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xr:revisionPtr revIDLastSave="0" documentId="10_ncr:8100000_{ABF4B1E2-2CEC-4DFE-A978-64DF4BD8BBE2}" xr6:coauthVersionLast="34" xr6:coauthVersionMax="34" xr10:uidLastSave="{00000000-0000-0000-0000-000000000000}"/>
  <bookViews>
    <workbookView xWindow="0" yWindow="0" windowWidth="20490" windowHeight="7545" firstSheet="1" activeTab="3" xr2:uid="{00000000-000D-0000-FFFF-FFFF00000000}"/>
  </bookViews>
  <sheets>
    <sheet name="GDP by Eco_Activity N'MN" sheetId="1" r:id="rId1"/>
    <sheet name="Sub_Sector STATE SHARES" sheetId="2" r:id="rId2"/>
    <sheet name=" 3 MAIN Sector_Summary" sheetId="3" r:id="rId3"/>
    <sheet name="oil non oil summar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" i="3" l="1"/>
  <c r="M74" i="3"/>
  <c r="O53" i="3"/>
  <c r="M58" i="3"/>
  <c r="O37" i="3"/>
  <c r="M42" i="3"/>
  <c r="O20" i="3"/>
  <c r="M26" i="3"/>
  <c r="O5" i="3"/>
  <c r="M10" i="3"/>
  <c r="M225" i="2" l="1"/>
  <c r="AD131" i="2" l="1"/>
  <c r="AE131" i="2"/>
  <c r="AF131" i="2"/>
  <c r="AG131" i="2"/>
  <c r="AH131" i="2"/>
  <c r="AI131" i="2"/>
  <c r="AJ131" i="2"/>
  <c r="AK131" i="2"/>
  <c r="AL131" i="2"/>
  <c r="AM131" i="2"/>
  <c r="AN131" i="2"/>
  <c r="AM256" i="2" l="1"/>
  <c r="AN256" i="2"/>
  <c r="AM257" i="2"/>
  <c r="AN257" i="2"/>
  <c r="AM258" i="2"/>
  <c r="AN258" i="2"/>
  <c r="AM259" i="2"/>
  <c r="AN259" i="2"/>
  <c r="AM260" i="2"/>
  <c r="AN260" i="2"/>
  <c r="AM261" i="2"/>
  <c r="AN261" i="2"/>
  <c r="AM262" i="2"/>
  <c r="AN262" i="2"/>
  <c r="AM263" i="2"/>
  <c r="AN263" i="2"/>
  <c r="AM264" i="2"/>
  <c r="AN264" i="2"/>
  <c r="AM265" i="2"/>
  <c r="AN265" i="2"/>
  <c r="AM266" i="2"/>
  <c r="AN266" i="2"/>
  <c r="AM267" i="2"/>
  <c r="AN267" i="2"/>
  <c r="AM268" i="2"/>
  <c r="AN268" i="2"/>
  <c r="AM269" i="2"/>
  <c r="AN269" i="2"/>
  <c r="AM270" i="2"/>
  <c r="AN270" i="2"/>
  <c r="AM271" i="2"/>
  <c r="AN271" i="2"/>
  <c r="AM272" i="2"/>
  <c r="AN272" i="2"/>
  <c r="AM273" i="2"/>
  <c r="AN273" i="2"/>
  <c r="AM274" i="2"/>
  <c r="AN274" i="2"/>
  <c r="AM275" i="2"/>
  <c r="AN275" i="2"/>
  <c r="AM276" i="2"/>
  <c r="AN276" i="2"/>
  <c r="AM277" i="2"/>
  <c r="AN277" i="2"/>
  <c r="AM278" i="2"/>
  <c r="AN278" i="2"/>
  <c r="AM279" i="2"/>
  <c r="AN279" i="2"/>
  <c r="AM280" i="2"/>
  <c r="AN280" i="2"/>
  <c r="AM281" i="2"/>
  <c r="AN281" i="2"/>
  <c r="AM282" i="2"/>
  <c r="AN282" i="2"/>
  <c r="AM283" i="2"/>
  <c r="AN283" i="2"/>
  <c r="AM284" i="2"/>
  <c r="AN284" i="2"/>
  <c r="AM285" i="2"/>
  <c r="AN285" i="2"/>
  <c r="AM286" i="2"/>
  <c r="AN286" i="2"/>
  <c r="AM287" i="2"/>
  <c r="AN287" i="2"/>
  <c r="AM288" i="2"/>
  <c r="AN288" i="2"/>
  <c r="AM289" i="2"/>
  <c r="AN289" i="2"/>
  <c r="AM290" i="2"/>
  <c r="AN290" i="2"/>
  <c r="AM291" i="2"/>
  <c r="AN291" i="2"/>
  <c r="AM292" i="2"/>
  <c r="AN292" i="2"/>
  <c r="AM293" i="2"/>
  <c r="AN293" i="2"/>
  <c r="AM294" i="2"/>
  <c r="AN294" i="2"/>
  <c r="AM295" i="2"/>
  <c r="AN295" i="2"/>
  <c r="AM296" i="2"/>
  <c r="AN296" i="2"/>
  <c r="AM297" i="2"/>
  <c r="AN297" i="2"/>
  <c r="AM298" i="2"/>
  <c r="AN298" i="2"/>
  <c r="AM299" i="2"/>
  <c r="AN299" i="2"/>
  <c r="AM300" i="2"/>
  <c r="AN300" i="2"/>
  <c r="AM301" i="2"/>
  <c r="AN301" i="2"/>
  <c r="AM302" i="2"/>
  <c r="AN302" i="2"/>
  <c r="AM303" i="2"/>
  <c r="AN303" i="2"/>
  <c r="AM304" i="2"/>
  <c r="AN304" i="2"/>
  <c r="AM305" i="2"/>
  <c r="AN305" i="2"/>
  <c r="AM306" i="2"/>
  <c r="AN306" i="2"/>
  <c r="AM307" i="2"/>
  <c r="AN307" i="2"/>
  <c r="AM309" i="2"/>
  <c r="AN309" i="2"/>
  <c r="AE256" i="2"/>
  <c r="AF256" i="2"/>
  <c r="AG256" i="2"/>
  <c r="AH256" i="2"/>
  <c r="AI256" i="2"/>
  <c r="AJ256" i="2"/>
  <c r="AK256" i="2"/>
  <c r="AL256" i="2"/>
  <c r="AE257" i="2"/>
  <c r="AF257" i="2"/>
  <c r="AG257" i="2"/>
  <c r="AH257" i="2"/>
  <c r="AI257" i="2"/>
  <c r="AJ257" i="2"/>
  <c r="AK257" i="2"/>
  <c r="AL257" i="2"/>
  <c r="AE258" i="2"/>
  <c r="AF258" i="2"/>
  <c r="AG258" i="2"/>
  <c r="AH258" i="2"/>
  <c r="AI258" i="2"/>
  <c r="AJ258" i="2"/>
  <c r="AK258" i="2"/>
  <c r="AL258" i="2"/>
  <c r="AE259" i="2"/>
  <c r="AF259" i="2"/>
  <c r="AG259" i="2"/>
  <c r="AH259" i="2"/>
  <c r="AI259" i="2"/>
  <c r="AJ259" i="2"/>
  <c r="AK259" i="2"/>
  <c r="AL259" i="2"/>
  <c r="AE260" i="2"/>
  <c r="AF260" i="2"/>
  <c r="AG260" i="2"/>
  <c r="AH260" i="2"/>
  <c r="AI260" i="2"/>
  <c r="AJ260" i="2"/>
  <c r="AK260" i="2"/>
  <c r="AL260" i="2"/>
  <c r="AE261" i="2"/>
  <c r="AF261" i="2"/>
  <c r="AG261" i="2"/>
  <c r="AH261" i="2"/>
  <c r="AI261" i="2"/>
  <c r="AJ261" i="2"/>
  <c r="AK261" i="2"/>
  <c r="AL261" i="2"/>
  <c r="AE262" i="2"/>
  <c r="AF262" i="2"/>
  <c r="AG262" i="2"/>
  <c r="AH262" i="2"/>
  <c r="AI262" i="2"/>
  <c r="AJ262" i="2"/>
  <c r="AK262" i="2"/>
  <c r="AL262" i="2"/>
  <c r="AE263" i="2"/>
  <c r="AF263" i="2"/>
  <c r="AG263" i="2"/>
  <c r="AH263" i="2"/>
  <c r="AI263" i="2"/>
  <c r="AJ263" i="2"/>
  <c r="AK263" i="2"/>
  <c r="AL263" i="2"/>
  <c r="AE264" i="2"/>
  <c r="AF264" i="2"/>
  <c r="AG264" i="2"/>
  <c r="AH264" i="2"/>
  <c r="AI264" i="2"/>
  <c r="AJ264" i="2"/>
  <c r="AK264" i="2"/>
  <c r="AL264" i="2"/>
  <c r="AE265" i="2"/>
  <c r="AF265" i="2"/>
  <c r="AG265" i="2"/>
  <c r="AH265" i="2"/>
  <c r="AI265" i="2"/>
  <c r="AJ265" i="2"/>
  <c r="AK265" i="2"/>
  <c r="AL265" i="2"/>
  <c r="AE266" i="2"/>
  <c r="AF266" i="2"/>
  <c r="AG266" i="2"/>
  <c r="AH266" i="2"/>
  <c r="AI266" i="2"/>
  <c r="AJ266" i="2"/>
  <c r="AK266" i="2"/>
  <c r="AL266" i="2"/>
  <c r="AE267" i="2"/>
  <c r="AF267" i="2"/>
  <c r="AG267" i="2"/>
  <c r="AH267" i="2"/>
  <c r="AI267" i="2"/>
  <c r="AJ267" i="2"/>
  <c r="AK267" i="2"/>
  <c r="AL267" i="2"/>
  <c r="AE268" i="2"/>
  <c r="AF268" i="2"/>
  <c r="AG268" i="2"/>
  <c r="AH268" i="2"/>
  <c r="AI268" i="2"/>
  <c r="AJ268" i="2"/>
  <c r="AK268" i="2"/>
  <c r="AL268" i="2"/>
  <c r="AE269" i="2"/>
  <c r="AF269" i="2"/>
  <c r="AG269" i="2"/>
  <c r="AH269" i="2"/>
  <c r="AI269" i="2"/>
  <c r="AJ269" i="2"/>
  <c r="AK269" i="2"/>
  <c r="AL269" i="2"/>
  <c r="AE270" i="2"/>
  <c r="AF270" i="2"/>
  <c r="AG270" i="2"/>
  <c r="AH270" i="2"/>
  <c r="AI270" i="2"/>
  <c r="AJ270" i="2"/>
  <c r="AK270" i="2"/>
  <c r="AL270" i="2"/>
  <c r="AE271" i="2"/>
  <c r="AF271" i="2"/>
  <c r="AG271" i="2"/>
  <c r="AH271" i="2"/>
  <c r="AI271" i="2"/>
  <c r="AJ271" i="2"/>
  <c r="AK271" i="2"/>
  <c r="AL271" i="2"/>
  <c r="AE272" i="2"/>
  <c r="AF272" i="2"/>
  <c r="AG272" i="2"/>
  <c r="AH272" i="2"/>
  <c r="AI272" i="2"/>
  <c r="AJ272" i="2"/>
  <c r="AK272" i="2"/>
  <c r="AL272" i="2"/>
  <c r="AE273" i="2"/>
  <c r="AF273" i="2"/>
  <c r="AG273" i="2"/>
  <c r="AH273" i="2"/>
  <c r="AI273" i="2"/>
  <c r="AJ273" i="2"/>
  <c r="AK273" i="2"/>
  <c r="AL273" i="2"/>
  <c r="AE274" i="2"/>
  <c r="AF274" i="2"/>
  <c r="AG274" i="2"/>
  <c r="AH274" i="2"/>
  <c r="AI274" i="2"/>
  <c r="AJ274" i="2"/>
  <c r="AK274" i="2"/>
  <c r="AL274" i="2"/>
  <c r="AE275" i="2"/>
  <c r="AF275" i="2"/>
  <c r="AG275" i="2"/>
  <c r="AH275" i="2"/>
  <c r="AI275" i="2"/>
  <c r="AJ275" i="2"/>
  <c r="AK275" i="2"/>
  <c r="AL275" i="2"/>
  <c r="AE276" i="2"/>
  <c r="AF276" i="2"/>
  <c r="AG276" i="2"/>
  <c r="AH276" i="2"/>
  <c r="AI276" i="2"/>
  <c r="AJ276" i="2"/>
  <c r="AK276" i="2"/>
  <c r="AL276" i="2"/>
  <c r="AE277" i="2"/>
  <c r="AF277" i="2"/>
  <c r="AG277" i="2"/>
  <c r="AH277" i="2"/>
  <c r="AI277" i="2"/>
  <c r="AJ277" i="2"/>
  <c r="AK277" i="2"/>
  <c r="AL277" i="2"/>
  <c r="AE278" i="2"/>
  <c r="AF278" i="2"/>
  <c r="AG278" i="2"/>
  <c r="AH278" i="2"/>
  <c r="AI278" i="2"/>
  <c r="AJ278" i="2"/>
  <c r="AK278" i="2"/>
  <c r="AL278" i="2"/>
  <c r="AE279" i="2"/>
  <c r="AF279" i="2"/>
  <c r="AG279" i="2"/>
  <c r="AH279" i="2"/>
  <c r="AI279" i="2"/>
  <c r="AJ279" i="2"/>
  <c r="AK279" i="2"/>
  <c r="AL279" i="2"/>
  <c r="AE280" i="2"/>
  <c r="AF280" i="2"/>
  <c r="AG280" i="2"/>
  <c r="AH280" i="2"/>
  <c r="AI280" i="2"/>
  <c r="AJ280" i="2"/>
  <c r="AK280" i="2"/>
  <c r="AL280" i="2"/>
  <c r="AE281" i="2"/>
  <c r="AF281" i="2"/>
  <c r="AG281" i="2"/>
  <c r="AH281" i="2"/>
  <c r="AI281" i="2"/>
  <c r="AJ281" i="2"/>
  <c r="AK281" i="2"/>
  <c r="AL281" i="2"/>
  <c r="AE282" i="2"/>
  <c r="AF282" i="2"/>
  <c r="AG282" i="2"/>
  <c r="AH282" i="2"/>
  <c r="AI282" i="2"/>
  <c r="AJ282" i="2"/>
  <c r="AK282" i="2"/>
  <c r="AL282" i="2"/>
  <c r="AE283" i="2"/>
  <c r="AF283" i="2"/>
  <c r="AG283" i="2"/>
  <c r="AH283" i="2"/>
  <c r="AI283" i="2"/>
  <c r="AJ283" i="2"/>
  <c r="AK283" i="2"/>
  <c r="AL283" i="2"/>
  <c r="AE284" i="2"/>
  <c r="AF284" i="2"/>
  <c r="AG284" i="2"/>
  <c r="AH284" i="2"/>
  <c r="AI284" i="2"/>
  <c r="AJ284" i="2"/>
  <c r="AK284" i="2"/>
  <c r="AL284" i="2"/>
  <c r="AE285" i="2"/>
  <c r="AF285" i="2"/>
  <c r="AG285" i="2"/>
  <c r="AH285" i="2"/>
  <c r="AI285" i="2"/>
  <c r="AJ285" i="2"/>
  <c r="AK285" i="2"/>
  <c r="AL285" i="2"/>
  <c r="AE286" i="2"/>
  <c r="AF286" i="2"/>
  <c r="AG286" i="2"/>
  <c r="AH286" i="2"/>
  <c r="AI286" i="2"/>
  <c r="AJ286" i="2"/>
  <c r="AK286" i="2"/>
  <c r="AL286" i="2"/>
  <c r="AE287" i="2"/>
  <c r="AF287" i="2"/>
  <c r="AG287" i="2"/>
  <c r="AH287" i="2"/>
  <c r="AI287" i="2"/>
  <c r="AJ287" i="2"/>
  <c r="AK287" i="2"/>
  <c r="AL287" i="2"/>
  <c r="AE288" i="2"/>
  <c r="AF288" i="2"/>
  <c r="AG288" i="2"/>
  <c r="AH288" i="2"/>
  <c r="AI288" i="2"/>
  <c r="AJ288" i="2"/>
  <c r="AK288" i="2"/>
  <c r="AL288" i="2"/>
  <c r="AE289" i="2"/>
  <c r="AF289" i="2"/>
  <c r="AG289" i="2"/>
  <c r="AH289" i="2"/>
  <c r="AI289" i="2"/>
  <c r="AJ289" i="2"/>
  <c r="AK289" i="2"/>
  <c r="AL289" i="2"/>
  <c r="AE290" i="2"/>
  <c r="AF290" i="2"/>
  <c r="AG290" i="2"/>
  <c r="AH290" i="2"/>
  <c r="AI290" i="2"/>
  <c r="AJ290" i="2"/>
  <c r="AK290" i="2"/>
  <c r="AL290" i="2"/>
  <c r="AE291" i="2"/>
  <c r="AF291" i="2"/>
  <c r="AG291" i="2"/>
  <c r="AH291" i="2"/>
  <c r="AI291" i="2"/>
  <c r="AJ291" i="2"/>
  <c r="AK291" i="2"/>
  <c r="AL291" i="2"/>
  <c r="AE292" i="2"/>
  <c r="AF292" i="2"/>
  <c r="AG292" i="2"/>
  <c r="AH292" i="2"/>
  <c r="AI292" i="2"/>
  <c r="AJ292" i="2"/>
  <c r="AK292" i="2"/>
  <c r="AL292" i="2"/>
  <c r="AE293" i="2"/>
  <c r="AF293" i="2"/>
  <c r="AG293" i="2"/>
  <c r="AH293" i="2"/>
  <c r="AI293" i="2"/>
  <c r="AJ293" i="2"/>
  <c r="AK293" i="2"/>
  <c r="AL293" i="2"/>
  <c r="AE294" i="2"/>
  <c r="AF294" i="2"/>
  <c r="AG294" i="2"/>
  <c r="AH294" i="2"/>
  <c r="AI294" i="2"/>
  <c r="AJ294" i="2"/>
  <c r="AK294" i="2"/>
  <c r="AL294" i="2"/>
  <c r="AE295" i="2"/>
  <c r="AF295" i="2"/>
  <c r="AG295" i="2"/>
  <c r="AH295" i="2"/>
  <c r="AI295" i="2"/>
  <c r="AJ295" i="2"/>
  <c r="AK295" i="2"/>
  <c r="AL295" i="2"/>
  <c r="AE296" i="2"/>
  <c r="AF296" i="2"/>
  <c r="AG296" i="2"/>
  <c r="AH296" i="2"/>
  <c r="AI296" i="2"/>
  <c r="AJ296" i="2"/>
  <c r="AK296" i="2"/>
  <c r="AL296" i="2"/>
  <c r="AE297" i="2"/>
  <c r="AF297" i="2"/>
  <c r="AG297" i="2"/>
  <c r="AH297" i="2"/>
  <c r="AI297" i="2"/>
  <c r="AJ297" i="2"/>
  <c r="AK297" i="2"/>
  <c r="AL297" i="2"/>
  <c r="AE298" i="2"/>
  <c r="AF298" i="2"/>
  <c r="AG298" i="2"/>
  <c r="AH298" i="2"/>
  <c r="AI298" i="2"/>
  <c r="AJ298" i="2"/>
  <c r="AK298" i="2"/>
  <c r="AL298" i="2"/>
  <c r="AE299" i="2"/>
  <c r="AF299" i="2"/>
  <c r="AG299" i="2"/>
  <c r="AH299" i="2"/>
  <c r="AI299" i="2"/>
  <c r="AJ299" i="2"/>
  <c r="AK299" i="2"/>
  <c r="AL299" i="2"/>
  <c r="AE300" i="2"/>
  <c r="AF300" i="2"/>
  <c r="AG300" i="2"/>
  <c r="AH300" i="2"/>
  <c r="AI300" i="2"/>
  <c r="AJ300" i="2"/>
  <c r="AK300" i="2"/>
  <c r="AL300" i="2"/>
  <c r="AE301" i="2"/>
  <c r="AF301" i="2"/>
  <c r="AG301" i="2"/>
  <c r="AH301" i="2"/>
  <c r="AI301" i="2"/>
  <c r="AJ301" i="2"/>
  <c r="AK301" i="2"/>
  <c r="AL301" i="2"/>
  <c r="AE302" i="2"/>
  <c r="AF302" i="2"/>
  <c r="AG302" i="2"/>
  <c r="AH302" i="2"/>
  <c r="AI302" i="2"/>
  <c r="AJ302" i="2"/>
  <c r="AK302" i="2"/>
  <c r="AL302" i="2"/>
  <c r="AE303" i="2"/>
  <c r="AF303" i="2"/>
  <c r="AG303" i="2"/>
  <c r="AH303" i="2"/>
  <c r="AI303" i="2"/>
  <c r="AJ303" i="2"/>
  <c r="AK303" i="2"/>
  <c r="AL303" i="2"/>
  <c r="AE304" i="2"/>
  <c r="AF304" i="2"/>
  <c r="AG304" i="2"/>
  <c r="AH304" i="2"/>
  <c r="AI304" i="2"/>
  <c r="AJ304" i="2"/>
  <c r="AK304" i="2"/>
  <c r="AL304" i="2"/>
  <c r="AE305" i="2"/>
  <c r="AF305" i="2"/>
  <c r="AG305" i="2"/>
  <c r="AH305" i="2"/>
  <c r="AI305" i="2"/>
  <c r="AJ305" i="2"/>
  <c r="AK305" i="2"/>
  <c r="AL305" i="2"/>
  <c r="AE306" i="2"/>
  <c r="AF306" i="2"/>
  <c r="AG306" i="2"/>
  <c r="AH306" i="2"/>
  <c r="AI306" i="2"/>
  <c r="AJ306" i="2"/>
  <c r="AK306" i="2"/>
  <c r="AL306" i="2"/>
  <c r="AE307" i="2"/>
  <c r="AF307" i="2"/>
  <c r="AG307" i="2"/>
  <c r="AH307" i="2"/>
  <c r="AI307" i="2"/>
  <c r="AJ307" i="2"/>
  <c r="AK307" i="2"/>
  <c r="AL307" i="2"/>
  <c r="AE309" i="2"/>
  <c r="AF309" i="2"/>
  <c r="AG309" i="2"/>
  <c r="AH309" i="2"/>
  <c r="AI309" i="2"/>
  <c r="AJ309" i="2"/>
  <c r="AK309" i="2"/>
  <c r="AL309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9" i="2"/>
  <c r="AD256" i="2"/>
  <c r="Q256" i="2"/>
  <c r="R256" i="2"/>
  <c r="S256" i="2"/>
  <c r="T256" i="2"/>
  <c r="U256" i="2"/>
  <c r="V256" i="2"/>
  <c r="W256" i="2"/>
  <c r="X256" i="2"/>
  <c r="Y256" i="2"/>
  <c r="Z256" i="2"/>
  <c r="Q257" i="2"/>
  <c r="R257" i="2"/>
  <c r="S257" i="2"/>
  <c r="T257" i="2"/>
  <c r="U257" i="2"/>
  <c r="V257" i="2"/>
  <c r="W257" i="2"/>
  <c r="X257" i="2"/>
  <c r="Y257" i="2"/>
  <c r="Z257" i="2"/>
  <c r="Q258" i="2"/>
  <c r="R258" i="2"/>
  <c r="S258" i="2"/>
  <c r="T258" i="2"/>
  <c r="U258" i="2"/>
  <c r="V258" i="2"/>
  <c r="W258" i="2"/>
  <c r="X258" i="2"/>
  <c r="Y258" i="2"/>
  <c r="Z258" i="2"/>
  <c r="Q259" i="2"/>
  <c r="R259" i="2"/>
  <c r="S259" i="2"/>
  <c r="T259" i="2"/>
  <c r="U259" i="2"/>
  <c r="V259" i="2"/>
  <c r="W259" i="2"/>
  <c r="X259" i="2"/>
  <c r="Y259" i="2"/>
  <c r="Z259" i="2"/>
  <c r="Q260" i="2"/>
  <c r="R260" i="2"/>
  <c r="S260" i="2"/>
  <c r="T260" i="2"/>
  <c r="U260" i="2"/>
  <c r="V260" i="2"/>
  <c r="W260" i="2"/>
  <c r="X260" i="2"/>
  <c r="Y260" i="2"/>
  <c r="Z260" i="2"/>
  <c r="Q261" i="2"/>
  <c r="R261" i="2"/>
  <c r="S261" i="2"/>
  <c r="T261" i="2"/>
  <c r="U261" i="2"/>
  <c r="V261" i="2"/>
  <c r="W261" i="2"/>
  <c r="X261" i="2"/>
  <c r="Y261" i="2"/>
  <c r="Z261" i="2"/>
  <c r="Q262" i="2"/>
  <c r="R262" i="2"/>
  <c r="S262" i="2"/>
  <c r="T262" i="2"/>
  <c r="U262" i="2"/>
  <c r="V262" i="2"/>
  <c r="W262" i="2"/>
  <c r="X262" i="2"/>
  <c r="Y262" i="2"/>
  <c r="Z262" i="2"/>
  <c r="Q263" i="2"/>
  <c r="R263" i="2"/>
  <c r="S263" i="2"/>
  <c r="T263" i="2"/>
  <c r="U263" i="2"/>
  <c r="V263" i="2"/>
  <c r="W263" i="2"/>
  <c r="X263" i="2"/>
  <c r="Y263" i="2"/>
  <c r="Z263" i="2"/>
  <c r="Q264" i="2"/>
  <c r="R264" i="2"/>
  <c r="S264" i="2"/>
  <c r="T264" i="2"/>
  <c r="U264" i="2"/>
  <c r="V264" i="2"/>
  <c r="W264" i="2"/>
  <c r="X264" i="2"/>
  <c r="Y264" i="2"/>
  <c r="Z264" i="2"/>
  <c r="Q265" i="2"/>
  <c r="R265" i="2"/>
  <c r="S265" i="2"/>
  <c r="T265" i="2"/>
  <c r="U265" i="2"/>
  <c r="V265" i="2"/>
  <c r="W265" i="2"/>
  <c r="X265" i="2"/>
  <c r="Y265" i="2"/>
  <c r="Z265" i="2"/>
  <c r="Q266" i="2"/>
  <c r="R266" i="2"/>
  <c r="S266" i="2"/>
  <c r="T266" i="2"/>
  <c r="U266" i="2"/>
  <c r="V266" i="2"/>
  <c r="W266" i="2"/>
  <c r="X266" i="2"/>
  <c r="Y266" i="2"/>
  <c r="Z266" i="2"/>
  <c r="Q267" i="2"/>
  <c r="R267" i="2"/>
  <c r="S267" i="2"/>
  <c r="T267" i="2"/>
  <c r="U267" i="2"/>
  <c r="V267" i="2"/>
  <c r="W267" i="2"/>
  <c r="X267" i="2"/>
  <c r="Y267" i="2"/>
  <c r="Z267" i="2"/>
  <c r="Q268" i="2"/>
  <c r="R268" i="2"/>
  <c r="S268" i="2"/>
  <c r="T268" i="2"/>
  <c r="U268" i="2"/>
  <c r="V268" i="2"/>
  <c r="W268" i="2"/>
  <c r="X268" i="2"/>
  <c r="Y268" i="2"/>
  <c r="Z268" i="2"/>
  <c r="Q269" i="2"/>
  <c r="R269" i="2"/>
  <c r="S269" i="2"/>
  <c r="T269" i="2"/>
  <c r="U269" i="2"/>
  <c r="V269" i="2"/>
  <c r="W269" i="2"/>
  <c r="X269" i="2"/>
  <c r="Y269" i="2"/>
  <c r="Z269" i="2"/>
  <c r="Q270" i="2"/>
  <c r="R270" i="2"/>
  <c r="S270" i="2"/>
  <c r="T270" i="2"/>
  <c r="U270" i="2"/>
  <c r="V270" i="2"/>
  <c r="W270" i="2"/>
  <c r="X270" i="2"/>
  <c r="Y270" i="2"/>
  <c r="Z270" i="2"/>
  <c r="Q271" i="2"/>
  <c r="R271" i="2"/>
  <c r="S271" i="2"/>
  <c r="T271" i="2"/>
  <c r="U271" i="2"/>
  <c r="V271" i="2"/>
  <c r="W271" i="2"/>
  <c r="X271" i="2"/>
  <c r="Y271" i="2"/>
  <c r="Z271" i="2"/>
  <c r="Q272" i="2"/>
  <c r="R272" i="2"/>
  <c r="S272" i="2"/>
  <c r="T272" i="2"/>
  <c r="U272" i="2"/>
  <c r="V272" i="2"/>
  <c r="W272" i="2"/>
  <c r="X272" i="2"/>
  <c r="Y272" i="2"/>
  <c r="Z272" i="2"/>
  <c r="Q273" i="2"/>
  <c r="R273" i="2"/>
  <c r="S273" i="2"/>
  <c r="T273" i="2"/>
  <c r="U273" i="2"/>
  <c r="V273" i="2"/>
  <c r="W273" i="2"/>
  <c r="X273" i="2"/>
  <c r="Y273" i="2"/>
  <c r="Z273" i="2"/>
  <c r="Q274" i="2"/>
  <c r="R274" i="2"/>
  <c r="S274" i="2"/>
  <c r="T274" i="2"/>
  <c r="U274" i="2"/>
  <c r="V274" i="2"/>
  <c r="W274" i="2"/>
  <c r="X274" i="2"/>
  <c r="Y274" i="2"/>
  <c r="Z274" i="2"/>
  <c r="Q275" i="2"/>
  <c r="R275" i="2"/>
  <c r="S275" i="2"/>
  <c r="T275" i="2"/>
  <c r="U275" i="2"/>
  <c r="V275" i="2"/>
  <c r="W275" i="2"/>
  <c r="X275" i="2"/>
  <c r="Y275" i="2"/>
  <c r="Z275" i="2"/>
  <c r="Q276" i="2"/>
  <c r="R276" i="2"/>
  <c r="S276" i="2"/>
  <c r="T276" i="2"/>
  <c r="U276" i="2"/>
  <c r="V276" i="2"/>
  <c r="W276" i="2"/>
  <c r="X276" i="2"/>
  <c r="Y276" i="2"/>
  <c r="Z276" i="2"/>
  <c r="Q277" i="2"/>
  <c r="R277" i="2"/>
  <c r="S277" i="2"/>
  <c r="T277" i="2"/>
  <c r="U277" i="2"/>
  <c r="V277" i="2"/>
  <c r="W277" i="2"/>
  <c r="X277" i="2"/>
  <c r="Y277" i="2"/>
  <c r="Z277" i="2"/>
  <c r="Q278" i="2"/>
  <c r="R278" i="2"/>
  <c r="S278" i="2"/>
  <c r="T278" i="2"/>
  <c r="U278" i="2"/>
  <c r="V278" i="2"/>
  <c r="W278" i="2"/>
  <c r="X278" i="2"/>
  <c r="Y278" i="2"/>
  <c r="Z278" i="2"/>
  <c r="Q279" i="2"/>
  <c r="R279" i="2"/>
  <c r="S279" i="2"/>
  <c r="T279" i="2"/>
  <c r="U279" i="2"/>
  <c r="V279" i="2"/>
  <c r="W279" i="2"/>
  <c r="X279" i="2"/>
  <c r="Y279" i="2"/>
  <c r="Z279" i="2"/>
  <c r="Q280" i="2"/>
  <c r="R280" i="2"/>
  <c r="S280" i="2"/>
  <c r="T280" i="2"/>
  <c r="U280" i="2"/>
  <c r="V280" i="2"/>
  <c r="W280" i="2"/>
  <c r="X280" i="2"/>
  <c r="Y280" i="2"/>
  <c r="Z280" i="2"/>
  <c r="Q281" i="2"/>
  <c r="R281" i="2"/>
  <c r="S281" i="2"/>
  <c r="T281" i="2"/>
  <c r="U281" i="2"/>
  <c r="V281" i="2"/>
  <c r="W281" i="2"/>
  <c r="X281" i="2"/>
  <c r="Y281" i="2"/>
  <c r="Z281" i="2"/>
  <c r="Q282" i="2"/>
  <c r="R282" i="2"/>
  <c r="S282" i="2"/>
  <c r="T282" i="2"/>
  <c r="U282" i="2"/>
  <c r="V282" i="2"/>
  <c r="W282" i="2"/>
  <c r="X282" i="2"/>
  <c r="Y282" i="2"/>
  <c r="Z282" i="2"/>
  <c r="Q283" i="2"/>
  <c r="R283" i="2"/>
  <c r="S283" i="2"/>
  <c r="T283" i="2"/>
  <c r="U283" i="2"/>
  <c r="V283" i="2"/>
  <c r="W283" i="2"/>
  <c r="X283" i="2"/>
  <c r="Y283" i="2"/>
  <c r="Z283" i="2"/>
  <c r="Q284" i="2"/>
  <c r="R284" i="2"/>
  <c r="S284" i="2"/>
  <c r="T284" i="2"/>
  <c r="U284" i="2"/>
  <c r="V284" i="2"/>
  <c r="W284" i="2"/>
  <c r="X284" i="2"/>
  <c r="Y284" i="2"/>
  <c r="Z284" i="2"/>
  <c r="Q285" i="2"/>
  <c r="R285" i="2"/>
  <c r="S285" i="2"/>
  <c r="T285" i="2"/>
  <c r="U285" i="2"/>
  <c r="V285" i="2"/>
  <c r="W285" i="2"/>
  <c r="X285" i="2"/>
  <c r="Y285" i="2"/>
  <c r="Z285" i="2"/>
  <c r="Q286" i="2"/>
  <c r="R286" i="2"/>
  <c r="S286" i="2"/>
  <c r="T286" i="2"/>
  <c r="U286" i="2"/>
  <c r="V286" i="2"/>
  <c r="W286" i="2"/>
  <c r="X286" i="2"/>
  <c r="Y286" i="2"/>
  <c r="Z286" i="2"/>
  <c r="Q287" i="2"/>
  <c r="R287" i="2"/>
  <c r="S287" i="2"/>
  <c r="T287" i="2"/>
  <c r="U287" i="2"/>
  <c r="V287" i="2"/>
  <c r="W287" i="2"/>
  <c r="X287" i="2"/>
  <c r="Y287" i="2"/>
  <c r="Z287" i="2"/>
  <c r="Q288" i="2"/>
  <c r="R288" i="2"/>
  <c r="S288" i="2"/>
  <c r="T288" i="2"/>
  <c r="U288" i="2"/>
  <c r="V288" i="2"/>
  <c r="W288" i="2"/>
  <c r="X288" i="2"/>
  <c r="Y288" i="2"/>
  <c r="Z288" i="2"/>
  <c r="Q289" i="2"/>
  <c r="R289" i="2"/>
  <c r="S289" i="2"/>
  <c r="T289" i="2"/>
  <c r="U289" i="2"/>
  <c r="V289" i="2"/>
  <c r="W289" i="2"/>
  <c r="X289" i="2"/>
  <c r="Y289" i="2"/>
  <c r="Z289" i="2"/>
  <c r="Q290" i="2"/>
  <c r="R290" i="2"/>
  <c r="S290" i="2"/>
  <c r="T290" i="2"/>
  <c r="U290" i="2"/>
  <c r="V290" i="2"/>
  <c r="W290" i="2"/>
  <c r="X290" i="2"/>
  <c r="Y290" i="2"/>
  <c r="Z290" i="2"/>
  <c r="Q291" i="2"/>
  <c r="R291" i="2"/>
  <c r="S291" i="2"/>
  <c r="T291" i="2"/>
  <c r="U291" i="2"/>
  <c r="V291" i="2"/>
  <c r="W291" i="2"/>
  <c r="X291" i="2"/>
  <c r="Y291" i="2"/>
  <c r="Z291" i="2"/>
  <c r="Q292" i="2"/>
  <c r="R292" i="2"/>
  <c r="S292" i="2"/>
  <c r="T292" i="2"/>
  <c r="U292" i="2"/>
  <c r="V292" i="2"/>
  <c r="W292" i="2"/>
  <c r="X292" i="2"/>
  <c r="Y292" i="2"/>
  <c r="Z292" i="2"/>
  <c r="Q293" i="2"/>
  <c r="R293" i="2"/>
  <c r="S293" i="2"/>
  <c r="T293" i="2"/>
  <c r="U293" i="2"/>
  <c r="V293" i="2"/>
  <c r="W293" i="2"/>
  <c r="X293" i="2"/>
  <c r="Y293" i="2"/>
  <c r="Z293" i="2"/>
  <c r="Q294" i="2"/>
  <c r="R294" i="2"/>
  <c r="S294" i="2"/>
  <c r="T294" i="2"/>
  <c r="U294" i="2"/>
  <c r="V294" i="2"/>
  <c r="W294" i="2"/>
  <c r="X294" i="2"/>
  <c r="Y294" i="2"/>
  <c r="Z294" i="2"/>
  <c r="Q295" i="2"/>
  <c r="R295" i="2"/>
  <c r="S295" i="2"/>
  <c r="T295" i="2"/>
  <c r="U295" i="2"/>
  <c r="V295" i="2"/>
  <c r="W295" i="2"/>
  <c r="X295" i="2"/>
  <c r="Y295" i="2"/>
  <c r="Z295" i="2"/>
  <c r="Q296" i="2"/>
  <c r="R296" i="2"/>
  <c r="S296" i="2"/>
  <c r="T296" i="2"/>
  <c r="U296" i="2"/>
  <c r="V296" i="2"/>
  <c r="W296" i="2"/>
  <c r="X296" i="2"/>
  <c r="Y296" i="2"/>
  <c r="Z296" i="2"/>
  <c r="Q297" i="2"/>
  <c r="R297" i="2"/>
  <c r="S297" i="2"/>
  <c r="T297" i="2"/>
  <c r="U297" i="2"/>
  <c r="V297" i="2"/>
  <c r="W297" i="2"/>
  <c r="X297" i="2"/>
  <c r="Y297" i="2"/>
  <c r="Z297" i="2"/>
  <c r="Q298" i="2"/>
  <c r="R298" i="2"/>
  <c r="S298" i="2"/>
  <c r="T298" i="2"/>
  <c r="U298" i="2"/>
  <c r="V298" i="2"/>
  <c r="W298" i="2"/>
  <c r="X298" i="2"/>
  <c r="Y298" i="2"/>
  <c r="Z298" i="2"/>
  <c r="Q299" i="2"/>
  <c r="R299" i="2"/>
  <c r="S299" i="2"/>
  <c r="T299" i="2"/>
  <c r="U299" i="2"/>
  <c r="V299" i="2"/>
  <c r="W299" i="2"/>
  <c r="X299" i="2"/>
  <c r="Y299" i="2"/>
  <c r="Z299" i="2"/>
  <c r="Q300" i="2"/>
  <c r="R300" i="2"/>
  <c r="S300" i="2"/>
  <c r="T300" i="2"/>
  <c r="U300" i="2"/>
  <c r="V300" i="2"/>
  <c r="W300" i="2"/>
  <c r="X300" i="2"/>
  <c r="Y300" i="2"/>
  <c r="Z300" i="2"/>
  <c r="Q301" i="2"/>
  <c r="R301" i="2"/>
  <c r="S301" i="2"/>
  <c r="T301" i="2"/>
  <c r="U301" i="2"/>
  <c r="V301" i="2"/>
  <c r="W301" i="2"/>
  <c r="X301" i="2"/>
  <c r="Y301" i="2"/>
  <c r="Z301" i="2"/>
  <c r="Q302" i="2"/>
  <c r="R302" i="2"/>
  <c r="S302" i="2"/>
  <c r="T302" i="2"/>
  <c r="U302" i="2"/>
  <c r="V302" i="2"/>
  <c r="W302" i="2"/>
  <c r="X302" i="2"/>
  <c r="Y302" i="2"/>
  <c r="Z302" i="2"/>
  <c r="Q303" i="2"/>
  <c r="R303" i="2"/>
  <c r="S303" i="2"/>
  <c r="T303" i="2"/>
  <c r="U303" i="2"/>
  <c r="V303" i="2"/>
  <c r="W303" i="2"/>
  <c r="X303" i="2"/>
  <c r="Y303" i="2"/>
  <c r="Z303" i="2"/>
  <c r="Q304" i="2"/>
  <c r="R304" i="2"/>
  <c r="S304" i="2"/>
  <c r="T304" i="2"/>
  <c r="U304" i="2"/>
  <c r="V304" i="2"/>
  <c r="W304" i="2"/>
  <c r="X304" i="2"/>
  <c r="Y304" i="2"/>
  <c r="Z304" i="2"/>
  <c r="Q305" i="2"/>
  <c r="R305" i="2"/>
  <c r="S305" i="2"/>
  <c r="T305" i="2"/>
  <c r="U305" i="2"/>
  <c r="V305" i="2"/>
  <c r="W305" i="2"/>
  <c r="X305" i="2"/>
  <c r="Y305" i="2"/>
  <c r="Z305" i="2"/>
  <c r="Q306" i="2"/>
  <c r="R306" i="2"/>
  <c r="S306" i="2"/>
  <c r="T306" i="2"/>
  <c r="U306" i="2"/>
  <c r="V306" i="2"/>
  <c r="W306" i="2"/>
  <c r="X306" i="2"/>
  <c r="Y306" i="2"/>
  <c r="Z306" i="2"/>
  <c r="Q307" i="2"/>
  <c r="R307" i="2"/>
  <c r="S307" i="2"/>
  <c r="T307" i="2"/>
  <c r="U307" i="2"/>
  <c r="V307" i="2"/>
  <c r="W307" i="2"/>
  <c r="X307" i="2"/>
  <c r="Y307" i="2"/>
  <c r="Z307" i="2"/>
  <c r="Q309" i="2"/>
  <c r="R309" i="2"/>
  <c r="S309" i="2"/>
  <c r="T309" i="2"/>
  <c r="U309" i="2"/>
  <c r="V309" i="2"/>
  <c r="W309" i="2"/>
  <c r="X309" i="2"/>
  <c r="Y309" i="2"/>
  <c r="Z309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9" i="2"/>
  <c r="P256" i="2"/>
  <c r="AO131" i="2"/>
  <c r="AE192" i="2"/>
  <c r="AF192" i="2"/>
  <c r="AG192" i="2"/>
  <c r="AH192" i="2"/>
  <c r="AI192" i="2"/>
  <c r="AJ192" i="2"/>
  <c r="AK192" i="2"/>
  <c r="AL192" i="2"/>
  <c r="AM192" i="2"/>
  <c r="AN192" i="2"/>
  <c r="AO192" i="2"/>
  <c r="AE193" i="2"/>
  <c r="AF193" i="2"/>
  <c r="AG193" i="2"/>
  <c r="AH193" i="2"/>
  <c r="AI193" i="2"/>
  <c r="AJ193" i="2"/>
  <c r="AK193" i="2"/>
  <c r="AL193" i="2"/>
  <c r="AM193" i="2"/>
  <c r="AN193" i="2"/>
  <c r="AO193" i="2"/>
  <c r="AE194" i="2"/>
  <c r="AF194" i="2"/>
  <c r="AG194" i="2"/>
  <c r="AH194" i="2"/>
  <c r="AI194" i="2"/>
  <c r="AJ194" i="2"/>
  <c r="AK194" i="2"/>
  <c r="AL194" i="2"/>
  <c r="AM194" i="2"/>
  <c r="AN194" i="2"/>
  <c r="AO194" i="2"/>
  <c r="AE195" i="2"/>
  <c r="AF195" i="2"/>
  <c r="AG195" i="2"/>
  <c r="AH195" i="2"/>
  <c r="AI195" i="2"/>
  <c r="AJ195" i="2"/>
  <c r="AK195" i="2"/>
  <c r="AL195" i="2"/>
  <c r="AM195" i="2"/>
  <c r="AN195" i="2"/>
  <c r="AO195" i="2"/>
  <c r="AE196" i="2"/>
  <c r="AF196" i="2"/>
  <c r="AG196" i="2"/>
  <c r="AH196" i="2"/>
  <c r="AI196" i="2"/>
  <c r="AJ196" i="2"/>
  <c r="AK196" i="2"/>
  <c r="AL196" i="2"/>
  <c r="AM196" i="2"/>
  <c r="AN196" i="2"/>
  <c r="AO196" i="2"/>
  <c r="AE197" i="2"/>
  <c r="AF197" i="2"/>
  <c r="AG197" i="2"/>
  <c r="AH197" i="2"/>
  <c r="AI197" i="2"/>
  <c r="AJ197" i="2"/>
  <c r="AK197" i="2"/>
  <c r="AL197" i="2"/>
  <c r="AM197" i="2"/>
  <c r="AN197" i="2"/>
  <c r="AO197" i="2"/>
  <c r="AE198" i="2"/>
  <c r="AF198" i="2"/>
  <c r="AG198" i="2"/>
  <c r="AH198" i="2"/>
  <c r="AI198" i="2"/>
  <c r="AJ198" i="2"/>
  <c r="AK198" i="2"/>
  <c r="AL198" i="2"/>
  <c r="AM198" i="2"/>
  <c r="AN198" i="2"/>
  <c r="AO198" i="2"/>
  <c r="AE199" i="2"/>
  <c r="AF199" i="2"/>
  <c r="AG199" i="2"/>
  <c r="AH199" i="2"/>
  <c r="AI199" i="2"/>
  <c r="AJ199" i="2"/>
  <c r="AK199" i="2"/>
  <c r="AL199" i="2"/>
  <c r="AM199" i="2"/>
  <c r="AN199" i="2"/>
  <c r="AO199" i="2"/>
  <c r="AE200" i="2"/>
  <c r="AF200" i="2"/>
  <c r="AG200" i="2"/>
  <c r="AH200" i="2"/>
  <c r="AI200" i="2"/>
  <c r="AJ200" i="2"/>
  <c r="AK200" i="2"/>
  <c r="AL200" i="2"/>
  <c r="AM200" i="2"/>
  <c r="AN200" i="2"/>
  <c r="AO200" i="2"/>
  <c r="AE201" i="2"/>
  <c r="AF201" i="2"/>
  <c r="AG201" i="2"/>
  <c r="AH201" i="2"/>
  <c r="AI201" i="2"/>
  <c r="AJ201" i="2"/>
  <c r="AK201" i="2"/>
  <c r="AL201" i="2"/>
  <c r="AM201" i="2"/>
  <c r="AN201" i="2"/>
  <c r="AO201" i="2"/>
  <c r="AE202" i="2"/>
  <c r="AF202" i="2"/>
  <c r="AG202" i="2"/>
  <c r="AH202" i="2"/>
  <c r="AI202" i="2"/>
  <c r="AJ202" i="2"/>
  <c r="AK202" i="2"/>
  <c r="AL202" i="2"/>
  <c r="AM202" i="2"/>
  <c r="AN202" i="2"/>
  <c r="AO202" i="2"/>
  <c r="AE203" i="2"/>
  <c r="AF203" i="2"/>
  <c r="AG203" i="2"/>
  <c r="AH203" i="2"/>
  <c r="AI203" i="2"/>
  <c r="AJ203" i="2"/>
  <c r="AK203" i="2"/>
  <c r="AL203" i="2"/>
  <c r="AM203" i="2"/>
  <c r="AN203" i="2"/>
  <c r="AO203" i="2"/>
  <c r="AE204" i="2"/>
  <c r="AF204" i="2"/>
  <c r="AG204" i="2"/>
  <c r="AH204" i="2"/>
  <c r="AI204" i="2"/>
  <c r="AJ204" i="2"/>
  <c r="AK204" i="2"/>
  <c r="AL204" i="2"/>
  <c r="AM204" i="2"/>
  <c r="AN204" i="2"/>
  <c r="AO204" i="2"/>
  <c r="AE205" i="2"/>
  <c r="AF205" i="2"/>
  <c r="AG205" i="2"/>
  <c r="AH205" i="2"/>
  <c r="AI205" i="2"/>
  <c r="AJ205" i="2"/>
  <c r="AK205" i="2"/>
  <c r="AL205" i="2"/>
  <c r="AM205" i="2"/>
  <c r="AN205" i="2"/>
  <c r="AO205" i="2"/>
  <c r="AE206" i="2"/>
  <c r="AF206" i="2"/>
  <c r="AG206" i="2"/>
  <c r="AH206" i="2"/>
  <c r="AI206" i="2"/>
  <c r="AJ206" i="2"/>
  <c r="AK206" i="2"/>
  <c r="AL206" i="2"/>
  <c r="AM206" i="2"/>
  <c r="AN206" i="2"/>
  <c r="AO206" i="2"/>
  <c r="AE207" i="2"/>
  <c r="AF207" i="2"/>
  <c r="AG207" i="2"/>
  <c r="AH207" i="2"/>
  <c r="AI207" i="2"/>
  <c r="AJ207" i="2"/>
  <c r="AK207" i="2"/>
  <c r="AL207" i="2"/>
  <c r="AM207" i="2"/>
  <c r="AN207" i="2"/>
  <c r="AO207" i="2"/>
  <c r="AE208" i="2"/>
  <c r="AF208" i="2"/>
  <c r="AG208" i="2"/>
  <c r="AH208" i="2"/>
  <c r="AI208" i="2"/>
  <c r="AJ208" i="2"/>
  <c r="AK208" i="2"/>
  <c r="AL208" i="2"/>
  <c r="AM208" i="2"/>
  <c r="AN208" i="2"/>
  <c r="AO208" i="2"/>
  <c r="AE209" i="2"/>
  <c r="AF209" i="2"/>
  <c r="AG209" i="2"/>
  <c r="AH209" i="2"/>
  <c r="AI209" i="2"/>
  <c r="AJ209" i="2"/>
  <c r="AK209" i="2"/>
  <c r="AL209" i="2"/>
  <c r="AM209" i="2"/>
  <c r="AN209" i="2"/>
  <c r="AO209" i="2"/>
  <c r="AE210" i="2"/>
  <c r="AF210" i="2"/>
  <c r="AG210" i="2"/>
  <c r="AH210" i="2"/>
  <c r="AI210" i="2"/>
  <c r="AJ210" i="2"/>
  <c r="AK210" i="2"/>
  <c r="AL210" i="2"/>
  <c r="AM210" i="2"/>
  <c r="AN210" i="2"/>
  <c r="AO210" i="2"/>
  <c r="AE211" i="2"/>
  <c r="AF211" i="2"/>
  <c r="AG211" i="2"/>
  <c r="AH211" i="2"/>
  <c r="AI211" i="2"/>
  <c r="AJ211" i="2"/>
  <c r="AK211" i="2"/>
  <c r="AL211" i="2"/>
  <c r="AM211" i="2"/>
  <c r="AN211" i="2"/>
  <c r="AO211" i="2"/>
  <c r="AE212" i="2"/>
  <c r="AF212" i="2"/>
  <c r="AG212" i="2"/>
  <c r="AH212" i="2"/>
  <c r="AI212" i="2"/>
  <c r="AJ212" i="2"/>
  <c r="AK212" i="2"/>
  <c r="AL212" i="2"/>
  <c r="AM212" i="2"/>
  <c r="AN212" i="2"/>
  <c r="AO212" i="2"/>
  <c r="AE213" i="2"/>
  <c r="AF213" i="2"/>
  <c r="AG213" i="2"/>
  <c r="AH213" i="2"/>
  <c r="AI213" i="2"/>
  <c r="AJ213" i="2"/>
  <c r="AK213" i="2"/>
  <c r="AL213" i="2"/>
  <c r="AM213" i="2"/>
  <c r="AN213" i="2"/>
  <c r="AO213" i="2"/>
  <c r="AE214" i="2"/>
  <c r="AF214" i="2"/>
  <c r="AG214" i="2"/>
  <c r="AH214" i="2"/>
  <c r="AI214" i="2"/>
  <c r="AJ214" i="2"/>
  <c r="AK214" i="2"/>
  <c r="AL214" i="2"/>
  <c r="AM214" i="2"/>
  <c r="AN214" i="2"/>
  <c r="AO214" i="2"/>
  <c r="AE215" i="2"/>
  <c r="AF215" i="2"/>
  <c r="AG215" i="2"/>
  <c r="AH215" i="2"/>
  <c r="AI215" i="2"/>
  <c r="AJ215" i="2"/>
  <c r="AK215" i="2"/>
  <c r="AL215" i="2"/>
  <c r="AM215" i="2"/>
  <c r="AN215" i="2"/>
  <c r="AO215" i="2"/>
  <c r="AE216" i="2"/>
  <c r="AF216" i="2"/>
  <c r="AG216" i="2"/>
  <c r="AH216" i="2"/>
  <c r="AI216" i="2"/>
  <c r="AJ216" i="2"/>
  <c r="AK216" i="2"/>
  <c r="AL216" i="2"/>
  <c r="AM216" i="2"/>
  <c r="AN216" i="2"/>
  <c r="AO216" i="2"/>
  <c r="AE217" i="2"/>
  <c r="AF217" i="2"/>
  <c r="AG217" i="2"/>
  <c r="AH217" i="2"/>
  <c r="AI217" i="2"/>
  <c r="AJ217" i="2"/>
  <c r="AK217" i="2"/>
  <c r="AL217" i="2"/>
  <c r="AM217" i="2"/>
  <c r="AN217" i="2"/>
  <c r="AO217" i="2"/>
  <c r="AE218" i="2"/>
  <c r="AF218" i="2"/>
  <c r="AG218" i="2"/>
  <c r="AH218" i="2"/>
  <c r="AI218" i="2"/>
  <c r="AJ218" i="2"/>
  <c r="AK218" i="2"/>
  <c r="AL218" i="2"/>
  <c r="AM218" i="2"/>
  <c r="AN218" i="2"/>
  <c r="AO218" i="2"/>
  <c r="AE219" i="2"/>
  <c r="AF219" i="2"/>
  <c r="AG219" i="2"/>
  <c r="AH219" i="2"/>
  <c r="AI219" i="2"/>
  <c r="AJ219" i="2"/>
  <c r="AK219" i="2"/>
  <c r="AL219" i="2"/>
  <c r="AM219" i="2"/>
  <c r="AN219" i="2"/>
  <c r="AO219" i="2"/>
  <c r="AE220" i="2"/>
  <c r="AF220" i="2"/>
  <c r="AG220" i="2"/>
  <c r="AH220" i="2"/>
  <c r="AI220" i="2"/>
  <c r="AJ220" i="2"/>
  <c r="AK220" i="2"/>
  <c r="AL220" i="2"/>
  <c r="AM220" i="2"/>
  <c r="AN220" i="2"/>
  <c r="AO220" i="2"/>
  <c r="AE221" i="2"/>
  <c r="AF221" i="2"/>
  <c r="AG221" i="2"/>
  <c r="AH221" i="2"/>
  <c r="AI221" i="2"/>
  <c r="AJ221" i="2"/>
  <c r="AK221" i="2"/>
  <c r="AL221" i="2"/>
  <c r="AM221" i="2"/>
  <c r="AN221" i="2"/>
  <c r="AO221" i="2"/>
  <c r="AE222" i="2"/>
  <c r="AF222" i="2"/>
  <c r="AG222" i="2"/>
  <c r="AH222" i="2"/>
  <c r="AI222" i="2"/>
  <c r="AJ222" i="2"/>
  <c r="AK222" i="2"/>
  <c r="AL222" i="2"/>
  <c r="AM222" i="2"/>
  <c r="AN222" i="2"/>
  <c r="AO222" i="2"/>
  <c r="AE223" i="2"/>
  <c r="AF223" i="2"/>
  <c r="AG223" i="2"/>
  <c r="AH223" i="2"/>
  <c r="AI223" i="2"/>
  <c r="AJ223" i="2"/>
  <c r="AK223" i="2"/>
  <c r="AL223" i="2"/>
  <c r="AM223" i="2"/>
  <c r="AN223" i="2"/>
  <c r="AO223" i="2"/>
  <c r="AE224" i="2"/>
  <c r="AF224" i="2"/>
  <c r="AG224" i="2"/>
  <c r="AH224" i="2"/>
  <c r="AI224" i="2"/>
  <c r="AJ224" i="2"/>
  <c r="AK224" i="2"/>
  <c r="AL224" i="2"/>
  <c r="AM224" i="2"/>
  <c r="AN224" i="2"/>
  <c r="AO224" i="2"/>
  <c r="AE225" i="2"/>
  <c r="AF225" i="2"/>
  <c r="AG225" i="2"/>
  <c r="AH225" i="2"/>
  <c r="AI225" i="2"/>
  <c r="AJ225" i="2"/>
  <c r="AK225" i="2"/>
  <c r="AL225" i="2"/>
  <c r="AM225" i="2"/>
  <c r="AN225" i="2"/>
  <c r="AO225" i="2"/>
  <c r="AE226" i="2"/>
  <c r="AF226" i="2"/>
  <c r="AG226" i="2"/>
  <c r="AH226" i="2"/>
  <c r="AI226" i="2"/>
  <c r="AJ226" i="2"/>
  <c r="AK226" i="2"/>
  <c r="AL226" i="2"/>
  <c r="AM226" i="2"/>
  <c r="AN226" i="2"/>
  <c r="AO226" i="2"/>
  <c r="AE227" i="2"/>
  <c r="AF227" i="2"/>
  <c r="AG227" i="2"/>
  <c r="AH227" i="2"/>
  <c r="AI227" i="2"/>
  <c r="AJ227" i="2"/>
  <c r="AK227" i="2"/>
  <c r="AL227" i="2"/>
  <c r="AM227" i="2"/>
  <c r="AN227" i="2"/>
  <c r="AO227" i="2"/>
  <c r="AE228" i="2"/>
  <c r="AF228" i="2"/>
  <c r="AG228" i="2"/>
  <c r="AH228" i="2"/>
  <c r="AI228" i="2"/>
  <c r="AJ228" i="2"/>
  <c r="AK228" i="2"/>
  <c r="AL228" i="2"/>
  <c r="AM228" i="2"/>
  <c r="AN228" i="2"/>
  <c r="AO228" i="2"/>
  <c r="AE229" i="2"/>
  <c r="AF229" i="2"/>
  <c r="AG229" i="2"/>
  <c r="AH229" i="2"/>
  <c r="AI229" i="2"/>
  <c r="AJ229" i="2"/>
  <c r="AK229" i="2"/>
  <c r="AL229" i="2"/>
  <c r="AM229" i="2"/>
  <c r="AN229" i="2"/>
  <c r="AO229" i="2"/>
  <c r="AE230" i="2"/>
  <c r="AF230" i="2"/>
  <c r="AG230" i="2"/>
  <c r="AH230" i="2"/>
  <c r="AI230" i="2"/>
  <c r="AJ230" i="2"/>
  <c r="AK230" i="2"/>
  <c r="AL230" i="2"/>
  <c r="AM230" i="2"/>
  <c r="AN230" i="2"/>
  <c r="AO230" i="2"/>
  <c r="AE231" i="2"/>
  <c r="AF231" i="2"/>
  <c r="AG231" i="2"/>
  <c r="AH231" i="2"/>
  <c r="AI231" i="2"/>
  <c r="AJ231" i="2"/>
  <c r="AK231" i="2"/>
  <c r="AL231" i="2"/>
  <c r="AM231" i="2"/>
  <c r="AN231" i="2"/>
  <c r="AO231" i="2"/>
  <c r="AE232" i="2"/>
  <c r="AF232" i="2"/>
  <c r="AG232" i="2"/>
  <c r="AH232" i="2"/>
  <c r="AI232" i="2"/>
  <c r="AJ232" i="2"/>
  <c r="AK232" i="2"/>
  <c r="AL232" i="2"/>
  <c r="AM232" i="2"/>
  <c r="AN232" i="2"/>
  <c r="AO232" i="2"/>
  <c r="AE233" i="2"/>
  <c r="AF233" i="2"/>
  <c r="AG233" i="2"/>
  <c r="AH233" i="2"/>
  <c r="AI233" i="2"/>
  <c r="AJ233" i="2"/>
  <c r="AK233" i="2"/>
  <c r="AL233" i="2"/>
  <c r="AM233" i="2"/>
  <c r="AN233" i="2"/>
  <c r="AO233" i="2"/>
  <c r="AE234" i="2"/>
  <c r="AF234" i="2"/>
  <c r="AG234" i="2"/>
  <c r="AH234" i="2"/>
  <c r="AI234" i="2"/>
  <c r="AJ234" i="2"/>
  <c r="AK234" i="2"/>
  <c r="AL234" i="2"/>
  <c r="AM234" i="2"/>
  <c r="AN234" i="2"/>
  <c r="AO234" i="2"/>
  <c r="AE235" i="2"/>
  <c r="AF235" i="2"/>
  <c r="AG235" i="2"/>
  <c r="AH235" i="2"/>
  <c r="AI235" i="2"/>
  <c r="AJ235" i="2"/>
  <c r="AK235" i="2"/>
  <c r="AL235" i="2"/>
  <c r="AM235" i="2"/>
  <c r="AN235" i="2"/>
  <c r="AO235" i="2"/>
  <c r="AE236" i="2"/>
  <c r="AF236" i="2"/>
  <c r="AG236" i="2"/>
  <c r="AH236" i="2"/>
  <c r="AI236" i="2"/>
  <c r="AJ236" i="2"/>
  <c r="AK236" i="2"/>
  <c r="AL236" i="2"/>
  <c r="AM236" i="2"/>
  <c r="AN236" i="2"/>
  <c r="AO236" i="2"/>
  <c r="AE237" i="2"/>
  <c r="AF237" i="2"/>
  <c r="AG237" i="2"/>
  <c r="AH237" i="2"/>
  <c r="AI237" i="2"/>
  <c r="AJ237" i="2"/>
  <c r="AK237" i="2"/>
  <c r="AL237" i="2"/>
  <c r="AM237" i="2"/>
  <c r="AN237" i="2"/>
  <c r="AO237" i="2"/>
  <c r="AE238" i="2"/>
  <c r="AF238" i="2"/>
  <c r="AG238" i="2"/>
  <c r="AH238" i="2"/>
  <c r="AI238" i="2"/>
  <c r="AJ238" i="2"/>
  <c r="AK238" i="2"/>
  <c r="AL238" i="2"/>
  <c r="AM238" i="2"/>
  <c r="AN238" i="2"/>
  <c r="AO238" i="2"/>
  <c r="AE239" i="2"/>
  <c r="AF239" i="2"/>
  <c r="AG239" i="2"/>
  <c r="AH239" i="2"/>
  <c r="AI239" i="2"/>
  <c r="AJ239" i="2"/>
  <c r="AK239" i="2"/>
  <c r="AL239" i="2"/>
  <c r="AM239" i="2"/>
  <c r="AN239" i="2"/>
  <c r="AO239" i="2"/>
  <c r="AE240" i="2"/>
  <c r="AF240" i="2"/>
  <c r="AG240" i="2"/>
  <c r="AH240" i="2"/>
  <c r="AI240" i="2"/>
  <c r="AJ240" i="2"/>
  <c r="AK240" i="2"/>
  <c r="AL240" i="2"/>
  <c r="AM240" i="2"/>
  <c r="AN240" i="2"/>
  <c r="AO240" i="2"/>
  <c r="AE241" i="2"/>
  <c r="AF241" i="2"/>
  <c r="AG241" i="2"/>
  <c r="AH241" i="2"/>
  <c r="AI241" i="2"/>
  <c r="AJ241" i="2"/>
  <c r="AK241" i="2"/>
  <c r="AL241" i="2"/>
  <c r="AM241" i="2"/>
  <c r="AN241" i="2"/>
  <c r="AO241" i="2"/>
  <c r="AE242" i="2"/>
  <c r="AF242" i="2"/>
  <c r="AG242" i="2"/>
  <c r="AH242" i="2"/>
  <c r="AI242" i="2"/>
  <c r="AJ242" i="2"/>
  <c r="AK242" i="2"/>
  <c r="AL242" i="2"/>
  <c r="AM242" i="2"/>
  <c r="AN242" i="2"/>
  <c r="AO242" i="2"/>
  <c r="AE243" i="2"/>
  <c r="AF243" i="2"/>
  <c r="AG243" i="2"/>
  <c r="AH243" i="2"/>
  <c r="AI243" i="2"/>
  <c r="AJ243" i="2"/>
  <c r="AK243" i="2"/>
  <c r="AL243" i="2"/>
  <c r="AM243" i="2"/>
  <c r="AN243" i="2"/>
  <c r="AO243" i="2"/>
  <c r="AE245" i="2"/>
  <c r="AF245" i="2"/>
  <c r="AG245" i="2"/>
  <c r="AH245" i="2"/>
  <c r="AI245" i="2"/>
  <c r="AJ245" i="2"/>
  <c r="AK245" i="2"/>
  <c r="AL245" i="2"/>
  <c r="AM245" i="2"/>
  <c r="AN245" i="2"/>
  <c r="AO245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5" i="2"/>
  <c r="AD192" i="2"/>
  <c r="Q192" i="2"/>
  <c r="R192" i="2"/>
  <c r="S192" i="2"/>
  <c r="T192" i="2"/>
  <c r="U192" i="2"/>
  <c r="V192" i="2"/>
  <c r="W192" i="2"/>
  <c r="X192" i="2"/>
  <c r="Y192" i="2"/>
  <c r="Z192" i="2"/>
  <c r="Q193" i="2"/>
  <c r="R193" i="2"/>
  <c r="S193" i="2"/>
  <c r="T193" i="2"/>
  <c r="U193" i="2"/>
  <c r="V193" i="2"/>
  <c r="W193" i="2"/>
  <c r="X193" i="2"/>
  <c r="Y193" i="2"/>
  <c r="Z193" i="2"/>
  <c r="Q194" i="2"/>
  <c r="R194" i="2"/>
  <c r="S194" i="2"/>
  <c r="T194" i="2"/>
  <c r="U194" i="2"/>
  <c r="V194" i="2"/>
  <c r="W194" i="2"/>
  <c r="X194" i="2"/>
  <c r="Y194" i="2"/>
  <c r="Z194" i="2"/>
  <c r="Q195" i="2"/>
  <c r="R195" i="2"/>
  <c r="S195" i="2"/>
  <c r="T195" i="2"/>
  <c r="U195" i="2"/>
  <c r="V195" i="2"/>
  <c r="W195" i="2"/>
  <c r="X195" i="2"/>
  <c r="Y195" i="2"/>
  <c r="Z195" i="2"/>
  <c r="Q196" i="2"/>
  <c r="R196" i="2"/>
  <c r="S196" i="2"/>
  <c r="T196" i="2"/>
  <c r="U196" i="2"/>
  <c r="V196" i="2"/>
  <c r="W196" i="2"/>
  <c r="X196" i="2"/>
  <c r="Y196" i="2"/>
  <c r="Z196" i="2"/>
  <c r="Q197" i="2"/>
  <c r="R197" i="2"/>
  <c r="S197" i="2"/>
  <c r="T197" i="2"/>
  <c r="U197" i="2"/>
  <c r="V197" i="2"/>
  <c r="W197" i="2"/>
  <c r="X197" i="2"/>
  <c r="Y197" i="2"/>
  <c r="Z197" i="2"/>
  <c r="Q198" i="2"/>
  <c r="R198" i="2"/>
  <c r="S198" i="2"/>
  <c r="T198" i="2"/>
  <c r="U198" i="2"/>
  <c r="V198" i="2"/>
  <c r="W198" i="2"/>
  <c r="X198" i="2"/>
  <c r="Y198" i="2"/>
  <c r="Z198" i="2"/>
  <c r="Q199" i="2"/>
  <c r="R199" i="2"/>
  <c r="S199" i="2"/>
  <c r="T199" i="2"/>
  <c r="U199" i="2"/>
  <c r="V199" i="2"/>
  <c r="W199" i="2"/>
  <c r="X199" i="2"/>
  <c r="Y199" i="2"/>
  <c r="Z199" i="2"/>
  <c r="Q200" i="2"/>
  <c r="R200" i="2"/>
  <c r="S200" i="2"/>
  <c r="T200" i="2"/>
  <c r="U200" i="2"/>
  <c r="V200" i="2"/>
  <c r="W200" i="2"/>
  <c r="X200" i="2"/>
  <c r="Y200" i="2"/>
  <c r="Z200" i="2"/>
  <c r="Q201" i="2"/>
  <c r="R201" i="2"/>
  <c r="S201" i="2"/>
  <c r="T201" i="2"/>
  <c r="U201" i="2"/>
  <c r="V201" i="2"/>
  <c r="W201" i="2"/>
  <c r="X201" i="2"/>
  <c r="Y201" i="2"/>
  <c r="Z201" i="2"/>
  <c r="Q202" i="2"/>
  <c r="R202" i="2"/>
  <c r="S202" i="2"/>
  <c r="T202" i="2"/>
  <c r="U202" i="2"/>
  <c r="V202" i="2"/>
  <c r="W202" i="2"/>
  <c r="X202" i="2"/>
  <c r="Y202" i="2"/>
  <c r="Z202" i="2"/>
  <c r="Q203" i="2"/>
  <c r="R203" i="2"/>
  <c r="S203" i="2"/>
  <c r="T203" i="2"/>
  <c r="U203" i="2"/>
  <c r="V203" i="2"/>
  <c r="W203" i="2"/>
  <c r="X203" i="2"/>
  <c r="Y203" i="2"/>
  <c r="Z203" i="2"/>
  <c r="Q204" i="2"/>
  <c r="R204" i="2"/>
  <c r="S204" i="2"/>
  <c r="T204" i="2"/>
  <c r="U204" i="2"/>
  <c r="V204" i="2"/>
  <c r="W204" i="2"/>
  <c r="X204" i="2"/>
  <c r="Y204" i="2"/>
  <c r="Z204" i="2"/>
  <c r="Q205" i="2"/>
  <c r="R205" i="2"/>
  <c r="S205" i="2"/>
  <c r="T205" i="2"/>
  <c r="U205" i="2"/>
  <c r="V205" i="2"/>
  <c r="W205" i="2"/>
  <c r="X205" i="2"/>
  <c r="Y205" i="2"/>
  <c r="Z205" i="2"/>
  <c r="Q206" i="2"/>
  <c r="R206" i="2"/>
  <c r="S206" i="2"/>
  <c r="T206" i="2"/>
  <c r="U206" i="2"/>
  <c r="V206" i="2"/>
  <c r="W206" i="2"/>
  <c r="X206" i="2"/>
  <c r="Y206" i="2"/>
  <c r="Z206" i="2"/>
  <c r="Q207" i="2"/>
  <c r="R207" i="2"/>
  <c r="S207" i="2"/>
  <c r="T207" i="2"/>
  <c r="U207" i="2"/>
  <c r="V207" i="2"/>
  <c r="W207" i="2"/>
  <c r="X207" i="2"/>
  <c r="Y207" i="2"/>
  <c r="Z207" i="2"/>
  <c r="Q208" i="2"/>
  <c r="R208" i="2"/>
  <c r="S208" i="2"/>
  <c r="T208" i="2"/>
  <c r="U208" i="2"/>
  <c r="V208" i="2"/>
  <c r="W208" i="2"/>
  <c r="X208" i="2"/>
  <c r="Y208" i="2"/>
  <c r="Z208" i="2"/>
  <c r="Q209" i="2"/>
  <c r="R209" i="2"/>
  <c r="S209" i="2"/>
  <c r="T209" i="2"/>
  <c r="U209" i="2"/>
  <c r="V209" i="2"/>
  <c r="W209" i="2"/>
  <c r="X209" i="2"/>
  <c r="Y209" i="2"/>
  <c r="Z209" i="2"/>
  <c r="Q210" i="2"/>
  <c r="R210" i="2"/>
  <c r="S210" i="2"/>
  <c r="T210" i="2"/>
  <c r="U210" i="2"/>
  <c r="V210" i="2"/>
  <c r="W210" i="2"/>
  <c r="X210" i="2"/>
  <c r="Y210" i="2"/>
  <c r="Z210" i="2"/>
  <c r="Q211" i="2"/>
  <c r="R211" i="2"/>
  <c r="S211" i="2"/>
  <c r="T211" i="2"/>
  <c r="U211" i="2"/>
  <c r="V211" i="2"/>
  <c r="W211" i="2"/>
  <c r="X211" i="2"/>
  <c r="Y211" i="2"/>
  <c r="Z211" i="2"/>
  <c r="Q212" i="2"/>
  <c r="R212" i="2"/>
  <c r="S212" i="2"/>
  <c r="T212" i="2"/>
  <c r="U212" i="2"/>
  <c r="V212" i="2"/>
  <c r="W212" i="2"/>
  <c r="X212" i="2"/>
  <c r="Y212" i="2"/>
  <c r="Z212" i="2"/>
  <c r="Q213" i="2"/>
  <c r="R213" i="2"/>
  <c r="S213" i="2"/>
  <c r="T213" i="2"/>
  <c r="U213" i="2"/>
  <c r="V213" i="2"/>
  <c r="W213" i="2"/>
  <c r="X213" i="2"/>
  <c r="Y213" i="2"/>
  <c r="Z213" i="2"/>
  <c r="Q214" i="2"/>
  <c r="R214" i="2"/>
  <c r="S214" i="2"/>
  <c r="T214" i="2"/>
  <c r="U214" i="2"/>
  <c r="V214" i="2"/>
  <c r="W214" i="2"/>
  <c r="X214" i="2"/>
  <c r="Y214" i="2"/>
  <c r="Z214" i="2"/>
  <c r="Q215" i="2"/>
  <c r="R215" i="2"/>
  <c r="S215" i="2"/>
  <c r="T215" i="2"/>
  <c r="U215" i="2"/>
  <c r="V215" i="2"/>
  <c r="W215" i="2"/>
  <c r="X215" i="2"/>
  <c r="Y215" i="2"/>
  <c r="Z215" i="2"/>
  <c r="Q216" i="2"/>
  <c r="R216" i="2"/>
  <c r="S216" i="2"/>
  <c r="T216" i="2"/>
  <c r="U216" i="2"/>
  <c r="V216" i="2"/>
  <c r="W216" i="2"/>
  <c r="X216" i="2"/>
  <c r="Y216" i="2"/>
  <c r="Z216" i="2"/>
  <c r="Q217" i="2"/>
  <c r="R217" i="2"/>
  <c r="S217" i="2"/>
  <c r="T217" i="2"/>
  <c r="U217" i="2"/>
  <c r="V217" i="2"/>
  <c r="W217" i="2"/>
  <c r="X217" i="2"/>
  <c r="Y217" i="2"/>
  <c r="Z217" i="2"/>
  <c r="Q218" i="2"/>
  <c r="R218" i="2"/>
  <c r="S218" i="2"/>
  <c r="T218" i="2"/>
  <c r="U218" i="2"/>
  <c r="V218" i="2"/>
  <c r="W218" i="2"/>
  <c r="X218" i="2"/>
  <c r="Y218" i="2"/>
  <c r="Z218" i="2"/>
  <c r="Q219" i="2"/>
  <c r="R219" i="2"/>
  <c r="S219" i="2"/>
  <c r="T219" i="2"/>
  <c r="U219" i="2"/>
  <c r="V219" i="2"/>
  <c r="W219" i="2"/>
  <c r="X219" i="2"/>
  <c r="Y219" i="2"/>
  <c r="Z219" i="2"/>
  <c r="Q220" i="2"/>
  <c r="R220" i="2"/>
  <c r="S220" i="2"/>
  <c r="T220" i="2"/>
  <c r="U220" i="2"/>
  <c r="V220" i="2"/>
  <c r="W220" i="2"/>
  <c r="X220" i="2"/>
  <c r="Y220" i="2"/>
  <c r="Z220" i="2"/>
  <c r="Q221" i="2"/>
  <c r="R221" i="2"/>
  <c r="S221" i="2"/>
  <c r="T221" i="2"/>
  <c r="U221" i="2"/>
  <c r="V221" i="2"/>
  <c r="W221" i="2"/>
  <c r="X221" i="2"/>
  <c r="Y221" i="2"/>
  <c r="Z221" i="2"/>
  <c r="Q222" i="2"/>
  <c r="R222" i="2"/>
  <c r="S222" i="2"/>
  <c r="T222" i="2"/>
  <c r="U222" i="2"/>
  <c r="V222" i="2"/>
  <c r="W222" i="2"/>
  <c r="X222" i="2"/>
  <c r="Y222" i="2"/>
  <c r="Z222" i="2"/>
  <c r="Q223" i="2"/>
  <c r="R223" i="2"/>
  <c r="S223" i="2"/>
  <c r="T223" i="2"/>
  <c r="U223" i="2"/>
  <c r="V223" i="2"/>
  <c r="W223" i="2"/>
  <c r="X223" i="2"/>
  <c r="Y223" i="2"/>
  <c r="Z223" i="2"/>
  <c r="Q224" i="2"/>
  <c r="R224" i="2"/>
  <c r="S224" i="2"/>
  <c r="T224" i="2"/>
  <c r="U224" i="2"/>
  <c r="V224" i="2"/>
  <c r="W224" i="2"/>
  <c r="X224" i="2"/>
  <c r="Y224" i="2"/>
  <c r="Z224" i="2"/>
  <c r="Q225" i="2"/>
  <c r="R225" i="2"/>
  <c r="S225" i="2"/>
  <c r="T225" i="2"/>
  <c r="U225" i="2"/>
  <c r="V225" i="2"/>
  <c r="W225" i="2"/>
  <c r="X225" i="2"/>
  <c r="Y225" i="2"/>
  <c r="Z225" i="2"/>
  <c r="Q226" i="2"/>
  <c r="R226" i="2"/>
  <c r="S226" i="2"/>
  <c r="T226" i="2"/>
  <c r="U226" i="2"/>
  <c r="V226" i="2"/>
  <c r="W226" i="2"/>
  <c r="X226" i="2"/>
  <c r="Y226" i="2"/>
  <c r="Z226" i="2"/>
  <c r="Q227" i="2"/>
  <c r="R227" i="2"/>
  <c r="S227" i="2"/>
  <c r="T227" i="2"/>
  <c r="U227" i="2"/>
  <c r="V227" i="2"/>
  <c r="W227" i="2"/>
  <c r="X227" i="2"/>
  <c r="Y227" i="2"/>
  <c r="Z227" i="2"/>
  <c r="Q228" i="2"/>
  <c r="R228" i="2"/>
  <c r="S228" i="2"/>
  <c r="T228" i="2"/>
  <c r="U228" i="2"/>
  <c r="V228" i="2"/>
  <c r="W228" i="2"/>
  <c r="X228" i="2"/>
  <c r="Y228" i="2"/>
  <c r="Z228" i="2"/>
  <c r="Q229" i="2"/>
  <c r="R229" i="2"/>
  <c r="S229" i="2"/>
  <c r="T229" i="2"/>
  <c r="U229" i="2"/>
  <c r="V229" i="2"/>
  <c r="W229" i="2"/>
  <c r="X229" i="2"/>
  <c r="Y229" i="2"/>
  <c r="Z229" i="2"/>
  <c r="Q230" i="2"/>
  <c r="R230" i="2"/>
  <c r="S230" i="2"/>
  <c r="T230" i="2"/>
  <c r="U230" i="2"/>
  <c r="V230" i="2"/>
  <c r="W230" i="2"/>
  <c r="X230" i="2"/>
  <c r="Y230" i="2"/>
  <c r="Z230" i="2"/>
  <c r="Q231" i="2"/>
  <c r="R231" i="2"/>
  <c r="S231" i="2"/>
  <c r="T231" i="2"/>
  <c r="U231" i="2"/>
  <c r="V231" i="2"/>
  <c r="W231" i="2"/>
  <c r="X231" i="2"/>
  <c r="Y231" i="2"/>
  <c r="Z231" i="2"/>
  <c r="Q232" i="2"/>
  <c r="R232" i="2"/>
  <c r="S232" i="2"/>
  <c r="T232" i="2"/>
  <c r="U232" i="2"/>
  <c r="V232" i="2"/>
  <c r="W232" i="2"/>
  <c r="X232" i="2"/>
  <c r="Y232" i="2"/>
  <c r="Z232" i="2"/>
  <c r="Q233" i="2"/>
  <c r="R233" i="2"/>
  <c r="S233" i="2"/>
  <c r="T233" i="2"/>
  <c r="U233" i="2"/>
  <c r="V233" i="2"/>
  <c r="W233" i="2"/>
  <c r="X233" i="2"/>
  <c r="Y233" i="2"/>
  <c r="Z233" i="2"/>
  <c r="Q234" i="2"/>
  <c r="R234" i="2"/>
  <c r="S234" i="2"/>
  <c r="T234" i="2"/>
  <c r="U234" i="2"/>
  <c r="V234" i="2"/>
  <c r="W234" i="2"/>
  <c r="X234" i="2"/>
  <c r="Y234" i="2"/>
  <c r="Z234" i="2"/>
  <c r="Q235" i="2"/>
  <c r="R235" i="2"/>
  <c r="S235" i="2"/>
  <c r="T235" i="2"/>
  <c r="U235" i="2"/>
  <c r="V235" i="2"/>
  <c r="W235" i="2"/>
  <c r="X235" i="2"/>
  <c r="Y235" i="2"/>
  <c r="Z235" i="2"/>
  <c r="Q236" i="2"/>
  <c r="R236" i="2"/>
  <c r="S236" i="2"/>
  <c r="T236" i="2"/>
  <c r="U236" i="2"/>
  <c r="V236" i="2"/>
  <c r="W236" i="2"/>
  <c r="X236" i="2"/>
  <c r="Y236" i="2"/>
  <c r="Z236" i="2"/>
  <c r="Q237" i="2"/>
  <c r="R237" i="2"/>
  <c r="S237" i="2"/>
  <c r="T237" i="2"/>
  <c r="U237" i="2"/>
  <c r="V237" i="2"/>
  <c r="W237" i="2"/>
  <c r="X237" i="2"/>
  <c r="Y237" i="2"/>
  <c r="Z237" i="2"/>
  <c r="Q238" i="2"/>
  <c r="R238" i="2"/>
  <c r="S238" i="2"/>
  <c r="T238" i="2"/>
  <c r="U238" i="2"/>
  <c r="V238" i="2"/>
  <c r="W238" i="2"/>
  <c r="X238" i="2"/>
  <c r="Y238" i="2"/>
  <c r="Z238" i="2"/>
  <c r="Q239" i="2"/>
  <c r="R239" i="2"/>
  <c r="S239" i="2"/>
  <c r="T239" i="2"/>
  <c r="U239" i="2"/>
  <c r="V239" i="2"/>
  <c r="W239" i="2"/>
  <c r="X239" i="2"/>
  <c r="Y239" i="2"/>
  <c r="Z239" i="2"/>
  <c r="Q240" i="2"/>
  <c r="R240" i="2"/>
  <c r="S240" i="2"/>
  <c r="T240" i="2"/>
  <c r="U240" i="2"/>
  <c r="V240" i="2"/>
  <c r="W240" i="2"/>
  <c r="X240" i="2"/>
  <c r="Y240" i="2"/>
  <c r="Z240" i="2"/>
  <c r="Q241" i="2"/>
  <c r="R241" i="2"/>
  <c r="S241" i="2"/>
  <c r="T241" i="2"/>
  <c r="U241" i="2"/>
  <c r="V241" i="2"/>
  <c r="W241" i="2"/>
  <c r="X241" i="2"/>
  <c r="Y241" i="2"/>
  <c r="Z241" i="2"/>
  <c r="Q242" i="2"/>
  <c r="R242" i="2"/>
  <c r="S242" i="2"/>
  <c r="T242" i="2"/>
  <c r="U242" i="2"/>
  <c r="V242" i="2"/>
  <c r="W242" i="2"/>
  <c r="X242" i="2"/>
  <c r="Y242" i="2"/>
  <c r="Z242" i="2"/>
  <c r="Q243" i="2"/>
  <c r="R243" i="2"/>
  <c r="S243" i="2"/>
  <c r="T243" i="2"/>
  <c r="U243" i="2"/>
  <c r="V243" i="2"/>
  <c r="W243" i="2"/>
  <c r="X243" i="2"/>
  <c r="Y243" i="2"/>
  <c r="Z243" i="2"/>
  <c r="Q245" i="2"/>
  <c r="R245" i="2"/>
  <c r="S245" i="2"/>
  <c r="T245" i="2"/>
  <c r="U245" i="2"/>
  <c r="V245" i="2"/>
  <c r="W245" i="2"/>
  <c r="X245" i="2"/>
  <c r="Y245" i="2"/>
  <c r="Z245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5" i="2"/>
  <c r="P192" i="2"/>
  <c r="AE132" i="2"/>
  <c r="AF132" i="2"/>
  <c r="AG132" i="2"/>
  <c r="AH132" i="2"/>
  <c r="AI132" i="2"/>
  <c r="AJ132" i="2"/>
  <c r="AK132" i="2"/>
  <c r="AL132" i="2"/>
  <c r="AM132" i="2"/>
  <c r="AN132" i="2"/>
  <c r="AE133" i="2"/>
  <c r="AF133" i="2"/>
  <c r="AG133" i="2"/>
  <c r="AH133" i="2"/>
  <c r="AI133" i="2"/>
  <c r="AJ133" i="2"/>
  <c r="AK133" i="2"/>
  <c r="AL133" i="2"/>
  <c r="AM133" i="2"/>
  <c r="AN133" i="2"/>
  <c r="AE134" i="2"/>
  <c r="AF134" i="2"/>
  <c r="AG134" i="2"/>
  <c r="AH134" i="2"/>
  <c r="AI134" i="2"/>
  <c r="AJ134" i="2"/>
  <c r="AK134" i="2"/>
  <c r="AL134" i="2"/>
  <c r="AM134" i="2"/>
  <c r="AN134" i="2"/>
  <c r="AO134" i="2"/>
  <c r="AE135" i="2"/>
  <c r="AF135" i="2"/>
  <c r="AG135" i="2"/>
  <c r="AH135" i="2"/>
  <c r="AI135" i="2"/>
  <c r="AJ135" i="2"/>
  <c r="AK135" i="2"/>
  <c r="AL135" i="2"/>
  <c r="AM135" i="2"/>
  <c r="AN135" i="2"/>
  <c r="AO135" i="2"/>
  <c r="AE136" i="2"/>
  <c r="AF136" i="2"/>
  <c r="AG136" i="2"/>
  <c r="AH136" i="2"/>
  <c r="AI136" i="2"/>
  <c r="AJ136" i="2"/>
  <c r="AK136" i="2"/>
  <c r="AL136" i="2"/>
  <c r="AM136" i="2"/>
  <c r="AN136" i="2"/>
  <c r="AO136" i="2"/>
  <c r="AE137" i="2"/>
  <c r="AF137" i="2"/>
  <c r="AG137" i="2"/>
  <c r="AH137" i="2"/>
  <c r="AI137" i="2"/>
  <c r="AJ137" i="2"/>
  <c r="AK137" i="2"/>
  <c r="AL137" i="2"/>
  <c r="AM137" i="2"/>
  <c r="AN137" i="2"/>
  <c r="AO137" i="2"/>
  <c r="AE138" i="2"/>
  <c r="AF138" i="2"/>
  <c r="AG138" i="2"/>
  <c r="AH138" i="2"/>
  <c r="AI138" i="2"/>
  <c r="AJ138" i="2"/>
  <c r="AK138" i="2"/>
  <c r="AL138" i="2"/>
  <c r="AM138" i="2"/>
  <c r="AN138" i="2"/>
  <c r="AO138" i="2"/>
  <c r="AE139" i="2"/>
  <c r="AF139" i="2"/>
  <c r="AG139" i="2"/>
  <c r="AH139" i="2"/>
  <c r="AI139" i="2"/>
  <c r="AJ139" i="2"/>
  <c r="AK139" i="2"/>
  <c r="AL139" i="2"/>
  <c r="AM139" i="2"/>
  <c r="AN139" i="2"/>
  <c r="AO139" i="2"/>
  <c r="AE140" i="2"/>
  <c r="AF140" i="2"/>
  <c r="AG140" i="2"/>
  <c r="AH140" i="2"/>
  <c r="AI140" i="2"/>
  <c r="AJ140" i="2"/>
  <c r="AK140" i="2"/>
  <c r="AL140" i="2"/>
  <c r="AM140" i="2"/>
  <c r="AN140" i="2"/>
  <c r="AO140" i="2"/>
  <c r="AE141" i="2"/>
  <c r="AF141" i="2"/>
  <c r="AG141" i="2"/>
  <c r="AH141" i="2"/>
  <c r="AI141" i="2"/>
  <c r="AJ141" i="2"/>
  <c r="AK141" i="2"/>
  <c r="AL141" i="2"/>
  <c r="AM141" i="2"/>
  <c r="AN141" i="2"/>
  <c r="AO141" i="2"/>
  <c r="AE142" i="2"/>
  <c r="AF142" i="2"/>
  <c r="AG142" i="2"/>
  <c r="AH142" i="2"/>
  <c r="AI142" i="2"/>
  <c r="AJ142" i="2"/>
  <c r="AK142" i="2"/>
  <c r="AL142" i="2"/>
  <c r="AM142" i="2"/>
  <c r="AN142" i="2"/>
  <c r="AE143" i="2"/>
  <c r="AF143" i="2"/>
  <c r="AG143" i="2"/>
  <c r="AH143" i="2"/>
  <c r="AI143" i="2"/>
  <c r="AJ143" i="2"/>
  <c r="AK143" i="2"/>
  <c r="AL143" i="2"/>
  <c r="AM143" i="2"/>
  <c r="AN143" i="2"/>
  <c r="AO143" i="2"/>
  <c r="AE144" i="2"/>
  <c r="AF144" i="2"/>
  <c r="AG144" i="2"/>
  <c r="AH144" i="2"/>
  <c r="AI144" i="2"/>
  <c r="AJ144" i="2"/>
  <c r="AK144" i="2"/>
  <c r="AL144" i="2"/>
  <c r="AM144" i="2"/>
  <c r="AN144" i="2"/>
  <c r="AO144" i="2"/>
  <c r="AE145" i="2"/>
  <c r="AF145" i="2"/>
  <c r="AG145" i="2"/>
  <c r="AH145" i="2"/>
  <c r="AI145" i="2"/>
  <c r="AJ145" i="2"/>
  <c r="AK145" i="2"/>
  <c r="AL145" i="2"/>
  <c r="AM145" i="2"/>
  <c r="AN145" i="2"/>
  <c r="AO145" i="2"/>
  <c r="AE146" i="2"/>
  <c r="AF146" i="2"/>
  <c r="AG146" i="2"/>
  <c r="AH146" i="2"/>
  <c r="AI146" i="2"/>
  <c r="AJ146" i="2"/>
  <c r="AK146" i="2"/>
  <c r="AL146" i="2"/>
  <c r="AM146" i="2"/>
  <c r="AN146" i="2"/>
  <c r="AO146" i="2"/>
  <c r="AE147" i="2"/>
  <c r="AF147" i="2"/>
  <c r="AG147" i="2"/>
  <c r="AH147" i="2"/>
  <c r="AI147" i="2"/>
  <c r="AJ147" i="2"/>
  <c r="AK147" i="2"/>
  <c r="AL147" i="2"/>
  <c r="AM147" i="2"/>
  <c r="AN147" i="2"/>
  <c r="AO147" i="2"/>
  <c r="AE148" i="2"/>
  <c r="AF148" i="2"/>
  <c r="AG148" i="2"/>
  <c r="AH148" i="2"/>
  <c r="AI148" i="2"/>
  <c r="AJ148" i="2"/>
  <c r="AK148" i="2"/>
  <c r="AL148" i="2"/>
  <c r="AM148" i="2"/>
  <c r="AN148" i="2"/>
  <c r="AO148" i="2"/>
  <c r="AE149" i="2"/>
  <c r="AF149" i="2"/>
  <c r="AG149" i="2"/>
  <c r="AH149" i="2"/>
  <c r="AI149" i="2"/>
  <c r="AJ149" i="2"/>
  <c r="AK149" i="2"/>
  <c r="AL149" i="2"/>
  <c r="AM149" i="2"/>
  <c r="AN149" i="2"/>
  <c r="AO149" i="2"/>
  <c r="AE150" i="2"/>
  <c r="AF150" i="2"/>
  <c r="AG150" i="2"/>
  <c r="AH150" i="2"/>
  <c r="AI150" i="2"/>
  <c r="AJ150" i="2"/>
  <c r="AK150" i="2"/>
  <c r="AL150" i="2"/>
  <c r="AM150" i="2"/>
  <c r="AN150" i="2"/>
  <c r="AO150" i="2"/>
  <c r="AE151" i="2"/>
  <c r="AF151" i="2"/>
  <c r="AG151" i="2"/>
  <c r="AH151" i="2"/>
  <c r="AI151" i="2"/>
  <c r="AJ151" i="2"/>
  <c r="AK151" i="2"/>
  <c r="AL151" i="2"/>
  <c r="AM151" i="2"/>
  <c r="AN151" i="2"/>
  <c r="AO151" i="2"/>
  <c r="AE152" i="2"/>
  <c r="AF152" i="2"/>
  <c r="AG152" i="2"/>
  <c r="AH152" i="2"/>
  <c r="AI152" i="2"/>
  <c r="AJ152" i="2"/>
  <c r="AK152" i="2"/>
  <c r="AL152" i="2"/>
  <c r="AM152" i="2"/>
  <c r="AN152" i="2"/>
  <c r="AO152" i="2"/>
  <c r="AE153" i="2"/>
  <c r="AF153" i="2"/>
  <c r="AG153" i="2"/>
  <c r="AH153" i="2"/>
  <c r="AI153" i="2"/>
  <c r="AJ153" i="2"/>
  <c r="AK153" i="2"/>
  <c r="AL153" i="2"/>
  <c r="AM153" i="2"/>
  <c r="AN153" i="2"/>
  <c r="AO153" i="2"/>
  <c r="AE154" i="2"/>
  <c r="AF154" i="2"/>
  <c r="AG154" i="2"/>
  <c r="AH154" i="2"/>
  <c r="AI154" i="2"/>
  <c r="AJ154" i="2"/>
  <c r="AK154" i="2"/>
  <c r="AL154" i="2"/>
  <c r="AM154" i="2"/>
  <c r="AN154" i="2"/>
  <c r="AO154" i="2"/>
  <c r="AE155" i="2"/>
  <c r="AF155" i="2"/>
  <c r="AG155" i="2"/>
  <c r="AH155" i="2"/>
  <c r="AI155" i="2"/>
  <c r="AJ155" i="2"/>
  <c r="AK155" i="2"/>
  <c r="AL155" i="2"/>
  <c r="AM155" i="2"/>
  <c r="AN155" i="2"/>
  <c r="AO155" i="2"/>
  <c r="AE156" i="2"/>
  <c r="AF156" i="2"/>
  <c r="AG156" i="2"/>
  <c r="AH156" i="2"/>
  <c r="AI156" i="2"/>
  <c r="AJ156" i="2"/>
  <c r="AK156" i="2"/>
  <c r="AL156" i="2"/>
  <c r="AM156" i="2"/>
  <c r="AN156" i="2"/>
  <c r="AO156" i="2"/>
  <c r="AE157" i="2"/>
  <c r="AF157" i="2"/>
  <c r="AG157" i="2"/>
  <c r="AH157" i="2"/>
  <c r="AI157" i="2"/>
  <c r="AJ157" i="2"/>
  <c r="AK157" i="2"/>
  <c r="AL157" i="2"/>
  <c r="AM157" i="2"/>
  <c r="AN157" i="2"/>
  <c r="AO157" i="2"/>
  <c r="AE158" i="2"/>
  <c r="AF158" i="2"/>
  <c r="AG158" i="2"/>
  <c r="AH158" i="2"/>
  <c r="AI158" i="2"/>
  <c r="AJ158" i="2"/>
  <c r="AK158" i="2"/>
  <c r="AL158" i="2"/>
  <c r="AM158" i="2"/>
  <c r="AN158" i="2"/>
  <c r="AO158" i="2"/>
  <c r="AE159" i="2"/>
  <c r="AF159" i="2"/>
  <c r="AG159" i="2"/>
  <c r="AH159" i="2"/>
  <c r="AI159" i="2"/>
  <c r="AJ159" i="2"/>
  <c r="AK159" i="2"/>
  <c r="AL159" i="2"/>
  <c r="AM159" i="2"/>
  <c r="AN159" i="2"/>
  <c r="AO159" i="2"/>
  <c r="AE160" i="2"/>
  <c r="AF160" i="2"/>
  <c r="AG160" i="2"/>
  <c r="AH160" i="2"/>
  <c r="AI160" i="2"/>
  <c r="AJ160" i="2"/>
  <c r="AK160" i="2"/>
  <c r="AL160" i="2"/>
  <c r="AM160" i="2"/>
  <c r="AN160" i="2"/>
  <c r="AO160" i="2"/>
  <c r="AE161" i="2"/>
  <c r="AF161" i="2"/>
  <c r="AG161" i="2"/>
  <c r="AH161" i="2"/>
  <c r="AI161" i="2"/>
  <c r="AJ161" i="2"/>
  <c r="AK161" i="2"/>
  <c r="AL161" i="2"/>
  <c r="AM161" i="2"/>
  <c r="AN161" i="2"/>
  <c r="AO161" i="2"/>
  <c r="AE162" i="2"/>
  <c r="AF162" i="2"/>
  <c r="AG162" i="2"/>
  <c r="AH162" i="2"/>
  <c r="AI162" i="2"/>
  <c r="AJ162" i="2"/>
  <c r="AK162" i="2"/>
  <c r="AL162" i="2"/>
  <c r="AM162" i="2"/>
  <c r="AN162" i="2"/>
  <c r="AO162" i="2"/>
  <c r="AE163" i="2"/>
  <c r="AF163" i="2"/>
  <c r="AG163" i="2"/>
  <c r="AH163" i="2"/>
  <c r="AI163" i="2"/>
  <c r="AJ163" i="2"/>
  <c r="AK163" i="2"/>
  <c r="AL163" i="2"/>
  <c r="AM163" i="2"/>
  <c r="AN163" i="2"/>
  <c r="AO163" i="2"/>
  <c r="AE164" i="2"/>
  <c r="AF164" i="2"/>
  <c r="AG164" i="2"/>
  <c r="AH164" i="2"/>
  <c r="AI164" i="2"/>
  <c r="AJ164" i="2"/>
  <c r="AK164" i="2"/>
  <c r="AL164" i="2"/>
  <c r="AM164" i="2"/>
  <c r="AN164" i="2"/>
  <c r="AO164" i="2"/>
  <c r="AE165" i="2"/>
  <c r="AF165" i="2"/>
  <c r="AG165" i="2"/>
  <c r="AH165" i="2"/>
  <c r="AI165" i="2"/>
  <c r="AJ165" i="2"/>
  <c r="AK165" i="2"/>
  <c r="AL165" i="2"/>
  <c r="AM165" i="2"/>
  <c r="AN165" i="2"/>
  <c r="AO165" i="2"/>
  <c r="AE166" i="2"/>
  <c r="AF166" i="2"/>
  <c r="AG166" i="2"/>
  <c r="AH166" i="2"/>
  <c r="AI166" i="2"/>
  <c r="AJ166" i="2"/>
  <c r="AK166" i="2"/>
  <c r="AL166" i="2"/>
  <c r="AM166" i="2"/>
  <c r="AN166" i="2"/>
  <c r="AO166" i="2"/>
  <c r="AE167" i="2"/>
  <c r="AF167" i="2"/>
  <c r="AG167" i="2"/>
  <c r="AH167" i="2"/>
  <c r="AI167" i="2"/>
  <c r="AJ167" i="2"/>
  <c r="AK167" i="2"/>
  <c r="AL167" i="2"/>
  <c r="AM167" i="2"/>
  <c r="AN167" i="2"/>
  <c r="AO167" i="2"/>
  <c r="AE168" i="2"/>
  <c r="AF168" i="2"/>
  <c r="AG168" i="2"/>
  <c r="AH168" i="2"/>
  <c r="AI168" i="2"/>
  <c r="AJ168" i="2"/>
  <c r="AK168" i="2"/>
  <c r="AL168" i="2"/>
  <c r="AM168" i="2"/>
  <c r="AN168" i="2"/>
  <c r="AO168" i="2"/>
  <c r="AE169" i="2"/>
  <c r="AF169" i="2"/>
  <c r="AG169" i="2"/>
  <c r="AH169" i="2"/>
  <c r="AI169" i="2"/>
  <c r="AJ169" i="2"/>
  <c r="AK169" i="2"/>
  <c r="AL169" i="2"/>
  <c r="AM169" i="2"/>
  <c r="AN169" i="2"/>
  <c r="AO169" i="2"/>
  <c r="AE170" i="2"/>
  <c r="AF170" i="2"/>
  <c r="AG170" i="2"/>
  <c r="AH170" i="2"/>
  <c r="AI170" i="2"/>
  <c r="AJ170" i="2"/>
  <c r="AK170" i="2"/>
  <c r="AL170" i="2"/>
  <c r="AM170" i="2"/>
  <c r="AN170" i="2"/>
  <c r="AO170" i="2"/>
  <c r="AE171" i="2"/>
  <c r="AF171" i="2"/>
  <c r="AG171" i="2"/>
  <c r="AH171" i="2"/>
  <c r="AI171" i="2"/>
  <c r="AJ171" i="2"/>
  <c r="AK171" i="2"/>
  <c r="AL171" i="2"/>
  <c r="AM171" i="2"/>
  <c r="AN171" i="2"/>
  <c r="AO171" i="2"/>
  <c r="AE172" i="2"/>
  <c r="AF172" i="2"/>
  <c r="AG172" i="2"/>
  <c r="AH172" i="2"/>
  <c r="AI172" i="2"/>
  <c r="AJ172" i="2"/>
  <c r="AK172" i="2"/>
  <c r="AL172" i="2"/>
  <c r="AM172" i="2"/>
  <c r="AN172" i="2"/>
  <c r="AO172" i="2"/>
  <c r="AE173" i="2"/>
  <c r="AF173" i="2"/>
  <c r="AG173" i="2"/>
  <c r="AH173" i="2"/>
  <c r="AI173" i="2"/>
  <c r="AJ173" i="2"/>
  <c r="AK173" i="2"/>
  <c r="AL173" i="2"/>
  <c r="AM173" i="2"/>
  <c r="AN173" i="2"/>
  <c r="AO173" i="2"/>
  <c r="AE174" i="2"/>
  <c r="AF174" i="2"/>
  <c r="AG174" i="2"/>
  <c r="AH174" i="2"/>
  <c r="AI174" i="2"/>
  <c r="AJ174" i="2"/>
  <c r="AK174" i="2"/>
  <c r="AL174" i="2"/>
  <c r="AM174" i="2"/>
  <c r="AN174" i="2"/>
  <c r="AO174" i="2"/>
  <c r="AE175" i="2"/>
  <c r="AF175" i="2"/>
  <c r="AG175" i="2"/>
  <c r="AH175" i="2"/>
  <c r="AI175" i="2"/>
  <c r="AJ175" i="2"/>
  <c r="AK175" i="2"/>
  <c r="AL175" i="2"/>
  <c r="AM175" i="2"/>
  <c r="AN175" i="2"/>
  <c r="AO175" i="2"/>
  <c r="AE176" i="2"/>
  <c r="AF176" i="2"/>
  <c r="AG176" i="2"/>
  <c r="AH176" i="2"/>
  <c r="AI176" i="2"/>
  <c r="AJ176" i="2"/>
  <c r="AK176" i="2"/>
  <c r="AL176" i="2"/>
  <c r="AM176" i="2"/>
  <c r="AN176" i="2"/>
  <c r="AO176" i="2"/>
  <c r="AE177" i="2"/>
  <c r="AF177" i="2"/>
  <c r="AG177" i="2"/>
  <c r="AH177" i="2"/>
  <c r="AI177" i="2"/>
  <c r="AJ177" i="2"/>
  <c r="AK177" i="2"/>
  <c r="AL177" i="2"/>
  <c r="AM177" i="2"/>
  <c r="AN177" i="2"/>
  <c r="AO177" i="2"/>
  <c r="AE178" i="2"/>
  <c r="AF178" i="2"/>
  <c r="AG178" i="2"/>
  <c r="AH178" i="2"/>
  <c r="AI178" i="2"/>
  <c r="AJ178" i="2"/>
  <c r="AK178" i="2"/>
  <c r="AL178" i="2"/>
  <c r="AM178" i="2"/>
  <c r="AN178" i="2"/>
  <c r="AO178" i="2"/>
  <c r="AE179" i="2"/>
  <c r="AF179" i="2"/>
  <c r="AG179" i="2"/>
  <c r="AH179" i="2"/>
  <c r="AI179" i="2"/>
  <c r="AJ179" i="2"/>
  <c r="AK179" i="2"/>
  <c r="AL179" i="2"/>
  <c r="AM179" i="2"/>
  <c r="AN179" i="2"/>
  <c r="AO179" i="2"/>
  <c r="AE180" i="2"/>
  <c r="AF180" i="2"/>
  <c r="AG180" i="2"/>
  <c r="AH180" i="2"/>
  <c r="AI180" i="2"/>
  <c r="AJ180" i="2"/>
  <c r="AK180" i="2"/>
  <c r="AL180" i="2"/>
  <c r="AM180" i="2"/>
  <c r="AN180" i="2"/>
  <c r="AO180" i="2"/>
  <c r="AE181" i="2"/>
  <c r="AF181" i="2"/>
  <c r="AG181" i="2"/>
  <c r="AH181" i="2"/>
  <c r="AI181" i="2"/>
  <c r="AJ181" i="2"/>
  <c r="AK181" i="2"/>
  <c r="AL181" i="2"/>
  <c r="AM181" i="2"/>
  <c r="AN181" i="2"/>
  <c r="AO181" i="2"/>
  <c r="AE182" i="2"/>
  <c r="AF182" i="2"/>
  <c r="AG182" i="2"/>
  <c r="AH182" i="2"/>
  <c r="AI182" i="2"/>
  <c r="AJ182" i="2"/>
  <c r="AK182" i="2"/>
  <c r="AL182" i="2"/>
  <c r="AM182" i="2"/>
  <c r="AN182" i="2"/>
  <c r="AO182" i="2"/>
  <c r="AE184" i="2"/>
  <c r="AF184" i="2"/>
  <c r="AG184" i="2"/>
  <c r="AH184" i="2"/>
  <c r="AI184" i="2"/>
  <c r="AJ184" i="2"/>
  <c r="AK184" i="2"/>
  <c r="AL184" i="2"/>
  <c r="AM184" i="2"/>
  <c r="AN184" i="2"/>
  <c r="AO184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4" i="2"/>
  <c r="Q131" i="2"/>
  <c r="R131" i="2"/>
  <c r="S131" i="2"/>
  <c r="T131" i="2"/>
  <c r="U131" i="2"/>
  <c r="V131" i="2"/>
  <c r="W131" i="2"/>
  <c r="X131" i="2"/>
  <c r="Y131" i="2"/>
  <c r="Z131" i="2"/>
  <c r="Q132" i="2"/>
  <c r="R132" i="2"/>
  <c r="S132" i="2"/>
  <c r="T132" i="2"/>
  <c r="U132" i="2"/>
  <c r="V132" i="2"/>
  <c r="W132" i="2"/>
  <c r="X132" i="2"/>
  <c r="Y132" i="2"/>
  <c r="Z132" i="2"/>
  <c r="Q133" i="2"/>
  <c r="R133" i="2"/>
  <c r="S133" i="2"/>
  <c r="T133" i="2"/>
  <c r="U133" i="2"/>
  <c r="V133" i="2"/>
  <c r="W133" i="2"/>
  <c r="X133" i="2"/>
  <c r="Y133" i="2"/>
  <c r="Z133" i="2"/>
  <c r="Q134" i="2"/>
  <c r="R134" i="2"/>
  <c r="S134" i="2"/>
  <c r="T134" i="2"/>
  <c r="U134" i="2"/>
  <c r="V134" i="2"/>
  <c r="W134" i="2"/>
  <c r="X134" i="2"/>
  <c r="Y134" i="2"/>
  <c r="Z134" i="2"/>
  <c r="Q135" i="2"/>
  <c r="R135" i="2"/>
  <c r="S135" i="2"/>
  <c r="T135" i="2"/>
  <c r="U135" i="2"/>
  <c r="V135" i="2"/>
  <c r="W135" i="2"/>
  <c r="X135" i="2"/>
  <c r="Y135" i="2"/>
  <c r="Z135" i="2"/>
  <c r="Q136" i="2"/>
  <c r="R136" i="2"/>
  <c r="S136" i="2"/>
  <c r="T136" i="2"/>
  <c r="U136" i="2"/>
  <c r="V136" i="2"/>
  <c r="W136" i="2"/>
  <c r="X136" i="2"/>
  <c r="Y136" i="2"/>
  <c r="Z136" i="2"/>
  <c r="Q137" i="2"/>
  <c r="R137" i="2"/>
  <c r="S137" i="2"/>
  <c r="T137" i="2"/>
  <c r="U137" i="2"/>
  <c r="V137" i="2"/>
  <c r="W137" i="2"/>
  <c r="X137" i="2"/>
  <c r="Y137" i="2"/>
  <c r="Z137" i="2"/>
  <c r="Q138" i="2"/>
  <c r="R138" i="2"/>
  <c r="S138" i="2"/>
  <c r="T138" i="2"/>
  <c r="U138" i="2"/>
  <c r="V138" i="2"/>
  <c r="W138" i="2"/>
  <c r="X138" i="2"/>
  <c r="Y138" i="2"/>
  <c r="Z138" i="2"/>
  <c r="Q139" i="2"/>
  <c r="R139" i="2"/>
  <c r="S139" i="2"/>
  <c r="T139" i="2"/>
  <c r="U139" i="2"/>
  <c r="V139" i="2"/>
  <c r="W139" i="2"/>
  <c r="X139" i="2"/>
  <c r="Y139" i="2"/>
  <c r="Z139" i="2"/>
  <c r="Q140" i="2"/>
  <c r="R140" i="2"/>
  <c r="S140" i="2"/>
  <c r="T140" i="2"/>
  <c r="U140" i="2"/>
  <c r="V140" i="2"/>
  <c r="W140" i="2"/>
  <c r="X140" i="2"/>
  <c r="Y140" i="2"/>
  <c r="Z140" i="2"/>
  <c r="Q141" i="2"/>
  <c r="R141" i="2"/>
  <c r="S141" i="2"/>
  <c r="T141" i="2"/>
  <c r="U141" i="2"/>
  <c r="V141" i="2"/>
  <c r="W141" i="2"/>
  <c r="X141" i="2"/>
  <c r="Y141" i="2"/>
  <c r="Z141" i="2"/>
  <c r="Q142" i="2"/>
  <c r="R142" i="2"/>
  <c r="S142" i="2"/>
  <c r="T142" i="2"/>
  <c r="U142" i="2"/>
  <c r="V142" i="2"/>
  <c r="W142" i="2"/>
  <c r="X142" i="2"/>
  <c r="Y142" i="2"/>
  <c r="Z142" i="2"/>
  <c r="Q143" i="2"/>
  <c r="R143" i="2"/>
  <c r="S143" i="2"/>
  <c r="T143" i="2"/>
  <c r="U143" i="2"/>
  <c r="V143" i="2"/>
  <c r="W143" i="2"/>
  <c r="X143" i="2"/>
  <c r="Y143" i="2"/>
  <c r="Z143" i="2"/>
  <c r="Q144" i="2"/>
  <c r="R144" i="2"/>
  <c r="S144" i="2"/>
  <c r="T144" i="2"/>
  <c r="U144" i="2"/>
  <c r="V144" i="2"/>
  <c r="W144" i="2"/>
  <c r="X144" i="2"/>
  <c r="Y144" i="2"/>
  <c r="Z144" i="2"/>
  <c r="Q145" i="2"/>
  <c r="R145" i="2"/>
  <c r="S145" i="2"/>
  <c r="T145" i="2"/>
  <c r="U145" i="2"/>
  <c r="V145" i="2"/>
  <c r="W145" i="2"/>
  <c r="X145" i="2"/>
  <c r="Y145" i="2"/>
  <c r="Z145" i="2"/>
  <c r="Q146" i="2"/>
  <c r="R146" i="2"/>
  <c r="S146" i="2"/>
  <c r="T146" i="2"/>
  <c r="U146" i="2"/>
  <c r="V146" i="2"/>
  <c r="W146" i="2"/>
  <c r="X146" i="2"/>
  <c r="Y146" i="2"/>
  <c r="Z146" i="2"/>
  <c r="Q147" i="2"/>
  <c r="R147" i="2"/>
  <c r="S147" i="2"/>
  <c r="T147" i="2"/>
  <c r="U147" i="2"/>
  <c r="V147" i="2"/>
  <c r="W147" i="2"/>
  <c r="X147" i="2"/>
  <c r="Y147" i="2"/>
  <c r="Z147" i="2"/>
  <c r="Q148" i="2"/>
  <c r="R148" i="2"/>
  <c r="S148" i="2"/>
  <c r="T148" i="2"/>
  <c r="U148" i="2"/>
  <c r="V148" i="2"/>
  <c r="W148" i="2"/>
  <c r="X148" i="2"/>
  <c r="Y148" i="2"/>
  <c r="Z148" i="2"/>
  <c r="Q149" i="2"/>
  <c r="R149" i="2"/>
  <c r="S149" i="2"/>
  <c r="T149" i="2"/>
  <c r="U149" i="2"/>
  <c r="V149" i="2"/>
  <c r="W149" i="2"/>
  <c r="X149" i="2"/>
  <c r="Y149" i="2"/>
  <c r="Z149" i="2"/>
  <c r="Q150" i="2"/>
  <c r="R150" i="2"/>
  <c r="S150" i="2"/>
  <c r="T150" i="2"/>
  <c r="U150" i="2"/>
  <c r="V150" i="2"/>
  <c r="W150" i="2"/>
  <c r="X150" i="2"/>
  <c r="Y150" i="2"/>
  <c r="Z150" i="2"/>
  <c r="Q151" i="2"/>
  <c r="R151" i="2"/>
  <c r="S151" i="2"/>
  <c r="T151" i="2"/>
  <c r="U151" i="2"/>
  <c r="V151" i="2"/>
  <c r="W151" i="2"/>
  <c r="X151" i="2"/>
  <c r="Y151" i="2"/>
  <c r="Z151" i="2"/>
  <c r="Q152" i="2"/>
  <c r="R152" i="2"/>
  <c r="S152" i="2"/>
  <c r="T152" i="2"/>
  <c r="U152" i="2"/>
  <c r="V152" i="2"/>
  <c r="W152" i="2"/>
  <c r="X152" i="2"/>
  <c r="Y152" i="2"/>
  <c r="Z152" i="2"/>
  <c r="Q153" i="2"/>
  <c r="R153" i="2"/>
  <c r="S153" i="2"/>
  <c r="T153" i="2"/>
  <c r="U153" i="2"/>
  <c r="V153" i="2"/>
  <c r="W153" i="2"/>
  <c r="X153" i="2"/>
  <c r="Y153" i="2"/>
  <c r="Z153" i="2"/>
  <c r="Q154" i="2"/>
  <c r="R154" i="2"/>
  <c r="S154" i="2"/>
  <c r="T154" i="2"/>
  <c r="U154" i="2"/>
  <c r="V154" i="2"/>
  <c r="W154" i="2"/>
  <c r="X154" i="2"/>
  <c r="Y154" i="2"/>
  <c r="Z154" i="2"/>
  <c r="Q155" i="2"/>
  <c r="R155" i="2"/>
  <c r="S155" i="2"/>
  <c r="T155" i="2"/>
  <c r="U155" i="2"/>
  <c r="V155" i="2"/>
  <c r="W155" i="2"/>
  <c r="X155" i="2"/>
  <c r="Y155" i="2"/>
  <c r="Z155" i="2"/>
  <c r="Q156" i="2"/>
  <c r="R156" i="2"/>
  <c r="S156" i="2"/>
  <c r="T156" i="2"/>
  <c r="U156" i="2"/>
  <c r="V156" i="2"/>
  <c r="W156" i="2"/>
  <c r="X156" i="2"/>
  <c r="Y156" i="2"/>
  <c r="Z156" i="2"/>
  <c r="Q157" i="2"/>
  <c r="R157" i="2"/>
  <c r="S157" i="2"/>
  <c r="T157" i="2"/>
  <c r="U157" i="2"/>
  <c r="V157" i="2"/>
  <c r="W157" i="2"/>
  <c r="X157" i="2"/>
  <c r="Y157" i="2"/>
  <c r="Z157" i="2"/>
  <c r="Q158" i="2"/>
  <c r="R158" i="2"/>
  <c r="S158" i="2"/>
  <c r="T158" i="2"/>
  <c r="U158" i="2"/>
  <c r="V158" i="2"/>
  <c r="W158" i="2"/>
  <c r="X158" i="2"/>
  <c r="Y158" i="2"/>
  <c r="Z158" i="2"/>
  <c r="Q159" i="2"/>
  <c r="R159" i="2"/>
  <c r="S159" i="2"/>
  <c r="T159" i="2"/>
  <c r="U159" i="2"/>
  <c r="V159" i="2"/>
  <c r="W159" i="2"/>
  <c r="X159" i="2"/>
  <c r="Y159" i="2"/>
  <c r="Z159" i="2"/>
  <c r="Q160" i="2"/>
  <c r="R160" i="2"/>
  <c r="S160" i="2"/>
  <c r="T160" i="2"/>
  <c r="U160" i="2"/>
  <c r="V160" i="2"/>
  <c r="W160" i="2"/>
  <c r="X160" i="2"/>
  <c r="Y160" i="2"/>
  <c r="Z160" i="2"/>
  <c r="Q161" i="2"/>
  <c r="R161" i="2"/>
  <c r="S161" i="2"/>
  <c r="T161" i="2"/>
  <c r="U161" i="2"/>
  <c r="V161" i="2"/>
  <c r="W161" i="2"/>
  <c r="X161" i="2"/>
  <c r="Y161" i="2"/>
  <c r="Z161" i="2"/>
  <c r="Q162" i="2"/>
  <c r="R162" i="2"/>
  <c r="S162" i="2"/>
  <c r="T162" i="2"/>
  <c r="U162" i="2"/>
  <c r="V162" i="2"/>
  <c r="W162" i="2"/>
  <c r="X162" i="2"/>
  <c r="Y162" i="2"/>
  <c r="Z162" i="2"/>
  <c r="Q163" i="2"/>
  <c r="R163" i="2"/>
  <c r="S163" i="2"/>
  <c r="T163" i="2"/>
  <c r="U163" i="2"/>
  <c r="V163" i="2"/>
  <c r="W163" i="2"/>
  <c r="X163" i="2"/>
  <c r="Y163" i="2"/>
  <c r="Z163" i="2"/>
  <c r="Q164" i="2"/>
  <c r="R164" i="2"/>
  <c r="S164" i="2"/>
  <c r="T164" i="2"/>
  <c r="U164" i="2"/>
  <c r="V164" i="2"/>
  <c r="W164" i="2"/>
  <c r="X164" i="2"/>
  <c r="Y164" i="2"/>
  <c r="Z164" i="2"/>
  <c r="Q165" i="2"/>
  <c r="R165" i="2"/>
  <c r="S165" i="2"/>
  <c r="T165" i="2"/>
  <c r="U165" i="2"/>
  <c r="V165" i="2"/>
  <c r="W165" i="2"/>
  <c r="X165" i="2"/>
  <c r="Y165" i="2"/>
  <c r="Z165" i="2"/>
  <c r="Q166" i="2"/>
  <c r="R166" i="2"/>
  <c r="S166" i="2"/>
  <c r="T166" i="2"/>
  <c r="U166" i="2"/>
  <c r="V166" i="2"/>
  <c r="W166" i="2"/>
  <c r="X166" i="2"/>
  <c r="Y166" i="2"/>
  <c r="Z166" i="2"/>
  <c r="Q167" i="2"/>
  <c r="R167" i="2"/>
  <c r="S167" i="2"/>
  <c r="T167" i="2"/>
  <c r="U167" i="2"/>
  <c r="V167" i="2"/>
  <c r="W167" i="2"/>
  <c r="X167" i="2"/>
  <c r="Y167" i="2"/>
  <c r="Z167" i="2"/>
  <c r="Q168" i="2"/>
  <c r="R168" i="2"/>
  <c r="S168" i="2"/>
  <c r="T168" i="2"/>
  <c r="U168" i="2"/>
  <c r="V168" i="2"/>
  <c r="W168" i="2"/>
  <c r="X168" i="2"/>
  <c r="Y168" i="2"/>
  <c r="Z168" i="2"/>
  <c r="Q169" i="2"/>
  <c r="R169" i="2"/>
  <c r="S169" i="2"/>
  <c r="T169" i="2"/>
  <c r="U169" i="2"/>
  <c r="V169" i="2"/>
  <c r="W169" i="2"/>
  <c r="X169" i="2"/>
  <c r="Y169" i="2"/>
  <c r="Z169" i="2"/>
  <c r="Q170" i="2"/>
  <c r="R170" i="2"/>
  <c r="S170" i="2"/>
  <c r="T170" i="2"/>
  <c r="U170" i="2"/>
  <c r="V170" i="2"/>
  <c r="W170" i="2"/>
  <c r="X170" i="2"/>
  <c r="Y170" i="2"/>
  <c r="Z170" i="2"/>
  <c r="Q171" i="2"/>
  <c r="R171" i="2"/>
  <c r="S171" i="2"/>
  <c r="T171" i="2"/>
  <c r="U171" i="2"/>
  <c r="V171" i="2"/>
  <c r="W171" i="2"/>
  <c r="X171" i="2"/>
  <c r="Y171" i="2"/>
  <c r="Z171" i="2"/>
  <c r="Q172" i="2"/>
  <c r="R172" i="2"/>
  <c r="S172" i="2"/>
  <c r="T172" i="2"/>
  <c r="U172" i="2"/>
  <c r="V172" i="2"/>
  <c r="W172" i="2"/>
  <c r="X172" i="2"/>
  <c r="Y172" i="2"/>
  <c r="Z172" i="2"/>
  <c r="Q173" i="2"/>
  <c r="R173" i="2"/>
  <c r="S173" i="2"/>
  <c r="T173" i="2"/>
  <c r="U173" i="2"/>
  <c r="V173" i="2"/>
  <c r="W173" i="2"/>
  <c r="X173" i="2"/>
  <c r="Y173" i="2"/>
  <c r="Z173" i="2"/>
  <c r="Q174" i="2"/>
  <c r="R174" i="2"/>
  <c r="S174" i="2"/>
  <c r="T174" i="2"/>
  <c r="U174" i="2"/>
  <c r="V174" i="2"/>
  <c r="W174" i="2"/>
  <c r="X174" i="2"/>
  <c r="Y174" i="2"/>
  <c r="Z174" i="2"/>
  <c r="Q175" i="2"/>
  <c r="R175" i="2"/>
  <c r="S175" i="2"/>
  <c r="T175" i="2"/>
  <c r="U175" i="2"/>
  <c r="V175" i="2"/>
  <c r="W175" i="2"/>
  <c r="X175" i="2"/>
  <c r="Y175" i="2"/>
  <c r="Z175" i="2"/>
  <c r="Q176" i="2"/>
  <c r="R176" i="2"/>
  <c r="S176" i="2"/>
  <c r="T176" i="2"/>
  <c r="U176" i="2"/>
  <c r="V176" i="2"/>
  <c r="W176" i="2"/>
  <c r="X176" i="2"/>
  <c r="Y176" i="2"/>
  <c r="Z176" i="2"/>
  <c r="Q177" i="2"/>
  <c r="R177" i="2"/>
  <c r="S177" i="2"/>
  <c r="T177" i="2"/>
  <c r="U177" i="2"/>
  <c r="V177" i="2"/>
  <c r="W177" i="2"/>
  <c r="X177" i="2"/>
  <c r="Y177" i="2"/>
  <c r="Z177" i="2"/>
  <c r="Q178" i="2"/>
  <c r="R178" i="2"/>
  <c r="S178" i="2"/>
  <c r="T178" i="2"/>
  <c r="U178" i="2"/>
  <c r="V178" i="2"/>
  <c r="W178" i="2"/>
  <c r="X178" i="2"/>
  <c r="Y178" i="2"/>
  <c r="Z178" i="2"/>
  <c r="Q179" i="2"/>
  <c r="R179" i="2"/>
  <c r="S179" i="2"/>
  <c r="T179" i="2"/>
  <c r="U179" i="2"/>
  <c r="V179" i="2"/>
  <c r="W179" i="2"/>
  <c r="X179" i="2"/>
  <c r="Y179" i="2"/>
  <c r="Z179" i="2"/>
  <c r="Q180" i="2"/>
  <c r="R180" i="2"/>
  <c r="S180" i="2"/>
  <c r="T180" i="2"/>
  <c r="U180" i="2"/>
  <c r="V180" i="2"/>
  <c r="W180" i="2"/>
  <c r="X180" i="2"/>
  <c r="Y180" i="2"/>
  <c r="Z180" i="2"/>
  <c r="Q181" i="2"/>
  <c r="R181" i="2"/>
  <c r="S181" i="2"/>
  <c r="T181" i="2"/>
  <c r="U181" i="2"/>
  <c r="V181" i="2"/>
  <c r="W181" i="2"/>
  <c r="X181" i="2"/>
  <c r="Y181" i="2"/>
  <c r="Z181" i="2"/>
  <c r="Q182" i="2"/>
  <c r="R182" i="2"/>
  <c r="S182" i="2"/>
  <c r="T182" i="2"/>
  <c r="U182" i="2"/>
  <c r="V182" i="2"/>
  <c r="W182" i="2"/>
  <c r="X182" i="2"/>
  <c r="Y182" i="2"/>
  <c r="Z182" i="2"/>
  <c r="Q184" i="2"/>
  <c r="R184" i="2"/>
  <c r="S184" i="2"/>
  <c r="T184" i="2"/>
  <c r="U184" i="2"/>
  <c r="V184" i="2"/>
  <c r="W184" i="2"/>
  <c r="X184" i="2"/>
  <c r="Y184" i="2"/>
  <c r="Z184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4" i="2"/>
  <c r="P131" i="2"/>
  <c r="AE68" i="2"/>
  <c r="AF68" i="2"/>
  <c r="AG68" i="2"/>
  <c r="AH68" i="2"/>
  <c r="AI68" i="2"/>
  <c r="AJ68" i="2"/>
  <c r="AK68" i="2"/>
  <c r="AL68" i="2"/>
  <c r="AM68" i="2"/>
  <c r="AN68" i="2"/>
  <c r="AE69" i="2"/>
  <c r="AF69" i="2"/>
  <c r="AG69" i="2"/>
  <c r="AH69" i="2"/>
  <c r="AI69" i="2"/>
  <c r="AJ69" i="2"/>
  <c r="AK69" i="2"/>
  <c r="AL69" i="2"/>
  <c r="AM69" i="2"/>
  <c r="AN69" i="2"/>
  <c r="AO69" i="2"/>
  <c r="AE70" i="2"/>
  <c r="AF70" i="2"/>
  <c r="AG70" i="2"/>
  <c r="AH70" i="2"/>
  <c r="AI70" i="2"/>
  <c r="AJ70" i="2"/>
  <c r="AK70" i="2"/>
  <c r="AL70" i="2"/>
  <c r="AM70" i="2"/>
  <c r="AN70" i="2"/>
  <c r="AO70" i="2"/>
  <c r="AE71" i="2"/>
  <c r="AF71" i="2"/>
  <c r="AG71" i="2"/>
  <c r="AH71" i="2"/>
  <c r="AI71" i="2"/>
  <c r="AJ71" i="2"/>
  <c r="AK71" i="2"/>
  <c r="AL71" i="2"/>
  <c r="AM71" i="2"/>
  <c r="AN71" i="2"/>
  <c r="AO71" i="2"/>
  <c r="AE72" i="2"/>
  <c r="AF72" i="2"/>
  <c r="AG72" i="2"/>
  <c r="AH72" i="2"/>
  <c r="AI72" i="2"/>
  <c r="AJ72" i="2"/>
  <c r="AK72" i="2"/>
  <c r="AL72" i="2"/>
  <c r="AM72" i="2"/>
  <c r="AN72" i="2"/>
  <c r="AO72" i="2"/>
  <c r="AE73" i="2"/>
  <c r="AF73" i="2"/>
  <c r="AG73" i="2"/>
  <c r="AH73" i="2"/>
  <c r="AI73" i="2"/>
  <c r="AJ73" i="2"/>
  <c r="AK73" i="2"/>
  <c r="AL73" i="2"/>
  <c r="AM73" i="2"/>
  <c r="AN73" i="2"/>
  <c r="AO73" i="2"/>
  <c r="AE74" i="2"/>
  <c r="AF74" i="2"/>
  <c r="AG74" i="2"/>
  <c r="AH74" i="2"/>
  <c r="AI74" i="2"/>
  <c r="AJ74" i="2"/>
  <c r="AK74" i="2"/>
  <c r="AL74" i="2"/>
  <c r="AM74" i="2"/>
  <c r="AN74" i="2"/>
  <c r="AO74" i="2"/>
  <c r="AE75" i="2"/>
  <c r="AF75" i="2"/>
  <c r="AG75" i="2"/>
  <c r="AH75" i="2"/>
  <c r="AI75" i="2"/>
  <c r="AJ75" i="2"/>
  <c r="AK75" i="2"/>
  <c r="AL75" i="2"/>
  <c r="AM75" i="2"/>
  <c r="AN75" i="2"/>
  <c r="AO75" i="2"/>
  <c r="AE76" i="2"/>
  <c r="AF76" i="2"/>
  <c r="AG76" i="2"/>
  <c r="AH76" i="2"/>
  <c r="AI76" i="2"/>
  <c r="AJ76" i="2"/>
  <c r="AK76" i="2"/>
  <c r="AL76" i="2"/>
  <c r="AM76" i="2"/>
  <c r="AN76" i="2"/>
  <c r="AO76" i="2"/>
  <c r="AE77" i="2"/>
  <c r="AF77" i="2"/>
  <c r="AG77" i="2"/>
  <c r="AH77" i="2"/>
  <c r="AI77" i="2"/>
  <c r="AJ77" i="2"/>
  <c r="AK77" i="2"/>
  <c r="AL77" i="2"/>
  <c r="AM77" i="2"/>
  <c r="AN77" i="2"/>
  <c r="AO77" i="2"/>
  <c r="AE78" i="2"/>
  <c r="AF78" i="2"/>
  <c r="AG78" i="2"/>
  <c r="AH78" i="2"/>
  <c r="AI78" i="2"/>
  <c r="AJ78" i="2"/>
  <c r="AK78" i="2"/>
  <c r="AL78" i="2"/>
  <c r="AM78" i="2"/>
  <c r="AN78" i="2"/>
  <c r="AO78" i="2"/>
  <c r="AE79" i="2"/>
  <c r="AF79" i="2"/>
  <c r="AG79" i="2"/>
  <c r="AH79" i="2"/>
  <c r="AI79" i="2"/>
  <c r="AJ79" i="2"/>
  <c r="AK79" i="2"/>
  <c r="AL79" i="2"/>
  <c r="AM79" i="2"/>
  <c r="AN79" i="2"/>
  <c r="AO79" i="2"/>
  <c r="AE80" i="2"/>
  <c r="AF80" i="2"/>
  <c r="AG80" i="2"/>
  <c r="AH80" i="2"/>
  <c r="AI80" i="2"/>
  <c r="AJ80" i="2"/>
  <c r="AK80" i="2"/>
  <c r="AL80" i="2"/>
  <c r="AM80" i="2"/>
  <c r="AN80" i="2"/>
  <c r="AO80" i="2"/>
  <c r="AE81" i="2"/>
  <c r="AF81" i="2"/>
  <c r="AG81" i="2"/>
  <c r="AH81" i="2"/>
  <c r="AI81" i="2"/>
  <c r="AJ81" i="2"/>
  <c r="AK81" i="2"/>
  <c r="AL81" i="2"/>
  <c r="AM81" i="2"/>
  <c r="AN81" i="2"/>
  <c r="AO81" i="2"/>
  <c r="AE82" i="2"/>
  <c r="AF82" i="2"/>
  <c r="AG82" i="2"/>
  <c r="AH82" i="2"/>
  <c r="AI82" i="2"/>
  <c r="AJ82" i="2"/>
  <c r="AK82" i="2"/>
  <c r="AL82" i="2"/>
  <c r="AM82" i="2"/>
  <c r="AN82" i="2"/>
  <c r="AO82" i="2"/>
  <c r="AE83" i="2"/>
  <c r="AF83" i="2"/>
  <c r="AG83" i="2"/>
  <c r="AH83" i="2"/>
  <c r="AI83" i="2"/>
  <c r="AJ83" i="2"/>
  <c r="AK83" i="2"/>
  <c r="AL83" i="2"/>
  <c r="AM83" i="2"/>
  <c r="AN83" i="2"/>
  <c r="AO83" i="2"/>
  <c r="AE84" i="2"/>
  <c r="AF84" i="2"/>
  <c r="AG84" i="2"/>
  <c r="AH84" i="2"/>
  <c r="AI84" i="2"/>
  <c r="AJ84" i="2"/>
  <c r="AK84" i="2"/>
  <c r="AL84" i="2"/>
  <c r="AM84" i="2"/>
  <c r="AN84" i="2"/>
  <c r="AO84" i="2"/>
  <c r="AE85" i="2"/>
  <c r="AF85" i="2"/>
  <c r="AG85" i="2"/>
  <c r="AH85" i="2"/>
  <c r="AI85" i="2"/>
  <c r="AJ85" i="2"/>
  <c r="AK85" i="2"/>
  <c r="AL85" i="2"/>
  <c r="AM85" i="2"/>
  <c r="AN85" i="2"/>
  <c r="AO85" i="2"/>
  <c r="AE86" i="2"/>
  <c r="AF86" i="2"/>
  <c r="AG86" i="2"/>
  <c r="AH86" i="2"/>
  <c r="AI86" i="2"/>
  <c r="AJ86" i="2"/>
  <c r="AK86" i="2"/>
  <c r="AL86" i="2"/>
  <c r="AM86" i="2"/>
  <c r="AN86" i="2"/>
  <c r="AO86" i="2"/>
  <c r="AE87" i="2"/>
  <c r="AF87" i="2"/>
  <c r="AG87" i="2"/>
  <c r="AH87" i="2"/>
  <c r="AI87" i="2"/>
  <c r="AJ87" i="2"/>
  <c r="AK87" i="2"/>
  <c r="AL87" i="2"/>
  <c r="AM87" i="2"/>
  <c r="AN87" i="2"/>
  <c r="AO87" i="2"/>
  <c r="AE88" i="2"/>
  <c r="AF88" i="2"/>
  <c r="AG88" i="2"/>
  <c r="AH88" i="2"/>
  <c r="AI88" i="2"/>
  <c r="AJ88" i="2"/>
  <c r="AK88" i="2"/>
  <c r="AL88" i="2"/>
  <c r="AM88" i="2"/>
  <c r="AN88" i="2"/>
  <c r="AO88" i="2"/>
  <c r="AE89" i="2"/>
  <c r="AF89" i="2"/>
  <c r="AG89" i="2"/>
  <c r="AH89" i="2"/>
  <c r="AI89" i="2"/>
  <c r="AJ89" i="2"/>
  <c r="AK89" i="2"/>
  <c r="AL89" i="2"/>
  <c r="AM89" i="2"/>
  <c r="AN89" i="2"/>
  <c r="AO89" i="2"/>
  <c r="AE90" i="2"/>
  <c r="AF90" i="2"/>
  <c r="AG90" i="2"/>
  <c r="AH90" i="2"/>
  <c r="AI90" i="2"/>
  <c r="AJ90" i="2"/>
  <c r="AK90" i="2"/>
  <c r="AL90" i="2"/>
  <c r="AM90" i="2"/>
  <c r="AN90" i="2"/>
  <c r="AO90" i="2"/>
  <c r="AE91" i="2"/>
  <c r="AF91" i="2"/>
  <c r="AG91" i="2"/>
  <c r="AH91" i="2"/>
  <c r="AI91" i="2"/>
  <c r="AJ91" i="2"/>
  <c r="AK91" i="2"/>
  <c r="AL91" i="2"/>
  <c r="AM91" i="2"/>
  <c r="AN91" i="2"/>
  <c r="AO91" i="2"/>
  <c r="AE92" i="2"/>
  <c r="AF92" i="2"/>
  <c r="AG92" i="2"/>
  <c r="AH92" i="2"/>
  <c r="AI92" i="2"/>
  <c r="AJ92" i="2"/>
  <c r="AK92" i="2"/>
  <c r="AL92" i="2"/>
  <c r="AM92" i="2"/>
  <c r="AN92" i="2"/>
  <c r="AO92" i="2"/>
  <c r="AE93" i="2"/>
  <c r="AF93" i="2"/>
  <c r="AG93" i="2"/>
  <c r="AH93" i="2"/>
  <c r="AI93" i="2"/>
  <c r="AJ93" i="2"/>
  <c r="AK93" i="2"/>
  <c r="AL93" i="2"/>
  <c r="AM93" i="2"/>
  <c r="AN93" i="2"/>
  <c r="AO93" i="2"/>
  <c r="AE94" i="2"/>
  <c r="AF94" i="2"/>
  <c r="AG94" i="2"/>
  <c r="AH94" i="2"/>
  <c r="AI94" i="2"/>
  <c r="AJ94" i="2"/>
  <c r="AK94" i="2"/>
  <c r="AL94" i="2"/>
  <c r="AM94" i="2"/>
  <c r="AN94" i="2"/>
  <c r="AO94" i="2"/>
  <c r="AE95" i="2"/>
  <c r="AF95" i="2"/>
  <c r="AG95" i="2"/>
  <c r="AH95" i="2"/>
  <c r="AI95" i="2"/>
  <c r="AJ95" i="2"/>
  <c r="AK95" i="2"/>
  <c r="AL95" i="2"/>
  <c r="AM95" i="2"/>
  <c r="AN95" i="2"/>
  <c r="AO95" i="2"/>
  <c r="AE96" i="2"/>
  <c r="AF96" i="2"/>
  <c r="AG96" i="2"/>
  <c r="AH96" i="2"/>
  <c r="AI96" i="2"/>
  <c r="AJ96" i="2"/>
  <c r="AK96" i="2"/>
  <c r="AL96" i="2"/>
  <c r="AM96" i="2"/>
  <c r="AN96" i="2"/>
  <c r="AO96" i="2"/>
  <c r="AE97" i="2"/>
  <c r="AF97" i="2"/>
  <c r="AG97" i="2"/>
  <c r="AH97" i="2"/>
  <c r="AI97" i="2"/>
  <c r="AJ97" i="2"/>
  <c r="AK97" i="2"/>
  <c r="AL97" i="2"/>
  <c r="AM97" i="2"/>
  <c r="AN97" i="2"/>
  <c r="AO97" i="2"/>
  <c r="AE98" i="2"/>
  <c r="AF98" i="2"/>
  <c r="AG98" i="2"/>
  <c r="AH98" i="2"/>
  <c r="AI98" i="2"/>
  <c r="AJ98" i="2"/>
  <c r="AK98" i="2"/>
  <c r="AL98" i="2"/>
  <c r="AM98" i="2"/>
  <c r="AN98" i="2"/>
  <c r="AO98" i="2"/>
  <c r="AE99" i="2"/>
  <c r="AF99" i="2"/>
  <c r="AG99" i="2"/>
  <c r="AH99" i="2"/>
  <c r="AI99" i="2"/>
  <c r="AJ99" i="2"/>
  <c r="AK99" i="2"/>
  <c r="AL99" i="2"/>
  <c r="AM99" i="2"/>
  <c r="AN99" i="2"/>
  <c r="AO99" i="2"/>
  <c r="AE100" i="2"/>
  <c r="AF100" i="2"/>
  <c r="AG100" i="2"/>
  <c r="AH100" i="2"/>
  <c r="AI100" i="2"/>
  <c r="AJ100" i="2"/>
  <c r="AK100" i="2"/>
  <c r="AL100" i="2"/>
  <c r="AM100" i="2"/>
  <c r="AN100" i="2"/>
  <c r="AO100" i="2"/>
  <c r="AE101" i="2"/>
  <c r="AF101" i="2"/>
  <c r="AG101" i="2"/>
  <c r="AH101" i="2"/>
  <c r="AI101" i="2"/>
  <c r="AJ101" i="2"/>
  <c r="AK101" i="2"/>
  <c r="AL101" i="2"/>
  <c r="AM101" i="2"/>
  <c r="AN101" i="2"/>
  <c r="AO101" i="2"/>
  <c r="AE102" i="2"/>
  <c r="AF102" i="2"/>
  <c r="AG102" i="2"/>
  <c r="AH102" i="2"/>
  <c r="AI102" i="2"/>
  <c r="AJ102" i="2"/>
  <c r="AK102" i="2"/>
  <c r="AL102" i="2"/>
  <c r="AM102" i="2"/>
  <c r="AN102" i="2"/>
  <c r="AO102" i="2"/>
  <c r="AE103" i="2"/>
  <c r="AF103" i="2"/>
  <c r="AG103" i="2"/>
  <c r="AH103" i="2"/>
  <c r="AI103" i="2"/>
  <c r="AJ103" i="2"/>
  <c r="AK103" i="2"/>
  <c r="AL103" i="2"/>
  <c r="AM103" i="2"/>
  <c r="AN103" i="2"/>
  <c r="AO103" i="2"/>
  <c r="AE104" i="2"/>
  <c r="AF104" i="2"/>
  <c r="AG104" i="2"/>
  <c r="AH104" i="2"/>
  <c r="AI104" i="2"/>
  <c r="AJ104" i="2"/>
  <c r="AK104" i="2"/>
  <c r="AL104" i="2"/>
  <c r="AM104" i="2"/>
  <c r="AN104" i="2"/>
  <c r="AO104" i="2"/>
  <c r="AE105" i="2"/>
  <c r="AF105" i="2"/>
  <c r="AG105" i="2"/>
  <c r="AH105" i="2"/>
  <c r="AI105" i="2"/>
  <c r="AJ105" i="2"/>
  <c r="AK105" i="2"/>
  <c r="AL105" i="2"/>
  <c r="AM105" i="2"/>
  <c r="AN105" i="2"/>
  <c r="AO105" i="2"/>
  <c r="AE106" i="2"/>
  <c r="AF106" i="2"/>
  <c r="AG106" i="2"/>
  <c r="AH106" i="2"/>
  <c r="AI106" i="2"/>
  <c r="AJ106" i="2"/>
  <c r="AK106" i="2"/>
  <c r="AL106" i="2"/>
  <c r="AM106" i="2"/>
  <c r="AN106" i="2"/>
  <c r="AO106" i="2"/>
  <c r="AE107" i="2"/>
  <c r="AF107" i="2"/>
  <c r="AG107" i="2"/>
  <c r="AH107" i="2"/>
  <c r="AI107" i="2"/>
  <c r="AJ107" i="2"/>
  <c r="AK107" i="2"/>
  <c r="AL107" i="2"/>
  <c r="AM107" i="2"/>
  <c r="AN107" i="2"/>
  <c r="AO107" i="2"/>
  <c r="AE108" i="2"/>
  <c r="AF108" i="2"/>
  <c r="AG108" i="2"/>
  <c r="AH108" i="2"/>
  <c r="AI108" i="2"/>
  <c r="AJ108" i="2"/>
  <c r="AK108" i="2"/>
  <c r="AL108" i="2"/>
  <c r="AM108" i="2"/>
  <c r="AN108" i="2"/>
  <c r="AO108" i="2"/>
  <c r="AE109" i="2"/>
  <c r="AF109" i="2"/>
  <c r="AG109" i="2"/>
  <c r="AH109" i="2"/>
  <c r="AI109" i="2"/>
  <c r="AJ109" i="2"/>
  <c r="AK109" i="2"/>
  <c r="AL109" i="2"/>
  <c r="AM109" i="2"/>
  <c r="AN109" i="2"/>
  <c r="AO109" i="2"/>
  <c r="AE110" i="2"/>
  <c r="AF110" i="2"/>
  <c r="AG110" i="2"/>
  <c r="AH110" i="2"/>
  <c r="AI110" i="2"/>
  <c r="AJ110" i="2"/>
  <c r="AK110" i="2"/>
  <c r="AL110" i="2"/>
  <c r="AM110" i="2"/>
  <c r="AN110" i="2"/>
  <c r="AO110" i="2"/>
  <c r="AE111" i="2"/>
  <c r="AF111" i="2"/>
  <c r="AG111" i="2"/>
  <c r="AH111" i="2"/>
  <c r="AI111" i="2"/>
  <c r="AJ111" i="2"/>
  <c r="AK111" i="2"/>
  <c r="AL111" i="2"/>
  <c r="AM111" i="2"/>
  <c r="AN111" i="2"/>
  <c r="AO111" i="2"/>
  <c r="AE112" i="2"/>
  <c r="AF112" i="2"/>
  <c r="AG112" i="2"/>
  <c r="AH112" i="2"/>
  <c r="AI112" i="2"/>
  <c r="AJ112" i="2"/>
  <c r="AK112" i="2"/>
  <c r="AL112" i="2"/>
  <c r="AM112" i="2"/>
  <c r="AN112" i="2"/>
  <c r="AO112" i="2"/>
  <c r="AE113" i="2"/>
  <c r="AF113" i="2"/>
  <c r="AG113" i="2"/>
  <c r="AH113" i="2"/>
  <c r="AI113" i="2"/>
  <c r="AJ113" i="2"/>
  <c r="AK113" i="2"/>
  <c r="AL113" i="2"/>
  <c r="AM113" i="2"/>
  <c r="AN113" i="2"/>
  <c r="AO113" i="2"/>
  <c r="AE114" i="2"/>
  <c r="AF114" i="2"/>
  <c r="AG114" i="2"/>
  <c r="AH114" i="2"/>
  <c r="AI114" i="2"/>
  <c r="AJ114" i="2"/>
  <c r="AK114" i="2"/>
  <c r="AL114" i="2"/>
  <c r="AM114" i="2"/>
  <c r="AN114" i="2"/>
  <c r="AO114" i="2"/>
  <c r="AE115" i="2"/>
  <c r="AF115" i="2"/>
  <c r="AG115" i="2"/>
  <c r="AH115" i="2"/>
  <c r="AI115" i="2"/>
  <c r="AJ115" i="2"/>
  <c r="AK115" i="2"/>
  <c r="AL115" i="2"/>
  <c r="AM115" i="2"/>
  <c r="AN115" i="2"/>
  <c r="AO115" i="2"/>
  <c r="AE116" i="2"/>
  <c r="AF116" i="2"/>
  <c r="AG116" i="2"/>
  <c r="AH116" i="2"/>
  <c r="AI116" i="2"/>
  <c r="AJ116" i="2"/>
  <c r="AK116" i="2"/>
  <c r="AL116" i="2"/>
  <c r="AM116" i="2"/>
  <c r="AN116" i="2"/>
  <c r="AO116" i="2"/>
  <c r="AE117" i="2"/>
  <c r="AF117" i="2"/>
  <c r="AG117" i="2"/>
  <c r="AH117" i="2"/>
  <c r="AI117" i="2"/>
  <c r="AJ117" i="2"/>
  <c r="AK117" i="2"/>
  <c r="AL117" i="2"/>
  <c r="AM117" i="2"/>
  <c r="AN117" i="2"/>
  <c r="AO117" i="2"/>
  <c r="AE118" i="2"/>
  <c r="AF118" i="2"/>
  <c r="AG118" i="2"/>
  <c r="AH118" i="2"/>
  <c r="AI118" i="2"/>
  <c r="AJ118" i="2"/>
  <c r="AK118" i="2"/>
  <c r="AL118" i="2"/>
  <c r="AM118" i="2"/>
  <c r="AN118" i="2"/>
  <c r="AO118" i="2"/>
  <c r="AE119" i="2"/>
  <c r="AF119" i="2"/>
  <c r="AG119" i="2"/>
  <c r="AH119" i="2"/>
  <c r="AI119" i="2"/>
  <c r="AJ119" i="2"/>
  <c r="AK119" i="2"/>
  <c r="AL119" i="2"/>
  <c r="AM119" i="2"/>
  <c r="AN119" i="2"/>
  <c r="AO119" i="2"/>
  <c r="AE121" i="2"/>
  <c r="AF121" i="2"/>
  <c r="AG121" i="2"/>
  <c r="AH121" i="2"/>
  <c r="AI121" i="2"/>
  <c r="AJ121" i="2"/>
  <c r="AK121" i="2"/>
  <c r="AL121" i="2"/>
  <c r="AM121" i="2"/>
  <c r="AN121" i="2"/>
  <c r="AO121" i="2"/>
  <c r="AO123" i="2" s="1"/>
  <c r="AO125" i="2" s="1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1" i="2"/>
  <c r="AD68" i="2"/>
  <c r="Q68" i="2"/>
  <c r="R68" i="2"/>
  <c r="S68" i="2"/>
  <c r="T68" i="2"/>
  <c r="U68" i="2"/>
  <c r="V68" i="2"/>
  <c r="W68" i="2"/>
  <c r="X68" i="2"/>
  <c r="Y68" i="2"/>
  <c r="Z68" i="2"/>
  <c r="Q69" i="2"/>
  <c r="R69" i="2"/>
  <c r="S69" i="2"/>
  <c r="T69" i="2"/>
  <c r="U69" i="2"/>
  <c r="V69" i="2"/>
  <c r="W69" i="2"/>
  <c r="X69" i="2"/>
  <c r="Y69" i="2"/>
  <c r="Z69" i="2"/>
  <c r="Q70" i="2"/>
  <c r="R70" i="2"/>
  <c r="S70" i="2"/>
  <c r="T70" i="2"/>
  <c r="U70" i="2"/>
  <c r="V70" i="2"/>
  <c r="W70" i="2"/>
  <c r="X70" i="2"/>
  <c r="Y70" i="2"/>
  <c r="Z70" i="2"/>
  <c r="Q71" i="2"/>
  <c r="R71" i="2"/>
  <c r="S71" i="2"/>
  <c r="T71" i="2"/>
  <c r="U71" i="2"/>
  <c r="V71" i="2"/>
  <c r="W71" i="2"/>
  <c r="X71" i="2"/>
  <c r="Y71" i="2"/>
  <c r="Z71" i="2"/>
  <c r="Q72" i="2"/>
  <c r="R72" i="2"/>
  <c r="S72" i="2"/>
  <c r="T72" i="2"/>
  <c r="U72" i="2"/>
  <c r="V72" i="2"/>
  <c r="W72" i="2"/>
  <c r="X72" i="2"/>
  <c r="Y72" i="2"/>
  <c r="Z72" i="2"/>
  <c r="Q73" i="2"/>
  <c r="R73" i="2"/>
  <c r="S73" i="2"/>
  <c r="T73" i="2"/>
  <c r="U73" i="2"/>
  <c r="V73" i="2"/>
  <c r="W73" i="2"/>
  <c r="X73" i="2"/>
  <c r="Y73" i="2"/>
  <c r="Z73" i="2"/>
  <c r="Q74" i="2"/>
  <c r="R74" i="2"/>
  <c r="S74" i="2"/>
  <c r="T74" i="2"/>
  <c r="U74" i="2"/>
  <c r="V74" i="2"/>
  <c r="W74" i="2"/>
  <c r="X74" i="2"/>
  <c r="Y74" i="2"/>
  <c r="Z74" i="2"/>
  <c r="Q75" i="2"/>
  <c r="R75" i="2"/>
  <c r="S75" i="2"/>
  <c r="T75" i="2"/>
  <c r="U75" i="2"/>
  <c r="V75" i="2"/>
  <c r="W75" i="2"/>
  <c r="X75" i="2"/>
  <c r="Y75" i="2"/>
  <c r="Z75" i="2"/>
  <c r="Q76" i="2"/>
  <c r="R76" i="2"/>
  <c r="S76" i="2"/>
  <c r="T76" i="2"/>
  <c r="U76" i="2"/>
  <c r="V76" i="2"/>
  <c r="W76" i="2"/>
  <c r="X76" i="2"/>
  <c r="Y76" i="2"/>
  <c r="Z76" i="2"/>
  <c r="Q77" i="2"/>
  <c r="R77" i="2"/>
  <c r="S77" i="2"/>
  <c r="T77" i="2"/>
  <c r="U77" i="2"/>
  <c r="V77" i="2"/>
  <c r="W77" i="2"/>
  <c r="X77" i="2"/>
  <c r="Y77" i="2"/>
  <c r="Z77" i="2"/>
  <c r="Q78" i="2"/>
  <c r="R78" i="2"/>
  <c r="S78" i="2"/>
  <c r="T78" i="2"/>
  <c r="U78" i="2"/>
  <c r="V78" i="2"/>
  <c r="W78" i="2"/>
  <c r="X78" i="2"/>
  <c r="Y78" i="2"/>
  <c r="Z78" i="2"/>
  <c r="Q79" i="2"/>
  <c r="R79" i="2"/>
  <c r="S79" i="2"/>
  <c r="T79" i="2"/>
  <c r="U79" i="2"/>
  <c r="V79" i="2"/>
  <c r="W79" i="2"/>
  <c r="X79" i="2"/>
  <c r="Y79" i="2"/>
  <c r="Z79" i="2"/>
  <c r="Q80" i="2"/>
  <c r="R80" i="2"/>
  <c r="S80" i="2"/>
  <c r="T80" i="2"/>
  <c r="U80" i="2"/>
  <c r="V80" i="2"/>
  <c r="W80" i="2"/>
  <c r="X80" i="2"/>
  <c r="Y80" i="2"/>
  <c r="Z80" i="2"/>
  <c r="Q81" i="2"/>
  <c r="R81" i="2"/>
  <c r="S81" i="2"/>
  <c r="T81" i="2"/>
  <c r="U81" i="2"/>
  <c r="V81" i="2"/>
  <c r="W81" i="2"/>
  <c r="X81" i="2"/>
  <c r="Y81" i="2"/>
  <c r="Z81" i="2"/>
  <c r="Q82" i="2"/>
  <c r="R82" i="2"/>
  <c r="S82" i="2"/>
  <c r="T82" i="2"/>
  <c r="U82" i="2"/>
  <c r="V82" i="2"/>
  <c r="W82" i="2"/>
  <c r="X82" i="2"/>
  <c r="Y82" i="2"/>
  <c r="Z82" i="2"/>
  <c r="Q83" i="2"/>
  <c r="R83" i="2"/>
  <c r="S83" i="2"/>
  <c r="T83" i="2"/>
  <c r="U83" i="2"/>
  <c r="V83" i="2"/>
  <c r="W83" i="2"/>
  <c r="X83" i="2"/>
  <c r="Y83" i="2"/>
  <c r="Z83" i="2"/>
  <c r="Q84" i="2"/>
  <c r="R84" i="2"/>
  <c r="S84" i="2"/>
  <c r="T84" i="2"/>
  <c r="U84" i="2"/>
  <c r="V84" i="2"/>
  <c r="W84" i="2"/>
  <c r="X84" i="2"/>
  <c r="Y84" i="2"/>
  <c r="Z84" i="2"/>
  <c r="Q85" i="2"/>
  <c r="R85" i="2"/>
  <c r="S85" i="2"/>
  <c r="T85" i="2"/>
  <c r="U85" i="2"/>
  <c r="V85" i="2"/>
  <c r="W85" i="2"/>
  <c r="X85" i="2"/>
  <c r="Y85" i="2"/>
  <c r="Z85" i="2"/>
  <c r="Q86" i="2"/>
  <c r="R86" i="2"/>
  <c r="S86" i="2"/>
  <c r="T86" i="2"/>
  <c r="U86" i="2"/>
  <c r="V86" i="2"/>
  <c r="W86" i="2"/>
  <c r="X86" i="2"/>
  <c r="Y86" i="2"/>
  <c r="Z86" i="2"/>
  <c r="Q87" i="2"/>
  <c r="R87" i="2"/>
  <c r="S87" i="2"/>
  <c r="T87" i="2"/>
  <c r="U87" i="2"/>
  <c r="V87" i="2"/>
  <c r="W87" i="2"/>
  <c r="X87" i="2"/>
  <c r="Y87" i="2"/>
  <c r="Z87" i="2"/>
  <c r="Q88" i="2"/>
  <c r="R88" i="2"/>
  <c r="S88" i="2"/>
  <c r="T88" i="2"/>
  <c r="U88" i="2"/>
  <c r="V88" i="2"/>
  <c r="W88" i="2"/>
  <c r="X88" i="2"/>
  <c r="Y88" i="2"/>
  <c r="Z88" i="2"/>
  <c r="Q89" i="2"/>
  <c r="R89" i="2"/>
  <c r="S89" i="2"/>
  <c r="T89" i="2"/>
  <c r="U89" i="2"/>
  <c r="V89" i="2"/>
  <c r="W89" i="2"/>
  <c r="X89" i="2"/>
  <c r="Y89" i="2"/>
  <c r="Z89" i="2"/>
  <c r="Q90" i="2"/>
  <c r="R90" i="2"/>
  <c r="S90" i="2"/>
  <c r="T90" i="2"/>
  <c r="U90" i="2"/>
  <c r="V90" i="2"/>
  <c r="W90" i="2"/>
  <c r="X90" i="2"/>
  <c r="Y90" i="2"/>
  <c r="Z90" i="2"/>
  <c r="Q91" i="2"/>
  <c r="R91" i="2"/>
  <c r="S91" i="2"/>
  <c r="T91" i="2"/>
  <c r="U91" i="2"/>
  <c r="V91" i="2"/>
  <c r="W91" i="2"/>
  <c r="X91" i="2"/>
  <c r="Y91" i="2"/>
  <c r="Z91" i="2"/>
  <c r="Q92" i="2"/>
  <c r="R92" i="2"/>
  <c r="S92" i="2"/>
  <c r="T92" i="2"/>
  <c r="U92" i="2"/>
  <c r="V92" i="2"/>
  <c r="W92" i="2"/>
  <c r="X92" i="2"/>
  <c r="Y92" i="2"/>
  <c r="Z92" i="2"/>
  <c r="Q93" i="2"/>
  <c r="R93" i="2"/>
  <c r="S93" i="2"/>
  <c r="T93" i="2"/>
  <c r="U93" i="2"/>
  <c r="V93" i="2"/>
  <c r="W93" i="2"/>
  <c r="X93" i="2"/>
  <c r="Y93" i="2"/>
  <c r="Z93" i="2"/>
  <c r="Q94" i="2"/>
  <c r="R94" i="2"/>
  <c r="S94" i="2"/>
  <c r="T94" i="2"/>
  <c r="U94" i="2"/>
  <c r="V94" i="2"/>
  <c r="W94" i="2"/>
  <c r="X94" i="2"/>
  <c r="Y94" i="2"/>
  <c r="Z94" i="2"/>
  <c r="Q95" i="2"/>
  <c r="R95" i="2"/>
  <c r="S95" i="2"/>
  <c r="T95" i="2"/>
  <c r="U95" i="2"/>
  <c r="V95" i="2"/>
  <c r="W95" i="2"/>
  <c r="X95" i="2"/>
  <c r="Y95" i="2"/>
  <c r="Z95" i="2"/>
  <c r="Q96" i="2"/>
  <c r="R96" i="2"/>
  <c r="S96" i="2"/>
  <c r="T96" i="2"/>
  <c r="U96" i="2"/>
  <c r="V96" i="2"/>
  <c r="W96" i="2"/>
  <c r="X96" i="2"/>
  <c r="Y96" i="2"/>
  <c r="Z96" i="2"/>
  <c r="Q97" i="2"/>
  <c r="R97" i="2"/>
  <c r="S97" i="2"/>
  <c r="T97" i="2"/>
  <c r="U97" i="2"/>
  <c r="V97" i="2"/>
  <c r="W97" i="2"/>
  <c r="X97" i="2"/>
  <c r="Y97" i="2"/>
  <c r="Z97" i="2"/>
  <c r="Q98" i="2"/>
  <c r="R98" i="2"/>
  <c r="S98" i="2"/>
  <c r="T98" i="2"/>
  <c r="U98" i="2"/>
  <c r="V98" i="2"/>
  <c r="W98" i="2"/>
  <c r="X98" i="2"/>
  <c r="Y98" i="2"/>
  <c r="Z98" i="2"/>
  <c r="Q99" i="2"/>
  <c r="R99" i="2"/>
  <c r="S99" i="2"/>
  <c r="T99" i="2"/>
  <c r="U99" i="2"/>
  <c r="V99" i="2"/>
  <c r="W99" i="2"/>
  <c r="X99" i="2"/>
  <c r="Y99" i="2"/>
  <c r="Z99" i="2"/>
  <c r="Q100" i="2"/>
  <c r="R100" i="2"/>
  <c r="S100" i="2"/>
  <c r="T100" i="2"/>
  <c r="U100" i="2"/>
  <c r="V100" i="2"/>
  <c r="W100" i="2"/>
  <c r="X100" i="2"/>
  <c r="Y100" i="2"/>
  <c r="Z100" i="2"/>
  <c r="Q101" i="2"/>
  <c r="R101" i="2"/>
  <c r="S101" i="2"/>
  <c r="T101" i="2"/>
  <c r="U101" i="2"/>
  <c r="V101" i="2"/>
  <c r="W101" i="2"/>
  <c r="X101" i="2"/>
  <c r="Y101" i="2"/>
  <c r="Z101" i="2"/>
  <c r="Q102" i="2"/>
  <c r="R102" i="2"/>
  <c r="S102" i="2"/>
  <c r="T102" i="2"/>
  <c r="U102" i="2"/>
  <c r="V102" i="2"/>
  <c r="W102" i="2"/>
  <c r="X102" i="2"/>
  <c r="Y102" i="2"/>
  <c r="Z102" i="2"/>
  <c r="Q103" i="2"/>
  <c r="R103" i="2"/>
  <c r="S103" i="2"/>
  <c r="T103" i="2"/>
  <c r="U103" i="2"/>
  <c r="V103" i="2"/>
  <c r="W103" i="2"/>
  <c r="X103" i="2"/>
  <c r="Y103" i="2"/>
  <c r="Z103" i="2"/>
  <c r="Q104" i="2"/>
  <c r="R104" i="2"/>
  <c r="S104" i="2"/>
  <c r="T104" i="2"/>
  <c r="U104" i="2"/>
  <c r="V104" i="2"/>
  <c r="W104" i="2"/>
  <c r="X104" i="2"/>
  <c r="Y104" i="2"/>
  <c r="Z104" i="2"/>
  <c r="Q105" i="2"/>
  <c r="R105" i="2"/>
  <c r="S105" i="2"/>
  <c r="T105" i="2"/>
  <c r="U105" i="2"/>
  <c r="V105" i="2"/>
  <c r="W105" i="2"/>
  <c r="X105" i="2"/>
  <c r="Y105" i="2"/>
  <c r="Z105" i="2"/>
  <c r="Q106" i="2"/>
  <c r="R106" i="2"/>
  <c r="S106" i="2"/>
  <c r="T106" i="2"/>
  <c r="U106" i="2"/>
  <c r="V106" i="2"/>
  <c r="W106" i="2"/>
  <c r="X106" i="2"/>
  <c r="Y106" i="2"/>
  <c r="Z106" i="2"/>
  <c r="Q107" i="2"/>
  <c r="R107" i="2"/>
  <c r="S107" i="2"/>
  <c r="T107" i="2"/>
  <c r="U107" i="2"/>
  <c r="V107" i="2"/>
  <c r="W107" i="2"/>
  <c r="X107" i="2"/>
  <c r="Y107" i="2"/>
  <c r="Z107" i="2"/>
  <c r="Q108" i="2"/>
  <c r="R108" i="2"/>
  <c r="S108" i="2"/>
  <c r="T108" i="2"/>
  <c r="U108" i="2"/>
  <c r="V108" i="2"/>
  <c r="W108" i="2"/>
  <c r="X108" i="2"/>
  <c r="Y108" i="2"/>
  <c r="Z108" i="2"/>
  <c r="Q109" i="2"/>
  <c r="R109" i="2"/>
  <c r="S109" i="2"/>
  <c r="T109" i="2"/>
  <c r="U109" i="2"/>
  <c r="V109" i="2"/>
  <c r="W109" i="2"/>
  <c r="X109" i="2"/>
  <c r="Y109" i="2"/>
  <c r="Z109" i="2"/>
  <c r="Q110" i="2"/>
  <c r="R110" i="2"/>
  <c r="S110" i="2"/>
  <c r="T110" i="2"/>
  <c r="U110" i="2"/>
  <c r="V110" i="2"/>
  <c r="W110" i="2"/>
  <c r="X110" i="2"/>
  <c r="Y110" i="2"/>
  <c r="Z110" i="2"/>
  <c r="Q111" i="2"/>
  <c r="R111" i="2"/>
  <c r="S111" i="2"/>
  <c r="T111" i="2"/>
  <c r="U111" i="2"/>
  <c r="V111" i="2"/>
  <c r="W111" i="2"/>
  <c r="X111" i="2"/>
  <c r="Y111" i="2"/>
  <c r="Z111" i="2"/>
  <c r="Q112" i="2"/>
  <c r="R112" i="2"/>
  <c r="S112" i="2"/>
  <c r="T112" i="2"/>
  <c r="U112" i="2"/>
  <c r="V112" i="2"/>
  <c r="W112" i="2"/>
  <c r="X112" i="2"/>
  <c r="Y112" i="2"/>
  <c r="Z112" i="2"/>
  <c r="Q113" i="2"/>
  <c r="R113" i="2"/>
  <c r="S113" i="2"/>
  <c r="T113" i="2"/>
  <c r="U113" i="2"/>
  <c r="V113" i="2"/>
  <c r="W113" i="2"/>
  <c r="X113" i="2"/>
  <c r="Y113" i="2"/>
  <c r="Z113" i="2"/>
  <c r="Q114" i="2"/>
  <c r="R114" i="2"/>
  <c r="S114" i="2"/>
  <c r="T114" i="2"/>
  <c r="U114" i="2"/>
  <c r="V114" i="2"/>
  <c r="W114" i="2"/>
  <c r="X114" i="2"/>
  <c r="Y114" i="2"/>
  <c r="Z114" i="2"/>
  <c r="Q115" i="2"/>
  <c r="R115" i="2"/>
  <c r="S115" i="2"/>
  <c r="T115" i="2"/>
  <c r="U115" i="2"/>
  <c r="V115" i="2"/>
  <c r="W115" i="2"/>
  <c r="X115" i="2"/>
  <c r="Y115" i="2"/>
  <c r="Z115" i="2"/>
  <c r="Q116" i="2"/>
  <c r="R116" i="2"/>
  <c r="S116" i="2"/>
  <c r="T116" i="2"/>
  <c r="U116" i="2"/>
  <c r="V116" i="2"/>
  <c r="W116" i="2"/>
  <c r="X116" i="2"/>
  <c r="Y116" i="2"/>
  <c r="Z116" i="2"/>
  <c r="Q117" i="2"/>
  <c r="R117" i="2"/>
  <c r="S117" i="2"/>
  <c r="T117" i="2"/>
  <c r="U117" i="2"/>
  <c r="V117" i="2"/>
  <c r="W117" i="2"/>
  <c r="X117" i="2"/>
  <c r="Y117" i="2"/>
  <c r="Z117" i="2"/>
  <c r="Q118" i="2"/>
  <c r="R118" i="2"/>
  <c r="S118" i="2"/>
  <c r="T118" i="2"/>
  <c r="U118" i="2"/>
  <c r="V118" i="2"/>
  <c r="W118" i="2"/>
  <c r="X118" i="2"/>
  <c r="Y118" i="2"/>
  <c r="Z118" i="2"/>
  <c r="Q119" i="2"/>
  <c r="R119" i="2"/>
  <c r="S119" i="2"/>
  <c r="T119" i="2"/>
  <c r="U119" i="2"/>
  <c r="V119" i="2"/>
  <c r="W119" i="2"/>
  <c r="X119" i="2"/>
  <c r="Y119" i="2"/>
  <c r="Z119" i="2"/>
  <c r="Q121" i="2"/>
  <c r="R121" i="2"/>
  <c r="S121" i="2"/>
  <c r="T121" i="2"/>
  <c r="U121" i="2"/>
  <c r="V121" i="2"/>
  <c r="W121" i="2"/>
  <c r="X121" i="2"/>
  <c r="Y121" i="2"/>
  <c r="Z121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1" i="2"/>
  <c r="P68" i="2"/>
  <c r="AE5" i="2"/>
  <c r="AF5" i="2"/>
  <c r="AG5" i="2"/>
  <c r="AH5" i="2"/>
  <c r="AI5" i="2"/>
  <c r="AJ5" i="2"/>
  <c r="AK5" i="2"/>
  <c r="AL5" i="2"/>
  <c r="AM5" i="2"/>
  <c r="AN5" i="2"/>
  <c r="AE6" i="2"/>
  <c r="AF6" i="2"/>
  <c r="AG6" i="2"/>
  <c r="AH6" i="2"/>
  <c r="AI6" i="2"/>
  <c r="AJ6" i="2"/>
  <c r="AK6" i="2"/>
  <c r="AL6" i="2"/>
  <c r="AM6" i="2"/>
  <c r="AN6" i="2"/>
  <c r="AE7" i="2"/>
  <c r="AF7" i="2"/>
  <c r="AG7" i="2"/>
  <c r="AH7" i="2"/>
  <c r="AI7" i="2"/>
  <c r="AJ7" i="2"/>
  <c r="AK7" i="2"/>
  <c r="AL7" i="2"/>
  <c r="AM7" i="2"/>
  <c r="AN7" i="2"/>
  <c r="AE8" i="2"/>
  <c r="AF8" i="2"/>
  <c r="AG8" i="2"/>
  <c r="AH8" i="2"/>
  <c r="AI8" i="2"/>
  <c r="AJ8" i="2"/>
  <c r="AK8" i="2"/>
  <c r="AL8" i="2"/>
  <c r="AM8" i="2"/>
  <c r="AN8" i="2"/>
  <c r="AE9" i="2"/>
  <c r="AF9" i="2"/>
  <c r="AG9" i="2"/>
  <c r="AH9" i="2"/>
  <c r="AI9" i="2"/>
  <c r="AJ9" i="2"/>
  <c r="AK9" i="2"/>
  <c r="AL9" i="2"/>
  <c r="AM9" i="2"/>
  <c r="AN9" i="2"/>
  <c r="AE10" i="2"/>
  <c r="AF10" i="2"/>
  <c r="AG10" i="2"/>
  <c r="AH10" i="2"/>
  <c r="AI10" i="2"/>
  <c r="AJ10" i="2"/>
  <c r="AK10" i="2"/>
  <c r="AL10" i="2"/>
  <c r="AM10" i="2"/>
  <c r="AN10" i="2"/>
  <c r="AE11" i="2"/>
  <c r="AF11" i="2"/>
  <c r="AG11" i="2"/>
  <c r="AH11" i="2"/>
  <c r="AI11" i="2"/>
  <c r="AJ11" i="2"/>
  <c r="AK11" i="2"/>
  <c r="AL11" i="2"/>
  <c r="AM11" i="2"/>
  <c r="AN11" i="2"/>
  <c r="AE12" i="2"/>
  <c r="AF12" i="2"/>
  <c r="AG12" i="2"/>
  <c r="AH12" i="2"/>
  <c r="AI12" i="2"/>
  <c r="AJ12" i="2"/>
  <c r="AK12" i="2"/>
  <c r="AL12" i="2"/>
  <c r="AM12" i="2"/>
  <c r="AN12" i="2"/>
  <c r="AE13" i="2"/>
  <c r="AF13" i="2"/>
  <c r="AG13" i="2"/>
  <c r="AH13" i="2"/>
  <c r="AI13" i="2"/>
  <c r="AJ13" i="2"/>
  <c r="AK13" i="2"/>
  <c r="AL13" i="2"/>
  <c r="AM13" i="2"/>
  <c r="AN13" i="2"/>
  <c r="AE14" i="2"/>
  <c r="AF14" i="2"/>
  <c r="AG14" i="2"/>
  <c r="AH14" i="2"/>
  <c r="AI14" i="2"/>
  <c r="AJ14" i="2"/>
  <c r="AK14" i="2"/>
  <c r="AL14" i="2"/>
  <c r="AM14" i="2"/>
  <c r="AN14" i="2"/>
  <c r="AE15" i="2"/>
  <c r="AF15" i="2"/>
  <c r="AG15" i="2"/>
  <c r="AH15" i="2"/>
  <c r="AI15" i="2"/>
  <c r="AJ15" i="2"/>
  <c r="AK15" i="2"/>
  <c r="AL15" i="2"/>
  <c r="AM15" i="2"/>
  <c r="AN15" i="2"/>
  <c r="AE16" i="2"/>
  <c r="AF16" i="2"/>
  <c r="AG16" i="2"/>
  <c r="AH16" i="2"/>
  <c r="AI16" i="2"/>
  <c r="AJ16" i="2"/>
  <c r="AK16" i="2"/>
  <c r="AL16" i="2"/>
  <c r="AM16" i="2"/>
  <c r="AN16" i="2"/>
  <c r="AE17" i="2"/>
  <c r="AF17" i="2"/>
  <c r="AG17" i="2"/>
  <c r="AH17" i="2"/>
  <c r="AI17" i="2"/>
  <c r="AJ17" i="2"/>
  <c r="AK17" i="2"/>
  <c r="AL17" i="2"/>
  <c r="AM17" i="2"/>
  <c r="AN17" i="2"/>
  <c r="AE18" i="2"/>
  <c r="AF18" i="2"/>
  <c r="AG18" i="2"/>
  <c r="AH18" i="2"/>
  <c r="AI18" i="2"/>
  <c r="AJ18" i="2"/>
  <c r="AK18" i="2"/>
  <c r="AL18" i="2"/>
  <c r="AM18" i="2"/>
  <c r="AN18" i="2"/>
  <c r="AE19" i="2"/>
  <c r="AF19" i="2"/>
  <c r="AG19" i="2"/>
  <c r="AH19" i="2"/>
  <c r="AI19" i="2"/>
  <c r="AJ19" i="2"/>
  <c r="AK19" i="2"/>
  <c r="AL19" i="2"/>
  <c r="AM19" i="2"/>
  <c r="AN19" i="2"/>
  <c r="AE20" i="2"/>
  <c r="AF20" i="2"/>
  <c r="AG20" i="2"/>
  <c r="AH20" i="2"/>
  <c r="AI20" i="2"/>
  <c r="AJ20" i="2"/>
  <c r="AK20" i="2"/>
  <c r="AL20" i="2"/>
  <c r="AM20" i="2"/>
  <c r="AN20" i="2"/>
  <c r="AE21" i="2"/>
  <c r="AF21" i="2"/>
  <c r="AG21" i="2"/>
  <c r="AH21" i="2"/>
  <c r="AI21" i="2"/>
  <c r="AJ21" i="2"/>
  <c r="AK21" i="2"/>
  <c r="AL21" i="2"/>
  <c r="AM21" i="2"/>
  <c r="AN21" i="2"/>
  <c r="AE22" i="2"/>
  <c r="AF22" i="2"/>
  <c r="AG22" i="2"/>
  <c r="AH22" i="2"/>
  <c r="AI22" i="2"/>
  <c r="AJ22" i="2"/>
  <c r="AK22" i="2"/>
  <c r="AL22" i="2"/>
  <c r="AM22" i="2"/>
  <c r="AN22" i="2"/>
  <c r="AE23" i="2"/>
  <c r="AF23" i="2"/>
  <c r="AG23" i="2"/>
  <c r="AH23" i="2"/>
  <c r="AI23" i="2"/>
  <c r="AJ23" i="2"/>
  <c r="AK23" i="2"/>
  <c r="AL23" i="2"/>
  <c r="AM23" i="2"/>
  <c r="AN23" i="2"/>
  <c r="AE24" i="2"/>
  <c r="AF24" i="2"/>
  <c r="AG24" i="2"/>
  <c r="AH24" i="2"/>
  <c r="AI24" i="2"/>
  <c r="AJ24" i="2"/>
  <c r="AK24" i="2"/>
  <c r="AL24" i="2"/>
  <c r="AM24" i="2"/>
  <c r="AN24" i="2"/>
  <c r="AE25" i="2"/>
  <c r="AF25" i="2"/>
  <c r="AG25" i="2"/>
  <c r="AH25" i="2"/>
  <c r="AI25" i="2"/>
  <c r="AJ25" i="2"/>
  <c r="AK25" i="2"/>
  <c r="AL25" i="2"/>
  <c r="AM25" i="2"/>
  <c r="AN25" i="2"/>
  <c r="AE26" i="2"/>
  <c r="AF26" i="2"/>
  <c r="AG26" i="2"/>
  <c r="AH26" i="2"/>
  <c r="AI26" i="2"/>
  <c r="AJ26" i="2"/>
  <c r="AK26" i="2"/>
  <c r="AL26" i="2"/>
  <c r="AM26" i="2"/>
  <c r="AN26" i="2"/>
  <c r="AE27" i="2"/>
  <c r="AF27" i="2"/>
  <c r="AG27" i="2"/>
  <c r="AH27" i="2"/>
  <c r="AI27" i="2"/>
  <c r="AJ27" i="2"/>
  <c r="AK27" i="2"/>
  <c r="AL27" i="2"/>
  <c r="AM27" i="2"/>
  <c r="AN27" i="2"/>
  <c r="AE28" i="2"/>
  <c r="AF28" i="2"/>
  <c r="AG28" i="2"/>
  <c r="AH28" i="2"/>
  <c r="AI28" i="2"/>
  <c r="AJ28" i="2"/>
  <c r="AK28" i="2"/>
  <c r="AL28" i="2"/>
  <c r="AM28" i="2"/>
  <c r="AN28" i="2"/>
  <c r="AE29" i="2"/>
  <c r="AF29" i="2"/>
  <c r="AG29" i="2"/>
  <c r="AH29" i="2"/>
  <c r="AI29" i="2"/>
  <c r="AJ29" i="2"/>
  <c r="AK29" i="2"/>
  <c r="AL29" i="2"/>
  <c r="AM29" i="2"/>
  <c r="AN29" i="2"/>
  <c r="AE30" i="2"/>
  <c r="AF30" i="2"/>
  <c r="AG30" i="2"/>
  <c r="AH30" i="2"/>
  <c r="AI30" i="2"/>
  <c r="AJ30" i="2"/>
  <c r="AK30" i="2"/>
  <c r="AL30" i="2"/>
  <c r="AM30" i="2"/>
  <c r="AN30" i="2"/>
  <c r="AE31" i="2"/>
  <c r="AF31" i="2"/>
  <c r="AG31" i="2"/>
  <c r="AH31" i="2"/>
  <c r="AI31" i="2"/>
  <c r="AJ31" i="2"/>
  <c r="AK31" i="2"/>
  <c r="AL31" i="2"/>
  <c r="AM31" i="2"/>
  <c r="AN31" i="2"/>
  <c r="AE32" i="2"/>
  <c r="AF32" i="2"/>
  <c r="AG32" i="2"/>
  <c r="AH32" i="2"/>
  <c r="AI32" i="2"/>
  <c r="AJ32" i="2"/>
  <c r="AK32" i="2"/>
  <c r="AL32" i="2"/>
  <c r="AM32" i="2"/>
  <c r="AN32" i="2"/>
  <c r="AE33" i="2"/>
  <c r="AF33" i="2"/>
  <c r="AG33" i="2"/>
  <c r="AH33" i="2"/>
  <c r="AI33" i="2"/>
  <c r="AJ33" i="2"/>
  <c r="AK33" i="2"/>
  <c r="AL33" i="2"/>
  <c r="AM33" i="2"/>
  <c r="AN33" i="2"/>
  <c r="AE34" i="2"/>
  <c r="AF34" i="2"/>
  <c r="AG34" i="2"/>
  <c r="AH34" i="2"/>
  <c r="AI34" i="2"/>
  <c r="AJ34" i="2"/>
  <c r="AK34" i="2"/>
  <c r="AL34" i="2"/>
  <c r="AM34" i="2"/>
  <c r="AN34" i="2"/>
  <c r="AE35" i="2"/>
  <c r="AF35" i="2"/>
  <c r="AG35" i="2"/>
  <c r="AH35" i="2"/>
  <c r="AI35" i="2"/>
  <c r="AJ35" i="2"/>
  <c r="AK35" i="2"/>
  <c r="AL35" i="2"/>
  <c r="AM35" i="2"/>
  <c r="AN35" i="2"/>
  <c r="AE36" i="2"/>
  <c r="AF36" i="2"/>
  <c r="AG36" i="2"/>
  <c r="AH36" i="2"/>
  <c r="AI36" i="2"/>
  <c r="AJ36" i="2"/>
  <c r="AK36" i="2"/>
  <c r="AL36" i="2"/>
  <c r="AM36" i="2"/>
  <c r="AN36" i="2"/>
  <c r="AE37" i="2"/>
  <c r="AF37" i="2"/>
  <c r="AG37" i="2"/>
  <c r="AH37" i="2"/>
  <c r="AI37" i="2"/>
  <c r="AJ37" i="2"/>
  <c r="AK37" i="2"/>
  <c r="AL37" i="2"/>
  <c r="AM37" i="2"/>
  <c r="AN37" i="2"/>
  <c r="AE38" i="2"/>
  <c r="AF38" i="2"/>
  <c r="AG38" i="2"/>
  <c r="AH38" i="2"/>
  <c r="AI38" i="2"/>
  <c r="AJ38" i="2"/>
  <c r="AK38" i="2"/>
  <c r="AL38" i="2"/>
  <c r="AM38" i="2"/>
  <c r="AN38" i="2"/>
  <c r="AE39" i="2"/>
  <c r="AF39" i="2"/>
  <c r="AG39" i="2"/>
  <c r="AH39" i="2"/>
  <c r="AI39" i="2"/>
  <c r="AJ39" i="2"/>
  <c r="AK39" i="2"/>
  <c r="AL39" i="2"/>
  <c r="AM39" i="2"/>
  <c r="AN39" i="2"/>
  <c r="AE40" i="2"/>
  <c r="AF40" i="2"/>
  <c r="AG40" i="2"/>
  <c r="AH40" i="2"/>
  <c r="AI40" i="2"/>
  <c r="AJ40" i="2"/>
  <c r="AK40" i="2"/>
  <c r="AL40" i="2"/>
  <c r="AM40" i="2"/>
  <c r="AN40" i="2"/>
  <c r="AE41" i="2"/>
  <c r="AF41" i="2"/>
  <c r="AG41" i="2"/>
  <c r="AH41" i="2"/>
  <c r="AI41" i="2"/>
  <c r="AJ41" i="2"/>
  <c r="AK41" i="2"/>
  <c r="AL41" i="2"/>
  <c r="AM41" i="2"/>
  <c r="AN41" i="2"/>
  <c r="AE42" i="2"/>
  <c r="AF42" i="2"/>
  <c r="AG42" i="2"/>
  <c r="AH42" i="2"/>
  <c r="AI42" i="2"/>
  <c r="AJ42" i="2"/>
  <c r="AK42" i="2"/>
  <c r="AL42" i="2"/>
  <c r="AM42" i="2"/>
  <c r="AN42" i="2"/>
  <c r="AE43" i="2"/>
  <c r="AF43" i="2"/>
  <c r="AG43" i="2"/>
  <c r="AH43" i="2"/>
  <c r="AI43" i="2"/>
  <c r="AJ43" i="2"/>
  <c r="AK43" i="2"/>
  <c r="AL43" i="2"/>
  <c r="AM43" i="2"/>
  <c r="AN43" i="2"/>
  <c r="AE44" i="2"/>
  <c r="AF44" i="2"/>
  <c r="AG44" i="2"/>
  <c r="AH44" i="2"/>
  <c r="AI44" i="2"/>
  <c r="AJ44" i="2"/>
  <c r="AK44" i="2"/>
  <c r="AL44" i="2"/>
  <c r="AM44" i="2"/>
  <c r="AN44" i="2"/>
  <c r="AE45" i="2"/>
  <c r="AF45" i="2"/>
  <c r="AG45" i="2"/>
  <c r="AH45" i="2"/>
  <c r="AI45" i="2"/>
  <c r="AJ45" i="2"/>
  <c r="AK45" i="2"/>
  <c r="AL45" i="2"/>
  <c r="AM45" i="2"/>
  <c r="AN45" i="2"/>
  <c r="AE46" i="2"/>
  <c r="AF46" i="2"/>
  <c r="AG46" i="2"/>
  <c r="AH46" i="2"/>
  <c r="AI46" i="2"/>
  <c r="AJ46" i="2"/>
  <c r="AK46" i="2"/>
  <c r="AL46" i="2"/>
  <c r="AM46" i="2"/>
  <c r="AN46" i="2"/>
  <c r="AE47" i="2"/>
  <c r="AF47" i="2"/>
  <c r="AG47" i="2"/>
  <c r="AH47" i="2"/>
  <c r="AI47" i="2"/>
  <c r="AJ47" i="2"/>
  <c r="AK47" i="2"/>
  <c r="AL47" i="2"/>
  <c r="AM47" i="2"/>
  <c r="AN47" i="2"/>
  <c r="AE48" i="2"/>
  <c r="AF48" i="2"/>
  <c r="AG48" i="2"/>
  <c r="AH48" i="2"/>
  <c r="AI48" i="2"/>
  <c r="AJ48" i="2"/>
  <c r="AK48" i="2"/>
  <c r="AL48" i="2"/>
  <c r="AM48" i="2"/>
  <c r="AN48" i="2"/>
  <c r="AE49" i="2"/>
  <c r="AF49" i="2"/>
  <c r="AG49" i="2"/>
  <c r="AH49" i="2"/>
  <c r="AI49" i="2"/>
  <c r="AJ49" i="2"/>
  <c r="AK49" i="2"/>
  <c r="AL49" i="2"/>
  <c r="AM49" i="2"/>
  <c r="AN49" i="2"/>
  <c r="AE50" i="2"/>
  <c r="AF50" i="2"/>
  <c r="AG50" i="2"/>
  <c r="AH50" i="2"/>
  <c r="AI50" i="2"/>
  <c r="AJ50" i="2"/>
  <c r="AK50" i="2"/>
  <c r="AL50" i="2"/>
  <c r="AM50" i="2"/>
  <c r="AN50" i="2"/>
  <c r="AE51" i="2"/>
  <c r="AF51" i="2"/>
  <c r="AG51" i="2"/>
  <c r="AH51" i="2"/>
  <c r="AI51" i="2"/>
  <c r="AJ51" i="2"/>
  <c r="AK51" i="2"/>
  <c r="AL51" i="2"/>
  <c r="AM51" i="2"/>
  <c r="AN51" i="2"/>
  <c r="AE52" i="2"/>
  <c r="AF52" i="2"/>
  <c r="AG52" i="2"/>
  <c r="AH52" i="2"/>
  <c r="AI52" i="2"/>
  <c r="AJ52" i="2"/>
  <c r="AK52" i="2"/>
  <c r="AL52" i="2"/>
  <c r="AM52" i="2"/>
  <c r="AN52" i="2"/>
  <c r="AE53" i="2"/>
  <c r="AF53" i="2"/>
  <c r="AG53" i="2"/>
  <c r="AH53" i="2"/>
  <c r="AI53" i="2"/>
  <c r="AJ53" i="2"/>
  <c r="AK53" i="2"/>
  <c r="AL53" i="2"/>
  <c r="AM53" i="2"/>
  <c r="AN53" i="2"/>
  <c r="AE54" i="2"/>
  <c r="AF54" i="2"/>
  <c r="AG54" i="2"/>
  <c r="AH54" i="2"/>
  <c r="AI54" i="2"/>
  <c r="AJ54" i="2"/>
  <c r="AK54" i="2"/>
  <c r="AL54" i="2"/>
  <c r="AM54" i="2"/>
  <c r="AN54" i="2"/>
  <c r="AE55" i="2"/>
  <c r="AF55" i="2"/>
  <c r="AG55" i="2"/>
  <c r="AH55" i="2"/>
  <c r="AI55" i="2"/>
  <c r="AJ55" i="2"/>
  <c r="AK55" i="2"/>
  <c r="AL55" i="2"/>
  <c r="AM55" i="2"/>
  <c r="AN55" i="2"/>
  <c r="AE56" i="2"/>
  <c r="AF56" i="2"/>
  <c r="AG56" i="2"/>
  <c r="AH56" i="2"/>
  <c r="AI56" i="2"/>
  <c r="AJ56" i="2"/>
  <c r="AK56" i="2"/>
  <c r="AL56" i="2"/>
  <c r="AM56" i="2"/>
  <c r="AN56" i="2"/>
  <c r="AE58" i="2"/>
  <c r="AF58" i="2"/>
  <c r="AG58" i="2"/>
  <c r="AH58" i="2"/>
  <c r="AI58" i="2"/>
  <c r="AJ58" i="2"/>
  <c r="AK58" i="2"/>
  <c r="AL58" i="2"/>
  <c r="AM58" i="2"/>
  <c r="AN58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8" i="2"/>
  <c r="AD5" i="2"/>
  <c r="AO142" i="2" l="1"/>
  <c r="AO133" i="2"/>
  <c r="AO55" i="2"/>
  <c r="AO51" i="2"/>
  <c r="AO47" i="2"/>
  <c r="AO43" i="2"/>
  <c r="AO39" i="2"/>
  <c r="AO35" i="2"/>
  <c r="AO31" i="2"/>
  <c r="AO27" i="2"/>
  <c r="AO23" i="2"/>
  <c r="AO19" i="2"/>
  <c r="AO15" i="2"/>
  <c r="AO11" i="2"/>
  <c r="AO7" i="2"/>
  <c r="AO309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132" i="2"/>
  <c r="AO5" i="2"/>
  <c r="AO54" i="2"/>
  <c r="AO50" i="2"/>
  <c r="AO46" i="2"/>
  <c r="AO42" i="2"/>
  <c r="AO38" i="2"/>
  <c r="AO34" i="2"/>
  <c r="AO30" i="2"/>
  <c r="AO26" i="2"/>
  <c r="AO22" i="2"/>
  <c r="AO18" i="2"/>
  <c r="AO14" i="2"/>
  <c r="AO10" i="2"/>
  <c r="AO6" i="2"/>
  <c r="AO58" i="2"/>
  <c r="AO53" i="2"/>
  <c r="AO49" i="2"/>
  <c r="AO45" i="2"/>
  <c r="AO41" i="2"/>
  <c r="AO37" i="2"/>
  <c r="AO33" i="2"/>
  <c r="AO29" i="2"/>
  <c r="AO25" i="2"/>
  <c r="AO21" i="2"/>
  <c r="AO17" i="2"/>
  <c r="AO13" i="2"/>
  <c r="AO9" i="2"/>
  <c r="AO56" i="2"/>
  <c r="AO52" i="2"/>
  <c r="AO48" i="2"/>
  <c r="AO44" i="2"/>
  <c r="AO40" i="2"/>
  <c r="AO36" i="2"/>
  <c r="AO32" i="2"/>
  <c r="AO28" i="2"/>
  <c r="AO24" i="2"/>
  <c r="AO20" i="2"/>
  <c r="AO16" i="2"/>
  <c r="AO12" i="2"/>
  <c r="AO8" i="2"/>
  <c r="AO68" i="2"/>
  <c r="R5" i="2" l="1"/>
  <c r="S5" i="2"/>
  <c r="T5" i="2"/>
  <c r="U5" i="2"/>
  <c r="V5" i="2"/>
  <c r="W5" i="2"/>
  <c r="X5" i="2"/>
  <c r="Y5" i="2"/>
  <c r="Z5" i="2"/>
  <c r="R6" i="2"/>
  <c r="S6" i="2"/>
  <c r="T6" i="2"/>
  <c r="U6" i="2"/>
  <c r="V6" i="2"/>
  <c r="W6" i="2"/>
  <c r="X6" i="2"/>
  <c r="Y6" i="2"/>
  <c r="Z6" i="2"/>
  <c r="R7" i="2"/>
  <c r="S7" i="2"/>
  <c r="T7" i="2"/>
  <c r="U7" i="2"/>
  <c r="V7" i="2"/>
  <c r="W7" i="2"/>
  <c r="X7" i="2"/>
  <c r="Y7" i="2"/>
  <c r="Z7" i="2"/>
  <c r="R8" i="2"/>
  <c r="S8" i="2"/>
  <c r="T8" i="2"/>
  <c r="U8" i="2"/>
  <c r="V8" i="2"/>
  <c r="W8" i="2"/>
  <c r="X8" i="2"/>
  <c r="Y8" i="2"/>
  <c r="Z8" i="2"/>
  <c r="R9" i="2"/>
  <c r="S9" i="2"/>
  <c r="T9" i="2"/>
  <c r="U9" i="2"/>
  <c r="V9" i="2"/>
  <c r="W9" i="2"/>
  <c r="X9" i="2"/>
  <c r="Y9" i="2"/>
  <c r="Z9" i="2"/>
  <c r="R10" i="2"/>
  <c r="S10" i="2"/>
  <c r="T10" i="2"/>
  <c r="U10" i="2"/>
  <c r="V10" i="2"/>
  <c r="W10" i="2"/>
  <c r="X10" i="2"/>
  <c r="Y10" i="2"/>
  <c r="Z10" i="2"/>
  <c r="R11" i="2"/>
  <c r="S11" i="2"/>
  <c r="T11" i="2"/>
  <c r="U11" i="2"/>
  <c r="V11" i="2"/>
  <c r="W11" i="2"/>
  <c r="X11" i="2"/>
  <c r="Y11" i="2"/>
  <c r="Z11" i="2"/>
  <c r="R12" i="2"/>
  <c r="S12" i="2"/>
  <c r="T12" i="2"/>
  <c r="U12" i="2"/>
  <c r="V12" i="2"/>
  <c r="W12" i="2"/>
  <c r="X12" i="2"/>
  <c r="Y12" i="2"/>
  <c r="Z12" i="2"/>
  <c r="R13" i="2"/>
  <c r="S13" i="2"/>
  <c r="T13" i="2"/>
  <c r="U13" i="2"/>
  <c r="V13" i="2"/>
  <c r="W13" i="2"/>
  <c r="X13" i="2"/>
  <c r="Y13" i="2"/>
  <c r="Z13" i="2"/>
  <c r="R14" i="2"/>
  <c r="S14" i="2"/>
  <c r="T14" i="2"/>
  <c r="U14" i="2"/>
  <c r="V14" i="2"/>
  <c r="W14" i="2"/>
  <c r="X14" i="2"/>
  <c r="Y14" i="2"/>
  <c r="Z14" i="2"/>
  <c r="R15" i="2"/>
  <c r="S15" i="2"/>
  <c r="T15" i="2"/>
  <c r="U15" i="2"/>
  <c r="V15" i="2"/>
  <c r="W15" i="2"/>
  <c r="X15" i="2"/>
  <c r="Y15" i="2"/>
  <c r="Z15" i="2"/>
  <c r="R16" i="2"/>
  <c r="S16" i="2"/>
  <c r="T16" i="2"/>
  <c r="U16" i="2"/>
  <c r="V16" i="2"/>
  <c r="W16" i="2"/>
  <c r="X16" i="2"/>
  <c r="Y16" i="2"/>
  <c r="Z16" i="2"/>
  <c r="R17" i="2"/>
  <c r="S17" i="2"/>
  <c r="T17" i="2"/>
  <c r="U17" i="2"/>
  <c r="V17" i="2"/>
  <c r="W17" i="2"/>
  <c r="X17" i="2"/>
  <c r="Y17" i="2"/>
  <c r="Z17" i="2"/>
  <c r="R18" i="2"/>
  <c r="S18" i="2"/>
  <c r="T18" i="2"/>
  <c r="U18" i="2"/>
  <c r="V18" i="2"/>
  <c r="W18" i="2"/>
  <c r="X18" i="2"/>
  <c r="Y18" i="2"/>
  <c r="Z18" i="2"/>
  <c r="R19" i="2"/>
  <c r="S19" i="2"/>
  <c r="T19" i="2"/>
  <c r="U19" i="2"/>
  <c r="V19" i="2"/>
  <c r="W19" i="2"/>
  <c r="X19" i="2"/>
  <c r="Y19" i="2"/>
  <c r="Z19" i="2"/>
  <c r="R20" i="2"/>
  <c r="S20" i="2"/>
  <c r="T20" i="2"/>
  <c r="U20" i="2"/>
  <c r="V20" i="2"/>
  <c r="W20" i="2"/>
  <c r="X20" i="2"/>
  <c r="Y20" i="2"/>
  <c r="Z20" i="2"/>
  <c r="R21" i="2"/>
  <c r="S21" i="2"/>
  <c r="T21" i="2"/>
  <c r="U21" i="2"/>
  <c r="V21" i="2"/>
  <c r="W21" i="2"/>
  <c r="X21" i="2"/>
  <c r="Y21" i="2"/>
  <c r="Z21" i="2"/>
  <c r="R22" i="2"/>
  <c r="S22" i="2"/>
  <c r="T22" i="2"/>
  <c r="U22" i="2"/>
  <c r="V22" i="2"/>
  <c r="W22" i="2"/>
  <c r="X22" i="2"/>
  <c r="Y22" i="2"/>
  <c r="Z22" i="2"/>
  <c r="R23" i="2"/>
  <c r="S23" i="2"/>
  <c r="T23" i="2"/>
  <c r="U23" i="2"/>
  <c r="V23" i="2"/>
  <c r="W23" i="2"/>
  <c r="X23" i="2"/>
  <c r="Y23" i="2"/>
  <c r="Z23" i="2"/>
  <c r="R24" i="2"/>
  <c r="S24" i="2"/>
  <c r="T24" i="2"/>
  <c r="U24" i="2"/>
  <c r="V24" i="2"/>
  <c r="W24" i="2"/>
  <c r="X24" i="2"/>
  <c r="Y24" i="2"/>
  <c r="Z24" i="2"/>
  <c r="R25" i="2"/>
  <c r="S25" i="2"/>
  <c r="T25" i="2"/>
  <c r="U25" i="2"/>
  <c r="V25" i="2"/>
  <c r="W25" i="2"/>
  <c r="X25" i="2"/>
  <c r="Y25" i="2"/>
  <c r="Z25" i="2"/>
  <c r="R26" i="2"/>
  <c r="S26" i="2"/>
  <c r="T26" i="2"/>
  <c r="U26" i="2"/>
  <c r="V26" i="2"/>
  <c r="W26" i="2"/>
  <c r="X26" i="2"/>
  <c r="Y26" i="2"/>
  <c r="Z26" i="2"/>
  <c r="R27" i="2"/>
  <c r="S27" i="2"/>
  <c r="T27" i="2"/>
  <c r="U27" i="2"/>
  <c r="V27" i="2"/>
  <c r="W27" i="2"/>
  <c r="X27" i="2"/>
  <c r="Y27" i="2"/>
  <c r="Z27" i="2"/>
  <c r="R28" i="2"/>
  <c r="S28" i="2"/>
  <c r="T28" i="2"/>
  <c r="U28" i="2"/>
  <c r="V28" i="2"/>
  <c r="W28" i="2"/>
  <c r="X28" i="2"/>
  <c r="Y28" i="2"/>
  <c r="Z28" i="2"/>
  <c r="R29" i="2"/>
  <c r="S29" i="2"/>
  <c r="T29" i="2"/>
  <c r="U29" i="2"/>
  <c r="V29" i="2"/>
  <c r="W29" i="2"/>
  <c r="X29" i="2"/>
  <c r="Y29" i="2"/>
  <c r="Z29" i="2"/>
  <c r="R30" i="2"/>
  <c r="S30" i="2"/>
  <c r="T30" i="2"/>
  <c r="U30" i="2"/>
  <c r="V30" i="2"/>
  <c r="W30" i="2"/>
  <c r="X30" i="2"/>
  <c r="Y30" i="2"/>
  <c r="Z30" i="2"/>
  <c r="R31" i="2"/>
  <c r="S31" i="2"/>
  <c r="T31" i="2"/>
  <c r="U31" i="2"/>
  <c r="V31" i="2"/>
  <c r="W31" i="2"/>
  <c r="X31" i="2"/>
  <c r="Y31" i="2"/>
  <c r="Z31" i="2"/>
  <c r="R32" i="2"/>
  <c r="S32" i="2"/>
  <c r="T32" i="2"/>
  <c r="U32" i="2"/>
  <c r="V32" i="2"/>
  <c r="W32" i="2"/>
  <c r="X32" i="2"/>
  <c r="Y32" i="2"/>
  <c r="Z32" i="2"/>
  <c r="R33" i="2"/>
  <c r="S33" i="2"/>
  <c r="T33" i="2"/>
  <c r="U33" i="2"/>
  <c r="V33" i="2"/>
  <c r="W33" i="2"/>
  <c r="X33" i="2"/>
  <c r="Y33" i="2"/>
  <c r="Z33" i="2"/>
  <c r="R34" i="2"/>
  <c r="S34" i="2"/>
  <c r="T34" i="2"/>
  <c r="U34" i="2"/>
  <c r="V34" i="2"/>
  <c r="W34" i="2"/>
  <c r="X34" i="2"/>
  <c r="Y34" i="2"/>
  <c r="Z34" i="2"/>
  <c r="R35" i="2"/>
  <c r="S35" i="2"/>
  <c r="T35" i="2"/>
  <c r="U35" i="2"/>
  <c r="V35" i="2"/>
  <c r="W35" i="2"/>
  <c r="X35" i="2"/>
  <c r="Y35" i="2"/>
  <c r="Z35" i="2"/>
  <c r="R36" i="2"/>
  <c r="S36" i="2"/>
  <c r="T36" i="2"/>
  <c r="U36" i="2"/>
  <c r="V36" i="2"/>
  <c r="W36" i="2"/>
  <c r="X36" i="2"/>
  <c r="Y36" i="2"/>
  <c r="Z36" i="2"/>
  <c r="R37" i="2"/>
  <c r="S37" i="2"/>
  <c r="T37" i="2"/>
  <c r="U37" i="2"/>
  <c r="V37" i="2"/>
  <c r="W37" i="2"/>
  <c r="X37" i="2"/>
  <c r="Y37" i="2"/>
  <c r="Z37" i="2"/>
  <c r="R38" i="2"/>
  <c r="S38" i="2"/>
  <c r="T38" i="2"/>
  <c r="U38" i="2"/>
  <c r="V38" i="2"/>
  <c r="W38" i="2"/>
  <c r="X38" i="2"/>
  <c r="Y38" i="2"/>
  <c r="Z38" i="2"/>
  <c r="R39" i="2"/>
  <c r="S39" i="2"/>
  <c r="T39" i="2"/>
  <c r="U39" i="2"/>
  <c r="V39" i="2"/>
  <c r="W39" i="2"/>
  <c r="X39" i="2"/>
  <c r="Y39" i="2"/>
  <c r="Z39" i="2"/>
  <c r="R40" i="2"/>
  <c r="S40" i="2"/>
  <c r="T40" i="2"/>
  <c r="U40" i="2"/>
  <c r="V40" i="2"/>
  <c r="W40" i="2"/>
  <c r="X40" i="2"/>
  <c r="Y40" i="2"/>
  <c r="Z40" i="2"/>
  <c r="R41" i="2"/>
  <c r="S41" i="2"/>
  <c r="T41" i="2"/>
  <c r="U41" i="2"/>
  <c r="V41" i="2"/>
  <c r="W41" i="2"/>
  <c r="X41" i="2"/>
  <c r="Y41" i="2"/>
  <c r="Z41" i="2"/>
  <c r="R42" i="2"/>
  <c r="S42" i="2"/>
  <c r="T42" i="2"/>
  <c r="U42" i="2"/>
  <c r="V42" i="2"/>
  <c r="W42" i="2"/>
  <c r="X42" i="2"/>
  <c r="Y42" i="2"/>
  <c r="Z42" i="2"/>
  <c r="R43" i="2"/>
  <c r="S43" i="2"/>
  <c r="T43" i="2"/>
  <c r="U43" i="2"/>
  <c r="V43" i="2"/>
  <c r="W43" i="2"/>
  <c r="X43" i="2"/>
  <c r="Y43" i="2"/>
  <c r="Z43" i="2"/>
  <c r="R44" i="2"/>
  <c r="S44" i="2"/>
  <c r="T44" i="2"/>
  <c r="U44" i="2"/>
  <c r="V44" i="2"/>
  <c r="W44" i="2"/>
  <c r="X44" i="2"/>
  <c r="Y44" i="2"/>
  <c r="Z44" i="2"/>
  <c r="R45" i="2"/>
  <c r="S45" i="2"/>
  <c r="T45" i="2"/>
  <c r="U45" i="2"/>
  <c r="V45" i="2"/>
  <c r="W45" i="2"/>
  <c r="X45" i="2"/>
  <c r="Y45" i="2"/>
  <c r="Z45" i="2"/>
  <c r="R46" i="2"/>
  <c r="S46" i="2"/>
  <c r="T46" i="2"/>
  <c r="U46" i="2"/>
  <c r="V46" i="2"/>
  <c r="W46" i="2"/>
  <c r="X46" i="2"/>
  <c r="Y46" i="2"/>
  <c r="Z46" i="2"/>
  <c r="R47" i="2"/>
  <c r="S47" i="2"/>
  <c r="T47" i="2"/>
  <c r="U47" i="2"/>
  <c r="V47" i="2"/>
  <c r="W47" i="2"/>
  <c r="X47" i="2"/>
  <c r="Y47" i="2"/>
  <c r="Z47" i="2"/>
  <c r="R48" i="2"/>
  <c r="S48" i="2"/>
  <c r="T48" i="2"/>
  <c r="U48" i="2"/>
  <c r="V48" i="2"/>
  <c r="W48" i="2"/>
  <c r="X48" i="2"/>
  <c r="Y48" i="2"/>
  <c r="Z48" i="2"/>
  <c r="R49" i="2"/>
  <c r="S49" i="2"/>
  <c r="T49" i="2"/>
  <c r="U49" i="2"/>
  <c r="V49" i="2"/>
  <c r="W49" i="2"/>
  <c r="X49" i="2"/>
  <c r="Y49" i="2"/>
  <c r="Z49" i="2"/>
  <c r="R50" i="2"/>
  <c r="S50" i="2"/>
  <c r="T50" i="2"/>
  <c r="U50" i="2"/>
  <c r="V50" i="2"/>
  <c r="W50" i="2"/>
  <c r="X50" i="2"/>
  <c r="Y50" i="2"/>
  <c r="Z50" i="2"/>
  <c r="R51" i="2"/>
  <c r="S51" i="2"/>
  <c r="T51" i="2"/>
  <c r="U51" i="2"/>
  <c r="V51" i="2"/>
  <c r="W51" i="2"/>
  <c r="X51" i="2"/>
  <c r="Y51" i="2"/>
  <c r="Z51" i="2"/>
  <c r="R52" i="2"/>
  <c r="S52" i="2"/>
  <c r="T52" i="2"/>
  <c r="U52" i="2"/>
  <c r="V52" i="2"/>
  <c r="W52" i="2"/>
  <c r="X52" i="2"/>
  <c r="Y52" i="2"/>
  <c r="Z52" i="2"/>
  <c r="R53" i="2"/>
  <c r="S53" i="2"/>
  <c r="T53" i="2"/>
  <c r="U53" i="2"/>
  <c r="V53" i="2"/>
  <c r="W53" i="2"/>
  <c r="X53" i="2"/>
  <c r="Y53" i="2"/>
  <c r="Z53" i="2"/>
  <c r="R54" i="2"/>
  <c r="S54" i="2"/>
  <c r="T54" i="2"/>
  <c r="U54" i="2"/>
  <c r="V54" i="2"/>
  <c r="W54" i="2"/>
  <c r="X54" i="2"/>
  <c r="Y54" i="2"/>
  <c r="Z54" i="2"/>
  <c r="R55" i="2"/>
  <c r="S55" i="2"/>
  <c r="T55" i="2"/>
  <c r="U55" i="2"/>
  <c r="V55" i="2"/>
  <c r="W55" i="2"/>
  <c r="X55" i="2"/>
  <c r="Y55" i="2"/>
  <c r="Z55" i="2"/>
  <c r="R56" i="2"/>
  <c r="S56" i="2"/>
  <c r="T56" i="2"/>
  <c r="U56" i="2"/>
  <c r="V56" i="2"/>
  <c r="W56" i="2"/>
  <c r="X56" i="2"/>
  <c r="Y56" i="2"/>
  <c r="Z56" i="2"/>
  <c r="R58" i="2"/>
  <c r="S58" i="2"/>
  <c r="T58" i="2"/>
  <c r="U58" i="2"/>
  <c r="V58" i="2"/>
  <c r="W58" i="2"/>
  <c r="X58" i="2"/>
  <c r="Y58" i="2"/>
  <c r="Z5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8" i="2"/>
  <c r="Q6" i="2"/>
  <c r="Q5" i="2"/>
  <c r="L8" i="6"/>
  <c r="L7" i="6"/>
  <c r="L6" i="6"/>
  <c r="K8" i="6"/>
  <c r="K7" i="6"/>
  <c r="K6" i="6"/>
  <c r="K9" i="6" s="1"/>
  <c r="J8" i="6"/>
  <c r="J7" i="6"/>
  <c r="J6" i="6"/>
  <c r="I8" i="6"/>
  <c r="I7" i="6"/>
  <c r="I6" i="6"/>
  <c r="H7" i="6"/>
  <c r="H8" i="6"/>
  <c r="H6" i="6"/>
  <c r="G8" i="6"/>
  <c r="G7" i="6"/>
  <c r="G6" i="6"/>
  <c r="F8" i="6"/>
  <c r="F7" i="6"/>
  <c r="F6" i="6"/>
  <c r="E8" i="6"/>
  <c r="E7" i="6"/>
  <c r="E6" i="6"/>
  <c r="D8" i="6"/>
  <c r="D7" i="6"/>
  <c r="D6" i="6"/>
  <c r="C8" i="6"/>
  <c r="C7" i="6"/>
  <c r="C6" i="6"/>
  <c r="J9" i="6"/>
  <c r="L16" i="6"/>
  <c r="L15" i="6"/>
  <c r="L14" i="6"/>
  <c r="K16" i="6"/>
  <c r="K15" i="6"/>
  <c r="K14" i="6"/>
  <c r="J16" i="6"/>
  <c r="J15" i="6"/>
  <c r="J14" i="6"/>
  <c r="I16" i="6"/>
  <c r="I15" i="6"/>
  <c r="I14" i="6"/>
  <c r="H16" i="6"/>
  <c r="H15" i="6"/>
  <c r="H14" i="6"/>
  <c r="G16" i="6"/>
  <c r="G15" i="6"/>
  <c r="G14" i="6"/>
  <c r="F16" i="6"/>
  <c r="F15" i="6"/>
  <c r="F14" i="6"/>
  <c r="E16" i="6"/>
  <c r="E15" i="6"/>
  <c r="E14" i="6"/>
  <c r="D16" i="6"/>
  <c r="D15" i="6"/>
  <c r="D14" i="6"/>
  <c r="C16" i="6"/>
  <c r="C15" i="6"/>
  <c r="C14" i="6"/>
  <c r="B16" i="6"/>
  <c r="B15" i="6"/>
  <c r="B14" i="6"/>
  <c r="C12" i="6"/>
  <c r="D12" i="6"/>
  <c r="E12" i="6"/>
  <c r="F12" i="6"/>
  <c r="G12" i="6"/>
  <c r="H12" i="6"/>
  <c r="I12" i="6"/>
  <c r="J12" i="6"/>
  <c r="K12" i="6"/>
  <c r="L12" i="6"/>
  <c r="C11" i="6"/>
  <c r="D11" i="6"/>
  <c r="E11" i="6"/>
  <c r="F11" i="6"/>
  <c r="G11" i="6"/>
  <c r="G13" i="6" s="1"/>
  <c r="H11" i="6"/>
  <c r="I11" i="6"/>
  <c r="J11" i="6"/>
  <c r="K11" i="6"/>
  <c r="L11" i="6"/>
  <c r="B12" i="6"/>
  <c r="B11" i="6"/>
  <c r="L24" i="6"/>
  <c r="L23" i="6"/>
  <c r="L22" i="6"/>
  <c r="K24" i="6"/>
  <c r="K23" i="6"/>
  <c r="K22" i="6"/>
  <c r="J24" i="6"/>
  <c r="J23" i="6"/>
  <c r="J22" i="6"/>
  <c r="I24" i="6"/>
  <c r="I23" i="6"/>
  <c r="I22" i="6"/>
  <c r="H24" i="6"/>
  <c r="H23" i="6"/>
  <c r="H22" i="6"/>
  <c r="G24" i="6"/>
  <c r="G23" i="6"/>
  <c r="G22" i="6"/>
  <c r="F24" i="6"/>
  <c r="F23" i="6"/>
  <c r="F22" i="6"/>
  <c r="E24" i="6"/>
  <c r="E23" i="6"/>
  <c r="E22" i="6"/>
  <c r="D23" i="6"/>
  <c r="D24" i="6"/>
  <c r="D22" i="6"/>
  <c r="C23" i="6"/>
  <c r="C22" i="6"/>
  <c r="C24" i="6"/>
  <c r="B24" i="6"/>
  <c r="B23" i="6"/>
  <c r="B22" i="6"/>
  <c r="C20" i="6"/>
  <c r="D20" i="6"/>
  <c r="E20" i="6"/>
  <c r="F20" i="6"/>
  <c r="G20" i="6"/>
  <c r="H20" i="6"/>
  <c r="I20" i="6"/>
  <c r="J20" i="6"/>
  <c r="K20" i="6"/>
  <c r="L20" i="6"/>
  <c r="B20" i="6"/>
  <c r="C19" i="6"/>
  <c r="D19" i="6"/>
  <c r="E19" i="6"/>
  <c r="F19" i="6"/>
  <c r="G19" i="6"/>
  <c r="H19" i="6"/>
  <c r="I19" i="6"/>
  <c r="J19" i="6"/>
  <c r="K19" i="6"/>
  <c r="L19" i="6"/>
  <c r="B19" i="6"/>
  <c r="L32" i="6"/>
  <c r="L31" i="6"/>
  <c r="L30" i="6"/>
  <c r="K32" i="6"/>
  <c r="K31" i="6"/>
  <c r="K30" i="6"/>
  <c r="J32" i="6"/>
  <c r="J31" i="6"/>
  <c r="J30" i="6"/>
  <c r="I32" i="6"/>
  <c r="I31" i="6"/>
  <c r="I30" i="6"/>
  <c r="H32" i="6"/>
  <c r="H31" i="6"/>
  <c r="H30" i="6"/>
  <c r="G32" i="6"/>
  <c r="G31" i="6"/>
  <c r="G30" i="6"/>
  <c r="F32" i="6"/>
  <c r="F31" i="6"/>
  <c r="F30" i="6"/>
  <c r="E32" i="6"/>
  <c r="E31" i="6"/>
  <c r="E30" i="6"/>
  <c r="D32" i="6"/>
  <c r="D31" i="6"/>
  <c r="D30" i="6"/>
  <c r="C32" i="6"/>
  <c r="C31" i="6"/>
  <c r="C30" i="6"/>
  <c r="B32" i="6"/>
  <c r="B31" i="6"/>
  <c r="B30" i="6"/>
  <c r="B35" i="6"/>
  <c r="C28" i="6"/>
  <c r="D28" i="6"/>
  <c r="E28" i="6"/>
  <c r="F28" i="6"/>
  <c r="G28" i="6"/>
  <c r="H28" i="6"/>
  <c r="I28" i="6"/>
  <c r="J28" i="6"/>
  <c r="K28" i="6"/>
  <c r="L28" i="6"/>
  <c r="B28" i="6"/>
  <c r="C27" i="6"/>
  <c r="D27" i="6"/>
  <c r="E27" i="6"/>
  <c r="F27" i="6"/>
  <c r="G27" i="6"/>
  <c r="H27" i="6"/>
  <c r="I27" i="6"/>
  <c r="J27" i="6"/>
  <c r="K27" i="6"/>
  <c r="L27" i="6"/>
  <c r="B27" i="6"/>
  <c r="D9" i="6" l="1"/>
  <c r="B17" i="6"/>
  <c r="E13" i="6"/>
  <c r="C21" i="6"/>
  <c r="H21" i="6"/>
  <c r="D21" i="6"/>
  <c r="B29" i="6"/>
  <c r="K29" i="6"/>
  <c r="C29" i="6"/>
  <c r="I13" i="6"/>
  <c r="K13" i="6"/>
  <c r="C13" i="6"/>
  <c r="G29" i="6"/>
  <c r="G21" i="6"/>
  <c r="L13" i="6"/>
  <c r="B21" i="6"/>
  <c r="I21" i="6"/>
  <c r="E21" i="6"/>
  <c r="K21" i="6"/>
  <c r="H13" i="6"/>
  <c r="D13" i="6"/>
  <c r="L21" i="6"/>
  <c r="I29" i="6"/>
  <c r="L29" i="6"/>
  <c r="H29" i="6"/>
  <c r="D29" i="6"/>
  <c r="E29" i="6"/>
  <c r="J29" i="6"/>
  <c r="F29" i="6"/>
  <c r="L9" i="6"/>
  <c r="I9" i="6"/>
  <c r="H9" i="6"/>
  <c r="G9" i="6"/>
  <c r="F9" i="6"/>
  <c r="E9" i="6"/>
  <c r="C9" i="6"/>
  <c r="L17" i="6"/>
  <c r="K17" i="6"/>
  <c r="J17" i="6"/>
  <c r="I17" i="6"/>
  <c r="H17" i="6"/>
  <c r="G17" i="6"/>
  <c r="F17" i="6"/>
  <c r="E17" i="6"/>
  <c r="D17" i="6"/>
  <c r="C17" i="6"/>
  <c r="J13" i="6"/>
  <c r="F13" i="6"/>
  <c r="B13" i="6"/>
  <c r="L25" i="6"/>
  <c r="K25" i="6"/>
  <c r="J25" i="6"/>
  <c r="I25" i="6"/>
  <c r="H25" i="6"/>
  <c r="G25" i="6"/>
  <c r="F25" i="6"/>
  <c r="E25" i="6"/>
  <c r="D25" i="6"/>
  <c r="C25" i="6"/>
  <c r="B25" i="6"/>
  <c r="J21" i="6"/>
  <c r="F21" i="6"/>
  <c r="L33" i="6"/>
  <c r="K33" i="6"/>
  <c r="J33" i="6"/>
  <c r="I33" i="6"/>
  <c r="H33" i="6"/>
  <c r="G33" i="6"/>
  <c r="F33" i="6"/>
  <c r="E33" i="6"/>
  <c r="D33" i="6"/>
  <c r="C33" i="6"/>
  <c r="B33" i="6"/>
  <c r="L40" i="6"/>
  <c r="L39" i="6"/>
  <c r="L38" i="6"/>
  <c r="K40" i="6"/>
  <c r="K39" i="6"/>
  <c r="K38" i="6"/>
  <c r="J40" i="6"/>
  <c r="J39" i="6"/>
  <c r="J38" i="6"/>
  <c r="I40" i="6"/>
  <c r="I39" i="6"/>
  <c r="I38" i="6"/>
  <c r="H40" i="6"/>
  <c r="H39" i="6"/>
  <c r="H38" i="6"/>
  <c r="G39" i="6"/>
  <c r="G40" i="6"/>
  <c r="G38" i="6"/>
  <c r="F40" i="6"/>
  <c r="F39" i="6"/>
  <c r="F38" i="6"/>
  <c r="E40" i="6"/>
  <c r="E39" i="6"/>
  <c r="E38" i="6"/>
  <c r="D40" i="6"/>
  <c r="D39" i="6"/>
  <c r="D38" i="6"/>
  <c r="C40" i="6"/>
  <c r="C39" i="6"/>
  <c r="C38" i="6"/>
  <c r="B40" i="6"/>
  <c r="B39" i="6"/>
  <c r="B38" i="6"/>
  <c r="C36" i="6"/>
  <c r="D36" i="6"/>
  <c r="E36" i="6"/>
  <c r="F36" i="6"/>
  <c r="G36" i="6"/>
  <c r="H36" i="6"/>
  <c r="I36" i="6"/>
  <c r="J36" i="6"/>
  <c r="K36" i="6"/>
  <c r="L36" i="6"/>
  <c r="B36" i="6"/>
  <c r="B37" i="6" s="1"/>
  <c r="C35" i="6"/>
  <c r="D35" i="6"/>
  <c r="E35" i="6"/>
  <c r="F35" i="6"/>
  <c r="G35" i="6"/>
  <c r="H35" i="6"/>
  <c r="I35" i="6"/>
  <c r="J35" i="6"/>
  <c r="K35" i="6"/>
  <c r="L35" i="6"/>
  <c r="B6" i="6"/>
  <c r="B8" i="6"/>
  <c r="B7" i="6"/>
  <c r="K4" i="6"/>
  <c r="K3" i="6"/>
  <c r="D4" i="6"/>
  <c r="D3" i="6"/>
  <c r="C4" i="6"/>
  <c r="E4" i="6"/>
  <c r="C3" i="6"/>
  <c r="E3" i="6"/>
  <c r="F3" i="6"/>
  <c r="F5" i="6" s="1"/>
  <c r="G3" i="6"/>
  <c r="G5" i="6" s="1"/>
  <c r="H3" i="6"/>
  <c r="H5" i="6" s="1"/>
  <c r="I3" i="6"/>
  <c r="I5" i="6" s="1"/>
  <c r="J3" i="6"/>
  <c r="J5" i="6" s="1"/>
  <c r="L3" i="6"/>
  <c r="L5" i="6" s="1"/>
  <c r="B4" i="6"/>
  <c r="B3" i="6"/>
  <c r="B41" i="6" l="1"/>
  <c r="B9" i="6"/>
  <c r="F41" i="6"/>
  <c r="H41" i="6"/>
  <c r="C41" i="6"/>
  <c r="K37" i="6"/>
  <c r="G37" i="6"/>
  <c r="C37" i="6"/>
  <c r="I37" i="6"/>
  <c r="J37" i="6"/>
  <c r="F37" i="6"/>
  <c r="L37" i="6"/>
  <c r="H37" i="6"/>
  <c r="D37" i="6"/>
  <c r="E37" i="6"/>
  <c r="L41" i="6"/>
  <c r="K41" i="6"/>
  <c r="J41" i="6"/>
  <c r="I41" i="6"/>
  <c r="G41" i="6"/>
  <c r="E41" i="6"/>
  <c r="D41" i="6"/>
  <c r="C5" i="6"/>
  <c r="D5" i="6"/>
  <c r="B5" i="6"/>
  <c r="E5" i="6"/>
  <c r="K5" i="6"/>
</calcChain>
</file>

<file path=xl/sharedStrings.xml><?xml version="1.0" encoding="utf-8"?>
<sst xmlns="http://schemas.openxmlformats.org/spreadsheetml/2006/main" count="1729" uniqueCount="83">
  <si>
    <t>GROSS DOMESTIC RPODUCT AT CURRENT BASIC PRICE (=N=MILLION)</t>
  </si>
  <si>
    <t>ACTIVITY BY ISIC REV 4</t>
  </si>
  <si>
    <t>Akwa Ibom</t>
  </si>
  <si>
    <t>Bayelsa</t>
  </si>
  <si>
    <t>Cross River</t>
  </si>
  <si>
    <t>Delta</t>
  </si>
  <si>
    <t>Kaduna</t>
  </si>
  <si>
    <t>Kano</t>
  </si>
  <si>
    <t>Ogun</t>
  </si>
  <si>
    <t>Osun</t>
  </si>
  <si>
    <t>Oyo</t>
  </si>
  <si>
    <t>Rivers</t>
  </si>
  <si>
    <t>Zamfara</t>
  </si>
  <si>
    <t>Total</t>
  </si>
  <si>
    <t>AGRICULTURE</t>
  </si>
  <si>
    <t xml:space="preserve">       1. Crop Production</t>
  </si>
  <si>
    <t xml:space="preserve">       2. Livestock</t>
  </si>
  <si>
    <t xml:space="preserve">       3.  Forestry</t>
  </si>
  <si>
    <t xml:space="preserve">       4.  Fishing</t>
  </si>
  <si>
    <t>MINING AND QUARRYING</t>
  </si>
  <si>
    <t xml:space="preserve">       5. Crude Petroleum and Natural Gas</t>
  </si>
  <si>
    <t xml:space="preserve">       6. Coal Mining</t>
  </si>
  <si>
    <t xml:space="preserve">       7.  Metal Ores</t>
  </si>
  <si>
    <t xml:space="preserve">       8. Quarrying and Other Minerals</t>
  </si>
  <si>
    <t>MANUFACTURING</t>
  </si>
  <si>
    <t xml:space="preserve">       9.  Oil Refining</t>
  </si>
  <si>
    <t xml:space="preserve">       10. Cement</t>
  </si>
  <si>
    <t xml:space="preserve">       11. Food, Beverage and Tobacco</t>
  </si>
  <si>
    <t xml:space="preserve">       12. Textile, Apparel and Footwear</t>
  </si>
  <si>
    <t xml:space="preserve">       13. Wood and Wood Products</t>
  </si>
  <si>
    <t xml:space="preserve">       14. Pulp, Paper and Paper  Products</t>
  </si>
  <si>
    <t xml:space="preserve">       15. Chemical and  Pharmaceutical Products </t>
  </si>
  <si>
    <t xml:space="preserve">       16. Non-Metallic Products</t>
  </si>
  <si>
    <t xml:space="preserve">       17. Plastic and Rubber products</t>
  </si>
  <si>
    <t xml:space="preserve">       18. Electrical and Electronics</t>
  </si>
  <si>
    <t xml:space="preserve">       19. Basic metal , Iron and Steel</t>
  </si>
  <si>
    <t xml:space="preserve">       20. Motor vehicles &amp;  assembly</t>
  </si>
  <si>
    <t xml:space="preserve">       21. Other Manufacturing</t>
  </si>
  <si>
    <t>22. ELECTRICITY, GAS ,STEAM AND AIR CONDITIONING SUPPLY</t>
  </si>
  <si>
    <t>23. WATER SUPPLY,SEWERAGE, WASTE MANAGEMENT AND REMEDIATION</t>
  </si>
  <si>
    <t>24. CONSTRUCTION</t>
  </si>
  <si>
    <t>25.  TRADE</t>
  </si>
  <si>
    <t>26. ACCOMMODATION AND FOOD SERVICES</t>
  </si>
  <si>
    <t>TRANSPORTATION AND STORAGE</t>
  </si>
  <si>
    <t xml:space="preserve">        27.  Road Transport</t>
  </si>
  <si>
    <t xml:space="preserve">        28.  Rail Transport &amp; Pipelines</t>
  </si>
  <si>
    <t xml:space="preserve">        29. Water Transport</t>
  </si>
  <si>
    <t xml:space="preserve">        30. Air Transport</t>
  </si>
  <si>
    <t xml:space="preserve">        31. Transport Services</t>
  </si>
  <si>
    <t xml:space="preserve">        32. Post and Courier Services</t>
  </si>
  <si>
    <t>INFORMATION AND COMMUNICATION</t>
  </si>
  <si>
    <t xml:space="preserve">          33. Telecommunications</t>
  </si>
  <si>
    <t xml:space="preserve">          34.  Publishing,  </t>
  </si>
  <si>
    <t xml:space="preserve">          34. Motion Pictures, Sound recording and  Music production    </t>
  </si>
  <si>
    <t xml:space="preserve">       36. Broadcasting</t>
  </si>
  <si>
    <t>37.ARTS, ENTERTAINMENT AND RECREATION</t>
  </si>
  <si>
    <t>FINANCIAL AND INSURANCE</t>
  </si>
  <si>
    <t xml:space="preserve">         38. Financial Institutions</t>
  </si>
  <si>
    <t xml:space="preserve">       39. Insurance</t>
  </si>
  <si>
    <t>40. REAL ESTATE</t>
  </si>
  <si>
    <t>41. PROFESSIONAL, SCIENTIFIC AND TECHNICAL SERVICES</t>
  </si>
  <si>
    <t>42. ADMINISTRATIVE &amp; SUPPORT SERVICES</t>
  </si>
  <si>
    <t>43. PUBLIC ADMINISTRATION</t>
  </si>
  <si>
    <t>44. EDUCATION</t>
  </si>
  <si>
    <t>45. HUMAN HEALTH AND SOCIAL SERVICES</t>
  </si>
  <si>
    <t>46. OTHER SERVICES</t>
  </si>
  <si>
    <t>GDP  Current Basic Price</t>
  </si>
  <si>
    <t>Agriculture</t>
  </si>
  <si>
    <t>Industry</t>
  </si>
  <si>
    <t>Services</t>
  </si>
  <si>
    <t>GDP/VA</t>
  </si>
  <si>
    <t>TOTAL</t>
  </si>
  <si>
    <t>Oil</t>
  </si>
  <si>
    <t>Agric</t>
  </si>
  <si>
    <t>Non oil</t>
  </si>
  <si>
    <t>25. WHOLESALE and RETAIL TRADE</t>
  </si>
  <si>
    <t>SHARE OF THE  STATE ECONOMY 2013-17 %</t>
  </si>
  <si>
    <t>NATIONAL GDP</t>
  </si>
  <si>
    <t>N'MN</t>
  </si>
  <si>
    <t>STATE SHARES OF NATIONAL GDP %</t>
  </si>
  <si>
    <t>Total for</t>
  </si>
  <si>
    <t>11 States</t>
  </si>
  <si>
    <t>GROSS DOMESTIC PRODUCT AT CURRENT BASIC PRICE (SHARE OF STATE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</si>
</sst>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2060"/>
      <name val="Arial"/>
      <family val="2"/>
    </font>
    <font>
      <sz val="10"/>
      <name val="Arial"/>
      <family val="2"/>
    </font>
    <font>
      <sz val="10"/>
      <color rgb="FF00206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</font>
    <font>
      <b/>
      <sz val="10"/>
      <color rgb="FFFF0000"/>
      <name val="Arial"/>
      <family val="2"/>
    </font>
    <font>
      <b/>
      <sz val="10"/>
      <color rgb="FF002060"/>
      <name val="Calibri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 applyFill="1" applyBorder="1"/>
    <xf numFmtId="0" fontId="3" fillId="0" borderId="0" xfId="0" applyFont="1" applyAlignment="1">
      <alignment horizontal="center"/>
    </xf>
    <xf numFmtId="164" fontId="0" fillId="0" borderId="0" xfId="1" applyFont="1"/>
    <xf numFmtId="164" fontId="2" fillId="0" borderId="0" xfId="1" applyFont="1"/>
    <xf numFmtId="0" fontId="2" fillId="0" borderId="0" xfId="0" applyFont="1"/>
    <xf numFmtId="0" fontId="7" fillId="0" borderId="0" xfId="0" applyFont="1" applyBorder="1"/>
    <xf numFmtId="0" fontId="7" fillId="0" borderId="0" xfId="0" applyFont="1" applyFill="1" applyBorder="1"/>
    <xf numFmtId="0" fontId="8" fillId="0" borderId="0" xfId="0" applyFont="1" applyBorder="1"/>
    <xf numFmtId="164" fontId="9" fillId="0" borderId="0" xfId="0" applyNumberFormat="1" applyFont="1"/>
    <xf numFmtId="0" fontId="8" fillId="0" borderId="0" xfId="0" applyFont="1" applyFill="1" applyBorder="1"/>
    <xf numFmtId="166" fontId="0" fillId="0" borderId="0" xfId="0" applyNumberFormat="1"/>
    <xf numFmtId="166" fontId="2" fillId="0" borderId="0" xfId="0" applyNumberFormat="1" applyFont="1"/>
    <xf numFmtId="0" fontId="2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 applyAlignment="1">
      <alignment horizontal="left"/>
    </xf>
    <xf numFmtId="164" fontId="2" fillId="0" borderId="0" xfId="1" applyFont="1" applyAlignment="1">
      <alignment horizontal="left"/>
    </xf>
    <xf numFmtId="164" fontId="2" fillId="4" borderId="0" xfId="1" applyFont="1" applyFill="1" applyAlignment="1">
      <alignment horizontal="left"/>
    </xf>
    <xf numFmtId="166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164" fontId="10" fillId="0" borderId="0" xfId="1" applyFont="1" applyFill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0" fontId="7" fillId="5" borderId="0" xfId="0" applyFont="1" applyFill="1" applyBorder="1"/>
    <xf numFmtId="0" fontId="11" fillId="5" borderId="0" xfId="0" applyFont="1" applyFill="1" applyBorder="1"/>
    <xf numFmtId="164" fontId="2" fillId="5" borderId="0" xfId="0" applyNumberFormat="1" applyFont="1" applyFill="1"/>
    <xf numFmtId="0" fontId="8" fillId="5" borderId="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9" fillId="0" borderId="0" xfId="1" applyFont="1" applyFill="1"/>
    <xf numFmtId="0" fontId="9" fillId="0" borderId="0" xfId="0" applyFont="1" applyFill="1"/>
    <xf numFmtId="0" fontId="12" fillId="0" borderId="0" xfId="1" applyNumberFormat="1" applyFont="1" applyFill="1"/>
    <xf numFmtId="0" fontId="9" fillId="0" borderId="0" xfId="1" applyNumberFormat="1" applyFont="1" applyFill="1"/>
    <xf numFmtId="164" fontId="9" fillId="6" borderId="0" xfId="1" applyFont="1" applyFill="1"/>
    <xf numFmtId="164" fontId="12" fillId="6" borderId="0" xfId="1" applyFont="1" applyFill="1"/>
    <xf numFmtId="164" fontId="12" fillId="0" borderId="0" xfId="1" applyFont="1" applyFill="1"/>
    <xf numFmtId="164" fontId="13" fillId="0" borderId="0" xfId="1" applyFont="1" applyFill="1"/>
    <xf numFmtId="0" fontId="12" fillId="0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66" fontId="9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166" fontId="12" fillId="0" borderId="0" xfId="0" applyNumberFormat="1" applyFont="1" applyFill="1"/>
    <xf numFmtId="0" fontId="14" fillId="0" borderId="0" xfId="0" applyFont="1" applyFill="1"/>
    <xf numFmtId="164" fontId="15" fillId="0" borderId="0" xfId="1" applyFont="1" applyFill="1" applyBorder="1"/>
    <xf numFmtId="2" fontId="9" fillId="0" borderId="0" xfId="0" applyNumberFormat="1" applyFont="1" applyFill="1"/>
    <xf numFmtId="0" fontId="16" fillId="0" borderId="0" xfId="0" applyFont="1" applyFill="1" applyAlignment="1">
      <alignment horizontal="left"/>
    </xf>
    <xf numFmtId="164" fontId="17" fillId="0" borderId="0" xfId="1" applyFont="1" applyFill="1" applyBorder="1"/>
    <xf numFmtId="0" fontId="16" fillId="0" borderId="0" xfId="0" applyFont="1" applyFill="1"/>
    <xf numFmtId="164" fontId="9" fillId="5" borderId="0" xfId="1" applyFont="1" applyFill="1"/>
    <xf numFmtId="0" fontId="9" fillId="5" borderId="0" xfId="0" applyFont="1" applyFill="1"/>
    <xf numFmtId="2" fontId="9" fillId="5" borderId="0" xfId="0" applyNumberFormat="1" applyFont="1" applyFill="1"/>
    <xf numFmtId="166" fontId="9" fillId="5" borderId="0" xfId="0" applyNumberFormat="1" applyFont="1" applyFill="1"/>
    <xf numFmtId="0" fontId="16" fillId="5" borderId="0" xfId="0" applyFont="1" applyFill="1"/>
    <xf numFmtId="164" fontId="17" fillId="5" borderId="0" xfId="1" applyFont="1" applyFill="1" applyBorder="1"/>
    <xf numFmtId="0" fontId="19" fillId="0" borderId="0" xfId="0" applyFont="1" applyFill="1"/>
    <xf numFmtId="0" fontId="9" fillId="0" borderId="0" xfId="0" applyFont="1" applyBorder="1"/>
    <xf numFmtId="164" fontId="20" fillId="0" borderId="0" xfId="1" applyFont="1" applyFill="1" applyBorder="1"/>
    <xf numFmtId="164" fontId="12" fillId="5" borderId="0" xfId="1" applyFont="1" applyFill="1"/>
    <xf numFmtId="0" fontId="21" fillId="5" borderId="0" xfId="0" applyFont="1" applyFill="1" applyAlignment="1">
      <alignment horizontal="left"/>
    </xf>
    <xf numFmtId="164" fontId="15" fillId="5" borderId="0" xfId="1" applyFont="1" applyFill="1" applyBorder="1"/>
    <xf numFmtId="164" fontId="20" fillId="2" borderId="0" xfId="1" applyFont="1" applyFill="1" applyBorder="1"/>
    <xf numFmtId="2" fontId="12" fillId="4" borderId="0" xfId="0" applyNumberFormat="1" applyFont="1" applyFill="1" applyAlignment="1">
      <alignment horizontal="center"/>
    </xf>
    <xf numFmtId="165" fontId="12" fillId="0" borderId="0" xfId="1" applyNumberFormat="1" applyFont="1" applyFill="1"/>
    <xf numFmtId="2" fontId="12" fillId="0" borderId="0" xfId="1" applyNumberFormat="1" applyFont="1" applyFill="1"/>
    <xf numFmtId="164" fontId="18" fillId="0" borderId="0" xfId="1" applyFont="1" applyFill="1"/>
    <xf numFmtId="166" fontId="13" fillId="0" borderId="0" xfId="0" applyNumberFormat="1" applyFont="1" applyFill="1"/>
    <xf numFmtId="43" fontId="9" fillId="0" borderId="0" xfId="0" applyNumberFormat="1" applyFont="1" applyFill="1"/>
    <xf numFmtId="4" fontId="22" fillId="0" borderId="0" xfId="0" applyNumberFormat="1" applyFont="1" applyFill="1" applyBorder="1"/>
    <xf numFmtId="2" fontId="23" fillId="0" borderId="0" xfId="1" applyNumberFormat="1" applyFont="1" applyFill="1" applyBorder="1"/>
    <xf numFmtId="2" fontId="21" fillId="0" borderId="0" xfId="1" applyNumberFormat="1" applyFont="1" applyFill="1" applyBorder="1"/>
    <xf numFmtId="164" fontId="21" fillId="0" borderId="0" xfId="1" applyFont="1" applyFill="1" applyBorder="1"/>
    <xf numFmtId="43" fontId="20" fillId="0" borderId="0" xfId="1" applyNumberFormat="1" applyFont="1" applyFill="1" applyBorder="1"/>
    <xf numFmtId="2" fontId="16" fillId="0" borderId="0" xfId="1" applyNumberFormat="1" applyFont="1" applyFill="1" applyBorder="1"/>
    <xf numFmtId="4" fontId="15" fillId="0" borderId="0" xfId="1" applyNumberFormat="1" applyFont="1" applyFill="1" applyBorder="1"/>
    <xf numFmtId="43" fontId="22" fillId="0" borderId="0" xfId="1" applyNumberFormat="1" applyFont="1" applyFill="1" applyBorder="1"/>
    <xf numFmtId="43" fontId="9" fillId="5" borderId="0" xfId="0" applyNumberFormat="1" applyFont="1" applyFill="1"/>
    <xf numFmtId="43" fontId="20" fillId="5" borderId="0" xfId="1" applyNumberFormat="1" applyFont="1" applyFill="1" applyBorder="1"/>
    <xf numFmtId="2" fontId="16" fillId="5" borderId="0" xfId="1" applyNumberFormat="1" applyFont="1" applyFill="1" applyBorder="1"/>
    <xf numFmtId="164" fontId="21" fillId="5" borderId="0" xfId="1" applyFont="1" applyFill="1" applyBorder="1"/>
    <xf numFmtId="164" fontId="15" fillId="3" borderId="0" xfId="1" applyFont="1" applyFill="1" applyBorder="1"/>
    <xf numFmtId="4" fontId="22" fillId="5" borderId="0" xfId="0" applyNumberFormat="1" applyFont="1" applyFill="1" applyBorder="1"/>
    <xf numFmtId="43" fontId="22" fillId="5" borderId="0" xfId="1" applyNumberFormat="1" applyFont="1" applyFill="1" applyBorder="1"/>
    <xf numFmtId="2" fontId="19" fillId="6" borderId="0" xfId="0" applyNumberFormat="1" applyFont="1" applyFill="1"/>
    <xf numFmtId="43" fontId="19" fillId="6" borderId="0" xfId="0" applyNumberFormat="1" applyFont="1" applyFill="1"/>
    <xf numFmtId="43" fontId="9" fillId="6" borderId="0" xfId="0" applyNumberFormat="1" applyFont="1" applyFill="1"/>
    <xf numFmtId="2" fontId="9" fillId="6" borderId="0" xfId="0" applyNumberFormat="1" applyFont="1" applyFill="1"/>
    <xf numFmtId="2" fontId="23" fillId="6" borderId="0" xfId="1" applyNumberFormat="1" applyFont="1" applyFill="1" applyBorder="1"/>
    <xf numFmtId="0" fontId="21" fillId="0" borderId="0" xfId="0" applyFont="1" applyFill="1" applyAlignment="1">
      <alignment horizontal="left"/>
    </xf>
    <xf numFmtId="2" fontId="12" fillId="6" borderId="0" xfId="0" applyNumberFormat="1" applyFont="1" applyFill="1"/>
    <xf numFmtId="2" fontId="24" fillId="6" borderId="0" xfId="0" applyNumberFormat="1" applyFont="1" applyFill="1"/>
    <xf numFmtId="2" fontId="16" fillId="6" borderId="0" xfId="1" applyNumberFormat="1" applyFont="1" applyFill="1" applyBorder="1"/>
    <xf numFmtId="164" fontId="25" fillId="0" borderId="0" xfId="1" applyFont="1" applyFill="1"/>
    <xf numFmtId="164" fontId="0" fillId="6" borderId="0" xfId="0" applyNumberFormat="1" applyFill="1"/>
    <xf numFmtId="164" fontId="2" fillId="6" borderId="0" xfId="0" applyNumberFormat="1" applyFont="1" applyFill="1"/>
    <xf numFmtId="164" fontId="26" fillId="6" borderId="0" xfId="0" applyNumberFormat="1" applyFont="1" applyFill="1"/>
    <xf numFmtId="164" fontId="27" fillId="6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2"/>
  <sheetViews>
    <sheetView topLeftCell="A41" workbookViewId="0">
      <selection activeCell="H53" sqref="H53"/>
    </sheetView>
  </sheetViews>
  <sheetFormatPr defaultColWidth="8.85546875" defaultRowHeight="12.75" x14ac:dyDescent="0.2"/>
  <cols>
    <col min="1" max="1" width="18" style="40" customWidth="1"/>
    <col min="2" max="2" width="17.7109375" style="40" customWidth="1"/>
    <col min="3" max="12" width="12.7109375" style="40" bestFit="1" customWidth="1"/>
    <col min="13" max="13" width="16.5703125" style="40" customWidth="1"/>
    <col min="14" max="16384" width="8.85546875" style="40"/>
  </cols>
  <sheetData>
    <row r="1" spans="1:13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2">
      <c r="A2" s="41">
        <v>2013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x14ac:dyDescent="0.2">
      <c r="A3" s="39" t="s">
        <v>1</v>
      </c>
      <c r="B3" s="42">
        <v>1</v>
      </c>
      <c r="C3" s="42">
        <v>2</v>
      </c>
      <c r="D3" s="42">
        <v>3</v>
      </c>
      <c r="E3" s="42">
        <v>4</v>
      </c>
      <c r="F3" s="42">
        <v>5</v>
      </c>
      <c r="G3" s="42">
        <v>6</v>
      </c>
      <c r="H3" s="42">
        <v>7</v>
      </c>
      <c r="I3" s="42">
        <v>8</v>
      </c>
      <c r="J3" s="42">
        <v>9</v>
      </c>
      <c r="K3" s="42">
        <v>10</v>
      </c>
      <c r="L3" s="42">
        <v>11</v>
      </c>
      <c r="M3" s="39"/>
    </row>
    <row r="4" spans="1:13" x14ac:dyDescent="0.2">
      <c r="A4" s="39"/>
      <c r="B4" s="39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39" t="s">
        <v>7</v>
      </c>
      <c r="H4" s="39" t="s">
        <v>8</v>
      </c>
      <c r="I4" s="39" t="s">
        <v>9</v>
      </c>
      <c r="J4" s="39" t="s">
        <v>10</v>
      </c>
      <c r="K4" s="39" t="s">
        <v>11</v>
      </c>
      <c r="L4" s="39" t="s">
        <v>12</v>
      </c>
      <c r="M4" s="39" t="s">
        <v>13</v>
      </c>
    </row>
    <row r="5" spans="1:13" x14ac:dyDescent="0.2">
      <c r="A5" s="39" t="s">
        <v>14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x14ac:dyDescent="0.2">
      <c r="A6" s="39" t="s">
        <v>15</v>
      </c>
      <c r="B6" s="39">
        <v>493518.79828745237</v>
      </c>
      <c r="C6" s="39">
        <v>111019.28636271667</v>
      </c>
      <c r="D6" s="39">
        <v>229802.087083249</v>
      </c>
      <c r="E6" s="39">
        <v>295840.85164021124</v>
      </c>
      <c r="F6" s="39">
        <v>659787.27527791611</v>
      </c>
      <c r="G6" s="39">
        <v>276599.50362640346</v>
      </c>
      <c r="H6" s="39">
        <v>498716.76627228945</v>
      </c>
      <c r="I6" s="39">
        <v>312975.30474161479</v>
      </c>
      <c r="J6" s="39">
        <v>368989.22839911404</v>
      </c>
      <c r="K6" s="39">
        <v>300562.24686737679</v>
      </c>
      <c r="L6" s="39">
        <v>152591.94715402648</v>
      </c>
      <c r="M6" s="39">
        <v>3700403.2957123709</v>
      </c>
    </row>
    <row r="7" spans="1:13" x14ac:dyDescent="0.2">
      <c r="A7" s="39" t="s">
        <v>16</v>
      </c>
      <c r="B7" s="39">
        <v>26142.866736627544</v>
      </c>
      <c r="C7" s="39">
        <v>18180.994972465414</v>
      </c>
      <c r="D7" s="39">
        <v>10219.123208303283</v>
      </c>
      <c r="E7" s="39">
        <v>30470.980141798555</v>
      </c>
      <c r="F7" s="39">
        <v>47726.224283600808</v>
      </c>
      <c r="G7" s="39">
        <v>97405.891244570113</v>
      </c>
      <c r="H7" s="39">
        <v>29251.069606027057</v>
      </c>
      <c r="I7" s="39">
        <v>27957.240657337996</v>
      </c>
      <c r="J7" s="39">
        <v>55371.349177318174</v>
      </c>
      <c r="K7" s="39">
        <v>12796.591872954685</v>
      </c>
      <c r="L7" s="39">
        <v>120651.4660324881</v>
      </c>
      <c r="M7" s="39">
        <v>476173.7979334917</v>
      </c>
    </row>
    <row r="8" spans="1:13" x14ac:dyDescent="0.2">
      <c r="A8" s="39" t="s">
        <v>17</v>
      </c>
      <c r="B8" s="39">
        <v>4464.6817666422094</v>
      </c>
      <c r="C8" s="39">
        <v>3977.67451109481</v>
      </c>
      <c r="D8" s="39">
        <v>5952.9090221896104</v>
      </c>
      <c r="E8" s="39">
        <v>21408.121038935584</v>
      </c>
      <c r="F8" s="39">
        <v>4267.2820854790061</v>
      </c>
      <c r="G8" s="39">
        <v>1976.2345110948099</v>
      </c>
      <c r="H8" s="39">
        <v>9375.2191431932533</v>
      </c>
      <c r="I8" s="39">
        <v>8929.3635332844187</v>
      </c>
      <c r="J8" s="39">
        <v>10417.59078883182</v>
      </c>
      <c r="K8" s="39">
        <v>3712.4355112445742</v>
      </c>
      <c r="L8" s="39">
        <v>744.1136277737013</v>
      </c>
      <c r="M8" s="39">
        <v>75225.625539763787</v>
      </c>
    </row>
    <row r="9" spans="1:13" x14ac:dyDescent="0.2">
      <c r="A9" s="39" t="s">
        <v>18</v>
      </c>
      <c r="B9" s="39">
        <v>75681.723701336508</v>
      </c>
      <c r="C9" s="39">
        <v>21081.513820542878</v>
      </c>
      <c r="D9" s="39">
        <v>11743.902513926618</v>
      </c>
      <c r="E9" s="39">
        <v>20063.259223301662</v>
      </c>
      <c r="F9" s="39">
        <v>3240.3933773909307</v>
      </c>
      <c r="G9" s="39">
        <v>1852.8491534906657</v>
      </c>
      <c r="H9" s="39">
        <v>3439.8097757868168</v>
      </c>
      <c r="I9" s="39">
        <v>2367.3926999689397</v>
      </c>
      <c r="J9" s="39">
        <v>3914.4700425859132</v>
      </c>
      <c r="K9" s="39">
        <v>39297.340138211541</v>
      </c>
      <c r="L9" s="39">
        <v>14706.097705901066</v>
      </c>
      <c r="M9" s="39">
        <v>197388.75215244357</v>
      </c>
    </row>
    <row r="10" spans="1:13" x14ac:dyDescent="0.2">
      <c r="A10" s="39" t="s">
        <v>19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>
        <v>0</v>
      </c>
    </row>
    <row r="11" spans="1:13" x14ac:dyDescent="0.2">
      <c r="A11" s="39" t="s">
        <v>20</v>
      </c>
      <c r="B11" s="39">
        <v>2772795.2687197141</v>
      </c>
      <c r="C11" s="39">
        <v>2039510.7417512538</v>
      </c>
      <c r="D11" s="39">
        <v>0</v>
      </c>
      <c r="E11" s="39">
        <v>2242013.314555435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2419617.7779324879</v>
      </c>
      <c r="L11" s="39">
        <v>0</v>
      </c>
      <c r="M11" s="39">
        <v>9473937.1029588897</v>
      </c>
    </row>
    <row r="12" spans="1:13" x14ac:dyDescent="0.2">
      <c r="A12" s="39" t="s">
        <v>21</v>
      </c>
      <c r="B12" s="39">
        <v>0</v>
      </c>
      <c r="C12" s="39">
        <v>0</v>
      </c>
      <c r="D12" s="39">
        <v>0</v>
      </c>
      <c r="E12" s="39">
        <v>0</v>
      </c>
      <c r="F12" s="39">
        <v>348.32353614137219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54.319836647830385</v>
      </c>
      <c r="M12" s="39">
        <v>402.64337278920254</v>
      </c>
    </row>
    <row r="13" spans="1:13" x14ac:dyDescent="0.2">
      <c r="A13" s="39" t="s">
        <v>22</v>
      </c>
      <c r="B13" s="39">
        <v>0</v>
      </c>
      <c r="C13" s="39">
        <v>0</v>
      </c>
      <c r="D13" s="39">
        <v>0</v>
      </c>
      <c r="E13" s="39">
        <v>0</v>
      </c>
      <c r="F13" s="39">
        <v>210.80521545662504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32.874335725240925</v>
      </c>
      <c r="M13" s="39">
        <v>243.67955118186597</v>
      </c>
    </row>
    <row r="14" spans="1:13" x14ac:dyDescent="0.2">
      <c r="A14" s="39" t="s">
        <v>23</v>
      </c>
      <c r="B14" s="39">
        <v>1078.822568654823</v>
      </c>
      <c r="C14" s="39">
        <v>568.0902869019676</v>
      </c>
      <c r="D14" s="39">
        <v>6741.6574409962568</v>
      </c>
      <c r="E14" s="39">
        <v>1264.9379726045267</v>
      </c>
      <c r="F14" s="39">
        <v>674.75862693987779</v>
      </c>
      <c r="G14" s="39">
        <v>893.03833168867379</v>
      </c>
      <c r="H14" s="39">
        <v>10501.538130693083</v>
      </c>
      <c r="I14" s="39">
        <v>1082.6324569561359</v>
      </c>
      <c r="J14" s="39">
        <v>2450.6444713726642</v>
      </c>
      <c r="K14" s="39">
        <v>10472.25915893516</v>
      </c>
      <c r="L14" s="39">
        <v>3629.6115221784671</v>
      </c>
      <c r="M14" s="39">
        <v>39357.990967921629</v>
      </c>
    </row>
    <row r="15" spans="1:13" x14ac:dyDescent="0.2">
      <c r="A15" s="39" t="s">
        <v>24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>
        <v>0</v>
      </c>
    </row>
    <row r="16" spans="1:13" x14ac:dyDescent="0.2">
      <c r="A16" s="39" t="s">
        <v>25</v>
      </c>
      <c r="B16" s="39">
        <v>0</v>
      </c>
      <c r="C16" s="39">
        <v>0</v>
      </c>
      <c r="D16" s="39">
        <v>0</v>
      </c>
      <c r="E16" s="39">
        <v>202785.58269315344</v>
      </c>
      <c r="F16" s="39">
        <v>146884.76955936055</v>
      </c>
      <c r="G16" s="39">
        <v>0</v>
      </c>
      <c r="H16" s="39">
        <v>0</v>
      </c>
      <c r="I16" s="39">
        <v>0</v>
      </c>
      <c r="J16" s="39">
        <v>0</v>
      </c>
      <c r="K16" s="39">
        <v>62629.743837371832</v>
      </c>
      <c r="L16" s="39">
        <v>0</v>
      </c>
      <c r="M16" s="39">
        <v>412300.0960898858</v>
      </c>
    </row>
    <row r="17" spans="1:13" x14ac:dyDescent="0.2">
      <c r="A17" s="39" t="s">
        <v>26</v>
      </c>
      <c r="B17" s="39">
        <v>0</v>
      </c>
      <c r="C17" s="39">
        <v>0</v>
      </c>
      <c r="D17" s="39">
        <v>20618.341300449581</v>
      </c>
      <c r="E17" s="39">
        <v>0</v>
      </c>
      <c r="F17" s="39">
        <v>0</v>
      </c>
      <c r="G17" s="39">
        <v>0</v>
      </c>
      <c r="H17" s="39">
        <v>86607.555260553141</v>
      </c>
      <c r="I17" s="39">
        <v>0</v>
      </c>
      <c r="J17" s="39">
        <v>0</v>
      </c>
      <c r="K17" s="39">
        <v>20798.52710258634</v>
      </c>
      <c r="L17" s="39">
        <v>0</v>
      </c>
      <c r="M17" s="39">
        <v>128024.42366358906</v>
      </c>
    </row>
    <row r="18" spans="1:13" x14ac:dyDescent="0.2">
      <c r="A18" s="39" t="s">
        <v>27</v>
      </c>
      <c r="B18" s="39">
        <v>34485.362376610239</v>
      </c>
      <c r="C18" s="39">
        <v>8119.1545862539006</v>
      </c>
      <c r="D18" s="39">
        <v>126263.90617650699</v>
      </c>
      <c r="E18" s="39">
        <v>40818.886678090617</v>
      </c>
      <c r="F18" s="39">
        <v>32968.277965075002</v>
      </c>
      <c r="G18" s="39">
        <v>33219.188648246403</v>
      </c>
      <c r="H18" s="39">
        <v>137824.1334205817</v>
      </c>
      <c r="I18" s="39">
        <v>8352.1723855011187</v>
      </c>
      <c r="J18" s="39">
        <v>104008.91374221802</v>
      </c>
      <c r="K18" s="39">
        <v>31588.215209347749</v>
      </c>
      <c r="L18" s="39">
        <v>5252.2360902431601</v>
      </c>
      <c r="M18" s="39">
        <v>562900.44727867492</v>
      </c>
    </row>
    <row r="19" spans="1:13" x14ac:dyDescent="0.2">
      <c r="A19" s="39" t="s">
        <v>28</v>
      </c>
      <c r="B19" s="39">
        <v>21261.344581422702</v>
      </c>
      <c r="C19" s="39">
        <v>21154.995791117199</v>
      </c>
      <c r="D19" s="39">
        <v>22131.318576403199</v>
      </c>
      <c r="E19" s="39">
        <v>72866.648400000005</v>
      </c>
      <c r="F19" s="39">
        <v>81479.218687346583</v>
      </c>
      <c r="G19" s="39">
        <v>142179.97441571101</v>
      </c>
      <c r="H19" s="39">
        <v>51194.128266626001</v>
      </c>
      <c r="I19" s="39">
        <v>60145.559791454703</v>
      </c>
      <c r="J19" s="39">
        <v>21302.001288120999</v>
      </c>
      <c r="K19" s="39">
        <v>135890.40166120901</v>
      </c>
      <c r="L19" s="39">
        <v>62220.714551441699</v>
      </c>
      <c r="M19" s="39">
        <v>691826.30601085303</v>
      </c>
    </row>
    <row r="20" spans="1:13" x14ac:dyDescent="0.2">
      <c r="A20" s="39" t="s">
        <v>29</v>
      </c>
      <c r="B20" s="39">
        <v>5578.1262460360203</v>
      </c>
      <c r="C20" s="39">
        <v>3947.8949735734823</v>
      </c>
      <c r="D20" s="39">
        <v>7835.5499471469739</v>
      </c>
      <c r="E20" s="39">
        <v>28178.559600000008</v>
      </c>
      <c r="F20" s="39">
        <v>5616.834020930085</v>
      </c>
      <c r="G20" s="39">
        <v>3887.6549735734902</v>
      </c>
      <c r="H20" s="39">
        <v>11350.03651212606</v>
      </c>
      <c r="I20" s="39">
        <v>11753.324920720463</v>
      </c>
      <c r="J20" s="39">
        <v>13712.212407507204</v>
      </c>
      <c r="K20" s="39">
        <v>6175.1986746844404</v>
      </c>
      <c r="L20" s="39">
        <v>979.44374339337173</v>
      </c>
      <c r="M20" s="39">
        <v>99014.836019691604</v>
      </c>
    </row>
    <row r="21" spans="1:13" x14ac:dyDescent="0.2">
      <c r="A21" s="39" t="s">
        <v>30</v>
      </c>
      <c r="B21" s="39">
        <v>263.44261011281947</v>
      </c>
      <c r="C21" s="39">
        <v>705.62840674187999</v>
      </c>
      <c r="D21" s="39">
        <v>551.25681348375895</v>
      </c>
      <c r="E21" s="39">
        <v>168.73840674188</v>
      </c>
      <c r="F21" s="39">
        <v>326.88522022563899</v>
      </c>
      <c r="G21" s="39">
        <v>302.51362696751801</v>
      </c>
      <c r="H21" s="39">
        <v>426.88522022563899</v>
      </c>
      <c r="I21" s="39">
        <v>251.256813483759</v>
      </c>
      <c r="J21" s="39">
        <v>307.34971179828932</v>
      </c>
      <c r="K21" s="39">
        <v>428.14681348376001</v>
      </c>
      <c r="L21" s="39">
        <v>175.62840674187962</v>
      </c>
      <c r="M21" s="39">
        <v>3907.7320500068222</v>
      </c>
    </row>
    <row r="22" spans="1:13" x14ac:dyDescent="0.2">
      <c r="A22" s="39" t="s">
        <v>31</v>
      </c>
      <c r="B22" s="39">
        <v>2192.62293002553</v>
      </c>
      <c r="C22" s="39">
        <v>1152.62293002553</v>
      </c>
      <c r="D22" s="39">
        <v>1585.2458600510622</v>
      </c>
      <c r="E22" s="39">
        <v>2138.9343950383</v>
      </c>
      <c r="F22" s="39">
        <v>1179.7130575702099</v>
      </c>
      <c r="G22" s="39">
        <v>1168.6474526085101</v>
      </c>
      <c r="H22" s="39">
        <v>3170.4917201021244</v>
      </c>
      <c r="I22" s="39">
        <v>1092.62293002553</v>
      </c>
      <c r="J22" s="39">
        <v>2272.3359875957399</v>
      </c>
      <c r="K22" s="39">
        <v>1783.4015925574456</v>
      </c>
      <c r="L22" s="39">
        <v>1088.15573250639</v>
      </c>
      <c r="M22" s="39">
        <v>18824.794588106372</v>
      </c>
    </row>
    <row r="23" spans="1:13" x14ac:dyDescent="0.2">
      <c r="A23" s="39" t="s">
        <v>32</v>
      </c>
      <c r="B23" s="39">
        <v>5515.7177106978097</v>
      </c>
      <c r="C23" s="39">
        <v>4136.7882830233584</v>
      </c>
      <c r="D23" s="39">
        <v>6205.1824245350381</v>
      </c>
      <c r="E23" s="39">
        <v>2757.8588553489058</v>
      </c>
      <c r="F23" s="39">
        <v>9487.1482850571501</v>
      </c>
      <c r="G23" s="39">
        <v>13099.829562907298</v>
      </c>
      <c r="H23" s="39">
        <v>7584.1118522094903</v>
      </c>
      <c r="I23" s="39">
        <v>4826.252996860585</v>
      </c>
      <c r="J23" s="39">
        <v>8963.0412798839407</v>
      </c>
      <c r="K23" s="39">
        <v>5495.2127710697796</v>
      </c>
      <c r="L23" s="39">
        <v>786.2717396280309</v>
      </c>
      <c r="M23" s="39">
        <v>68857.415761221389</v>
      </c>
    </row>
    <row r="24" spans="1:13" x14ac:dyDescent="0.2">
      <c r="A24" s="39" t="s">
        <v>33</v>
      </c>
      <c r="B24" s="39">
        <v>4128.7789246498232</v>
      </c>
      <c r="C24" s="39">
        <v>3538.9533639855631</v>
      </c>
      <c r="D24" s="39">
        <v>16515.115698599293</v>
      </c>
      <c r="E24" s="39">
        <v>10329.0075</v>
      </c>
      <c r="F24" s="39">
        <v>7154.9470978980271</v>
      </c>
      <c r="G24" s="39">
        <v>12386.336773949472</v>
      </c>
      <c r="H24" s="39">
        <v>9437.2089706281677</v>
      </c>
      <c r="I24" s="39">
        <v>2359.3022426570419</v>
      </c>
      <c r="J24" s="39">
        <v>7667.7322886353868</v>
      </c>
      <c r="K24" s="39">
        <v>5898.255606642605</v>
      </c>
      <c r="L24" s="39">
        <v>660.60462794397188</v>
      </c>
      <c r="M24" s="39">
        <v>80076.243095589365</v>
      </c>
    </row>
    <row r="25" spans="1:13" x14ac:dyDescent="0.2">
      <c r="A25" s="39" t="s">
        <v>34</v>
      </c>
      <c r="B25" s="39">
        <v>64.882013034213614</v>
      </c>
      <c r="C25" s="39">
        <v>63.311815098044519</v>
      </c>
      <c r="D25" s="39">
        <v>86.509350712284828</v>
      </c>
      <c r="E25" s="39">
        <v>129.76402606842723</v>
      </c>
      <c r="F25" s="39">
        <v>281.15538981492574</v>
      </c>
      <c r="G25" s="39">
        <v>346.03740284913931</v>
      </c>
      <c r="H25" s="39">
        <v>302.78272749299691</v>
      </c>
      <c r="I25" s="39">
        <v>23.19753561424</v>
      </c>
      <c r="J25" s="39">
        <v>324.41006517106814</v>
      </c>
      <c r="K25" s="39">
        <v>129.76402606842723</v>
      </c>
      <c r="L25" s="39">
        <v>25.952805213685448</v>
      </c>
      <c r="M25" s="39">
        <v>1777.7671571374531</v>
      </c>
    </row>
    <row r="26" spans="1:13" x14ac:dyDescent="0.2">
      <c r="A26" s="39" t="s">
        <v>35</v>
      </c>
      <c r="B26" s="39">
        <v>3524.7732661097957</v>
      </c>
      <c r="C26" s="39">
        <v>1759.4966330549</v>
      </c>
      <c r="D26" s="39">
        <v>2202.9832913186215</v>
      </c>
      <c r="E26" s="39">
        <v>4394.9585826372404</v>
      </c>
      <c r="F26" s="39">
        <v>4714.0626400216579</v>
      </c>
      <c r="G26" s="39">
        <v>7049.5465322195914</v>
      </c>
      <c r="H26" s="39">
        <v>5287.1598991646933</v>
      </c>
      <c r="I26" s="39">
        <v>1462.3866330548999</v>
      </c>
      <c r="J26" s="39">
        <v>4405.9665826372429</v>
      </c>
      <c r="K26" s="39">
        <v>3084.1766078460714</v>
      </c>
      <c r="L26" s="39">
        <v>1195.0913165274501</v>
      </c>
      <c r="M26" s="39">
        <v>39080.601984592162</v>
      </c>
    </row>
    <row r="27" spans="1:13" x14ac:dyDescent="0.2">
      <c r="A27" s="39" t="s">
        <v>36</v>
      </c>
      <c r="B27" s="39">
        <v>710.55964059605606</v>
      </c>
      <c r="C27" s="39">
        <v>426.33578435763354</v>
      </c>
      <c r="D27" s="39">
        <v>284.22385623842274</v>
      </c>
      <c r="E27" s="39">
        <v>651.95826797466998</v>
      </c>
      <c r="F27" s="39">
        <v>1562.7982029802799</v>
      </c>
      <c r="G27" s="39">
        <v>1295.5442156423735</v>
      </c>
      <c r="H27" s="39">
        <v>667.95826797467498</v>
      </c>
      <c r="I27" s="39">
        <v>142.11192811921137</v>
      </c>
      <c r="J27" s="39">
        <v>418.44771247684503</v>
      </c>
      <c r="K27" s="39">
        <v>826.335784357634</v>
      </c>
      <c r="L27" s="39">
        <v>135.23928119210905</v>
      </c>
      <c r="M27" s="39">
        <v>7121.5129419099103</v>
      </c>
    </row>
    <row r="28" spans="1:13" x14ac:dyDescent="0.2">
      <c r="A28" s="39" t="s">
        <v>37</v>
      </c>
      <c r="B28" s="39">
        <v>5879.1215075799801</v>
      </c>
      <c r="C28" s="39">
        <v>1330.3423110902759</v>
      </c>
      <c r="D28" s="39">
        <v>12210.492330946799</v>
      </c>
      <c r="E28" s="39">
        <v>9671.8367778428601</v>
      </c>
      <c r="F28" s="39">
        <v>8307.4487433560698</v>
      </c>
      <c r="G28" s="39">
        <v>12949.986440110701</v>
      </c>
      <c r="H28" s="39">
        <v>8183.9346862253597</v>
      </c>
      <c r="I28" s="39">
        <v>9689.2655671269367</v>
      </c>
      <c r="J28" s="39">
        <v>12116.219942424101</v>
      </c>
      <c r="K28" s="39">
        <v>2305.5769770782067</v>
      </c>
      <c r="L28" s="39">
        <v>3980.2954568657801</v>
      </c>
      <c r="M28" s="39">
        <v>86624.520740647058</v>
      </c>
    </row>
    <row r="29" spans="1:13" x14ac:dyDescent="0.2">
      <c r="A29" s="39" t="s">
        <v>38</v>
      </c>
      <c r="B29" s="39">
        <v>0</v>
      </c>
      <c r="C29" s="39">
        <v>0</v>
      </c>
      <c r="D29" s="39">
        <v>0</v>
      </c>
      <c r="E29" s="39">
        <v>108245.69786739304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36233.352108016858</v>
      </c>
      <c r="L29" s="39">
        <v>0</v>
      </c>
      <c r="M29" s="39">
        <v>144479.0499754099</v>
      </c>
    </row>
    <row r="30" spans="1:13" x14ac:dyDescent="0.2">
      <c r="A30" s="39" t="s">
        <v>39</v>
      </c>
      <c r="B30" s="39">
        <v>2179.77415133865</v>
      </c>
      <c r="C30" s="39">
        <v>1150.8331740651199</v>
      </c>
      <c r="D30" s="39">
        <v>1322.4901174408869</v>
      </c>
      <c r="E30" s="39">
        <v>2357.6410719281298</v>
      </c>
      <c r="F30" s="39">
        <v>1545.6166986082601</v>
      </c>
      <c r="G30" s="39">
        <v>2105.1504545897201</v>
      </c>
      <c r="H30" s="39">
        <v>2044.9865920165589</v>
      </c>
      <c r="I30" s="39">
        <v>1046.3564028063599</v>
      </c>
      <c r="J30" s="39">
        <v>1534.0320175212601</v>
      </c>
      <c r="K30" s="39">
        <v>2275.95005898318</v>
      </c>
      <c r="L30" s="39">
        <v>1142.725774616938</v>
      </c>
      <c r="M30" s="39">
        <v>18705.556513915064</v>
      </c>
    </row>
    <row r="31" spans="1:13" x14ac:dyDescent="0.2">
      <c r="A31" s="39" t="s">
        <v>40</v>
      </c>
      <c r="B31" s="39">
        <v>72924.400508089006</v>
      </c>
      <c r="C31" s="39">
        <v>41081.416220864601</v>
      </c>
      <c r="D31" s="39">
        <v>58669.785883841498</v>
      </c>
      <c r="E31" s="39">
        <v>38157.528416659501</v>
      </c>
      <c r="F31" s="39">
        <v>31029.244750575199</v>
      </c>
      <c r="G31" s="39">
        <v>35383.962047945999</v>
      </c>
      <c r="H31" s="39">
        <v>30512.003645291799</v>
      </c>
      <c r="I31" s="39">
        <v>12956.044242559234</v>
      </c>
      <c r="J31" s="39">
        <v>17218.454506625778</v>
      </c>
      <c r="K31" s="39">
        <v>98140.313749032881</v>
      </c>
      <c r="L31" s="39">
        <v>34893.839983212398</v>
      </c>
      <c r="M31" s="39">
        <v>470966.99395469786</v>
      </c>
    </row>
    <row r="32" spans="1:13" x14ac:dyDescent="0.2">
      <c r="A32" s="39" t="s">
        <v>41</v>
      </c>
      <c r="B32" s="39">
        <v>142127.479528122</v>
      </c>
      <c r="C32" s="39">
        <v>80153.500968252076</v>
      </c>
      <c r="D32" s="39">
        <v>83854.079013831215</v>
      </c>
      <c r="E32" s="39">
        <v>152922.58818108379</v>
      </c>
      <c r="F32" s="39">
        <v>316649.66043409565</v>
      </c>
      <c r="G32" s="39">
        <v>328080.64386943402</v>
      </c>
      <c r="H32" s="39">
        <v>132629.41997436501</v>
      </c>
      <c r="I32" s="39">
        <v>124533.46506975847</v>
      </c>
      <c r="J32" s="39">
        <v>221053.45889722378</v>
      </c>
      <c r="K32" s="39">
        <v>208435.35528085695</v>
      </c>
      <c r="L32" s="39">
        <v>98321.87240891601</v>
      </c>
      <c r="M32" s="39">
        <v>1888761.5236259389</v>
      </c>
    </row>
    <row r="33" spans="1:13" x14ac:dyDescent="0.2">
      <c r="A33" s="39" t="s">
        <v>42</v>
      </c>
      <c r="B33" s="39">
        <v>12662.066607246299</v>
      </c>
      <c r="C33" s="39">
        <v>8821.1615820329007</v>
      </c>
      <c r="D33" s="39">
        <v>7559.3703142507302</v>
      </c>
      <c r="E33" s="39">
        <v>8042.9608924337699</v>
      </c>
      <c r="F33" s="39">
        <v>12992.5577130818</v>
      </c>
      <c r="G33" s="39">
        <v>14611.218133927699</v>
      </c>
      <c r="H33" s="39">
        <v>6287.8476119903098</v>
      </c>
      <c r="I33" s="39">
        <v>9634.9313257681897</v>
      </c>
      <c r="J33" s="39">
        <v>8473.2571619084629</v>
      </c>
      <c r="K33" s="39">
        <v>7844.1850155835</v>
      </c>
      <c r="L33" s="39">
        <v>2029.58546403637</v>
      </c>
      <c r="M33" s="39">
        <v>98959.141822260033</v>
      </c>
    </row>
    <row r="34" spans="1:13" x14ac:dyDescent="0.2">
      <c r="A34" s="39" t="s">
        <v>43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">
      <c r="A35" s="39" t="s">
        <v>44</v>
      </c>
      <c r="B35" s="39">
        <v>4029.4904116674415</v>
      </c>
      <c r="C35" s="39">
        <v>4146.376393074589</v>
      </c>
      <c r="D35" s="39">
        <v>9030.2964933907679</v>
      </c>
      <c r="E35" s="39">
        <v>31147.038098125584</v>
      </c>
      <c r="F35" s="39">
        <v>7002.2221844141259</v>
      </c>
      <c r="G35" s="39">
        <v>3285.7948106675817</v>
      </c>
      <c r="H35" s="39">
        <v>19923.933251786697</v>
      </c>
      <c r="I35" s="39">
        <v>10277.763838817924</v>
      </c>
      <c r="J35" s="39">
        <v>39507.461715615747</v>
      </c>
      <c r="K35" s="39">
        <v>33825.162514226184</v>
      </c>
      <c r="L35" s="39">
        <v>2376.6816219453258</v>
      </c>
      <c r="M35" s="39">
        <v>164552.22133373196</v>
      </c>
    </row>
    <row r="36" spans="1:13" x14ac:dyDescent="0.2">
      <c r="A36" s="39" t="s">
        <v>45</v>
      </c>
      <c r="B36" s="39">
        <v>0</v>
      </c>
      <c r="C36" s="39">
        <v>0</v>
      </c>
      <c r="D36" s="39">
        <v>0</v>
      </c>
      <c r="E36" s="39">
        <v>0</v>
      </c>
      <c r="F36" s="39">
        <v>32.58327098425606</v>
      </c>
      <c r="G36" s="39">
        <v>8.494707519172902</v>
      </c>
      <c r="H36" s="39">
        <v>11.831914044562255</v>
      </c>
      <c r="I36" s="39">
        <v>5.8856187811412246</v>
      </c>
      <c r="J36" s="39">
        <v>3.8832948659076125</v>
      </c>
      <c r="K36" s="39">
        <v>2.245029844352838</v>
      </c>
      <c r="L36" s="39">
        <v>6.6744130507787087</v>
      </c>
      <c r="M36" s="39">
        <v>71.598249090171606</v>
      </c>
    </row>
    <row r="37" spans="1:13" x14ac:dyDescent="0.2">
      <c r="A37" s="39" t="s">
        <v>46</v>
      </c>
      <c r="B37" s="39">
        <v>124.40927498154893</v>
      </c>
      <c r="C37" s="39">
        <v>1866.1391247232339</v>
      </c>
      <c r="D37" s="39">
        <v>1270.4873158244714</v>
      </c>
      <c r="E37" s="39">
        <v>729.8300999999999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1259.0389390729333</v>
      </c>
      <c r="L37" s="39">
        <v>0</v>
      </c>
      <c r="M37" s="39">
        <v>5249.9047546021875</v>
      </c>
    </row>
    <row r="38" spans="1:13" x14ac:dyDescent="0.2">
      <c r="A38" s="39" t="s">
        <v>47</v>
      </c>
      <c r="B38" s="43">
        <v>928.17420974325717</v>
      </c>
      <c r="C38" s="39">
        <v>0</v>
      </c>
      <c r="D38" s="39">
        <v>1507.5870761370325</v>
      </c>
      <c r="E38" s="39">
        <v>1820.5486247878928</v>
      </c>
      <c r="F38" s="39">
        <v>1082.8868104843918</v>
      </c>
      <c r="G38" s="39">
        <v>1584.0467133857915</v>
      </c>
      <c r="H38" s="39">
        <v>0</v>
      </c>
      <c r="I38" s="39">
        <v>0</v>
      </c>
      <c r="J38" s="39">
        <v>466.2549142342678</v>
      </c>
      <c r="K38" s="39">
        <v>8359.2485425008599</v>
      </c>
      <c r="L38" s="39">
        <v>0</v>
      </c>
      <c r="M38" s="43">
        <v>15748.746891273491</v>
      </c>
    </row>
    <row r="39" spans="1:13" x14ac:dyDescent="0.2">
      <c r="A39" s="39" t="s">
        <v>48</v>
      </c>
      <c r="B39" s="39">
        <v>717.22264061519752</v>
      </c>
      <c r="C39" s="39">
        <v>223.57258832449776</v>
      </c>
      <c r="D39" s="39">
        <v>2966.8445939758417</v>
      </c>
      <c r="E39" s="39">
        <v>1441.1384432200007</v>
      </c>
      <c r="F39" s="39">
        <v>284.55172611842835</v>
      </c>
      <c r="G39" s="39">
        <v>5611.4557978399898</v>
      </c>
      <c r="H39" s="39">
        <v>161.52813223916343</v>
      </c>
      <c r="I39" s="39">
        <v>127.56640276472028</v>
      </c>
      <c r="J39" s="39">
        <v>331.76900730647611</v>
      </c>
      <c r="K39" s="39">
        <v>4470.8963097848855</v>
      </c>
      <c r="L39" s="39">
        <v>63.71388366312614</v>
      </c>
      <c r="M39" s="39">
        <v>16400.259525852329</v>
      </c>
    </row>
    <row r="40" spans="1:13" x14ac:dyDescent="0.2">
      <c r="A40" s="39" t="s">
        <v>49</v>
      </c>
      <c r="B40" s="39">
        <v>370.78187331611895</v>
      </c>
      <c r="C40" s="39">
        <v>143.64234402968134</v>
      </c>
      <c r="D40" s="39">
        <v>296.90022323505434</v>
      </c>
      <c r="E40" s="39">
        <v>726.97485337335638</v>
      </c>
      <c r="F40" s="39">
        <v>676.85430260667249</v>
      </c>
      <c r="G40" s="39">
        <v>730.1514848572175</v>
      </c>
      <c r="H40" s="39">
        <v>1066.9803978671878</v>
      </c>
      <c r="I40" s="39">
        <v>423.58933565345222</v>
      </c>
      <c r="J40" s="39">
        <v>847.95792419335385</v>
      </c>
      <c r="K40" s="39">
        <v>1056.9790554041901</v>
      </c>
      <c r="L40" s="39">
        <v>131.92359971482151</v>
      </c>
      <c r="M40" s="39">
        <v>6472.7353942511063</v>
      </c>
    </row>
    <row r="41" spans="1:13" x14ac:dyDescent="0.2">
      <c r="A41" s="39" t="s">
        <v>50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>
        <v>0</v>
      </c>
    </row>
    <row r="42" spans="1:13" x14ac:dyDescent="0.2">
      <c r="A42" s="39" t="s">
        <v>51</v>
      </c>
      <c r="B42" s="39">
        <v>136937.70593643733</v>
      </c>
      <c r="C42" s="39">
        <v>51569.174954188253</v>
      </c>
      <c r="D42" s="39">
        <v>100017.40996040124</v>
      </c>
      <c r="E42" s="39">
        <v>198318.4076210963</v>
      </c>
      <c r="F42" s="39">
        <v>307297.23688134801</v>
      </c>
      <c r="G42" s="39">
        <v>329736.85191979638</v>
      </c>
      <c r="H42" s="39">
        <v>391009.59670910041</v>
      </c>
      <c r="I42" s="39">
        <v>165997.05825193148</v>
      </c>
      <c r="J42" s="39">
        <v>314876.27898765285</v>
      </c>
      <c r="K42" s="39">
        <v>266906.48417219054</v>
      </c>
      <c r="L42" s="39">
        <v>70081.035510818678</v>
      </c>
      <c r="M42" s="39">
        <v>2332747.2409049612</v>
      </c>
    </row>
    <row r="43" spans="1:13" x14ac:dyDescent="0.2">
      <c r="A43" s="39" t="s">
        <v>52</v>
      </c>
      <c r="B43" s="39">
        <v>249.4948152274593</v>
      </c>
      <c r="C43" s="39">
        <v>204.94114931495949</v>
      </c>
      <c r="D43" s="39">
        <v>356.7659445343316</v>
      </c>
      <c r="E43" s="39">
        <v>354.76704494751664</v>
      </c>
      <c r="F43" s="39">
        <v>943.8072748811926</v>
      </c>
      <c r="G43" s="39">
        <v>820.19833488911763</v>
      </c>
      <c r="H43" s="39">
        <v>657.27531513802876</v>
      </c>
      <c r="I43" s="39">
        <v>294.16845431974411</v>
      </c>
      <c r="J43" s="39">
        <v>1205.4511516557786</v>
      </c>
      <c r="K43" s="39">
        <v>560.21658602507625</v>
      </c>
      <c r="L43" s="39">
        <v>424.93406063385282</v>
      </c>
      <c r="M43" s="39">
        <v>6072.0201315670583</v>
      </c>
    </row>
    <row r="44" spans="1:13" x14ac:dyDescent="0.2">
      <c r="A44" s="39" t="s">
        <v>53</v>
      </c>
      <c r="B44" s="39">
        <v>19270.751963703973</v>
      </c>
      <c r="C44" s="39">
        <v>8210.9212733591885</v>
      </c>
      <c r="D44" s="39">
        <v>20022.792046393304</v>
      </c>
      <c r="E44" s="39">
        <v>14941.321562695208</v>
      </c>
      <c r="F44" s="39">
        <v>26324.541294336712</v>
      </c>
      <c r="G44" s="39">
        <v>48726.809086980698</v>
      </c>
      <c r="H44" s="39">
        <v>10957.714612193722</v>
      </c>
      <c r="I44" s="39">
        <v>23491.665768120172</v>
      </c>
      <c r="J44" s="39">
        <v>43830.858448774889</v>
      </c>
      <c r="K44" s="39">
        <v>40401.945810363773</v>
      </c>
      <c r="L44" s="39">
        <v>8064.44559054199</v>
      </c>
      <c r="M44" s="39">
        <v>264243.76745746366</v>
      </c>
    </row>
    <row r="45" spans="1:13" x14ac:dyDescent="0.2">
      <c r="A45" s="39" t="s">
        <v>54</v>
      </c>
      <c r="B45" s="39">
        <v>62557.841878083898</v>
      </c>
      <c r="C45" s="39">
        <v>40602.782671169371</v>
      </c>
      <c r="D45" s="39">
        <v>15474.33706510961</v>
      </c>
      <c r="E45" s="39">
        <v>45335.857253950599</v>
      </c>
      <c r="F45" s="39">
        <v>29095.350875340944</v>
      </c>
      <c r="G45" s="39">
        <v>49988.250529076977</v>
      </c>
      <c r="H45" s="39">
        <v>17016.806308577849</v>
      </c>
      <c r="I45" s="39">
        <v>12057.012522346748</v>
      </c>
      <c r="J45" s="39">
        <v>5794.9556550241705</v>
      </c>
      <c r="K45" s="39">
        <v>65527.231402818361</v>
      </c>
      <c r="L45" s="39">
        <v>1826.3798172406198</v>
      </c>
      <c r="M45" s="39">
        <v>345276.80597873917</v>
      </c>
    </row>
    <row r="46" spans="1:13" x14ac:dyDescent="0.2">
      <c r="A46" s="39" t="s">
        <v>55</v>
      </c>
      <c r="B46" s="39">
        <v>3131.3472482746802</v>
      </c>
      <c r="C46" s="39">
        <v>1990.0872497947601</v>
      </c>
      <c r="D46" s="39">
        <v>3331.69667426145</v>
      </c>
      <c r="E46" s="39">
        <v>2374.34145272141</v>
      </c>
      <c r="F46" s="39">
        <v>1217.8023286238099</v>
      </c>
      <c r="G46" s="39">
        <v>1314.71330302515</v>
      </c>
      <c r="H46" s="39">
        <v>1770.3376431763427</v>
      </c>
      <c r="I46" s="39">
        <v>1846.4712639887621</v>
      </c>
      <c r="J46" s="39">
        <v>1218.8494591869801</v>
      </c>
      <c r="K46" s="39">
        <v>2048.2605161693514</v>
      </c>
      <c r="L46" s="39">
        <v>803.42586673103483</v>
      </c>
      <c r="M46" s="39">
        <v>21047.333005953729</v>
      </c>
    </row>
    <row r="47" spans="1:13" x14ac:dyDescent="0.2">
      <c r="A47" s="39" t="s">
        <v>56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>
        <v>0</v>
      </c>
    </row>
    <row r="48" spans="1:13" x14ac:dyDescent="0.2">
      <c r="A48" s="39" t="s">
        <v>57</v>
      </c>
      <c r="B48" s="39">
        <v>21863.937763480368</v>
      </c>
      <c r="C48" s="39">
        <v>8223.3382029337336</v>
      </c>
      <c r="D48" s="39">
        <v>18795.552114139129</v>
      </c>
      <c r="E48" s="39">
        <v>41934.296671228112</v>
      </c>
      <c r="F48" s="39">
        <v>26498.650155805488</v>
      </c>
      <c r="G48" s="39">
        <v>26184.292933149725</v>
      </c>
      <c r="H48" s="39">
        <v>25429.284844422709</v>
      </c>
      <c r="I48" s="39">
        <v>23130.147608581778</v>
      </c>
      <c r="J48" s="39">
        <v>30995.744245373444</v>
      </c>
      <c r="K48" s="39">
        <v>109677.99977541176</v>
      </c>
      <c r="L48" s="39">
        <v>5044.9067164040125</v>
      </c>
      <c r="M48" s="39">
        <v>337778.15103093028</v>
      </c>
    </row>
    <row r="49" spans="1:13" x14ac:dyDescent="0.2">
      <c r="A49" s="39" t="s">
        <v>58</v>
      </c>
      <c r="B49" s="39">
        <v>4572.0520623941866</v>
      </c>
      <c r="C49" s="39">
        <v>1899.9499400033028</v>
      </c>
      <c r="D49" s="39">
        <v>5229.1073674523468</v>
      </c>
      <c r="E49" s="39">
        <v>8910.3047205495259</v>
      </c>
      <c r="F49" s="39">
        <v>9910.0660095375642</v>
      </c>
      <c r="G49" s="39">
        <v>10539.938690349565</v>
      </c>
      <c r="H49" s="39">
        <v>7369.0711564415351</v>
      </c>
      <c r="I49" s="39">
        <v>4129.2547853487958</v>
      </c>
      <c r="J49" s="39">
        <v>7665.8676417122324</v>
      </c>
      <c r="K49" s="39">
        <v>26864.668424843461</v>
      </c>
      <c r="L49" s="39">
        <v>1652.3279151802026</v>
      </c>
      <c r="M49" s="39">
        <v>88742.608713812719</v>
      </c>
    </row>
    <row r="50" spans="1:13" x14ac:dyDescent="0.2">
      <c r="A50" s="39" t="s">
        <v>59</v>
      </c>
      <c r="B50" s="39">
        <v>41713.60321144083</v>
      </c>
      <c r="C50" s="39">
        <v>15287.963230333044</v>
      </c>
      <c r="D50" s="39">
        <v>40334.931056701367</v>
      </c>
      <c r="E50" s="39">
        <v>70607.16656990617</v>
      </c>
      <c r="F50" s="39">
        <v>61903.695084135914</v>
      </c>
      <c r="G50" s="39">
        <v>146510.84399595097</v>
      </c>
      <c r="H50" s="39">
        <v>68749.985439075477</v>
      </c>
      <c r="I50" s="39">
        <v>32380.407697659681</v>
      </c>
      <c r="J50" s="39">
        <v>77832.120463989995</v>
      </c>
      <c r="K50" s="39">
        <v>82165.773254416243</v>
      </c>
      <c r="L50" s="39">
        <v>29471.776592648806</v>
      </c>
      <c r="M50" s="39">
        <v>666958.26659625862</v>
      </c>
    </row>
    <row r="51" spans="1:13" x14ac:dyDescent="0.2">
      <c r="A51" s="39" t="s">
        <v>60</v>
      </c>
      <c r="B51" s="39">
        <v>14515.118267558701</v>
      </c>
      <c r="C51" s="39">
        <v>14152.127386259001</v>
      </c>
      <c r="D51" s="39">
        <v>20113.677816944099</v>
      </c>
      <c r="E51" s="39">
        <v>14307.8178769244</v>
      </c>
      <c r="F51" s="39">
        <v>12803.616621962599</v>
      </c>
      <c r="G51" s="39">
        <v>26645.611267761498</v>
      </c>
      <c r="H51" s="39">
        <v>22892.8391226737</v>
      </c>
      <c r="I51" s="39">
        <v>11017.9227163169</v>
      </c>
      <c r="J51" s="39">
        <v>26480.9252645052</v>
      </c>
      <c r="K51" s="39">
        <v>29822.649601414301</v>
      </c>
      <c r="L51" s="39">
        <v>10338.790291919215</v>
      </c>
      <c r="M51" s="39">
        <v>203091.09623423964</v>
      </c>
    </row>
    <row r="52" spans="1:13" x14ac:dyDescent="0.2">
      <c r="A52" s="39" t="s">
        <v>61</v>
      </c>
      <c r="B52" s="39">
        <v>449.85829720423902</v>
      </c>
      <c r="C52" s="39">
        <v>377.46524767019883</v>
      </c>
      <c r="D52" s="39">
        <v>603.94439627231804</v>
      </c>
      <c r="E52" s="39">
        <v>528.4513467382784</v>
      </c>
      <c r="F52" s="39">
        <v>505.83033039145573</v>
      </c>
      <c r="G52" s="39">
        <v>981.40964394251705</v>
      </c>
      <c r="H52" s="39">
        <v>905.91659440847729</v>
      </c>
      <c r="I52" s="39">
        <v>365.46524767019901</v>
      </c>
      <c r="J52" s="39">
        <v>830.42354487443743</v>
      </c>
      <c r="K52" s="39">
        <v>452.95829720423865</v>
      </c>
      <c r="L52" s="39">
        <v>154.08609906807987</v>
      </c>
      <c r="M52" s="39">
        <v>6155.8090454444409</v>
      </c>
    </row>
    <row r="53" spans="1:13" x14ac:dyDescent="0.2">
      <c r="A53" s="39" t="s">
        <v>62</v>
      </c>
      <c r="B53" s="39">
        <v>65013.195438743001</v>
      </c>
      <c r="C53" s="39">
        <v>36118.013952603476</v>
      </c>
      <c r="D53" s="39">
        <v>31520.430056769932</v>
      </c>
      <c r="E53" s="39">
        <v>50701.133268453799</v>
      </c>
      <c r="F53" s="39">
        <v>75726.938547368001</v>
      </c>
      <c r="G53" s="39">
        <v>43469.026298037257</v>
      </c>
      <c r="H53" s="39">
        <v>60730.517004238885</v>
      </c>
      <c r="I53" s="39">
        <v>36018.223419338537</v>
      </c>
      <c r="J53" s="39">
        <v>45557.83771566717</v>
      </c>
      <c r="K53" s="39">
        <v>68290.734992076381</v>
      </c>
      <c r="L53" s="39">
        <v>17655.522257438723</v>
      </c>
      <c r="M53" s="39">
        <v>530801.57295073522</v>
      </c>
    </row>
    <row r="54" spans="1:13" x14ac:dyDescent="0.2">
      <c r="A54" s="39" t="s">
        <v>63</v>
      </c>
      <c r="B54" s="39">
        <v>24021.447749358998</v>
      </c>
      <c r="C54" s="39">
        <v>49458.764923671901</v>
      </c>
      <c r="D54" s="39">
        <v>40017.026941469798</v>
      </c>
      <c r="E54" s="39">
        <v>48621.830475487703</v>
      </c>
      <c r="F54" s="39">
        <v>46334.951822445597</v>
      </c>
      <c r="G54" s="39">
        <v>39138.026407171899</v>
      </c>
      <c r="H54" s="39">
        <v>42432.891970345801</v>
      </c>
      <c r="I54" s="39">
        <v>39868.479252059689</v>
      </c>
      <c r="J54" s="39">
        <v>46180.5954711675</v>
      </c>
      <c r="K54" s="39">
        <v>28111.2755188923</v>
      </c>
      <c r="L54" s="39">
        <v>26851.782495971202</v>
      </c>
      <c r="M54" s="39">
        <v>431037.07302804239</v>
      </c>
    </row>
    <row r="55" spans="1:13" x14ac:dyDescent="0.2">
      <c r="A55" s="39" t="s">
        <v>64</v>
      </c>
      <c r="B55" s="39">
        <v>19116.494032536699</v>
      </c>
      <c r="C55" s="39">
        <v>29817.482672119339</v>
      </c>
      <c r="D55" s="39">
        <v>10027.387452624294</v>
      </c>
      <c r="E55" s="39">
        <v>15462.1675261661</v>
      </c>
      <c r="F55" s="39">
        <v>15690.929585404399</v>
      </c>
      <c r="G55" s="39">
        <v>23525.794989558799</v>
      </c>
      <c r="H55" s="39">
        <v>2034.89114690662</v>
      </c>
      <c r="I55" s="39">
        <v>11598.8593951114</v>
      </c>
      <c r="J55" s="39">
        <v>1056.3670202068399</v>
      </c>
      <c r="K55" s="39">
        <v>4862.9756561998101</v>
      </c>
      <c r="L55" s="39">
        <v>163.91154760438999</v>
      </c>
      <c r="M55" s="39">
        <v>133357.26102443872</v>
      </c>
    </row>
    <row r="56" spans="1:13" x14ac:dyDescent="0.2">
      <c r="A56" s="39" t="s">
        <v>65</v>
      </c>
      <c r="B56" s="39">
        <v>15454.9968731556</v>
      </c>
      <c r="C56" s="39">
        <v>10214.473181517</v>
      </c>
      <c r="D56" s="39">
        <v>10047.165958511499</v>
      </c>
      <c r="E56" s="39">
        <v>14882.3668442497</v>
      </c>
      <c r="F56" s="39">
        <v>19579.362856736199</v>
      </c>
      <c r="G56" s="39">
        <v>136778.8715270902</v>
      </c>
      <c r="H56" s="39">
        <v>14627.804006937</v>
      </c>
      <c r="I56" s="39">
        <v>11568.7261123645</v>
      </c>
      <c r="J56" s="39">
        <v>24516.412674210402</v>
      </c>
      <c r="K56" s="39">
        <v>18466.720186668699</v>
      </c>
      <c r="L56" s="39">
        <v>20636.686599455701</v>
      </c>
      <c r="M56" s="39">
        <v>296773.58682089648</v>
      </c>
    </row>
    <row r="57" spans="1:13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>
        <v>0</v>
      </c>
    </row>
    <row r="58" spans="1:13" x14ac:dyDescent="0.2">
      <c r="A58" s="39" t="s">
        <v>66</v>
      </c>
      <c r="B58" s="43">
        <v>4122218.5383300232</v>
      </c>
      <c r="C58" s="39">
        <v>2646387.9550136011</v>
      </c>
      <c r="D58" s="39">
        <v>963319.87077856902</v>
      </c>
      <c r="E58" s="39">
        <v>3858826.3755393033</v>
      </c>
      <c r="F58" s="39">
        <v>2021347.2788318475</v>
      </c>
      <c r="G58" s="39">
        <v>1882374.3338589813</v>
      </c>
      <c r="H58" s="39">
        <v>1732544.2531251372</v>
      </c>
      <c r="I58" s="39">
        <v>986178.85256584873</v>
      </c>
      <c r="J58" s="39">
        <v>1534121.131071188</v>
      </c>
      <c r="K58" s="39">
        <v>4209554.2289435146</v>
      </c>
      <c r="L58" s="39">
        <v>701047.09247725084</v>
      </c>
      <c r="M58" s="43">
        <v>24657919.910535261</v>
      </c>
    </row>
    <row r="59" spans="1:13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>
        <v>0</v>
      </c>
    </row>
    <row r="62" spans="1:13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>
        <v>0</v>
      </c>
    </row>
    <row r="63" spans="1:13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>
        <v>0</v>
      </c>
    </row>
    <row r="64" spans="1:13" x14ac:dyDescent="0.2">
      <c r="A64" s="39" t="s">
        <v>0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>
        <v>0</v>
      </c>
    </row>
    <row r="65" spans="1:13" x14ac:dyDescent="0.2">
      <c r="A65" s="42">
        <v>2014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">
      <c r="A66" s="39" t="s">
        <v>1</v>
      </c>
      <c r="B66" s="39">
        <v>1</v>
      </c>
      <c r="C66" s="39">
        <v>2</v>
      </c>
      <c r="D66" s="39">
        <v>3</v>
      </c>
      <c r="E66" s="39">
        <v>4</v>
      </c>
      <c r="F66" s="39">
        <v>5</v>
      </c>
      <c r="G66" s="39">
        <v>6</v>
      </c>
      <c r="H66" s="39">
        <v>7</v>
      </c>
      <c r="I66" s="39">
        <v>8</v>
      </c>
      <c r="J66" s="39">
        <v>9</v>
      </c>
      <c r="K66" s="39">
        <v>10</v>
      </c>
      <c r="L66" s="39">
        <v>11</v>
      </c>
      <c r="M66" s="39">
        <v>66</v>
      </c>
    </row>
    <row r="67" spans="1:13" x14ac:dyDescent="0.2">
      <c r="A67" s="39"/>
      <c r="B67" s="39" t="s">
        <v>2</v>
      </c>
      <c r="C67" s="39" t="s">
        <v>3</v>
      </c>
      <c r="D67" s="39" t="s">
        <v>4</v>
      </c>
      <c r="E67" s="39" t="s">
        <v>5</v>
      </c>
      <c r="F67" s="39" t="s">
        <v>6</v>
      </c>
      <c r="G67" s="39" t="s">
        <v>7</v>
      </c>
      <c r="H67" s="39" t="s">
        <v>8</v>
      </c>
      <c r="I67" s="39" t="s">
        <v>9</v>
      </c>
      <c r="J67" s="39" t="s">
        <v>10</v>
      </c>
      <c r="K67" s="39" t="s">
        <v>11</v>
      </c>
      <c r="L67" s="39" t="s">
        <v>12</v>
      </c>
      <c r="M67" s="39">
        <v>0</v>
      </c>
    </row>
    <row r="68" spans="1:13" x14ac:dyDescent="0.2">
      <c r="A68" s="39" t="s">
        <v>14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>
        <v>0</v>
      </c>
    </row>
    <row r="69" spans="1:13" x14ac:dyDescent="0.2">
      <c r="A69" s="39" t="s">
        <v>15</v>
      </c>
      <c r="B69" s="39">
        <v>442327.50131902494</v>
      </c>
      <c r="C69" s="39">
        <v>119548.50558919173</v>
      </c>
      <c r="D69" s="39">
        <v>876771.52571250359</v>
      </c>
      <c r="E69" s="39">
        <v>350948.29227163171</v>
      </c>
      <c r="F69" s="39">
        <v>675326.87427940546</v>
      </c>
      <c r="G69" s="39">
        <v>292708.51879741723</v>
      </c>
      <c r="H69" s="39">
        <v>532340.35878741823</v>
      </c>
      <c r="I69" s="39">
        <v>331561.79913267324</v>
      </c>
      <c r="J69" s="39">
        <v>386211.77654544043</v>
      </c>
      <c r="K69" s="39">
        <v>346522.17094398732</v>
      </c>
      <c r="L69" s="39">
        <v>161902.67437445658</v>
      </c>
      <c r="M69" s="39">
        <v>4516169.9977531498</v>
      </c>
    </row>
    <row r="70" spans="1:13" x14ac:dyDescent="0.2">
      <c r="A70" s="39" t="s">
        <v>16</v>
      </c>
      <c r="B70" s="39">
        <v>29313.422380613294</v>
      </c>
      <c r="C70" s="39">
        <v>20493.648163625232</v>
      </c>
      <c r="D70" s="39">
        <v>11673.873946637174</v>
      </c>
      <c r="E70" s="39">
        <v>34061.76066484247</v>
      </c>
      <c r="F70" s="39">
        <v>54599.75631345727</v>
      </c>
      <c r="G70" s="39">
        <v>109333.49850589302</v>
      </c>
      <c r="H70" s="39">
        <v>33359.554749385192</v>
      </c>
      <c r="I70" s="39">
        <v>31188.229126073464</v>
      </c>
      <c r="J70" s="39">
        <v>62826.453798612318</v>
      </c>
      <c r="K70" s="39">
        <v>14325.308017586431</v>
      </c>
      <c r="L70" s="39">
        <v>134652.54343623974</v>
      </c>
      <c r="M70" s="39">
        <v>535828.04910296563</v>
      </c>
    </row>
    <row r="71" spans="1:13" x14ac:dyDescent="0.2">
      <c r="A71" s="39" t="s">
        <v>17</v>
      </c>
      <c r="B71" s="39">
        <v>6430.1316758824696</v>
      </c>
      <c r="C71" s="39">
        <v>4166.7605839216503</v>
      </c>
      <c r="D71" s="39">
        <v>8310.9251425562998</v>
      </c>
      <c r="E71" s="39">
        <v>13236.910659804751</v>
      </c>
      <c r="F71" s="39">
        <v>7151.8157798223747</v>
      </c>
      <c r="G71" s="39">
        <v>3750.14087588247</v>
      </c>
      <c r="H71" s="39">
        <v>11333.521167843301</v>
      </c>
      <c r="I71" s="39">
        <v>10582.95093347</v>
      </c>
      <c r="J71" s="39">
        <v>11791.766104258901</v>
      </c>
      <c r="K71" s="39">
        <v>5750.14087588247</v>
      </c>
      <c r="L71" s="39">
        <v>1291.6901459804124</v>
      </c>
      <c r="M71" s="39">
        <v>83796.753945305099</v>
      </c>
    </row>
    <row r="72" spans="1:13" x14ac:dyDescent="0.2">
      <c r="A72" s="39" t="s">
        <v>18</v>
      </c>
      <c r="B72" s="39">
        <v>88105.6153736657</v>
      </c>
      <c r="C72" s="39">
        <v>25111.626719476331</v>
      </c>
      <c r="D72" s="39">
        <v>14535.002352801697</v>
      </c>
      <c r="E72" s="39">
        <v>23792.915595660255</v>
      </c>
      <c r="F72" s="39">
        <v>3877.5718576889708</v>
      </c>
      <c r="G72" s="39">
        <v>2217.1181490201338</v>
      </c>
      <c r="H72" s="39">
        <v>5001.0015044463253</v>
      </c>
      <c r="I72" s="39">
        <v>2795.6675824900799</v>
      </c>
      <c r="J72" s="39">
        <v>4419.6463026278343</v>
      </c>
      <c r="K72" s="39">
        <v>46363.077345024671</v>
      </c>
      <c r="L72" s="39">
        <v>16953.574669247351</v>
      </c>
      <c r="M72" s="39">
        <v>233172.81745214935</v>
      </c>
    </row>
    <row r="73" spans="1:13" x14ac:dyDescent="0.2">
      <c r="A73" s="39" t="s">
        <v>19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>
        <v>0</v>
      </c>
    </row>
    <row r="74" spans="1:13" x14ac:dyDescent="0.2">
      <c r="A74" s="39" t="s">
        <v>20</v>
      </c>
      <c r="B74" s="39">
        <v>3039068.6757155927</v>
      </c>
      <c r="C74" s="39">
        <v>2074192.6409122772</v>
      </c>
      <c r="D74" s="39">
        <v>0</v>
      </c>
      <c r="E74" s="39">
        <v>1694571.421345083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2002213.8722179218</v>
      </c>
      <c r="L74" s="39">
        <v>0</v>
      </c>
      <c r="M74" s="39">
        <v>8810046.610190874</v>
      </c>
    </row>
    <row r="75" spans="1:13" x14ac:dyDescent="0.2">
      <c r="A75" s="39" t="s">
        <v>21</v>
      </c>
      <c r="B75" s="39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</row>
    <row r="76" spans="1:13" x14ac:dyDescent="0.2">
      <c r="A76" s="39" t="s">
        <v>22</v>
      </c>
      <c r="B76" s="39">
        <v>0</v>
      </c>
      <c r="C76" s="39">
        <v>0</v>
      </c>
      <c r="D76" s="39">
        <v>0</v>
      </c>
      <c r="E76" s="39">
        <v>0</v>
      </c>
      <c r="F76" s="39">
        <v>202.04637140294534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0.18158751174620608</v>
      </c>
      <c r="M76" s="39">
        <v>202.22795891469156</v>
      </c>
    </row>
    <row r="77" spans="1:13" x14ac:dyDescent="0.2">
      <c r="A77" s="39" t="s">
        <v>23</v>
      </c>
      <c r="B77" s="39">
        <v>1546.5882226945798</v>
      </c>
      <c r="C77" s="39">
        <v>581.21750432299189</v>
      </c>
      <c r="D77" s="39">
        <v>7592.7571440164293</v>
      </c>
      <c r="E77" s="39">
        <v>369.59988610777367</v>
      </c>
      <c r="F77" s="39">
        <v>501.66294080832517</v>
      </c>
      <c r="G77" s="39">
        <v>772.8598030764158</v>
      </c>
      <c r="H77" s="39">
        <v>13897.533997155786</v>
      </c>
      <c r="I77" s="39">
        <v>1056.1147247068698</v>
      </c>
      <c r="J77" s="39">
        <v>3216.8474715080897</v>
      </c>
      <c r="K77" s="39">
        <v>6623.2088061373561</v>
      </c>
      <c r="L77" s="39">
        <v>3933.5789942039119</v>
      </c>
      <c r="M77" s="39">
        <v>40091.969494738521</v>
      </c>
    </row>
    <row r="78" spans="1:13" x14ac:dyDescent="0.2">
      <c r="A78" s="39" t="s">
        <v>24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">
      <c r="A79" s="39" t="s">
        <v>25</v>
      </c>
      <c r="B79" s="39">
        <v>0</v>
      </c>
      <c r="C79" s="39">
        <v>0</v>
      </c>
      <c r="D79" s="39">
        <v>0</v>
      </c>
      <c r="E79" s="39">
        <v>154149.14402958457</v>
      </c>
      <c r="F79" s="39">
        <v>88417.102197677043</v>
      </c>
      <c r="G79" s="39">
        <v>0</v>
      </c>
      <c r="H79" s="39">
        <v>0</v>
      </c>
      <c r="I79" s="39">
        <v>0</v>
      </c>
      <c r="J79" s="39">
        <v>0</v>
      </c>
      <c r="K79" s="39">
        <v>143248.86650474311</v>
      </c>
      <c r="L79" s="39">
        <v>0</v>
      </c>
      <c r="M79" s="39">
        <v>385815.11273200472</v>
      </c>
    </row>
    <row r="80" spans="1:13" x14ac:dyDescent="0.2">
      <c r="A80" s="39" t="s">
        <v>26</v>
      </c>
      <c r="B80" s="39">
        <v>0</v>
      </c>
      <c r="C80" s="39">
        <v>0</v>
      </c>
      <c r="D80" s="39">
        <v>31794.058880486467</v>
      </c>
      <c r="E80" s="39">
        <v>0</v>
      </c>
      <c r="F80" s="39">
        <v>0</v>
      </c>
      <c r="G80" s="39">
        <v>0</v>
      </c>
      <c r="H80" s="39">
        <v>112553.32064842989</v>
      </c>
      <c r="I80" s="39">
        <v>0</v>
      </c>
      <c r="J80" s="39">
        <v>0</v>
      </c>
      <c r="K80" s="39">
        <v>25172.583486017877</v>
      </c>
      <c r="L80" s="39">
        <v>0</v>
      </c>
      <c r="M80" s="39">
        <v>169519.96301493424</v>
      </c>
    </row>
    <row r="81" spans="1:13" x14ac:dyDescent="0.2">
      <c r="A81" s="39" t="s">
        <v>27</v>
      </c>
      <c r="B81" s="39">
        <v>41257.157599446196</v>
      </c>
      <c r="C81" s="39">
        <v>5979.6548669013773</v>
      </c>
      <c r="D81" s="39">
        <v>104200.675662383</v>
      </c>
      <c r="E81" s="39">
        <v>31332.780317470479</v>
      </c>
      <c r="F81" s="39">
        <v>21787.8607133857</v>
      </c>
      <c r="G81" s="39">
        <v>23037.884220021584</v>
      </c>
      <c r="H81" s="39">
        <v>118975.19356405723</v>
      </c>
      <c r="I81" s="39">
        <v>6456.9256626484002</v>
      </c>
      <c r="J81" s="39">
        <v>83905.631686288907</v>
      </c>
      <c r="K81" s="39">
        <v>28431.058004237428</v>
      </c>
      <c r="L81" s="39">
        <v>4511.629523327967</v>
      </c>
      <c r="M81" s="39">
        <v>469876.45182016824</v>
      </c>
    </row>
    <row r="82" spans="1:13" x14ac:dyDescent="0.2">
      <c r="A82" s="39" t="s">
        <v>28</v>
      </c>
      <c r="B82" s="39">
        <v>21646.364344019472</v>
      </c>
      <c r="C82" s="39">
        <v>21407.184592599886</v>
      </c>
      <c r="D82" s="39">
        <v>22172.878741393604</v>
      </c>
      <c r="E82" s="39">
        <v>73123.445320494342</v>
      </c>
      <c r="F82" s="39">
        <v>85759.209221312805</v>
      </c>
      <c r="G82" s="39">
        <v>103113.446183359</v>
      </c>
      <c r="H82" s="39">
        <v>51529.908698942498</v>
      </c>
      <c r="I82" s="39">
        <v>60228.680121435515</v>
      </c>
      <c r="J82" s="39">
        <v>21366.523444268605</v>
      </c>
      <c r="K82" s="39">
        <v>128217.13208877596</v>
      </c>
      <c r="L82" s="39">
        <v>65093.159739966803</v>
      </c>
      <c r="M82" s="39">
        <v>653657.93249656854</v>
      </c>
    </row>
    <row r="83" spans="1:13" x14ac:dyDescent="0.2">
      <c r="A83" s="39" t="s">
        <v>29</v>
      </c>
      <c r="B83" s="39">
        <v>7443.5663882557501</v>
      </c>
      <c r="C83" s="39">
        <v>5033.2375921705006</v>
      </c>
      <c r="D83" s="39">
        <v>11018.620411191909</v>
      </c>
      <c r="E83" s="39">
        <v>12583.093980426253</v>
      </c>
      <c r="F83" s="39">
        <v>6966.993622134908</v>
      </c>
      <c r="G83" s="39">
        <v>7549.8563882557519</v>
      </c>
      <c r="H83" s="39">
        <v>10066.475184341001</v>
      </c>
      <c r="I83" s="39">
        <v>5438.6724635610644</v>
      </c>
      <c r="J83" s="39">
        <v>6616.2485986991533</v>
      </c>
      <c r="K83" s="39">
        <v>7656.14638825576</v>
      </c>
      <c r="L83" s="39">
        <v>1258.3093980426252</v>
      </c>
      <c r="M83" s="39">
        <v>81631.220415334654</v>
      </c>
    </row>
    <row r="84" spans="1:13" x14ac:dyDescent="0.2">
      <c r="A84" s="39" t="s">
        <v>30</v>
      </c>
      <c r="B84" s="39">
        <v>226.3773554722826</v>
      </c>
      <c r="C84" s="39">
        <v>617.17597398210296</v>
      </c>
      <c r="D84" s="39">
        <v>475.20001744829881</v>
      </c>
      <c r="E84" s="39">
        <v>144.95438566952956</v>
      </c>
      <c r="F84" s="39">
        <v>279.71693849778137</v>
      </c>
      <c r="G84" s="39">
        <v>263.4402536730787</v>
      </c>
      <c r="H84" s="39">
        <v>364.0904142043903</v>
      </c>
      <c r="I84" s="39">
        <v>220.64572503245282</v>
      </c>
      <c r="J84" s="39">
        <v>262.80035850865585</v>
      </c>
      <c r="K84" s="39">
        <v>361.11198506866492</v>
      </c>
      <c r="L84" s="39">
        <v>155.14621851080813</v>
      </c>
      <c r="M84" s="39">
        <v>3370.6596260680458</v>
      </c>
    </row>
    <row r="85" spans="1:13" x14ac:dyDescent="0.2">
      <c r="A85" s="39" t="s">
        <v>31</v>
      </c>
      <c r="B85" s="39">
        <v>1616.119389371881</v>
      </c>
      <c r="C85" s="39">
        <v>836.27332821974187</v>
      </c>
      <c r="D85" s="39">
        <v>1161.5028488896883</v>
      </c>
      <c r="E85" s="39">
        <v>1566.1331878867504</v>
      </c>
      <c r="F85" s="39">
        <v>1393.6138487872367</v>
      </c>
      <c r="G85" s="39">
        <v>1094.0027150913199</v>
      </c>
      <c r="H85" s="39">
        <v>2320.369855113051</v>
      </c>
      <c r="I85" s="39">
        <v>908.22766290203003</v>
      </c>
      <c r="J85" s="39">
        <v>1708.7720642133804</v>
      </c>
      <c r="K85" s="39">
        <v>1510.4075489690372</v>
      </c>
      <c r="L85" s="39">
        <v>922.73150531260637</v>
      </c>
      <c r="M85" s="39">
        <v>15038.153954756723</v>
      </c>
    </row>
    <row r="86" spans="1:13" x14ac:dyDescent="0.2">
      <c r="A86" s="39" t="s">
        <v>32</v>
      </c>
      <c r="B86" s="39">
        <v>10122.431700675699</v>
      </c>
      <c r="C86" s="39">
        <v>5260.9463503378502</v>
      </c>
      <c r="D86" s="39">
        <v>9175.783062729477</v>
      </c>
      <c r="E86" s="39">
        <v>10273.59994347722</v>
      </c>
      <c r="F86" s="39">
        <v>16286.773879007951</v>
      </c>
      <c r="G86" s="39">
        <v>15782.839051013552</v>
      </c>
      <c r="H86" s="39">
        <v>13152.365875844625</v>
      </c>
      <c r="I86" s="39">
        <v>8891.4195255067807</v>
      </c>
      <c r="J86" s="39">
        <v>9921.3537006756978</v>
      </c>
      <c r="K86" s="39">
        <v>10521.8927006757</v>
      </c>
      <c r="L86" s="39">
        <v>5260.9463503378502</v>
      </c>
      <c r="M86" s="39">
        <v>114650.3521402824</v>
      </c>
    </row>
    <row r="87" spans="1:13" x14ac:dyDescent="0.2">
      <c r="A87" s="39" t="s">
        <v>33</v>
      </c>
      <c r="B87" s="39">
        <v>3406.0556015890129</v>
      </c>
      <c r="C87" s="39">
        <v>2554.5417011917598</v>
      </c>
      <c r="D87" s="39">
        <v>1092.3133342532158</v>
      </c>
      <c r="E87" s="39">
        <v>5109.0834023835196</v>
      </c>
      <c r="F87" s="39">
        <v>10557.799143394372</v>
      </c>
      <c r="G87" s="39">
        <v>27248.444812712103</v>
      </c>
      <c r="H87" s="39">
        <v>17030.278007945064</v>
      </c>
      <c r="I87" s="39">
        <v>1703.0278007945064</v>
      </c>
      <c r="J87" s="39">
        <v>16962.156895913286</v>
      </c>
      <c r="K87" s="39">
        <v>11904.164327553603</v>
      </c>
      <c r="L87" s="39">
        <v>851.51390039725322</v>
      </c>
      <c r="M87" s="39">
        <v>98419.378928127699</v>
      </c>
    </row>
    <row r="88" spans="1:13" x14ac:dyDescent="0.2">
      <c r="A88" s="39" t="s">
        <v>34</v>
      </c>
      <c r="B88" s="39">
        <v>86.802152761605754</v>
      </c>
      <c r="C88" s="39">
        <v>68.252101841070512</v>
      </c>
      <c r="D88" s="39">
        <v>115.736203682141</v>
      </c>
      <c r="E88" s="39">
        <v>173.60430552321151</v>
      </c>
      <c r="F88" s="39">
        <v>309.83326524700874</v>
      </c>
      <c r="G88" s="39">
        <v>462.94481472856398</v>
      </c>
      <c r="H88" s="39">
        <v>405.07671288749356</v>
      </c>
      <c r="I88" s="39">
        <v>47.484101841070498</v>
      </c>
      <c r="J88" s="39">
        <v>434.01076380802874</v>
      </c>
      <c r="K88" s="39">
        <v>173.60430552321151</v>
      </c>
      <c r="L88" s="39">
        <v>34.720861104642296</v>
      </c>
      <c r="M88" s="39">
        <v>2312.069588948048</v>
      </c>
    </row>
    <row r="89" spans="1:13" x14ac:dyDescent="0.2">
      <c r="A89" s="39" t="s">
        <v>35</v>
      </c>
      <c r="B89" s="39">
        <v>6410.5835968107422</v>
      </c>
      <c r="C89" s="39">
        <v>3205.2917984053711</v>
      </c>
      <c r="D89" s="39">
        <v>4006.6147480067129</v>
      </c>
      <c r="E89" s="39">
        <v>8113.2294960134304</v>
      </c>
      <c r="F89" s="39">
        <v>8573.5706534718829</v>
      </c>
      <c r="G89" s="39">
        <v>12831.140740033574</v>
      </c>
      <c r="H89" s="39">
        <v>9615.8753952161132</v>
      </c>
      <c r="I89" s="39">
        <v>3095.3017984053699</v>
      </c>
      <c r="J89" s="39">
        <v>8013.2459496013398</v>
      </c>
      <c r="K89" s="39">
        <v>5609.2606472093994</v>
      </c>
      <c r="L89" s="39">
        <v>1602.6458992026855</v>
      </c>
      <c r="M89" s="39">
        <v>71076.760722376624</v>
      </c>
    </row>
    <row r="90" spans="1:13" x14ac:dyDescent="0.2">
      <c r="A90" s="39" t="s">
        <v>36</v>
      </c>
      <c r="B90" s="39">
        <v>1773.7164663442461</v>
      </c>
      <c r="C90" s="39">
        <v>928.66556640249996</v>
      </c>
      <c r="D90" s="39">
        <v>900.49557850020142</v>
      </c>
      <c r="E90" s="39">
        <v>1342.84974401052</v>
      </c>
      <c r="F90" s="39">
        <v>5644.2864286873655</v>
      </c>
      <c r="G90" s="39">
        <v>4871.2152500472803</v>
      </c>
      <c r="H90" s="39">
        <v>2052.9948515613401</v>
      </c>
      <c r="I90" s="39">
        <v>556.76954436028336</v>
      </c>
      <c r="J90" s="39">
        <v>1113.5390887205667</v>
      </c>
      <c r="K90" s="39">
        <v>2360.9197127087782</v>
      </c>
      <c r="L90" s="39">
        <v>509.75360030878898</v>
      </c>
      <c r="M90" s="39">
        <v>22055.205831651871</v>
      </c>
    </row>
    <row r="91" spans="1:13" x14ac:dyDescent="0.2">
      <c r="A91" s="39" t="s">
        <v>37</v>
      </c>
      <c r="B91" s="39">
        <v>1826.4832649081234</v>
      </c>
      <c r="C91" s="39">
        <v>1342.1383501238533</v>
      </c>
      <c r="D91" s="39">
        <v>10925.063017390421</v>
      </c>
      <c r="E91" s="39">
        <v>2234.110126378127</v>
      </c>
      <c r="F91" s="39">
        <v>1296.8931170456867</v>
      </c>
      <c r="G91" s="39">
        <v>2023.4096379247337</v>
      </c>
      <c r="H91" s="39">
        <v>5169.5380287442067</v>
      </c>
      <c r="I91" s="39">
        <v>3692.790847876513</v>
      </c>
      <c r="J91" s="39">
        <v>9775.2002924149838</v>
      </c>
      <c r="K91" s="39">
        <v>1893.6761598822698</v>
      </c>
      <c r="L91" s="39">
        <v>1820.6194306570967</v>
      </c>
      <c r="M91" s="39">
        <v>41999.922273346019</v>
      </c>
    </row>
    <row r="92" spans="1:13" x14ac:dyDescent="0.2">
      <c r="A92" s="39" t="s">
        <v>38</v>
      </c>
      <c r="B92" s="39">
        <v>8637.2819362854843</v>
      </c>
      <c r="C92" s="39">
        <v>0</v>
      </c>
      <c r="D92" s="39">
        <v>25835.409685526494</v>
      </c>
      <c r="E92" s="39">
        <v>104886.58539230231</v>
      </c>
      <c r="F92" s="39">
        <v>0</v>
      </c>
      <c r="G92" s="39">
        <v>0</v>
      </c>
      <c r="H92" s="39">
        <v>55492.625537550994</v>
      </c>
      <c r="I92" s="39">
        <v>0</v>
      </c>
      <c r="J92" s="39">
        <v>0</v>
      </c>
      <c r="K92" s="39">
        <v>20796.740435615528</v>
      </c>
      <c r="L92" s="39">
        <v>0</v>
      </c>
      <c r="M92" s="39">
        <v>215648.64298728079</v>
      </c>
    </row>
    <row r="93" spans="1:13" x14ac:dyDescent="0.2">
      <c r="A93" s="39" t="s">
        <v>39</v>
      </c>
      <c r="B93" s="39">
        <v>3099.0688243362702</v>
      </c>
      <c r="C93" s="39">
        <v>2189.7077489568301</v>
      </c>
      <c r="D93" s="39">
        <v>2032.4395215089862</v>
      </c>
      <c r="E93" s="39">
        <v>2636.2108809301199</v>
      </c>
      <c r="F93" s="39">
        <v>1697.49116485131</v>
      </c>
      <c r="G93" s="39">
        <v>2704.2728839064098</v>
      </c>
      <c r="H93" s="39">
        <v>2057.0384536820961</v>
      </c>
      <c r="I93" s="39">
        <v>1449.4622562849299</v>
      </c>
      <c r="J93" s="39">
        <v>1821.77487856267</v>
      </c>
      <c r="K93" s="39">
        <v>2853.1794231465801</v>
      </c>
      <c r="L93" s="39">
        <v>1564.01387248274</v>
      </c>
      <c r="M93" s="39">
        <v>24104.65990864894</v>
      </c>
    </row>
    <row r="94" spans="1:13" x14ac:dyDescent="0.2">
      <c r="A94" s="39" t="s">
        <v>40</v>
      </c>
      <c r="B94" s="39">
        <v>69105.742887732646</v>
      </c>
      <c r="C94" s="39">
        <v>36267.153710011698</v>
      </c>
      <c r="D94" s="39">
        <v>57309.117050187502</v>
      </c>
      <c r="E94" s="39">
        <v>35254.1518027028</v>
      </c>
      <c r="F94" s="39">
        <v>30887.797553519398</v>
      </c>
      <c r="G94" s="39">
        <v>30635.060054218</v>
      </c>
      <c r="H94" s="39">
        <v>27331.829066705999</v>
      </c>
      <c r="I94" s="39">
        <v>10668.114298909088</v>
      </c>
      <c r="J94" s="39">
        <v>15879.398024035676</v>
      </c>
      <c r="K94" s="39">
        <v>149987.23956379481</v>
      </c>
      <c r="L94" s="39">
        <v>26915.385279985072</v>
      </c>
      <c r="M94" s="39">
        <v>490240.98929180269</v>
      </c>
    </row>
    <row r="95" spans="1:13" x14ac:dyDescent="0.2">
      <c r="A95" s="39" t="s">
        <v>41</v>
      </c>
      <c r="B95" s="39">
        <v>187468.96201286884</v>
      </c>
      <c r="C95" s="39">
        <v>100862.68964596</v>
      </c>
      <c r="D95" s="39">
        <v>120192.121525325</v>
      </c>
      <c r="E95" s="39">
        <v>173795.8109740268</v>
      </c>
      <c r="F95" s="39">
        <v>328377.86510122602</v>
      </c>
      <c r="G95" s="39">
        <v>339180.98616582807</v>
      </c>
      <c r="H95" s="39">
        <v>166211.94556313846</v>
      </c>
      <c r="I95" s="39">
        <v>131346.02092511719</v>
      </c>
      <c r="J95" s="39">
        <v>275691.24299961544</v>
      </c>
      <c r="K95" s="39">
        <v>218474.49748747027</v>
      </c>
      <c r="L95" s="39">
        <v>123012.07181560225</v>
      </c>
      <c r="M95" s="39">
        <v>2164614.2142161783</v>
      </c>
    </row>
    <row r="96" spans="1:13" x14ac:dyDescent="0.2">
      <c r="A96" s="39" t="s">
        <v>42</v>
      </c>
      <c r="B96" s="39">
        <v>16122.387140647301</v>
      </c>
      <c r="C96" s="39">
        <v>10645.495050441101</v>
      </c>
      <c r="D96" s="39">
        <v>9126.9252823655861</v>
      </c>
      <c r="E96" s="39">
        <v>10659.8580038033</v>
      </c>
      <c r="F96" s="39">
        <v>18381.750758485701</v>
      </c>
      <c r="G96" s="39">
        <v>24231.578725506188</v>
      </c>
      <c r="H96" s="39">
        <v>8455.9706868679696</v>
      </c>
      <c r="I96" s="39">
        <v>10025.992506903387</v>
      </c>
      <c r="J96" s="39">
        <v>9026.5352275374735</v>
      </c>
      <c r="K96" s="39">
        <v>10501.178964525499</v>
      </c>
      <c r="L96" s="39">
        <v>2037.8896732527</v>
      </c>
      <c r="M96" s="39">
        <v>129215.56202033622</v>
      </c>
    </row>
    <row r="97" spans="1:13" x14ac:dyDescent="0.2">
      <c r="A97" s="39" t="s">
        <v>43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">
      <c r="A98" s="39" t="s">
        <v>44</v>
      </c>
      <c r="B98" s="39">
        <v>10291.295995484947</v>
      </c>
      <c r="C98" s="39">
        <v>10921.400655688194</v>
      </c>
      <c r="D98" s="39">
        <v>8260.8209388851064</v>
      </c>
      <c r="E98" s="39">
        <v>37863.336333394414</v>
      </c>
      <c r="F98" s="39">
        <v>9798.2515025109478</v>
      </c>
      <c r="G98" s="39">
        <v>8120.659862895016</v>
      </c>
      <c r="H98" s="39">
        <v>37681.002898256862</v>
      </c>
      <c r="I98" s="39">
        <v>8748.2837960895886</v>
      </c>
      <c r="J98" s="39">
        <v>35861.389637394328</v>
      </c>
      <c r="K98" s="39">
        <v>38763.220055790982</v>
      </c>
      <c r="L98" s="39">
        <v>3182.7727521290071</v>
      </c>
      <c r="M98" s="39">
        <v>209492.43442851939</v>
      </c>
    </row>
    <row r="99" spans="1:13" x14ac:dyDescent="0.2">
      <c r="A99" s="39" t="s">
        <v>45</v>
      </c>
      <c r="B99" s="39">
        <v>0</v>
      </c>
      <c r="C99" s="39">
        <v>0</v>
      </c>
      <c r="D99" s="39">
        <v>0</v>
      </c>
      <c r="E99" s="39">
        <v>0</v>
      </c>
      <c r="F99" s="39">
        <v>38.012994241905893</v>
      </c>
      <c r="G99" s="39">
        <v>9.910277828429841</v>
      </c>
      <c r="H99" s="39">
        <v>13.80360126102728</v>
      </c>
      <c r="I99" s="39">
        <v>6.8664067811263907</v>
      </c>
      <c r="J99" s="39">
        <v>4.5304127215679282</v>
      </c>
      <c r="K99" s="39">
        <v>2.6191448546564584</v>
      </c>
      <c r="L99" s="39">
        <v>7.7866468651948759</v>
      </c>
      <c r="M99" s="39">
        <v>83.529484553908674</v>
      </c>
    </row>
    <row r="100" spans="1:13" x14ac:dyDescent="0.2">
      <c r="A100" s="39" t="s">
        <v>46</v>
      </c>
      <c r="B100" s="39">
        <v>142.97700385857291</v>
      </c>
      <c r="C100" s="39">
        <v>2144.6550578785932</v>
      </c>
      <c r="D100" s="39">
        <v>1462.9187871210895</v>
      </c>
      <c r="E100" s="39">
        <v>398.3008539874055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1449.5627731459094</v>
      </c>
      <c r="L100" s="39">
        <v>0</v>
      </c>
      <c r="M100" s="39">
        <v>5598.4144759915707</v>
      </c>
    </row>
    <row r="101" spans="1:13" x14ac:dyDescent="0.2">
      <c r="A101" s="39" t="s">
        <v>47</v>
      </c>
      <c r="B101" s="43">
        <v>1104.0187608298997</v>
      </c>
      <c r="C101" s="39">
        <v>0</v>
      </c>
      <c r="D101" s="39">
        <v>1124.9272277062389</v>
      </c>
      <c r="E101" s="39">
        <v>1791.8492288435157</v>
      </c>
      <c r="F101" s="39">
        <v>1221.4741332878948</v>
      </c>
      <c r="G101" s="39">
        <v>2531.1829826521748</v>
      </c>
      <c r="H101" s="39">
        <v>0</v>
      </c>
      <c r="I101" s="39">
        <v>0</v>
      </c>
      <c r="J101" s="39">
        <v>603.6598529289638</v>
      </c>
      <c r="K101" s="39">
        <v>7708.7880661977015</v>
      </c>
      <c r="L101" s="39">
        <v>0</v>
      </c>
      <c r="M101" s="43">
        <v>16085.900252446389</v>
      </c>
    </row>
    <row r="102" spans="1:13" x14ac:dyDescent="0.2">
      <c r="A102" s="39" t="s">
        <v>48</v>
      </c>
      <c r="B102" s="39">
        <v>742.64376119216229</v>
      </c>
      <c r="C102" s="39">
        <v>283.55249708653548</v>
      </c>
      <c r="D102" s="39">
        <v>3548.3462229679462</v>
      </c>
      <c r="E102" s="39">
        <v>1199.1672889892466</v>
      </c>
      <c r="F102" s="39">
        <v>349.48789711805438</v>
      </c>
      <c r="G102" s="39">
        <v>6714.8989948006647</v>
      </c>
      <c r="H102" s="39">
        <v>190.30906017309394</v>
      </c>
      <c r="I102" s="39">
        <v>152.1569821898</v>
      </c>
      <c r="J102" s="39">
        <v>374.42134868269358</v>
      </c>
      <c r="K102" s="39">
        <v>5354.5873064434554</v>
      </c>
      <c r="L102" s="39">
        <v>79.406824622759004</v>
      </c>
      <c r="M102" s="39">
        <v>18988.978184266412</v>
      </c>
    </row>
    <row r="103" spans="1:13" x14ac:dyDescent="0.2">
      <c r="A103" s="39" t="s">
        <v>49</v>
      </c>
      <c r="B103" s="39">
        <v>426.51603990195304</v>
      </c>
      <c r="C103" s="39">
        <v>167.16902333717749</v>
      </c>
      <c r="D103" s="39">
        <v>341.91980137266842</v>
      </c>
      <c r="E103" s="39">
        <v>830.67920513487252</v>
      </c>
      <c r="F103" s="39">
        <v>775.338334010773</v>
      </c>
      <c r="G103" s="39">
        <v>842.69740863848074</v>
      </c>
      <c r="H103" s="39">
        <v>1384.525080600057</v>
      </c>
      <c r="I103" s="39">
        <v>498.84558795692095</v>
      </c>
      <c r="J103" s="39">
        <v>961.69983987812873</v>
      </c>
      <c r="K103" s="39">
        <v>1187.565314914073</v>
      </c>
      <c r="L103" s="39">
        <v>152.07415342613996</v>
      </c>
      <c r="M103" s="39">
        <v>7569.0297891712453</v>
      </c>
    </row>
    <row r="104" spans="1:13" x14ac:dyDescent="0.2">
      <c r="A104" s="39" t="s">
        <v>50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>
        <v>0</v>
      </c>
    </row>
    <row r="105" spans="1:13" x14ac:dyDescent="0.2">
      <c r="A105" s="39" t="s">
        <v>51</v>
      </c>
      <c r="B105" s="39">
        <v>145046.86030839643</v>
      </c>
      <c r="C105" s="39">
        <v>54290.872875713161</v>
      </c>
      <c r="D105" s="39">
        <v>105296.09004491595</v>
      </c>
      <c r="E105" s="39">
        <v>209545.48125264165</v>
      </c>
      <c r="F105" s="39">
        <v>323905.28602653818</v>
      </c>
      <c r="G105" s="39">
        <v>348831.73149493907</v>
      </c>
      <c r="H105" s="39">
        <v>413652.74720445799</v>
      </c>
      <c r="I105" s="39">
        <v>175394.37652394501</v>
      </c>
      <c r="J105" s="39">
        <v>333522.5702842527</v>
      </c>
      <c r="K105" s="39">
        <v>282712.10811066808</v>
      </c>
      <c r="L105" s="39">
        <v>74048.417839534013</v>
      </c>
      <c r="M105" s="39">
        <v>2466246.541966002</v>
      </c>
    </row>
    <row r="106" spans="1:13" x14ac:dyDescent="0.2">
      <c r="A106" s="39" t="s">
        <v>52</v>
      </c>
      <c r="B106" s="39">
        <v>454.36192843169198</v>
      </c>
      <c r="C106" s="39">
        <v>308.93911525670501</v>
      </c>
      <c r="D106" s="39">
        <v>363.72568932053343</v>
      </c>
      <c r="E106" s="39">
        <v>561.68779545416203</v>
      </c>
      <c r="F106" s="39">
        <v>962.218947467004</v>
      </c>
      <c r="G106" s="39">
        <v>836.198659954748</v>
      </c>
      <c r="H106" s="39">
        <v>870.09735860297303</v>
      </c>
      <c r="I106" s="39">
        <v>499.90705520803601</v>
      </c>
      <c r="J106" s="39">
        <v>1223.2660789290801</v>
      </c>
      <c r="K106" s="39">
        <v>871.14522011547695</v>
      </c>
      <c r="L106" s="39">
        <v>433.22362038103165</v>
      </c>
      <c r="M106" s="39">
        <v>7384.7714691214424</v>
      </c>
    </row>
    <row r="107" spans="1:13" x14ac:dyDescent="0.2">
      <c r="A107" s="39" t="s">
        <v>53</v>
      </c>
      <c r="B107" s="39">
        <v>32646.809994475701</v>
      </c>
      <c r="C107" s="39">
        <v>12373.8607123128</v>
      </c>
      <c r="D107" s="39">
        <v>20424.316427387701</v>
      </c>
      <c r="E107" s="39">
        <v>18949.544284925101</v>
      </c>
      <c r="F107" s="39">
        <v>61046.537630281491</v>
      </c>
      <c r="G107" s="39">
        <v>50495.442849250998</v>
      </c>
      <c r="H107" s="39">
        <v>19790.488029131098</v>
      </c>
      <c r="I107" s="39">
        <v>27899.088569850199</v>
      </c>
      <c r="J107" s="39">
        <v>50837.874491989802</v>
      </c>
      <c r="K107" s="39">
        <v>47004.134141357703</v>
      </c>
      <c r="L107" s="39">
        <v>10920.185463367299</v>
      </c>
      <c r="M107" s="39">
        <v>352388.28259432985</v>
      </c>
    </row>
    <row r="108" spans="1:13" x14ac:dyDescent="0.2">
      <c r="A108" s="39" t="s">
        <v>54</v>
      </c>
      <c r="B108" s="39">
        <v>75453.567904959433</v>
      </c>
      <c r="C108" s="39">
        <v>48972.674367187181</v>
      </c>
      <c r="D108" s="39">
        <v>18664.229894662109</v>
      </c>
      <c r="E108" s="39">
        <v>54681.428916730467</v>
      </c>
      <c r="F108" s="39">
        <v>35093.090923270203</v>
      </c>
      <c r="G108" s="39">
        <v>60292.870446146553</v>
      </c>
      <c r="H108" s="39">
        <v>20524.665042507506</v>
      </c>
      <c r="I108" s="39">
        <v>14542.455202639439</v>
      </c>
      <c r="J108" s="39">
        <v>6989.5326772098606</v>
      </c>
      <c r="K108" s="39">
        <v>79035.069878404582</v>
      </c>
      <c r="L108" s="39">
        <v>2202.8712855692493</v>
      </c>
      <c r="M108" s="39">
        <v>416452.45653928665</v>
      </c>
    </row>
    <row r="109" spans="1:13" x14ac:dyDescent="0.2">
      <c r="A109" s="39" t="s">
        <v>55</v>
      </c>
      <c r="B109" s="39">
        <v>4023.2875212874501</v>
      </c>
      <c r="C109" s="39">
        <v>2202.364487599496</v>
      </c>
      <c r="D109" s="39">
        <v>5247.8905936456504</v>
      </c>
      <c r="E109" s="39">
        <v>3452.0029403207582</v>
      </c>
      <c r="F109" s="39">
        <v>1576.0282831576787</v>
      </c>
      <c r="G109" s="39">
        <v>4871.5672332545437</v>
      </c>
      <c r="H109" s="39">
        <v>1859.3507525454286</v>
      </c>
      <c r="I109" s="39">
        <v>1976.6336082928392</v>
      </c>
      <c r="J109" s="39">
        <v>2600.5324905663019</v>
      </c>
      <c r="K109" s="39">
        <v>2955.2056339270998</v>
      </c>
      <c r="L109" s="39">
        <v>1331.4502470601883</v>
      </c>
      <c r="M109" s="39">
        <v>32096.313791657434</v>
      </c>
    </row>
    <row r="110" spans="1:13" x14ac:dyDescent="0.2">
      <c r="A110" s="39" t="s">
        <v>56</v>
      </c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">
      <c r="A111" s="39" t="s">
        <v>57</v>
      </c>
      <c r="B111" s="39">
        <v>22803.691122788492</v>
      </c>
      <c r="C111" s="39">
        <v>11228.724306986795</v>
      </c>
      <c r="D111" s="39">
        <v>18424.408465460183</v>
      </c>
      <c r="E111" s="39">
        <v>43604.890113859838</v>
      </c>
      <c r="F111" s="39">
        <v>29601.661418379663</v>
      </c>
      <c r="G111" s="39">
        <v>27434.013622243059</v>
      </c>
      <c r="H111" s="39">
        <v>30207.872353518716</v>
      </c>
      <c r="I111" s="39">
        <v>17346.211905451059</v>
      </c>
      <c r="J111" s="39">
        <v>33791.180476965033</v>
      </c>
      <c r="K111" s="39">
        <v>120075.14395515753</v>
      </c>
      <c r="L111" s="39">
        <v>4483.5025585983522</v>
      </c>
      <c r="M111" s="39">
        <v>359001.30029940873</v>
      </c>
    </row>
    <row r="112" spans="1:13" x14ac:dyDescent="0.2">
      <c r="A112" s="39" t="s">
        <v>58</v>
      </c>
      <c r="B112" s="39">
        <v>5714.1791484589185</v>
      </c>
      <c r="C112" s="39">
        <v>2270.3592040538697</v>
      </c>
      <c r="D112" s="39">
        <v>5582.8963483472126</v>
      </c>
      <c r="E112" s="39">
        <v>11242.460305882969</v>
      </c>
      <c r="F112" s="39">
        <v>11441.745479253172</v>
      </c>
      <c r="G112" s="39">
        <v>12182.78204045287</v>
      </c>
      <c r="H112" s="39">
        <v>9473.893475566445</v>
      </c>
      <c r="I112" s="39">
        <v>5227.9348095158839</v>
      </c>
      <c r="J112" s="39">
        <v>8065.4325211802516</v>
      </c>
      <c r="K112" s="39">
        <v>30657.053190968389</v>
      </c>
      <c r="L112" s="39">
        <v>2044.4472332286959</v>
      </c>
      <c r="M112" s="39">
        <v>103903.18375690868</v>
      </c>
    </row>
    <row r="113" spans="1:13" x14ac:dyDescent="0.2">
      <c r="A113" s="39" t="s">
        <v>59</v>
      </c>
      <c r="B113" s="39">
        <v>41941.305566823998</v>
      </c>
      <c r="C113" s="39">
        <v>15526.1041673541</v>
      </c>
      <c r="D113" s="39">
        <v>40865.762524572732</v>
      </c>
      <c r="E113" s="39">
        <v>70835.616331554993</v>
      </c>
      <c r="F113" s="39">
        <v>62123.729751215702</v>
      </c>
      <c r="G113" s="39">
        <v>147297.43647213999</v>
      </c>
      <c r="H113" s="39">
        <v>69223.867890736728</v>
      </c>
      <c r="I113" s="39">
        <v>32892.842152212099</v>
      </c>
      <c r="J113" s="39">
        <v>78282.685966103731</v>
      </c>
      <c r="K113" s="39">
        <v>82666.187374572197</v>
      </c>
      <c r="L113" s="39">
        <v>30518.0166124762</v>
      </c>
      <c r="M113" s="39">
        <v>672173.5548097624</v>
      </c>
    </row>
    <row r="114" spans="1:13" x14ac:dyDescent="0.2">
      <c r="A114" s="39" t="s">
        <v>60</v>
      </c>
      <c r="B114" s="39">
        <v>15249.4762940195</v>
      </c>
      <c r="C114" s="39">
        <v>14667.511228048301</v>
      </c>
      <c r="D114" s="39">
        <v>20263.332974761099</v>
      </c>
      <c r="E114" s="39">
        <v>15261.5014440046</v>
      </c>
      <c r="F114" s="39">
        <v>13193.0390037257</v>
      </c>
      <c r="G114" s="39">
        <v>26736.085228073</v>
      </c>
      <c r="H114" s="39">
        <v>23153.8303647967</v>
      </c>
      <c r="I114" s="39">
        <v>11272.319227468401</v>
      </c>
      <c r="J114" s="39">
        <v>28809.006943788001</v>
      </c>
      <c r="K114" s="39">
        <v>31616.165186151</v>
      </c>
      <c r="L114" s="39">
        <v>10900.169102370406</v>
      </c>
      <c r="M114" s="39">
        <v>211122.43699720671</v>
      </c>
    </row>
    <row r="115" spans="1:13" x14ac:dyDescent="0.2">
      <c r="A115" s="39" t="s">
        <v>61</v>
      </c>
      <c r="B115" s="39">
        <v>377.83220878644443</v>
      </c>
      <c r="C115" s="39">
        <v>283.63911823698697</v>
      </c>
      <c r="D115" s="39">
        <v>652.61735471096176</v>
      </c>
      <c r="E115" s="39">
        <v>734.55647294794778</v>
      </c>
      <c r="F115" s="39">
        <v>1101.8347094219218</v>
      </c>
      <c r="G115" s="39">
        <v>1269.1129458959001</v>
      </c>
      <c r="H115" s="39">
        <v>947.86559118493312</v>
      </c>
      <c r="I115" s="39">
        <v>449.21735471096099</v>
      </c>
      <c r="J115" s="39">
        <v>888.52559118493502</v>
      </c>
      <c r="K115" s="39">
        <v>962.26897956181165</v>
      </c>
      <c r="L115" s="39">
        <v>182.637603206644</v>
      </c>
      <c r="M115" s="39">
        <v>7850.1079298494469</v>
      </c>
    </row>
    <row r="116" spans="1:13" x14ac:dyDescent="0.2">
      <c r="A116" s="39" t="s">
        <v>62</v>
      </c>
      <c r="B116" s="39">
        <v>29021.468520563503</v>
      </c>
      <c r="C116" s="39">
        <v>44079.587352078117</v>
      </c>
      <c r="D116" s="39">
        <v>42210.069127566174</v>
      </c>
      <c r="E116" s="39">
        <v>61460.609947018405</v>
      </c>
      <c r="F116" s="39">
        <v>92725.530121247575</v>
      </c>
      <c r="G116" s="39">
        <v>52723.290159239943</v>
      </c>
      <c r="H116" s="39">
        <v>73380.772986519645</v>
      </c>
      <c r="I116" s="39">
        <v>51492.520818383622</v>
      </c>
      <c r="J116" s="39">
        <v>55371.619750751815</v>
      </c>
      <c r="K116" s="39">
        <v>83060.41021910921</v>
      </c>
      <c r="L116" s="39">
        <v>20554.079844253367</v>
      </c>
      <c r="M116" s="39">
        <v>606079.95884673134</v>
      </c>
    </row>
    <row r="117" spans="1:13" x14ac:dyDescent="0.2">
      <c r="A117" s="39" t="s">
        <v>63</v>
      </c>
      <c r="B117" s="39">
        <v>25705.4283029465</v>
      </c>
      <c r="C117" s="39">
        <v>55849.323424295602</v>
      </c>
      <c r="D117" s="39">
        <v>43056.683893928799</v>
      </c>
      <c r="E117" s="39">
        <v>56074.370394245598</v>
      </c>
      <c r="F117" s="39">
        <v>54072.718035038502</v>
      </c>
      <c r="G117" s="39">
        <v>48648.617305774897</v>
      </c>
      <c r="H117" s="39">
        <v>42806.752764174402</v>
      </c>
      <c r="I117" s="39">
        <v>53773.399149265228</v>
      </c>
      <c r="J117" s="39">
        <v>53654.685117931498</v>
      </c>
      <c r="K117" s="39">
        <v>30092.306072788899</v>
      </c>
      <c r="L117" s="39">
        <v>41727.289193012803</v>
      </c>
      <c r="M117" s="39">
        <v>505461.57365340274</v>
      </c>
    </row>
    <row r="118" spans="1:13" x14ac:dyDescent="0.2">
      <c r="A118" s="39" t="s">
        <v>64</v>
      </c>
      <c r="B118" s="39">
        <v>20415.724648535299</v>
      </c>
      <c r="C118" s="39">
        <v>39548.918841980303</v>
      </c>
      <c r="D118" s="39">
        <v>10060.121757623096</v>
      </c>
      <c r="E118" s="39">
        <v>17744.3062580025</v>
      </c>
      <c r="F118" s="39">
        <v>16814.206353741301</v>
      </c>
      <c r="G118" s="39">
        <v>30371.242223003541</v>
      </c>
      <c r="H118" s="39">
        <v>2184.9160192381401</v>
      </c>
      <c r="I118" s="39">
        <v>12185.788689348999</v>
      </c>
      <c r="J118" s="39">
        <v>1063.41350406829</v>
      </c>
      <c r="K118" s="39">
        <v>5591.5618571569503</v>
      </c>
      <c r="L118" s="39">
        <v>328.10299135989999</v>
      </c>
      <c r="M118" s="39">
        <v>156308.30314405833</v>
      </c>
    </row>
    <row r="119" spans="1:13" x14ac:dyDescent="0.2">
      <c r="A119" s="39" t="s">
        <v>65</v>
      </c>
      <c r="B119" s="39">
        <v>15595.1484322699</v>
      </c>
      <c r="C119" s="39">
        <v>10388.964709301399</v>
      </c>
      <c r="D119" s="39">
        <v>10141.590968684401</v>
      </c>
      <c r="E119" s="39">
        <v>15779.7140682557</v>
      </c>
      <c r="F119" s="39">
        <v>20661.196780658</v>
      </c>
      <c r="G119" s="39">
        <v>301025.18774904159</v>
      </c>
      <c r="H119" s="39">
        <v>15378.2656877225</v>
      </c>
      <c r="I119" s="39">
        <v>12201.135250200001</v>
      </c>
      <c r="J119" s="39">
        <v>24709.574203014399</v>
      </c>
      <c r="K119" s="39">
        <v>19947.135363429501</v>
      </c>
      <c r="L119" s="39">
        <v>20801.506813265099</v>
      </c>
      <c r="M119" s="39">
        <v>466629.42002584244</v>
      </c>
    </row>
    <row r="120" spans="1:13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>
        <v>0</v>
      </c>
    </row>
    <row r="121" spans="1:13" x14ac:dyDescent="0.2">
      <c r="A121" s="39" t="s">
        <v>66</v>
      </c>
      <c r="B121" s="43">
        <v>4434197.6288130106</v>
      </c>
      <c r="C121" s="39">
        <v>2766801.4289947557</v>
      </c>
      <c r="D121" s="39">
        <v>1686411.7089134231</v>
      </c>
      <c r="E121" s="39">
        <v>3366371.0491524083</v>
      </c>
      <c r="F121" s="39">
        <v>2104779.6734738825</v>
      </c>
      <c r="G121" s="39">
        <v>2135047.5859838338</v>
      </c>
      <c r="H121" s="39">
        <v>1961441.8929124761</v>
      </c>
      <c r="I121" s="39">
        <v>1048474.2798305013</v>
      </c>
      <c r="J121" s="39">
        <v>1648580.5253848529</v>
      </c>
      <c r="K121" s="39">
        <v>4063183.6757854288</v>
      </c>
      <c r="L121" s="39">
        <v>778182.72106085799</v>
      </c>
      <c r="M121" s="43">
        <v>25993472.170305442</v>
      </c>
    </row>
    <row r="122" spans="1:13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>
        <v>0</v>
      </c>
    </row>
    <row r="126" spans="1:13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>
        <v>0</v>
      </c>
    </row>
    <row r="127" spans="1:13" x14ac:dyDescent="0.2">
      <c r="A127" s="39" t="s">
        <v>0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>
        <v>0</v>
      </c>
    </row>
    <row r="128" spans="1:13" x14ac:dyDescent="0.2">
      <c r="A128" s="41">
        <v>2015</v>
      </c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>
        <v>0</v>
      </c>
    </row>
    <row r="129" spans="1:13" x14ac:dyDescent="0.2">
      <c r="A129" s="39" t="s">
        <v>1</v>
      </c>
      <c r="B129" s="39">
        <v>1</v>
      </c>
      <c r="C129" s="39">
        <v>2</v>
      </c>
      <c r="D129" s="39">
        <v>3</v>
      </c>
      <c r="E129" s="39">
        <v>4</v>
      </c>
      <c r="F129" s="39">
        <v>5</v>
      </c>
      <c r="G129" s="39">
        <v>6</v>
      </c>
      <c r="H129" s="39">
        <v>7</v>
      </c>
      <c r="I129" s="39">
        <v>8</v>
      </c>
      <c r="J129" s="39">
        <v>9</v>
      </c>
      <c r="K129" s="39">
        <v>10</v>
      </c>
      <c r="L129" s="39">
        <v>11</v>
      </c>
      <c r="M129" s="39">
        <v>66</v>
      </c>
    </row>
    <row r="130" spans="1:13" x14ac:dyDescent="0.2">
      <c r="A130" s="39"/>
      <c r="B130" s="39" t="s">
        <v>2</v>
      </c>
      <c r="C130" s="39" t="s">
        <v>3</v>
      </c>
      <c r="D130" s="39" t="s">
        <v>4</v>
      </c>
      <c r="E130" s="39" t="s">
        <v>5</v>
      </c>
      <c r="F130" s="39" t="s">
        <v>6</v>
      </c>
      <c r="G130" s="39" t="s">
        <v>7</v>
      </c>
      <c r="H130" s="39" t="s">
        <v>8</v>
      </c>
      <c r="I130" s="39" t="s">
        <v>9</v>
      </c>
      <c r="J130" s="39" t="s">
        <v>10</v>
      </c>
      <c r="K130" s="39" t="s">
        <v>11</v>
      </c>
      <c r="L130" s="39" t="s">
        <v>12</v>
      </c>
      <c r="M130" s="39">
        <v>0</v>
      </c>
    </row>
    <row r="131" spans="1:13" x14ac:dyDescent="0.2">
      <c r="A131" s="39" t="s">
        <v>14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>
        <v>0</v>
      </c>
    </row>
    <row r="132" spans="1:13" x14ac:dyDescent="0.2">
      <c r="A132" s="39" t="s">
        <v>15</v>
      </c>
      <c r="B132" s="39">
        <v>537464.54751861619</v>
      </c>
      <c r="C132" s="39">
        <v>129499.69832136932</v>
      </c>
      <c r="D132" s="39">
        <v>784417.45171360462</v>
      </c>
      <c r="E132" s="39">
        <v>356226.63409986795</v>
      </c>
      <c r="F132" s="39">
        <v>758044.72579310916</v>
      </c>
      <c r="G132" s="39">
        <v>319462.5481662766</v>
      </c>
      <c r="H132" s="39">
        <v>572448.77722912596</v>
      </c>
      <c r="I132" s="39">
        <v>361618.33496465086</v>
      </c>
      <c r="J132" s="39">
        <v>423178.4990758209</v>
      </c>
      <c r="K132" s="39">
        <v>353787.57716508262</v>
      </c>
      <c r="L132" s="39">
        <v>178555.41690851661</v>
      </c>
      <c r="M132" s="39">
        <v>4774704.2109560408</v>
      </c>
    </row>
    <row r="133" spans="1:13" x14ac:dyDescent="0.2">
      <c r="A133" s="39" t="s">
        <v>16</v>
      </c>
      <c r="B133" s="39">
        <v>32492.074641878986</v>
      </c>
      <c r="C133" s="39">
        <v>22836.293415187338</v>
      </c>
      <c r="D133" s="39">
        <v>13180.512188495688</v>
      </c>
      <c r="E133" s="39">
        <v>37633.098942839089</v>
      </c>
      <c r="F133" s="39">
        <v>59525.065864605909</v>
      </c>
      <c r="G133" s="39">
        <v>121327.95556136077</v>
      </c>
      <c r="H133" s="39">
        <v>37604.128819654215</v>
      </c>
      <c r="I133" s="39">
        <v>34394.692127107774</v>
      </c>
      <c r="J133" s="39">
        <v>70467.692940272565</v>
      </c>
      <c r="K133" s="39">
        <v>15854.08948167748</v>
      </c>
      <c r="L133" s="39">
        <v>148563.00991069578</v>
      </c>
      <c r="M133" s="39">
        <v>593878.6138937755</v>
      </c>
    </row>
    <row r="134" spans="1:13" x14ac:dyDescent="0.2">
      <c r="A134" s="39" t="s">
        <v>17</v>
      </c>
      <c r="B134" s="39">
        <v>7650.2376589763935</v>
      </c>
      <c r="C134" s="39">
        <v>4825.6237960447997</v>
      </c>
      <c r="D134" s="39">
        <v>9000.3168786351998</v>
      </c>
      <c r="E134" s="39">
        <v>13662.158439317542</v>
      </c>
      <c r="F134" s="39">
        <v>8024.9117645350298</v>
      </c>
      <c r="G134" s="39">
        <v>4097.5495132277701</v>
      </c>
      <c r="H134" s="39">
        <v>11428.9198871679</v>
      </c>
      <c r="I134" s="39">
        <v>11300.4753179528</v>
      </c>
      <c r="J134" s="39">
        <v>12250.554537611601</v>
      </c>
      <c r="K134" s="39">
        <v>6150.2376589763899</v>
      </c>
      <c r="L134" s="39">
        <v>1375.0396098294</v>
      </c>
      <c r="M134" s="39">
        <v>89766.025062274828</v>
      </c>
    </row>
    <row r="135" spans="1:13" x14ac:dyDescent="0.2">
      <c r="A135" s="39" t="s">
        <v>18</v>
      </c>
      <c r="B135" s="39">
        <v>99675.715310466272</v>
      </c>
      <c r="C135" s="39">
        <v>24425.734021413562</v>
      </c>
      <c r="D135" s="39">
        <v>14065.730860617074</v>
      </c>
      <c r="E135" s="39">
        <v>24749.162918291393</v>
      </c>
      <c r="F135" s="39">
        <v>5439.3614055428616</v>
      </c>
      <c r="G135" s="39">
        <v>2713.513626347913</v>
      </c>
      <c r="H135" s="39">
        <v>6138.9819642552911</v>
      </c>
      <c r="I135" s="39">
        <v>1300.5678946485702</v>
      </c>
      <c r="J135" s="39">
        <v>6797.4886801442672</v>
      </c>
      <c r="K135" s="39">
        <v>46314.058709906334</v>
      </c>
      <c r="L135" s="39">
        <v>20878.979847176997</v>
      </c>
      <c r="M135" s="39">
        <v>252499.29523881053</v>
      </c>
    </row>
    <row r="136" spans="1:13" x14ac:dyDescent="0.2">
      <c r="A136" s="39" t="s">
        <v>19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>
        <v>0</v>
      </c>
    </row>
    <row r="137" spans="1:13" x14ac:dyDescent="0.2">
      <c r="A137" s="39" t="s">
        <v>20</v>
      </c>
      <c r="B137" s="39">
        <v>1706521.5190796931</v>
      </c>
      <c r="C137" s="39">
        <v>1221753.5814099689</v>
      </c>
      <c r="D137" s="39">
        <v>0</v>
      </c>
      <c r="E137" s="39">
        <v>1221471.7191361876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1354238.8179545326</v>
      </c>
      <c r="L137" s="39">
        <v>0</v>
      </c>
      <c r="M137" s="39">
        <v>5503985.6375803826</v>
      </c>
    </row>
    <row r="138" spans="1:13" x14ac:dyDescent="0.2">
      <c r="A138" s="39" t="s">
        <v>21</v>
      </c>
      <c r="B138" s="39">
        <v>0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</row>
    <row r="139" spans="1:13" x14ac:dyDescent="0.2">
      <c r="A139" s="39" t="s">
        <v>22</v>
      </c>
      <c r="B139" s="39">
        <v>0</v>
      </c>
      <c r="C139" s="39">
        <v>0</v>
      </c>
      <c r="D139" s="39">
        <v>39.414501927416822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1.6540295733840471</v>
      </c>
      <c r="M139" s="39">
        <v>41.068531500800866</v>
      </c>
    </row>
    <row r="140" spans="1:13" x14ac:dyDescent="0.2">
      <c r="A140" s="39" t="s">
        <v>23</v>
      </c>
      <c r="B140" s="39">
        <v>1550.77835605569</v>
      </c>
      <c r="C140" s="39">
        <v>622.68353936996277</v>
      </c>
      <c r="D140" s="39">
        <v>8322.6405308889225</v>
      </c>
      <c r="E140" s="39">
        <v>1465.4990393580692</v>
      </c>
      <c r="F140" s="39">
        <v>672.60724186344009</v>
      </c>
      <c r="G140" s="39">
        <v>881.14442788515112</v>
      </c>
      <c r="H140" s="39">
        <v>20632.494569432602</v>
      </c>
      <c r="I140" s="39">
        <v>1144.824261433947</v>
      </c>
      <c r="J140" s="39">
        <v>3679.1003015859828</v>
      </c>
      <c r="K140" s="39">
        <v>9301.0631680401439</v>
      </c>
      <c r="L140" s="39">
        <v>4070.8244813801125</v>
      </c>
      <c r="M140" s="39">
        <v>52343.659917294019</v>
      </c>
    </row>
    <row r="141" spans="1:13" x14ac:dyDescent="0.2">
      <c r="A141" s="39" t="s">
        <v>24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v>0</v>
      </c>
    </row>
    <row r="142" spans="1:13" x14ac:dyDescent="0.2">
      <c r="A142" s="39" t="s">
        <v>25</v>
      </c>
      <c r="B142" s="39">
        <v>0</v>
      </c>
      <c r="C142" s="39">
        <v>0</v>
      </c>
      <c r="D142" s="39">
        <v>0</v>
      </c>
      <c r="E142" s="39">
        <v>168861.4459065038</v>
      </c>
      <c r="F142" s="39">
        <v>36957.199534543091</v>
      </c>
      <c r="G142" s="39">
        <v>0</v>
      </c>
      <c r="H142" s="39">
        <v>0</v>
      </c>
      <c r="I142" s="39">
        <v>0</v>
      </c>
      <c r="J142" s="39">
        <v>0</v>
      </c>
      <c r="K142" s="39">
        <v>42201.415722826467</v>
      </c>
      <c r="L142" s="39">
        <v>0</v>
      </c>
      <c r="M142" s="39">
        <v>248020.06116387335</v>
      </c>
    </row>
    <row r="143" spans="1:13" x14ac:dyDescent="0.2">
      <c r="A143" s="39" t="s">
        <v>26</v>
      </c>
      <c r="B143" s="39">
        <v>0</v>
      </c>
      <c r="C143" s="39">
        <v>0</v>
      </c>
      <c r="D143" s="39">
        <v>46279.033419735526</v>
      </c>
      <c r="E143" s="39">
        <v>0</v>
      </c>
      <c r="F143" s="39">
        <v>0</v>
      </c>
      <c r="G143" s="39">
        <v>0</v>
      </c>
      <c r="H143" s="39">
        <v>133624.38761288163</v>
      </c>
      <c r="I143" s="39">
        <v>0</v>
      </c>
      <c r="J143" s="39">
        <v>0</v>
      </c>
      <c r="K143" s="39">
        <v>26715.800659759498</v>
      </c>
      <c r="L143" s="39">
        <v>0</v>
      </c>
      <c r="M143" s="39">
        <v>206619.22169237665</v>
      </c>
    </row>
    <row r="144" spans="1:13" x14ac:dyDescent="0.2">
      <c r="A144" s="39" t="s">
        <v>27</v>
      </c>
      <c r="B144" s="39">
        <v>33447.256058589301</v>
      </c>
      <c r="C144" s="39">
        <v>9351.1298895831369</v>
      </c>
      <c r="D144" s="39">
        <v>103374.482853165</v>
      </c>
      <c r="E144" s="39">
        <v>42892.166947581354</v>
      </c>
      <c r="F144" s="39">
        <v>30045.7043031586</v>
      </c>
      <c r="G144" s="39">
        <v>34212.378004096303</v>
      </c>
      <c r="H144" s="39">
        <v>129410.09083137277</v>
      </c>
      <c r="I144" s="39">
        <v>8676.3351944971328</v>
      </c>
      <c r="J144" s="39">
        <v>102800.84981207682</v>
      </c>
      <c r="K144" s="39">
        <v>15476.0869416356</v>
      </c>
      <c r="L144" s="39">
        <v>4441.0849814679332</v>
      </c>
      <c r="M144" s="39">
        <v>514127.56581722392</v>
      </c>
    </row>
    <row r="145" spans="1:13" x14ac:dyDescent="0.2">
      <c r="A145" s="39" t="s">
        <v>28</v>
      </c>
      <c r="B145" s="39">
        <v>21842.360369315531</v>
      </c>
      <c r="C145" s="39">
        <v>21434.782165268593</v>
      </c>
      <c r="D145" s="39">
        <v>22188.697846582101</v>
      </c>
      <c r="E145" s="39">
        <v>53232.296283085299</v>
      </c>
      <c r="F145" s="39">
        <v>55811.615476434701</v>
      </c>
      <c r="G145" s="39">
        <v>88947.300869957631</v>
      </c>
      <c r="H145" s="39">
        <v>51698.900100945146</v>
      </c>
      <c r="I145" s="39">
        <v>60270.297721997893</v>
      </c>
      <c r="J145" s="39">
        <v>21398.88223871604</v>
      </c>
      <c r="K145" s="39">
        <v>86366.616888833451</v>
      </c>
      <c r="L145" s="39">
        <v>66595.686148164663</v>
      </c>
      <c r="M145" s="39">
        <v>549787.43610930105</v>
      </c>
    </row>
    <row r="146" spans="1:13" x14ac:dyDescent="0.2">
      <c r="A146" s="39" t="s">
        <v>29</v>
      </c>
      <c r="B146" s="39">
        <v>7652.2355724722102</v>
      </c>
      <c r="C146" s="39">
        <v>4964.3796031869524</v>
      </c>
      <c r="D146" s="39">
        <v>10360.503829962945</v>
      </c>
      <c r="E146" s="39">
        <v>5180.2519149814725</v>
      </c>
      <c r="F146" s="39">
        <v>7135.2317881476592</v>
      </c>
      <c r="G146" s="39">
        <v>2943.0529645781194</v>
      </c>
      <c r="H146" s="39">
        <v>10084.84478887701</v>
      </c>
      <c r="I146" s="39">
        <v>15540.755744944418</v>
      </c>
      <c r="J146" s="39">
        <v>18130.881702435152</v>
      </c>
      <c r="K146" s="39">
        <v>7888.5201724722156</v>
      </c>
      <c r="L146" s="39">
        <v>1295.0629787453681</v>
      </c>
      <c r="M146" s="39">
        <v>91175.721060803509</v>
      </c>
    </row>
    <row r="147" spans="1:13" x14ac:dyDescent="0.2">
      <c r="A147" s="39" t="s">
        <v>30</v>
      </c>
      <c r="B147" s="39">
        <v>441.22177629808755</v>
      </c>
      <c r="C147" s="39">
        <v>1224.3877082410759</v>
      </c>
      <c r="D147" s="39">
        <v>929.12879645872567</v>
      </c>
      <c r="E147" s="39">
        <v>282.43971861551563</v>
      </c>
      <c r="F147" s="39">
        <v>542.89925101076631</v>
      </c>
      <c r="G147" s="39">
        <v>520.35091682013262</v>
      </c>
      <c r="H147" s="39">
        <v>704.34326470577048</v>
      </c>
      <c r="I147" s="39">
        <v>439.49119867614161</v>
      </c>
      <c r="J147" s="39">
        <v>509.67823877424587</v>
      </c>
      <c r="K147" s="39">
        <v>690.82506092685708</v>
      </c>
      <c r="L147" s="39">
        <v>310.85984254791248</v>
      </c>
      <c r="M147" s="39">
        <v>6595.6257730752313</v>
      </c>
    </row>
    <row r="148" spans="1:13" x14ac:dyDescent="0.2">
      <c r="A148" s="39" t="s">
        <v>31</v>
      </c>
      <c r="B148" s="39">
        <v>1701.1951867954499</v>
      </c>
      <c r="C148" s="39">
        <v>1006.74923365981</v>
      </c>
      <c r="D148" s="39">
        <v>1251.0281603481999</v>
      </c>
      <c r="E148" s="39">
        <v>1816.72669151987</v>
      </c>
      <c r="F148" s="39">
        <v>1646.2982647083099</v>
      </c>
      <c r="G148" s="39">
        <v>1297.4773936940865</v>
      </c>
      <c r="H148" s="39">
        <v>2898.1959707953201</v>
      </c>
      <c r="I148" s="39">
        <v>1124.9516534869001</v>
      </c>
      <c r="J148" s="39">
        <v>1864.97809451387</v>
      </c>
      <c r="K148" s="39">
        <v>1629.20204484687</v>
      </c>
      <c r="L148" s="39">
        <v>1382.4554936960401</v>
      </c>
      <c r="M148" s="39">
        <v>17619.258188064727</v>
      </c>
    </row>
    <row r="149" spans="1:13" x14ac:dyDescent="0.2">
      <c r="A149" s="39" t="s">
        <v>32</v>
      </c>
      <c r="B149" s="39">
        <v>11399.703774097101</v>
      </c>
      <c r="C149" s="39">
        <v>7049.7778305728798</v>
      </c>
      <c r="D149" s="39">
        <v>10574.66674585932</v>
      </c>
      <c r="E149" s="39">
        <v>13994.373822453395</v>
      </c>
      <c r="F149" s="39">
        <v>16414.444567370629</v>
      </c>
      <c r="G149" s="39">
        <v>18397.296463480932</v>
      </c>
      <c r="H149" s="39">
        <v>14524.5926893836</v>
      </c>
      <c r="I149" s="39">
        <v>9624.7408023350308</v>
      </c>
      <c r="J149" s="39">
        <v>10274.518632907901</v>
      </c>
      <c r="K149" s="39">
        <v>11326.703774097101</v>
      </c>
      <c r="L149" s="39">
        <v>6699.8518870485896</v>
      </c>
      <c r="M149" s="39">
        <v>130280.67098960647</v>
      </c>
    </row>
    <row r="150" spans="1:13" x14ac:dyDescent="0.2">
      <c r="A150" s="39" t="s">
        <v>33</v>
      </c>
      <c r="B150" s="39">
        <v>6912.4102082596</v>
      </c>
      <c r="C150" s="39">
        <v>5924.7781549936808</v>
      </c>
      <c r="D150" s="39">
        <v>27648.964723303841</v>
      </c>
      <c r="E150" s="39">
        <v>6892.2411808259603</v>
      </c>
      <c r="F150" s="39">
        <v>11800.678379898462</v>
      </c>
      <c r="G150" s="39">
        <v>20736.723542477881</v>
      </c>
      <c r="H150" s="39">
        <v>15799.408413316482</v>
      </c>
      <c r="I150" s="39">
        <v>3949.8521033291204</v>
      </c>
      <c r="J150" s="39">
        <v>12837.019335819643</v>
      </c>
      <c r="K150" s="39">
        <v>9874.6302583227989</v>
      </c>
      <c r="L150" s="39">
        <v>1125.7895614985105</v>
      </c>
      <c r="M150" s="39">
        <v>123502.49586204599</v>
      </c>
    </row>
    <row r="151" spans="1:13" x14ac:dyDescent="0.2">
      <c r="A151" s="39" t="s">
        <v>34</v>
      </c>
      <c r="B151" s="39">
        <v>85.284323515241994</v>
      </c>
      <c r="C151" s="39">
        <v>67.476809785973259</v>
      </c>
      <c r="D151" s="39">
        <v>113.712431353656</v>
      </c>
      <c r="E151" s="39">
        <v>170.56864703048399</v>
      </c>
      <c r="F151" s="39">
        <v>324.11197951901244</v>
      </c>
      <c r="G151" s="39">
        <v>454.849725414624</v>
      </c>
      <c r="H151" s="39">
        <v>397.99350973779599</v>
      </c>
      <c r="I151" s="39">
        <v>46.235621567682799</v>
      </c>
      <c r="J151" s="39">
        <v>426.42161757620994</v>
      </c>
      <c r="K151" s="39">
        <v>170.56864703048399</v>
      </c>
      <c r="L151" s="39">
        <v>34.113729406096795</v>
      </c>
      <c r="M151" s="39">
        <v>2291.3370419372613</v>
      </c>
    </row>
    <row r="152" spans="1:13" x14ac:dyDescent="0.2">
      <c r="A152" s="39" t="s">
        <v>35</v>
      </c>
      <c r="B152" s="39">
        <v>3123.2644252485602</v>
      </c>
      <c r="C152" s="39">
        <v>1226.9208097859801</v>
      </c>
      <c r="D152" s="39">
        <v>4045.8855315607029</v>
      </c>
      <c r="E152" s="39">
        <v>3172.3542126242801</v>
      </c>
      <c r="F152" s="39">
        <v>7565.53001602324</v>
      </c>
      <c r="G152" s="39">
        <v>12946.833700994252</v>
      </c>
      <c r="H152" s="39">
        <v>5675.2355049712996</v>
      </c>
      <c r="I152" s="39">
        <v>2236.7084252485602</v>
      </c>
      <c r="J152" s="39">
        <v>4473.4168504971303</v>
      </c>
      <c r="K152" s="39">
        <v>5329.9764589953456</v>
      </c>
      <c r="L152" s="39">
        <v>2355.0626378728398</v>
      </c>
      <c r="M152" s="39">
        <v>52151.18857382219</v>
      </c>
    </row>
    <row r="153" spans="1:13" x14ac:dyDescent="0.2">
      <c r="A153" s="39" t="s">
        <v>36</v>
      </c>
      <c r="B153" s="39">
        <v>1456.20167505782</v>
      </c>
      <c r="C153" s="39">
        <v>228.10083752891015</v>
      </c>
      <c r="D153" s="39">
        <v>261.02536861950864</v>
      </c>
      <c r="E153" s="39">
        <v>607.47860670866908</v>
      </c>
      <c r="F153" s="39">
        <v>3581.8604744142199</v>
      </c>
      <c r="G153" s="39">
        <v>1591.1413455973027</v>
      </c>
      <c r="H153" s="39">
        <v>684.30251258673093</v>
      </c>
      <c r="I153" s="39">
        <v>227.73646901619</v>
      </c>
      <c r="J153" s="39">
        <v>912.40335011564059</v>
      </c>
      <c r="K153" s="39">
        <v>1258.8565882047999</v>
      </c>
      <c r="L153" s="39">
        <v>165.73646901619</v>
      </c>
      <c r="M153" s="39">
        <v>10974.843696865983</v>
      </c>
    </row>
    <row r="154" spans="1:13" x14ac:dyDescent="0.2">
      <c r="A154" s="39" t="s">
        <v>37</v>
      </c>
      <c r="B154" s="39">
        <v>1158.7010510693999</v>
      </c>
      <c r="C154" s="39">
        <v>1354.0389836935301</v>
      </c>
      <c r="D154" s="39">
        <v>12958.808025160401</v>
      </c>
      <c r="E154" s="39">
        <v>1359.3327696111701</v>
      </c>
      <c r="F154" s="39">
        <v>1286.4227110908801</v>
      </c>
      <c r="G154" s="39">
        <v>1036.5064855088301</v>
      </c>
      <c r="H154" s="39">
        <v>5155.1813531994003</v>
      </c>
      <c r="I154" s="39">
        <v>2924.4093133532001</v>
      </c>
      <c r="J154" s="39">
        <v>10481.816077313748</v>
      </c>
      <c r="K154" s="39">
        <v>1555.3631191489901</v>
      </c>
      <c r="L154" s="39">
        <v>1112.19010304838</v>
      </c>
      <c r="M154" s="39">
        <v>40382.769992197929</v>
      </c>
    </row>
    <row r="155" spans="1:13" x14ac:dyDescent="0.2">
      <c r="A155" s="39" t="s">
        <v>38</v>
      </c>
      <c r="B155" s="39">
        <v>8713.8953600322693</v>
      </c>
      <c r="C155" s="39">
        <v>0</v>
      </c>
      <c r="D155" s="39">
        <v>26064.571961866437</v>
      </c>
      <c r="E155" s="39">
        <v>105816.93830555567</v>
      </c>
      <c r="F155" s="39">
        <v>0</v>
      </c>
      <c r="G155" s="39">
        <v>0</v>
      </c>
      <c r="H155" s="39">
        <v>55984.849835251582</v>
      </c>
      <c r="I155" s="39">
        <v>0</v>
      </c>
      <c r="J155" s="39">
        <v>0</v>
      </c>
      <c r="K155" s="39">
        <v>20981.209288120175</v>
      </c>
      <c r="L155" s="39">
        <v>0</v>
      </c>
      <c r="M155" s="39">
        <v>217561.46475082613</v>
      </c>
    </row>
    <row r="156" spans="1:13" x14ac:dyDescent="0.2">
      <c r="A156" s="39" t="s">
        <v>39</v>
      </c>
      <c r="B156" s="39">
        <v>4005.10161309054</v>
      </c>
      <c r="C156" s="39">
        <v>2567.0572344764587</v>
      </c>
      <c r="D156" s="39">
        <v>2082.0595475955802</v>
      </c>
      <c r="E156" s="39">
        <v>3803.9961559222002</v>
      </c>
      <c r="F156" s="39">
        <v>1129.5960918592691</v>
      </c>
      <c r="G156" s="39">
        <v>3595.1499411845198</v>
      </c>
      <c r="H156" s="39">
        <v>1467.5115392609835</v>
      </c>
      <c r="I156" s="39">
        <v>1889.3762390367999</v>
      </c>
      <c r="J156" s="39">
        <v>1970.6522608831001</v>
      </c>
      <c r="K156" s="39">
        <v>3826.4873364830501</v>
      </c>
      <c r="L156" s="39">
        <v>1664.34855773294</v>
      </c>
      <c r="M156" s="39">
        <v>28001.33651752544</v>
      </c>
    </row>
    <row r="157" spans="1:13" x14ac:dyDescent="0.2">
      <c r="A157" s="39" t="s">
        <v>40</v>
      </c>
      <c r="B157" s="39">
        <v>70439.002851369602</v>
      </c>
      <c r="C157" s="39">
        <v>37097.4754977263</v>
      </c>
      <c r="D157" s="39">
        <v>41500.348099958646</v>
      </c>
      <c r="E157" s="39">
        <v>38980.785246009575</v>
      </c>
      <c r="F157" s="39">
        <v>36126.403569715723</v>
      </c>
      <c r="G157" s="39">
        <v>35830.801499637964</v>
      </c>
      <c r="H157" s="39">
        <v>31967.338734703728</v>
      </c>
      <c r="I157" s="39">
        <v>12477.438762749582</v>
      </c>
      <c r="J157" s="39">
        <v>18572.562205721108</v>
      </c>
      <c r="K157" s="39">
        <v>160958.015212478</v>
      </c>
      <c r="L157" s="39">
        <v>31480.265602438045</v>
      </c>
      <c r="M157" s="39">
        <v>515430.4372825083</v>
      </c>
    </row>
    <row r="158" spans="1:13" x14ac:dyDescent="0.2">
      <c r="A158" s="39" t="s">
        <v>41</v>
      </c>
      <c r="B158" s="39">
        <v>134780.38095612699</v>
      </c>
      <c r="C158" s="39">
        <v>117420.64559619734</v>
      </c>
      <c r="D158" s="39">
        <v>127262.91363939084</v>
      </c>
      <c r="E158" s="39">
        <v>165372.20889390679</v>
      </c>
      <c r="F158" s="39">
        <v>251205.7841598439</v>
      </c>
      <c r="G158" s="39">
        <v>299522.39411623299</v>
      </c>
      <c r="H158" s="39">
        <v>133464.13201953936</v>
      </c>
      <c r="I158" s="39">
        <v>114316.267878144</v>
      </c>
      <c r="J158" s="39">
        <v>192733.38649771779</v>
      </c>
      <c r="K158" s="39">
        <v>178855.63136924477</v>
      </c>
      <c r="L158" s="39">
        <v>127387.95509666996</v>
      </c>
      <c r="M158" s="39">
        <v>1842321.7002230147</v>
      </c>
    </row>
    <row r="159" spans="1:13" x14ac:dyDescent="0.2">
      <c r="A159" s="39" t="s">
        <v>42</v>
      </c>
      <c r="B159" s="39">
        <v>16675.388415257501</v>
      </c>
      <c r="C159" s="39">
        <v>10954.4906652299</v>
      </c>
      <c r="D159" s="39">
        <v>9163.0574570721365</v>
      </c>
      <c r="E159" s="39">
        <v>10662.291213336701</v>
      </c>
      <c r="F159" s="39">
        <v>18601.166264057389</v>
      </c>
      <c r="G159" s="39">
        <v>25024.469976795499</v>
      </c>
      <c r="H159" s="39">
        <v>9083.6789870206303</v>
      </c>
      <c r="I159" s="39">
        <v>10275.495573885701</v>
      </c>
      <c r="J159" s="39">
        <v>9702.0282015638186</v>
      </c>
      <c r="K159" s="39">
        <v>10664.154679888299</v>
      </c>
      <c r="L159" s="39">
        <v>2508.1352457775001</v>
      </c>
      <c r="M159" s="39">
        <v>133314.35667988507</v>
      </c>
    </row>
    <row r="160" spans="1:13" x14ac:dyDescent="0.2">
      <c r="A160" s="39" t="s">
        <v>43</v>
      </c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">
      <c r="A161" s="39" t="s">
        <v>44</v>
      </c>
      <c r="B161" s="39">
        <v>15355.543120425509</v>
      </c>
      <c r="C161" s="39">
        <v>12520.976159483442</v>
      </c>
      <c r="D161" s="39">
        <v>9078.9016610748513</v>
      </c>
      <c r="E161" s="39">
        <v>54429.866073590238</v>
      </c>
      <c r="F161" s="39">
        <v>33900.325232337127</v>
      </c>
      <c r="G161" s="39">
        <v>18136.733696572828</v>
      </c>
      <c r="H161" s="39">
        <v>40302.682124296458</v>
      </c>
      <c r="I161" s="39">
        <v>17709.020297362295</v>
      </c>
      <c r="J161" s="39">
        <v>42158.213816766467</v>
      </c>
      <c r="K161" s="39">
        <v>51906.427250333341</v>
      </c>
      <c r="L161" s="39">
        <v>3204.6900502424805</v>
      </c>
      <c r="M161" s="39">
        <v>298703.37948248506</v>
      </c>
    </row>
    <row r="162" spans="1:13" x14ac:dyDescent="0.2">
      <c r="A162" s="39" t="s">
        <v>45</v>
      </c>
      <c r="B162" s="39">
        <v>0</v>
      </c>
      <c r="C162" s="39">
        <v>0</v>
      </c>
      <c r="D162" s="39">
        <v>0</v>
      </c>
      <c r="E162" s="39">
        <v>0</v>
      </c>
      <c r="F162" s="39">
        <v>42.468499253908035</v>
      </c>
      <c r="G162" s="39">
        <v>11.071862002881051</v>
      </c>
      <c r="H162" s="39">
        <v>15.421522075441464</v>
      </c>
      <c r="I162" s="39">
        <v>7.6712186734247281</v>
      </c>
      <c r="J162" s="39">
        <v>5.0614226298884804</v>
      </c>
      <c r="K162" s="39">
        <v>2.9261349579042779</v>
      </c>
      <c r="L162" s="39">
        <v>8.6993201451208257</v>
      </c>
      <c r="M162" s="39">
        <v>93.319979738568861</v>
      </c>
    </row>
    <row r="163" spans="1:13" x14ac:dyDescent="0.2">
      <c r="A163" s="39" t="s">
        <v>46</v>
      </c>
      <c r="B163" s="39">
        <v>161.43954772594012</v>
      </c>
      <c r="C163" s="39">
        <v>2421.5932158891014</v>
      </c>
      <c r="D163" s="39">
        <v>1648.9112170739402</v>
      </c>
      <c r="E163" s="39">
        <v>535.36883825355892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1634.0365198953143</v>
      </c>
      <c r="L163" s="39">
        <v>0</v>
      </c>
      <c r="M163" s="39">
        <v>6401.3493388378547</v>
      </c>
    </row>
    <row r="164" spans="1:13" x14ac:dyDescent="0.2">
      <c r="A164" s="39" t="s">
        <v>47</v>
      </c>
      <c r="B164" s="43">
        <v>1196.8728433896813</v>
      </c>
      <c r="C164" s="39">
        <v>0</v>
      </c>
      <c r="D164" s="39">
        <v>1397.2587886714455</v>
      </c>
      <c r="E164" s="39">
        <v>1957.2706311095981</v>
      </c>
      <c r="F164" s="39">
        <v>1097.3582176661801</v>
      </c>
      <c r="G164" s="39">
        <v>2978.4707370809888</v>
      </c>
      <c r="H164" s="39">
        <v>0</v>
      </c>
      <c r="I164" s="39">
        <v>0</v>
      </c>
      <c r="J164" s="39">
        <v>735.28818484331566</v>
      </c>
      <c r="K164" s="39">
        <v>9556.4719602248188</v>
      </c>
      <c r="L164" s="39">
        <v>0</v>
      </c>
      <c r="M164" s="43">
        <v>18918.991362986028</v>
      </c>
    </row>
    <row r="165" spans="1:13" x14ac:dyDescent="0.2">
      <c r="A165" s="39" t="s">
        <v>48</v>
      </c>
      <c r="B165" s="39">
        <v>935.9871805106477</v>
      </c>
      <c r="C165" s="39">
        <v>307.35596332791232</v>
      </c>
      <c r="D165" s="39">
        <v>4077.8597739948168</v>
      </c>
      <c r="E165" s="39">
        <v>1473.6130373665137</v>
      </c>
      <c r="F165" s="39">
        <v>395.19251369234257</v>
      </c>
      <c r="G165" s="39">
        <v>7712.5641588534263</v>
      </c>
      <c r="H165" s="39">
        <v>222.28889477870717</v>
      </c>
      <c r="I165" s="39">
        <v>181.52482295458881</v>
      </c>
      <c r="J165" s="39">
        <v>463.67267168259121</v>
      </c>
      <c r="K165" s="39">
        <v>6149.1240013056149</v>
      </c>
      <c r="L165" s="39">
        <v>87.497139161862989</v>
      </c>
      <c r="M165" s="39">
        <v>22006.680157629024</v>
      </c>
    </row>
    <row r="166" spans="1:13" x14ac:dyDescent="0.2">
      <c r="A166" s="39" t="s">
        <v>49</v>
      </c>
      <c r="B166" s="39">
        <v>476.77517369388835</v>
      </c>
      <c r="C166" s="39">
        <v>185.27212051286003</v>
      </c>
      <c r="D166" s="39">
        <v>378.40149133338457</v>
      </c>
      <c r="E166" s="39">
        <v>932.25539762372603</v>
      </c>
      <c r="F166" s="39">
        <v>862.02630327481427</v>
      </c>
      <c r="G166" s="39">
        <v>934.83050699960745</v>
      </c>
      <c r="H166" s="39">
        <v>1372.5111113710957</v>
      </c>
      <c r="I166" s="39">
        <v>540.00520362254019</v>
      </c>
      <c r="J166" s="39">
        <v>1082.5473418992931</v>
      </c>
      <c r="K166" s="39">
        <v>1344.720933271288</v>
      </c>
      <c r="L166" s="39">
        <v>169.65943919160756</v>
      </c>
      <c r="M166" s="39">
        <v>8279.0050227941065</v>
      </c>
    </row>
    <row r="167" spans="1:13" x14ac:dyDescent="0.2">
      <c r="A167" s="39" t="s">
        <v>50</v>
      </c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">
      <c r="A168" s="39" t="s">
        <v>51</v>
      </c>
      <c r="B168" s="39">
        <v>165975.33140951043</v>
      </c>
      <c r="C168" s="39">
        <v>61771.566786818767</v>
      </c>
      <c r="D168" s="39">
        <v>119804.75011869053</v>
      </c>
      <c r="E168" s="39">
        <v>239231.18895156763</v>
      </c>
      <c r="F168" s="39">
        <v>368952.36623205361</v>
      </c>
      <c r="G168" s="39">
        <v>398705.54196034581</v>
      </c>
      <c r="H168" s="39">
        <v>472794.26688260474</v>
      </c>
      <c r="I168" s="39">
        <v>200241.99510488531</v>
      </c>
      <c r="J168" s="39">
        <v>381645.75929311663</v>
      </c>
      <c r="K168" s="39">
        <v>323503.97476637561</v>
      </c>
      <c r="L168" s="39">
        <v>84538.644946374247</v>
      </c>
      <c r="M168" s="39">
        <v>2817165.3864523433</v>
      </c>
    </row>
    <row r="169" spans="1:13" x14ac:dyDescent="0.2">
      <c r="A169" s="39" t="s">
        <v>52</v>
      </c>
      <c r="B169" s="39">
        <v>776.17206760089027</v>
      </c>
      <c r="C169" s="39">
        <v>453.62206760089902</v>
      </c>
      <c r="D169" s="39">
        <v>441.37011266816501</v>
      </c>
      <c r="E169" s="39">
        <v>851.22011266816503</v>
      </c>
      <c r="F169" s="39">
        <v>1082.74022533633</v>
      </c>
      <c r="G169" s="39">
        <v>939.2882704036</v>
      </c>
      <c r="H169" s="39">
        <v>1026.1921802690636</v>
      </c>
      <c r="I169" s="39">
        <v>514.822067600899</v>
      </c>
      <c r="J169" s="39">
        <v>1339.2882704036001</v>
      </c>
      <c r="K169" s="39">
        <v>897.9181577354309</v>
      </c>
      <c r="L169" s="39">
        <v>528.274022533633</v>
      </c>
      <c r="M169" s="39">
        <v>8850.9075548206747</v>
      </c>
    </row>
    <row r="170" spans="1:13" x14ac:dyDescent="0.2">
      <c r="A170" s="39" t="s">
        <v>53</v>
      </c>
      <c r="B170" s="39">
        <v>33202.292023513801</v>
      </c>
      <c r="C170" s="39">
        <v>13131.431911514501</v>
      </c>
      <c r="D170" s="39">
        <v>20736.4865176354</v>
      </c>
      <c r="E170" s="39">
        <v>19090.991011756902</v>
      </c>
      <c r="F170" s="39">
        <v>61545.946070541497</v>
      </c>
      <c r="G170" s="39">
        <v>55727.9280940553</v>
      </c>
      <c r="H170" s="39">
        <v>20227.477529392301</v>
      </c>
      <c r="I170" s="39">
        <v>28061.472023513801</v>
      </c>
      <c r="J170" s="39">
        <v>55909.910117569001</v>
      </c>
      <c r="K170" s="39">
        <v>48282.1820235138</v>
      </c>
      <c r="L170" s="39">
        <v>13052.473153261311</v>
      </c>
      <c r="M170" s="39">
        <v>368968.59047626768</v>
      </c>
    </row>
    <row r="171" spans="1:13" x14ac:dyDescent="0.2">
      <c r="A171" s="39" t="s">
        <v>54</v>
      </c>
      <c r="B171" s="39">
        <v>97845.944091763275</v>
      </c>
      <c r="C171" s="39">
        <v>63506.308464983398</v>
      </c>
      <c r="D171" s="39">
        <v>24203.218555406325</v>
      </c>
      <c r="E171" s="39">
        <v>70909.251678905261</v>
      </c>
      <c r="F171" s="39">
        <v>45507.677208989466</v>
      </c>
      <c r="G171" s="39">
        <v>78186.002260839712</v>
      </c>
      <c r="H171" s="39">
        <v>26615.775555914544</v>
      </c>
      <c r="I171" s="39">
        <v>18858.223649632138</v>
      </c>
      <c r="J171" s="39">
        <v>9063.8182202763273</v>
      </c>
      <c r="K171" s="39">
        <v>102490.32939504884</v>
      </c>
      <c r="L171" s="39">
        <v>2856.6180054023957</v>
      </c>
      <c r="M171" s="39">
        <v>540043.16708716168</v>
      </c>
    </row>
    <row r="172" spans="1:13" x14ac:dyDescent="0.2">
      <c r="A172" s="39" t="s">
        <v>55</v>
      </c>
      <c r="B172" s="39">
        <v>3719.0440057914384</v>
      </c>
      <c r="C172" s="39">
        <v>2216.3253072115099</v>
      </c>
      <c r="D172" s="39">
        <v>5263.9979755499398</v>
      </c>
      <c r="E172" s="39">
        <v>3460.95917989598</v>
      </c>
      <c r="F172" s="39">
        <v>1496.9162736374394</v>
      </c>
      <c r="G172" s="39">
        <v>4878.3900236216696</v>
      </c>
      <c r="H172" s="39">
        <v>1861.25958297285</v>
      </c>
      <c r="I172" s="39">
        <v>1922.3920673152645</v>
      </c>
      <c r="J172" s="39">
        <v>2626.5114520202601</v>
      </c>
      <c r="K172" s="39">
        <v>2735.7792329307968</v>
      </c>
      <c r="L172" s="39">
        <v>1336.3088996023801</v>
      </c>
      <c r="M172" s="39">
        <v>31517.884000549526</v>
      </c>
    </row>
    <row r="173" spans="1:13" x14ac:dyDescent="0.2">
      <c r="A173" s="39" t="s">
        <v>56</v>
      </c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">
      <c r="A174" s="39" t="s">
        <v>57</v>
      </c>
      <c r="B174" s="39">
        <v>24263.028157275312</v>
      </c>
      <c r="C174" s="39">
        <v>8717.5200952423838</v>
      </c>
      <c r="D174" s="39">
        <v>22296.295608744076</v>
      </c>
      <c r="E174" s="39">
        <v>56043.000796839173</v>
      </c>
      <c r="F174" s="39">
        <v>37958.728326084383</v>
      </c>
      <c r="G174" s="39">
        <v>41866.620952329999</v>
      </c>
      <c r="H174" s="39">
        <v>34740.477224297334</v>
      </c>
      <c r="I174" s="39">
        <v>18569.038857842286</v>
      </c>
      <c r="J174" s="39">
        <v>50329.769299434724</v>
      </c>
      <c r="K174" s="39">
        <v>148935.16623127836</v>
      </c>
      <c r="L174" s="39">
        <v>5712.612924437416</v>
      </c>
      <c r="M174" s="39">
        <v>449432.25847380538</v>
      </c>
    </row>
    <row r="175" spans="1:13" x14ac:dyDescent="0.2">
      <c r="A175" s="39" t="s">
        <v>58</v>
      </c>
      <c r="B175" s="39">
        <v>6358.4739889261818</v>
      </c>
      <c r="C175" s="39">
        <v>2582.3645098980442</v>
      </c>
      <c r="D175" s="39">
        <v>6637.6554795353741</v>
      </c>
      <c r="E175" s="39">
        <v>12432.817763155415</v>
      </c>
      <c r="F175" s="39">
        <v>13097.286780400033</v>
      </c>
      <c r="G175" s="39">
        <v>13989.983533592858</v>
      </c>
      <c r="H175" s="39">
        <v>10281.517045518396</v>
      </c>
      <c r="I175" s="39">
        <v>5471.3373715424877</v>
      </c>
      <c r="J175" s="39">
        <v>10428.246794982779</v>
      </c>
      <c r="K175" s="39">
        <v>34267.529718560327</v>
      </c>
      <c r="L175" s="39">
        <v>2285.0598019585791</v>
      </c>
      <c r="M175" s="39">
        <v>117832.27278807048</v>
      </c>
    </row>
    <row r="176" spans="1:13" x14ac:dyDescent="0.2">
      <c r="A176" s="39" t="s">
        <v>59</v>
      </c>
      <c r="B176" s="39">
        <v>32304.062879014604</v>
      </c>
      <c r="C176" s="39">
        <v>12411.233428506413</v>
      </c>
      <c r="D176" s="39">
        <v>31491.23287387337</v>
      </c>
      <c r="E176" s="39">
        <v>53964.029385757181</v>
      </c>
      <c r="F176" s="39">
        <v>47672.044137393452</v>
      </c>
      <c r="G176" s="39">
        <v>112614.46602523403</v>
      </c>
      <c r="H176" s="39">
        <v>52887.099387706548</v>
      </c>
      <c r="I176" s="39">
        <v>25606.419636346807</v>
      </c>
      <c r="J176" s="39">
        <v>60337.955623327012</v>
      </c>
      <c r="K176" s="39">
        <v>63338.110927934642</v>
      </c>
      <c r="L176" s="39">
        <v>23748.897188010207</v>
      </c>
      <c r="M176" s="39">
        <v>516375.55149310426</v>
      </c>
    </row>
    <row r="177" spans="1:13" x14ac:dyDescent="0.2">
      <c r="A177" s="39" t="s">
        <v>60</v>
      </c>
      <c r="B177" s="39">
        <v>15333.486429443001</v>
      </c>
      <c r="C177" s="39">
        <v>15267.816567275</v>
      </c>
      <c r="D177" s="39">
        <v>25948.375619704799</v>
      </c>
      <c r="E177" s="39">
        <v>16481.877549648001</v>
      </c>
      <c r="F177" s="39">
        <v>13575.502431081</v>
      </c>
      <c r="G177" s="39">
        <v>32664.736869289613</v>
      </c>
      <c r="H177" s="39">
        <v>26380.8699667617</v>
      </c>
      <c r="I177" s="39">
        <v>13913.473839922101</v>
      </c>
      <c r="J177" s="39">
        <v>45463.571148741503</v>
      </c>
      <c r="K177" s="39">
        <v>48736.4325627664</v>
      </c>
      <c r="L177" s="39">
        <v>13104.449012306601</v>
      </c>
      <c r="M177" s="39">
        <v>266870.59199693968</v>
      </c>
    </row>
    <row r="178" spans="1:13" x14ac:dyDescent="0.2">
      <c r="A178" s="39" t="s">
        <v>61</v>
      </c>
      <c r="B178" s="39">
        <v>461.24723059385099</v>
      </c>
      <c r="C178" s="39">
        <v>362.53882820989998</v>
      </c>
      <c r="D178" s="39">
        <v>749.51862513590004</v>
      </c>
      <c r="E178" s="39">
        <v>657.22102359493897</v>
      </c>
      <c r="F178" s="39">
        <v>860.09957666822595</v>
      </c>
      <c r="G178" s="39">
        <v>1220.5533295334581</v>
      </c>
      <c r="H178" s="39">
        <v>1126.6646118770384</v>
      </c>
      <c r="I178" s="39">
        <v>469.4435882820992</v>
      </c>
      <c r="J178" s="39">
        <v>1032.7758942206183</v>
      </c>
      <c r="K178" s="39">
        <v>663.33230593851897</v>
      </c>
      <c r="L178" s="39">
        <v>189.36855142829782</v>
      </c>
      <c r="M178" s="39">
        <v>7792.7635654828473</v>
      </c>
    </row>
    <row r="179" spans="1:13" x14ac:dyDescent="0.2">
      <c r="A179" s="39" t="s">
        <v>62</v>
      </c>
      <c r="B179" s="39">
        <v>68638.707227354258</v>
      </c>
      <c r="C179" s="39">
        <v>42407.902308805315</v>
      </c>
      <c r="D179" s="39">
        <v>39016.982417353058</v>
      </c>
      <c r="E179" s="39">
        <v>53380.045087599254</v>
      </c>
      <c r="F179" s="39">
        <v>81167.599628752592</v>
      </c>
      <c r="G179" s="39">
        <v>46701.182084249944</v>
      </c>
      <c r="H179" s="39">
        <v>63667.603708081413</v>
      </c>
      <c r="I179" s="39">
        <v>43776.837770501756</v>
      </c>
      <c r="J179" s="39">
        <v>48314.52618754319</v>
      </c>
      <c r="K179" s="39">
        <v>72890.968452848538</v>
      </c>
      <c r="L179" s="39">
        <v>18622.760668715964</v>
      </c>
      <c r="M179" s="39">
        <v>578585.11554180516</v>
      </c>
    </row>
    <row r="180" spans="1:13" x14ac:dyDescent="0.2">
      <c r="A180" s="39" t="s">
        <v>63</v>
      </c>
      <c r="B180" s="39">
        <v>26521.19302106469</v>
      </c>
      <c r="C180" s="39">
        <v>68643.289963954958</v>
      </c>
      <c r="D180" s="39">
        <v>50728.561757746393</v>
      </c>
      <c r="E180" s="39">
        <v>60923.925850406704</v>
      </c>
      <c r="F180" s="39">
        <v>64560.741696560021</v>
      </c>
      <c r="G180" s="39">
        <v>50902.394406573418</v>
      </c>
      <c r="H180" s="39">
        <v>46415.047260871572</v>
      </c>
      <c r="I180" s="39">
        <v>69201.367204898328</v>
      </c>
      <c r="J180" s="39">
        <v>67092.7621317249</v>
      </c>
      <c r="K180" s="39">
        <v>31140.547401078904</v>
      </c>
      <c r="L180" s="39">
        <v>46013.666517909434</v>
      </c>
      <c r="M180" s="39">
        <v>582143.49721278925</v>
      </c>
    </row>
    <row r="181" spans="1:13" x14ac:dyDescent="0.2">
      <c r="A181" s="39" t="s">
        <v>64</v>
      </c>
      <c r="B181" s="39">
        <v>22787.879113300402</v>
      </c>
      <c r="C181" s="39">
        <v>45218.378875161303</v>
      </c>
      <c r="D181" s="39">
        <v>10288.932982447288</v>
      </c>
      <c r="E181" s="39">
        <v>19079.139111888209</v>
      </c>
      <c r="F181" s="39">
        <v>18608.927469935486</v>
      </c>
      <c r="G181" s="39">
        <v>34759.423600997397</v>
      </c>
      <c r="H181" s="39">
        <v>2194.0941293077462</v>
      </c>
      <c r="I181" s="39">
        <v>14835.002708600561</v>
      </c>
      <c r="J181" s="39">
        <v>1138.5610141786399</v>
      </c>
      <c r="K181" s="39">
        <v>6533.1725547117903</v>
      </c>
      <c r="L181" s="39">
        <v>386.40259601841626</v>
      </c>
      <c r="M181" s="39">
        <v>175829.91415654725</v>
      </c>
    </row>
    <row r="182" spans="1:13" x14ac:dyDescent="0.2">
      <c r="A182" s="39" t="s">
        <v>65</v>
      </c>
      <c r="B182" s="39">
        <v>16534.309531618179</v>
      </c>
      <c r="C182" s="39">
        <v>11198.182104018138</v>
      </c>
      <c r="D182" s="39">
        <v>11504.184181556358</v>
      </c>
      <c r="E182" s="39">
        <v>17562.539736796505</v>
      </c>
      <c r="F182" s="39">
        <v>21107.325280270081</v>
      </c>
      <c r="G182" s="39">
        <v>317514.3172139423</v>
      </c>
      <c r="H182" s="39">
        <v>16726.875932034731</v>
      </c>
      <c r="I182" s="39">
        <v>14633.926281268605</v>
      </c>
      <c r="J182" s="39">
        <v>25118.066898385448</v>
      </c>
      <c r="K182" s="39">
        <v>20245.078688752557</v>
      </c>
      <c r="L182" s="39">
        <v>21440.302836882791</v>
      </c>
      <c r="M182" s="39">
        <v>493585.10868552566</v>
      </c>
    </row>
    <row r="183" spans="1:13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>
        <v>0</v>
      </c>
    </row>
    <row r="184" spans="1:13" x14ac:dyDescent="0.2">
      <c r="A184" s="39" t="s">
        <v>66</v>
      </c>
      <c r="B184" s="43">
        <v>3242036.2652247981</v>
      </c>
      <c r="C184" s="39">
        <v>1989159.484201699</v>
      </c>
      <c r="D184" s="39">
        <v>1660777.8508703585</v>
      </c>
      <c r="E184" s="39">
        <v>2961702.7503105574</v>
      </c>
      <c r="F184" s="39">
        <v>2125372.8910053791</v>
      </c>
      <c r="G184" s="39">
        <v>2215983.9378280882</v>
      </c>
      <c r="H184" s="39">
        <v>2069736.4147883172</v>
      </c>
      <c r="I184" s="39">
        <v>1128292.9609828279</v>
      </c>
      <c r="J184" s="39">
        <v>1727749.136435814</v>
      </c>
      <c r="K184" s="39">
        <v>3346670.1375809922</v>
      </c>
      <c r="L184" s="39">
        <v>839289.90819588595</v>
      </c>
      <c r="M184" s="44">
        <v>23306771.737424716</v>
      </c>
    </row>
    <row r="185" spans="1:13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">
      <c r="A188" s="39" t="s">
        <v>0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>
        <v>0</v>
      </c>
    </row>
    <row r="189" spans="1:13" x14ac:dyDescent="0.2">
      <c r="A189" s="41">
        <v>2016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>
        <v>0</v>
      </c>
    </row>
    <row r="190" spans="1:13" x14ac:dyDescent="0.2">
      <c r="A190" s="39" t="s">
        <v>1</v>
      </c>
      <c r="B190" s="39">
        <v>1</v>
      </c>
      <c r="C190" s="39">
        <v>2</v>
      </c>
      <c r="D190" s="39">
        <v>3</v>
      </c>
      <c r="E190" s="39">
        <v>4</v>
      </c>
      <c r="F190" s="39">
        <v>5</v>
      </c>
      <c r="G190" s="39">
        <v>6</v>
      </c>
      <c r="H190" s="39">
        <v>7</v>
      </c>
      <c r="I190" s="39">
        <v>8</v>
      </c>
      <c r="J190" s="39">
        <v>9</v>
      </c>
      <c r="K190" s="39">
        <v>10</v>
      </c>
      <c r="L190" s="39">
        <v>11</v>
      </c>
      <c r="M190" s="39">
        <v>66</v>
      </c>
    </row>
    <row r="191" spans="1:13" x14ac:dyDescent="0.2">
      <c r="A191" s="39"/>
      <c r="B191" s="39" t="s">
        <v>2</v>
      </c>
      <c r="C191" s="39" t="s">
        <v>3</v>
      </c>
      <c r="D191" s="39" t="s">
        <v>4</v>
      </c>
      <c r="E191" s="39" t="s">
        <v>5</v>
      </c>
      <c r="F191" s="39" t="s">
        <v>6</v>
      </c>
      <c r="G191" s="39" t="s">
        <v>7</v>
      </c>
      <c r="H191" s="39" t="s">
        <v>8</v>
      </c>
      <c r="I191" s="39" t="s">
        <v>9</v>
      </c>
      <c r="J191" s="39" t="s">
        <v>10</v>
      </c>
      <c r="K191" s="39" t="s">
        <v>11</v>
      </c>
      <c r="L191" s="39" t="s">
        <v>12</v>
      </c>
      <c r="M191" s="39">
        <v>0</v>
      </c>
    </row>
    <row r="192" spans="1:13" x14ac:dyDescent="0.2">
      <c r="A192" s="39" t="s">
        <v>14</v>
      </c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>
        <v>0</v>
      </c>
    </row>
    <row r="193" spans="1:13" x14ac:dyDescent="0.2">
      <c r="A193" s="39" t="s">
        <v>15</v>
      </c>
      <c r="B193" s="39">
        <v>559310.46918237617</v>
      </c>
      <c r="C193" s="39">
        <v>142508.63323901952</v>
      </c>
      <c r="D193" s="39">
        <v>954351.14443277859</v>
      </c>
      <c r="E193" s="39">
        <v>405204.40602052829</v>
      </c>
      <c r="F193" s="39">
        <v>841800.93856452685</v>
      </c>
      <c r="G193" s="39">
        <v>350237.40880222002</v>
      </c>
      <c r="H193" s="39">
        <v>632271.30253137904</v>
      </c>
      <c r="I193" s="39">
        <v>396590.28433844418</v>
      </c>
      <c r="J193" s="39">
        <v>463033.01829234214</v>
      </c>
      <c r="K193" s="39">
        <v>401221.9649555356</v>
      </c>
      <c r="L193" s="39">
        <v>194741.623816134</v>
      </c>
      <c r="M193" s="39">
        <v>5341271.1941752853</v>
      </c>
    </row>
    <row r="194" spans="1:13" x14ac:dyDescent="0.2">
      <c r="A194" s="39" t="s">
        <v>16</v>
      </c>
      <c r="B194" s="39">
        <v>43448.441598338344</v>
      </c>
      <c r="C194" s="39">
        <v>24118.920092415236</v>
      </c>
      <c r="D194" s="39">
        <v>4789.3985864921278</v>
      </c>
      <c r="E194" s="39">
        <v>72222.467096872686</v>
      </c>
      <c r="F194" s="39">
        <v>64385.131833318133</v>
      </c>
      <c r="G194" s="39">
        <v>122278.76364826414</v>
      </c>
      <c r="H194" s="39">
        <v>16572.47344516946</v>
      </c>
      <c r="I194" s="39">
        <v>56838.969372727261</v>
      </c>
      <c r="J194" s="39">
        <v>49700.149113960433</v>
      </c>
      <c r="K194" s="39">
        <v>23020.615241667081</v>
      </c>
      <c r="L194" s="39">
        <v>187436.68039044723</v>
      </c>
      <c r="M194" s="39">
        <v>664812.01041967212</v>
      </c>
    </row>
    <row r="195" spans="1:13" x14ac:dyDescent="0.2">
      <c r="A195" s="39" t="s">
        <v>17</v>
      </c>
      <c r="B195" s="39">
        <v>8730.2554307628343</v>
      </c>
      <c r="C195" s="39">
        <v>4638.3185962820808</v>
      </c>
      <c r="D195" s="39">
        <v>9855.7754941529674</v>
      </c>
      <c r="E195" s="39">
        <v>14550.425717938058</v>
      </c>
      <c r="F195" s="39">
        <v>8153.6222891451034</v>
      </c>
      <c r="G195" s="39">
        <v>4160.6629917988685</v>
      </c>
      <c r="H195" s="39">
        <v>11640.340574350445</v>
      </c>
      <c r="I195" s="39">
        <v>11473.380233009875</v>
      </c>
      <c r="J195" s="39">
        <v>13408.027608197106</v>
      </c>
      <c r="K195" s="39">
        <v>6445.4592112808523</v>
      </c>
      <c r="L195" s="39">
        <v>1455.0425717938056</v>
      </c>
      <c r="M195" s="39">
        <v>94511.310718711989</v>
      </c>
    </row>
    <row r="196" spans="1:13" x14ac:dyDescent="0.2">
      <c r="A196" s="39" t="s">
        <v>18</v>
      </c>
      <c r="B196" s="39">
        <v>110044.30928530377</v>
      </c>
      <c r="C196" s="39">
        <v>29154.185287566634</v>
      </c>
      <c r="D196" s="39">
        <v>16834.800487930366</v>
      </c>
      <c r="E196" s="39">
        <v>28514.365681839947</v>
      </c>
      <c r="F196" s="39">
        <v>6833.218291961176</v>
      </c>
      <c r="G196" s="39">
        <v>2883.0722343688949</v>
      </c>
      <c r="H196" s="39">
        <v>6513.2998910026454</v>
      </c>
      <c r="I196" s="39">
        <v>2458.5134344525627</v>
      </c>
      <c r="J196" s="39">
        <v>6517.5028307363646</v>
      </c>
      <c r="K196" s="39">
        <v>54502.225429576516</v>
      </c>
      <c r="L196" s="39">
        <v>22117.835314941447</v>
      </c>
      <c r="M196" s="39">
        <v>286373.32816968032</v>
      </c>
    </row>
    <row r="197" spans="1:13" x14ac:dyDescent="0.2">
      <c r="A197" s="39" t="s">
        <v>19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>
        <v>0</v>
      </c>
    </row>
    <row r="198" spans="1:13" x14ac:dyDescent="0.2">
      <c r="A198" s="39" t="s">
        <v>20</v>
      </c>
      <c r="B198" s="39">
        <v>1556884.124343218</v>
      </c>
      <c r="C198" s="39">
        <v>1105174.6303468777</v>
      </c>
      <c r="D198" s="39">
        <v>0</v>
      </c>
      <c r="E198" s="39">
        <v>1069650.7085113006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1197399.589043682</v>
      </c>
      <c r="L198" s="39">
        <v>0</v>
      </c>
      <c r="M198" s="39">
        <v>4929109.0522450786</v>
      </c>
    </row>
    <row r="199" spans="1:13" x14ac:dyDescent="0.2">
      <c r="A199" s="39" t="s">
        <v>21</v>
      </c>
      <c r="B199" s="39">
        <v>0</v>
      </c>
      <c r="C199" s="39">
        <v>0</v>
      </c>
      <c r="D199" s="39">
        <v>0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</row>
    <row r="200" spans="1:13" x14ac:dyDescent="0.2">
      <c r="A200" s="39" t="s">
        <v>22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64.452579518446413</v>
      </c>
      <c r="K200" s="39">
        <v>0</v>
      </c>
      <c r="L200" s="39">
        <v>814.47295221161914</v>
      </c>
      <c r="M200" s="39">
        <v>878.92553173006559</v>
      </c>
    </row>
    <row r="201" spans="1:13" x14ac:dyDescent="0.2">
      <c r="A201" s="39" t="s">
        <v>23</v>
      </c>
      <c r="B201" s="39">
        <v>1318.4076054729601</v>
      </c>
      <c r="C201" s="39">
        <v>715.36731918223552</v>
      </c>
      <c r="D201" s="39">
        <v>7047.5111524429458</v>
      </c>
      <c r="E201" s="39">
        <v>1284.4929170005501</v>
      </c>
      <c r="F201" s="39">
        <v>507.95858516345271</v>
      </c>
      <c r="G201" s="39">
        <v>786.01334879540491</v>
      </c>
      <c r="H201" s="39">
        <v>17310.832116958212</v>
      </c>
      <c r="I201" s="39">
        <v>1086.5049912459399</v>
      </c>
      <c r="J201" s="39">
        <v>3496.8028522934419</v>
      </c>
      <c r="K201" s="39">
        <v>7438.3518694656304</v>
      </c>
      <c r="L201" s="39">
        <v>3784.9344450477502</v>
      </c>
      <c r="M201" s="39">
        <v>44777.177203068524</v>
      </c>
    </row>
    <row r="202" spans="1:13" x14ac:dyDescent="0.2">
      <c r="A202" s="39" t="s">
        <v>24</v>
      </c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>
        <v>0</v>
      </c>
    </row>
    <row r="203" spans="1:13" x14ac:dyDescent="0.2">
      <c r="A203" s="39" t="s">
        <v>25</v>
      </c>
      <c r="B203" s="39">
        <v>0</v>
      </c>
      <c r="C203" s="39">
        <v>0</v>
      </c>
      <c r="D203" s="39">
        <v>0</v>
      </c>
      <c r="E203" s="39">
        <v>89416.784948425877</v>
      </c>
      <c r="F203" s="39">
        <v>69596.325714202423</v>
      </c>
      <c r="G203" s="39">
        <v>0</v>
      </c>
      <c r="H203" s="39">
        <v>0</v>
      </c>
      <c r="I203" s="39">
        <v>0</v>
      </c>
      <c r="J203" s="39">
        <v>0</v>
      </c>
      <c r="K203" s="39">
        <v>117578.88346258749</v>
      </c>
      <c r="L203" s="39">
        <v>0</v>
      </c>
      <c r="M203" s="39">
        <v>276591.9941252158</v>
      </c>
    </row>
    <row r="204" spans="1:13" x14ac:dyDescent="0.2">
      <c r="A204" s="39" t="s">
        <v>26</v>
      </c>
      <c r="B204" s="39">
        <v>0</v>
      </c>
      <c r="C204" s="39">
        <v>0</v>
      </c>
      <c r="D204" s="39">
        <v>34653.786188045116</v>
      </c>
      <c r="E204" s="39">
        <v>0</v>
      </c>
      <c r="F204" s="39">
        <v>0</v>
      </c>
      <c r="G204" s="39">
        <v>0</v>
      </c>
      <c r="H204" s="39">
        <v>120496.50141292183</v>
      </c>
      <c r="I204" s="39">
        <v>0</v>
      </c>
      <c r="J204" s="39">
        <v>0</v>
      </c>
      <c r="K204" s="39">
        <v>26720.301308686317</v>
      </c>
      <c r="L204" s="39">
        <v>0</v>
      </c>
      <c r="M204" s="39">
        <v>181870.58890965328</v>
      </c>
    </row>
    <row r="205" spans="1:13" x14ac:dyDescent="0.2">
      <c r="A205" s="39" t="s">
        <v>27</v>
      </c>
      <c r="B205" s="39">
        <v>37755.478749014022</v>
      </c>
      <c r="C205" s="39">
        <v>15282.6557781929</v>
      </c>
      <c r="D205" s="39">
        <v>131509.57009547393</v>
      </c>
      <c r="E205" s="39">
        <v>39743.599735491378</v>
      </c>
      <c r="F205" s="39">
        <v>35280.755907095401</v>
      </c>
      <c r="G205" s="39">
        <v>37743.437781023997</v>
      </c>
      <c r="H205" s="39">
        <v>135331.08124270692</v>
      </c>
      <c r="I205" s="39">
        <v>15189.4640827536</v>
      </c>
      <c r="J205" s="39">
        <v>103607.43910272272</v>
      </c>
      <c r="K205" s="39">
        <v>27164.1030530098</v>
      </c>
      <c r="L205" s="39">
        <v>10747.4867657836</v>
      </c>
      <c r="M205" s="39">
        <v>589355.07229326828</v>
      </c>
    </row>
    <row r="206" spans="1:13" x14ac:dyDescent="0.2">
      <c r="A206" s="39" t="s">
        <v>28</v>
      </c>
      <c r="B206" s="39">
        <v>18340.131031743302</v>
      </c>
      <c r="C206" s="39">
        <v>19402.415315993501</v>
      </c>
      <c r="D206" s="39">
        <v>21104.5282378148</v>
      </c>
      <c r="E206" s="39">
        <v>38751.967377226152</v>
      </c>
      <c r="F206" s="39">
        <v>36321.888347301647</v>
      </c>
      <c r="G206" s="39">
        <v>59615.828863875649</v>
      </c>
      <c r="H206" s="39">
        <v>41568.445707188999</v>
      </c>
      <c r="I206" s="39">
        <v>42211.944080033798</v>
      </c>
      <c r="J206" s="39">
        <v>20431.290039338099</v>
      </c>
      <c r="K206" s="39">
        <v>48176.254540289403</v>
      </c>
      <c r="L206" s="39">
        <v>52132.894934915799</v>
      </c>
      <c r="M206" s="39">
        <v>398057.58847572119</v>
      </c>
    </row>
    <row r="207" spans="1:13" x14ac:dyDescent="0.2">
      <c r="A207" s="39" t="s">
        <v>29</v>
      </c>
      <c r="B207" s="39">
        <v>8156.2123206488905</v>
      </c>
      <c r="C207" s="39">
        <v>5469.8282137659298</v>
      </c>
      <c r="D207" s="39">
        <v>13127.587713038229</v>
      </c>
      <c r="E207" s="39">
        <v>13674.570534414825</v>
      </c>
      <c r="F207" s="39">
        <v>7662.8193061344928</v>
      </c>
      <c r="G207" s="39">
        <v>8204.7423206488947</v>
      </c>
      <c r="H207" s="39">
        <v>10888.564575319</v>
      </c>
      <c r="I207" s="39">
        <v>10939.65642753186</v>
      </c>
      <c r="J207" s="39">
        <v>13585.750534414799</v>
      </c>
      <c r="K207" s="39">
        <v>8393.1841728618074</v>
      </c>
      <c r="L207" s="39">
        <v>1367.4570534414825</v>
      </c>
      <c r="M207" s="39">
        <v>101470.37317222019</v>
      </c>
    </row>
    <row r="208" spans="1:13" x14ac:dyDescent="0.2">
      <c r="A208" s="39" t="s">
        <v>30</v>
      </c>
      <c r="B208" s="39">
        <v>859.9652358050256</v>
      </c>
      <c r="C208" s="39">
        <v>2429.007808614575</v>
      </c>
      <c r="D208" s="39">
        <v>1816.6672742236672</v>
      </c>
      <c r="E208" s="39">
        <v>572.00282617832261</v>
      </c>
      <c r="F208" s="39">
        <v>1053.7066447636271</v>
      </c>
      <c r="G208" s="39">
        <v>1027.8044940374366</v>
      </c>
      <c r="H208" s="39">
        <v>1362.5720842457736</v>
      </c>
      <c r="I208" s="39">
        <v>875.39658284964594</v>
      </c>
      <c r="J208" s="39">
        <v>988.47622794038568</v>
      </c>
      <c r="K208" s="39">
        <v>1321.5824579011119</v>
      </c>
      <c r="L208" s="39">
        <v>622.85657128137495</v>
      </c>
      <c r="M208" s="39">
        <v>12930.038207840946</v>
      </c>
    </row>
    <row r="209" spans="1:13" x14ac:dyDescent="0.2">
      <c r="A209" s="39" t="s">
        <v>31</v>
      </c>
      <c r="B209" s="39">
        <v>1462.249229880601</v>
      </c>
      <c r="C209" s="39">
        <v>979.73641560062708</v>
      </c>
      <c r="D209" s="39">
        <v>1165.9941855395641</v>
      </c>
      <c r="E209" s="39">
        <v>1798.7213598662379</v>
      </c>
      <c r="F209" s="39">
        <v>2245.1295656536336</v>
      </c>
      <c r="G209" s="39">
        <v>2151.4863969173207</v>
      </c>
      <c r="H209" s="39">
        <v>3477.13148638863</v>
      </c>
      <c r="I209" s="39">
        <v>1152.8676030261643</v>
      </c>
      <c r="J209" s="39">
        <v>2702.6443109280085</v>
      </c>
      <c r="K209" s="39">
        <v>2411.1606227659913</v>
      </c>
      <c r="L209" s="39">
        <v>879.45388100568357</v>
      </c>
      <c r="M209" s="39">
        <v>20426.575057572463</v>
      </c>
    </row>
    <row r="210" spans="1:13" x14ac:dyDescent="0.2">
      <c r="A210" s="39" t="s">
        <v>32</v>
      </c>
      <c r="B210" s="39">
        <v>11319.623326280916</v>
      </c>
      <c r="C210" s="39">
        <v>7546.4155508539434</v>
      </c>
      <c r="D210" s="39">
        <v>10175.564066247996</v>
      </c>
      <c r="E210" s="39">
        <v>14072.53125764823</v>
      </c>
      <c r="F210" s="39">
        <v>17531.225847656369</v>
      </c>
      <c r="G210" s="39">
        <v>19396.692285800193</v>
      </c>
      <c r="H210" s="39">
        <v>13947.252059462577</v>
      </c>
      <c r="I210" s="39">
        <v>10238.77187069375</v>
      </c>
      <c r="J210" s="39">
        <v>11031.608986770572</v>
      </c>
      <c r="K210" s="39">
        <v>11958.361880504974</v>
      </c>
      <c r="L210" s="39">
        <v>6465.56409526674</v>
      </c>
      <c r="M210" s="39">
        <v>133683.61122718625</v>
      </c>
    </row>
    <row r="211" spans="1:13" x14ac:dyDescent="0.2">
      <c r="A211" s="39" t="s">
        <v>33</v>
      </c>
      <c r="B211" s="39">
        <v>4472.5016605773826</v>
      </c>
      <c r="C211" s="39">
        <v>3354.3762454330367</v>
      </c>
      <c r="D211" s="39">
        <v>1434.3198622591988</v>
      </c>
      <c r="E211" s="39">
        <v>6708.7524908660735</v>
      </c>
      <c r="F211" s="39">
        <v>11031.5633636772</v>
      </c>
      <c r="G211" s="39">
        <v>35780.013284619061</v>
      </c>
      <c r="H211" s="39">
        <v>22362.508302886908</v>
      </c>
      <c r="I211" s="39">
        <v>2236.2508302886913</v>
      </c>
      <c r="J211" s="39">
        <v>22273.058269675366</v>
      </c>
      <c r="K211" s="39">
        <v>15631.393303717952</v>
      </c>
      <c r="L211" s="39">
        <v>1118.1254151443457</v>
      </c>
      <c r="M211" s="39">
        <v>126402.86302914521</v>
      </c>
    </row>
    <row r="212" spans="1:13" x14ac:dyDescent="0.2">
      <c r="A212" s="39" t="s">
        <v>34</v>
      </c>
      <c r="B212" s="39">
        <v>93.501379185129835</v>
      </c>
      <c r="C212" s="39">
        <v>62.334252790086573</v>
      </c>
      <c r="D212" s="39">
        <v>144.57723046939373</v>
      </c>
      <c r="E212" s="39">
        <v>187.00275837025967</v>
      </c>
      <c r="F212" s="39">
        <v>336.39803759717842</v>
      </c>
      <c r="G212" s="39">
        <v>498.67402232069259</v>
      </c>
      <c r="H212" s="39">
        <v>436.33976953060596</v>
      </c>
      <c r="I212" s="39">
        <v>42.425527900866001</v>
      </c>
      <c r="J212" s="39">
        <v>467.50689592564925</v>
      </c>
      <c r="K212" s="39">
        <v>187.00275837025967</v>
      </c>
      <c r="L212" s="39">
        <v>37.400551674051933</v>
      </c>
      <c r="M212" s="39">
        <v>2493.1631841341732</v>
      </c>
    </row>
    <row r="213" spans="1:13" x14ac:dyDescent="0.2">
      <c r="A213" s="39" t="s">
        <v>35</v>
      </c>
      <c r="B213" s="39">
        <v>7188.9655666193948</v>
      </c>
      <c r="C213" s="39">
        <v>3594.4827833096974</v>
      </c>
      <c r="D213" s="39">
        <v>4493.1034791371212</v>
      </c>
      <c r="E213" s="39">
        <v>8986.2069582742424</v>
      </c>
      <c r="F213" s="39">
        <v>12946.283068348148</v>
      </c>
      <c r="G213" s="39">
        <v>14377.93113323879</v>
      </c>
      <c r="H213" s="39">
        <v>10783.448349929091</v>
      </c>
      <c r="I213" s="39">
        <v>3589.8278330970002</v>
      </c>
      <c r="J213" s="39">
        <v>8896.3795827424001</v>
      </c>
      <c r="K213" s="39">
        <v>6384.8271965364947</v>
      </c>
      <c r="L213" s="39">
        <v>1797.2413916548487</v>
      </c>
      <c r="M213" s="39">
        <v>83038.697342887244</v>
      </c>
    </row>
    <row r="214" spans="1:13" x14ac:dyDescent="0.2">
      <c r="A214" s="39" t="s">
        <v>36</v>
      </c>
      <c r="B214" s="39">
        <v>525.39525024947977</v>
      </c>
      <c r="C214" s="39">
        <v>210.642151802684</v>
      </c>
      <c r="D214" s="39">
        <v>251.35038964061499</v>
      </c>
      <c r="E214" s="39">
        <v>281.28430360528398</v>
      </c>
      <c r="F214" s="39">
        <v>940.53803900570006</v>
      </c>
      <c r="G214" s="39">
        <v>686.28382751397839</v>
      </c>
      <c r="H214" s="39">
        <v>560.51208524421838</v>
      </c>
      <c r="I214" s="39">
        <v>189.60950660008868</v>
      </c>
      <c r="J214" s="39">
        <v>345.53271439301528</v>
      </c>
      <c r="K214" s="39">
        <v>653.11993753669594</v>
      </c>
      <c r="L214" s="39">
        <v>160.21774960606101</v>
      </c>
      <c r="M214" s="39">
        <v>4804.4859551978207</v>
      </c>
    </row>
    <row r="215" spans="1:13" x14ac:dyDescent="0.2">
      <c r="A215" s="39" t="s">
        <v>37</v>
      </c>
      <c r="B215" s="39">
        <v>2124.7010510693999</v>
      </c>
      <c r="C215" s="39">
        <v>1332.0189836935299</v>
      </c>
      <c r="D215" s="39">
        <v>12854.808025160401</v>
      </c>
      <c r="E215" s="39">
        <v>2334.3327696111701</v>
      </c>
      <c r="F215" s="39">
        <v>1263.4227110908801</v>
      </c>
      <c r="G215" s="39">
        <v>2021.0282275292507</v>
      </c>
      <c r="H215" s="39">
        <v>5136.1813531994003</v>
      </c>
      <c r="I215" s="39">
        <v>3914.4093133532001</v>
      </c>
      <c r="J215" s="39">
        <v>10441.816077313701</v>
      </c>
      <c r="K215" s="39">
        <v>2525.3631191489899</v>
      </c>
      <c r="L215" s="39">
        <v>2716.19010304838</v>
      </c>
      <c r="M215" s="39">
        <v>46664.271734218302</v>
      </c>
    </row>
    <row r="216" spans="1:13" x14ac:dyDescent="0.2">
      <c r="A216" s="39" t="s">
        <v>38</v>
      </c>
      <c r="B216" s="39">
        <v>8519.1152143818908</v>
      </c>
      <c r="C216" s="39">
        <v>0</v>
      </c>
      <c r="D216" s="39">
        <v>25481.955243018401</v>
      </c>
      <c r="E216" s="39">
        <v>103451.63119503317</v>
      </c>
      <c r="F216" s="39">
        <v>0</v>
      </c>
      <c r="G216" s="39">
        <v>0</v>
      </c>
      <c r="H216" s="39">
        <v>54733.430492400468</v>
      </c>
      <c r="I216" s="39">
        <v>0</v>
      </c>
      <c r="J216" s="39">
        <v>0</v>
      </c>
      <c r="K216" s="39">
        <v>20512.220066628535</v>
      </c>
      <c r="L216" s="39">
        <v>0</v>
      </c>
      <c r="M216" s="39">
        <v>212698.35221146245</v>
      </c>
    </row>
    <row r="217" spans="1:13" x14ac:dyDescent="0.2">
      <c r="A217" s="39" t="s">
        <v>39</v>
      </c>
      <c r="B217" s="39">
        <v>4869.0394066542021</v>
      </c>
      <c r="C217" s="39">
        <v>3691.2718050462699</v>
      </c>
      <c r="D217" s="39">
        <v>2161.9895002904486</v>
      </c>
      <c r="E217" s="39">
        <v>3922.2820107615526</v>
      </c>
      <c r="F217" s="39">
        <v>1635.7502740799571</v>
      </c>
      <c r="G217" s="39">
        <v>4917.9572478880291</v>
      </c>
      <c r="H217" s="39">
        <v>2129.2314420568191</v>
      </c>
      <c r="I217" s="39">
        <v>2676.6381967976513</v>
      </c>
      <c r="J217" s="39">
        <v>2847.1473783145748</v>
      </c>
      <c r="K217" s="39">
        <v>5659.3346349093717</v>
      </c>
      <c r="L217" s="39">
        <v>1933.8766799157556</v>
      </c>
      <c r="M217" s="39">
        <v>36444.518576714625</v>
      </c>
    </row>
    <row r="218" spans="1:13" x14ac:dyDescent="0.2">
      <c r="A218" s="39" t="s">
        <v>40</v>
      </c>
      <c r="B218" s="39">
        <v>55624.496139826697</v>
      </c>
      <c r="C218" s="39">
        <v>48525.280833210825</v>
      </c>
      <c r="D218" s="39">
        <v>25481.2464160239</v>
      </c>
      <c r="E218" s="39">
        <v>29986.498198326</v>
      </c>
      <c r="F218" s="39">
        <v>36978.965720425898</v>
      </c>
      <c r="G218" s="39">
        <v>18398.824980357698</v>
      </c>
      <c r="H218" s="39">
        <v>14387.607873258101</v>
      </c>
      <c r="I218" s="39">
        <v>8198.09571858458</v>
      </c>
      <c r="J218" s="39">
        <v>12304.5160156651</v>
      </c>
      <c r="K218" s="39">
        <v>222729.79686807899</v>
      </c>
      <c r="L218" s="39">
        <v>36853.430079401303</v>
      </c>
      <c r="M218" s="39">
        <v>509468.75884315907</v>
      </c>
    </row>
    <row r="219" spans="1:13" x14ac:dyDescent="0.2">
      <c r="A219" s="39" t="s">
        <v>41</v>
      </c>
      <c r="B219" s="39">
        <v>150386.22728410253</v>
      </c>
      <c r="C219" s="39">
        <v>107856.975011519</v>
      </c>
      <c r="D219" s="39">
        <v>108188.72279752977</v>
      </c>
      <c r="E219" s="39">
        <v>165265.50987208</v>
      </c>
      <c r="F219" s="39">
        <v>250879.946119295</v>
      </c>
      <c r="G219" s="39">
        <v>296856.97501151898</v>
      </c>
      <c r="H219" s="39">
        <v>127219.173883807</v>
      </c>
      <c r="I219" s="39">
        <v>133591.26302944496</v>
      </c>
      <c r="J219" s="39">
        <v>232398.26558370399</v>
      </c>
      <c r="K219" s="39">
        <v>192243.80603274214</v>
      </c>
      <c r="L219" s="39">
        <v>127126.16945061903</v>
      </c>
      <c r="M219" s="39">
        <v>1892013.0340763621</v>
      </c>
    </row>
    <row r="220" spans="1:13" x14ac:dyDescent="0.2">
      <c r="A220" s="39" t="s">
        <v>42</v>
      </c>
      <c r="B220" s="39">
        <v>16890.6030660578</v>
      </c>
      <c r="C220" s="39">
        <v>11863.4990304277</v>
      </c>
      <c r="D220" s="39">
        <v>10088.894447049899</v>
      </c>
      <c r="E220" s="39">
        <v>11105.967216425801</v>
      </c>
      <c r="F220" s="39">
        <v>20894.756116702301</v>
      </c>
      <c r="G220" s="39">
        <v>22677.605699481301</v>
      </c>
      <c r="H220" s="39">
        <v>8243.8931620823405</v>
      </c>
      <c r="I220" s="39">
        <v>12183.3058965155</v>
      </c>
      <c r="J220" s="39">
        <v>9691.2080566241002</v>
      </c>
      <c r="K220" s="39">
        <v>11767.2214023366</v>
      </c>
      <c r="L220" s="39">
        <v>2235.7314730788999</v>
      </c>
      <c r="M220" s="39">
        <v>137642.68556678225</v>
      </c>
    </row>
    <row r="221" spans="1:13" x14ac:dyDescent="0.2">
      <c r="A221" s="39" t="s">
        <v>43</v>
      </c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>
        <v>0</v>
      </c>
    </row>
    <row r="222" spans="1:13" x14ac:dyDescent="0.2">
      <c r="A222" s="39" t="s">
        <v>44</v>
      </c>
      <c r="B222" s="39">
        <v>13148.486600737093</v>
      </c>
      <c r="C222" s="39">
        <v>7955.5471301604402</v>
      </c>
      <c r="D222" s="39">
        <v>11877.606768966352</v>
      </c>
      <c r="E222" s="39">
        <v>65460.349881467788</v>
      </c>
      <c r="F222" s="39">
        <v>28334.797892228216</v>
      </c>
      <c r="G222" s="39">
        <v>37598.367471675607</v>
      </c>
      <c r="H222" s="39">
        <v>42267.294878915505</v>
      </c>
      <c r="I222" s="39">
        <v>25027.097224230907</v>
      </c>
      <c r="J222" s="39">
        <v>55932.766561297096</v>
      </c>
      <c r="K222" s="39">
        <v>74242.069287731952</v>
      </c>
      <c r="L222" s="39">
        <v>2772.6462048584403</v>
      </c>
      <c r="M222" s="39">
        <v>364617.02990226942</v>
      </c>
    </row>
    <row r="223" spans="1:13" x14ac:dyDescent="0.2">
      <c r="A223" s="39" t="s">
        <v>45</v>
      </c>
      <c r="B223" s="39">
        <v>0</v>
      </c>
      <c r="C223" s="39">
        <v>0</v>
      </c>
      <c r="D223" s="39">
        <v>0</v>
      </c>
      <c r="E223" s="39">
        <v>0</v>
      </c>
      <c r="F223" s="39">
        <v>46.62859895498481</v>
      </c>
      <c r="G223" s="39">
        <v>12.156431757351719</v>
      </c>
      <c r="H223" s="39">
        <v>16.93217280488275</v>
      </c>
      <c r="I223" s="39">
        <v>8.4226705747365482</v>
      </c>
      <c r="J223" s="39">
        <v>5.5572259462179288</v>
      </c>
      <c r="K223" s="39">
        <v>3.2127712501572399</v>
      </c>
      <c r="L223" s="39">
        <v>9.5514820950620649</v>
      </c>
      <c r="M223" s="39">
        <v>102.46135338339306</v>
      </c>
    </row>
    <row r="224" spans="1:13" x14ac:dyDescent="0.2">
      <c r="A224" s="39" t="s">
        <v>46</v>
      </c>
      <c r="B224" s="39">
        <v>178.49795664310335</v>
      </c>
      <c r="C224" s="39">
        <v>2677.4693496465502</v>
      </c>
      <c r="D224" s="39">
        <v>1824.1185542096264</v>
      </c>
      <c r="E224" s="39">
        <v>712.10875358554836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39">
        <v>1807.6031206633143</v>
      </c>
      <c r="L224" s="39">
        <v>0</v>
      </c>
      <c r="M224" s="39">
        <v>7199.7977347481428</v>
      </c>
    </row>
    <row r="225" spans="1:13" x14ac:dyDescent="0.2">
      <c r="A225" s="39" t="s">
        <v>47</v>
      </c>
      <c r="B225" s="43">
        <v>1868.7908970747987</v>
      </c>
      <c r="C225" s="39">
        <v>0</v>
      </c>
      <c r="D225" s="39">
        <v>1496.987772401817</v>
      </c>
      <c r="E225" s="39">
        <v>2058.3120522766826</v>
      </c>
      <c r="F225" s="39">
        <v>1260.4051603080263</v>
      </c>
      <c r="G225" s="39">
        <v>2573.372455812721</v>
      </c>
      <c r="H225" s="39">
        <v>0</v>
      </c>
      <c r="I225" s="39">
        <v>0</v>
      </c>
      <c r="J225" s="39">
        <v>658.16831077578468</v>
      </c>
      <c r="K225" s="39">
        <v>9444.7644308131239</v>
      </c>
      <c r="L225" s="39">
        <v>0</v>
      </c>
      <c r="M225" s="43">
        <v>19360.801079462955</v>
      </c>
    </row>
    <row r="226" spans="1:13" x14ac:dyDescent="0.2">
      <c r="A226" s="39" t="s">
        <v>48</v>
      </c>
      <c r="B226" s="39">
        <v>1042.76013782256</v>
      </c>
      <c r="C226" s="39">
        <v>353.36589665168327</v>
      </c>
      <c r="D226" s="39">
        <v>4596.4054616208687</v>
      </c>
      <c r="E226" s="39">
        <v>1815.8371511319112</v>
      </c>
      <c r="F226" s="39">
        <v>446.33166863986384</v>
      </c>
      <c r="G226" s="39">
        <v>8695.0455710857568</v>
      </c>
      <c r="H226" s="39">
        <v>249.10901918533415</v>
      </c>
      <c r="I226" s="39">
        <v>199.78055944631285</v>
      </c>
      <c r="J226" s="39">
        <v>507.22268946925141</v>
      </c>
      <c r="K226" s="39">
        <v>6931.2544807884378</v>
      </c>
      <c r="L226" s="39">
        <v>100.06330951525976</v>
      </c>
      <c r="M226" s="39">
        <v>24937.175945357238</v>
      </c>
    </row>
    <row r="227" spans="1:13" x14ac:dyDescent="0.2">
      <c r="A227" s="39" t="s">
        <v>49</v>
      </c>
      <c r="B227" s="39">
        <v>494.41510720935389</v>
      </c>
      <c r="C227" s="39">
        <v>192.48198387947531</v>
      </c>
      <c r="D227" s="39">
        <v>394.87964636200934</v>
      </c>
      <c r="E227" s="39">
        <v>966.3472939031376</v>
      </c>
      <c r="F227" s="39">
        <v>927.73111682516662</v>
      </c>
      <c r="G227" s="39">
        <v>973.28733511248413</v>
      </c>
      <c r="H227" s="39">
        <v>1483.5849713513599</v>
      </c>
      <c r="I227" s="39">
        <v>567.68021349171943</v>
      </c>
      <c r="J227" s="39">
        <v>1122.6963115825129</v>
      </c>
      <c r="K227" s="39">
        <v>1393.4995210426036</v>
      </c>
      <c r="L227" s="39">
        <v>176.04394908407662</v>
      </c>
      <c r="M227" s="39">
        <v>8692.6474498439002</v>
      </c>
    </row>
    <row r="228" spans="1:13" x14ac:dyDescent="0.2">
      <c r="A228" s="39" t="s">
        <v>50</v>
      </c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>
        <v>0</v>
      </c>
    </row>
    <row r="229" spans="1:13" x14ac:dyDescent="0.2">
      <c r="A229" s="39" t="s">
        <v>51</v>
      </c>
      <c r="B229" s="39">
        <v>175339.07102068726</v>
      </c>
      <c r="C229" s="39">
        <v>64909.566837760758</v>
      </c>
      <c r="D229" s="39">
        <v>125890.84007125694</v>
      </c>
      <c r="E229" s="39">
        <v>252187.79178394499</v>
      </c>
      <c r="F229" s="39">
        <v>388107.01818000537</v>
      </c>
      <c r="G229" s="39">
        <v>420748.42627643328</v>
      </c>
      <c r="H229" s="39">
        <v>498933.22968447895</v>
      </c>
      <c r="I229" s="39">
        <v>211086.96900777429</v>
      </c>
      <c r="J229" s="39">
        <v>403176.85962822242</v>
      </c>
      <c r="K229" s="39">
        <v>341754.92180271022</v>
      </c>
      <c r="L229" s="39">
        <v>89117.201995552663</v>
      </c>
      <c r="M229" s="39">
        <v>2971251.8962888271</v>
      </c>
    </row>
    <row r="230" spans="1:13" x14ac:dyDescent="0.2">
      <c r="A230" s="39" t="s">
        <v>52</v>
      </c>
      <c r="B230" s="39">
        <v>889.83739497160047</v>
      </c>
      <c r="C230" s="39">
        <v>523.96895169181778</v>
      </c>
      <c r="D230" s="39">
        <v>488.97738582024476</v>
      </c>
      <c r="E230" s="39">
        <v>1036.5600374055291</v>
      </c>
      <c r="F230" s="39">
        <v>1439.0705134268851</v>
      </c>
      <c r="G230" s="39">
        <v>1119.3229111068131</v>
      </c>
      <c r="H230" s="39">
        <v>1381.4773189317227</v>
      </c>
      <c r="I230" s="39">
        <v>618.72332066275771</v>
      </c>
      <c r="J230" s="39">
        <v>1738.0462317695724</v>
      </c>
      <c r="K230" s="39">
        <v>1153.4498808929916</v>
      </c>
      <c r="L230" s="39">
        <v>612.91221835084912</v>
      </c>
      <c r="M230" s="39">
        <v>11002.346165030784</v>
      </c>
    </row>
    <row r="231" spans="1:13" x14ac:dyDescent="0.2">
      <c r="A231" s="39" t="s">
        <v>53</v>
      </c>
      <c r="B231" s="39">
        <v>32827.515239974098</v>
      </c>
      <c r="C231" s="39">
        <v>18652.161002233399</v>
      </c>
      <c r="D231" s="39">
        <v>19978.241503350098</v>
      </c>
      <c r="E231" s="39">
        <v>52521.610022334004</v>
      </c>
      <c r="F231" s="39">
        <v>61216.236226637557</v>
      </c>
      <c r="G231" s="39">
        <v>54555.391237212083</v>
      </c>
      <c r="H231" s="39">
        <v>19630.402505583599</v>
      </c>
      <c r="I231" s="39">
        <v>27304.322004466801</v>
      </c>
      <c r="J231" s="39">
        <v>52119.434172669004</v>
      </c>
      <c r="K231" s="39">
        <v>46239.105904243501</v>
      </c>
      <c r="L231" s="39">
        <v>13118.195426024895</v>
      </c>
      <c r="M231" s="39">
        <v>398162.61524472904</v>
      </c>
    </row>
    <row r="232" spans="1:13" x14ac:dyDescent="0.2">
      <c r="A232" s="39" t="s">
        <v>54</v>
      </c>
      <c r="B232" s="39">
        <v>114379.39948909146</v>
      </c>
      <c r="C232" s="39">
        <v>74237.246044471249</v>
      </c>
      <c r="D232" s="39">
        <v>28292.941825716949</v>
      </c>
      <c r="E232" s="39">
        <v>82891.096821015672</v>
      </c>
      <c r="F232" s="39">
        <v>56105.155402465913</v>
      </c>
      <c r="G232" s="39">
        <v>91397.43164684136</v>
      </c>
      <c r="H232" s="39">
        <v>31113.159091877125</v>
      </c>
      <c r="I232" s="39">
        <v>22044.779847522404</v>
      </c>
      <c r="J232" s="39">
        <v>10595.371067616521</v>
      </c>
      <c r="K232" s="39">
        <v>119808.56680835785</v>
      </c>
      <c r="L232" s="39">
        <v>3339.3131934137814</v>
      </c>
      <c r="M232" s="39">
        <v>634204.46123839018</v>
      </c>
    </row>
    <row r="233" spans="1:13" x14ac:dyDescent="0.2">
      <c r="A233" s="39" t="s">
        <v>55</v>
      </c>
      <c r="B233" s="39">
        <v>4364.7847282298599</v>
      </c>
      <c r="C233" s="39">
        <v>3262.7851314132899</v>
      </c>
      <c r="D233" s="39">
        <v>6378.90067037259</v>
      </c>
      <c r="E233" s="39">
        <v>3571.8052628738901</v>
      </c>
      <c r="F233" s="39">
        <v>4466.5130049646405</v>
      </c>
      <c r="G233" s="39">
        <v>5877.0314740930589</v>
      </c>
      <c r="H233" s="39">
        <v>2686.8792667796301</v>
      </c>
      <c r="I233" s="39">
        <v>2314.9926818920899</v>
      </c>
      <c r="J233" s="39">
        <v>3083.0656314678499</v>
      </c>
      <c r="K233" s="39">
        <v>3286.7798350051398</v>
      </c>
      <c r="L233" s="39">
        <v>2027.88609806249</v>
      </c>
      <c r="M233" s="39">
        <v>41321.423785154526</v>
      </c>
    </row>
    <row r="234" spans="1:13" x14ac:dyDescent="0.2">
      <c r="A234" s="39" t="s">
        <v>56</v>
      </c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>
        <v>0</v>
      </c>
    </row>
    <row r="235" spans="1:13" x14ac:dyDescent="0.2">
      <c r="A235" s="39" t="s">
        <v>57</v>
      </c>
      <c r="B235" s="39">
        <v>29617.939753375143</v>
      </c>
      <c r="C235" s="39">
        <v>13756.565045834939</v>
      </c>
      <c r="D235" s="39">
        <v>25500.733304119811</v>
      </c>
      <c r="E235" s="39">
        <v>60328.75798970936</v>
      </c>
      <c r="F235" s="39">
        <v>47525.421931160519</v>
      </c>
      <c r="G235" s="39">
        <v>40344.948098073866</v>
      </c>
      <c r="H235" s="39">
        <v>32681.293460634668</v>
      </c>
      <c r="I235" s="39">
        <v>25774.824376235541</v>
      </c>
      <c r="J235" s="39">
        <v>48608.707397017104</v>
      </c>
      <c r="K235" s="39">
        <v>161241.79516248291</v>
      </c>
      <c r="L235" s="39">
        <v>6545.6526805860185</v>
      </c>
      <c r="M235" s="39">
        <v>491926.63919922995</v>
      </c>
    </row>
    <row r="236" spans="1:13" x14ac:dyDescent="0.2">
      <c r="A236" s="39" t="s">
        <v>58</v>
      </c>
      <c r="B236" s="39">
        <v>7466.1147525529614</v>
      </c>
      <c r="C236" s="39">
        <v>3032.0206313297113</v>
      </c>
      <c r="D236" s="39">
        <v>7859.8893739983559</v>
      </c>
      <c r="E236" s="39">
        <v>14614.515657942973</v>
      </c>
      <c r="F236" s="39">
        <v>15224.998716786642</v>
      </c>
      <c r="G236" s="39">
        <v>16502.243011295035</v>
      </c>
      <c r="H236" s="39">
        <v>12165.708966637021</v>
      </c>
      <c r="I236" s="39">
        <v>6666.5797410490895</v>
      </c>
      <c r="J236" s="39">
        <v>11743.26676139373</v>
      </c>
      <c r="K236" s="39">
        <v>41336.404457162818</v>
      </c>
      <c r="L236" s="39">
        <v>2683.8600443801297</v>
      </c>
      <c r="M236" s="39">
        <v>139295.60211452848</v>
      </c>
    </row>
    <row r="237" spans="1:13" x14ac:dyDescent="0.2">
      <c r="A237" s="39" t="s">
        <v>59</v>
      </c>
      <c r="B237" s="39">
        <v>26255.003348295344</v>
      </c>
      <c r="C237" s="39">
        <v>10087.18242167596</v>
      </c>
      <c r="D237" s="39">
        <v>25594.378875562492</v>
      </c>
      <c r="E237" s="39">
        <v>43859.058147480355</v>
      </c>
      <c r="F237" s="39">
        <v>38745.271241421258</v>
      </c>
      <c r="G237" s="39">
        <v>91526.975836830155</v>
      </c>
      <c r="H237" s="39">
        <v>42983.787417275489</v>
      </c>
      <c r="I237" s="39">
        <v>20811.519461438362</v>
      </c>
      <c r="J237" s="39">
        <v>49039.442278601397</v>
      </c>
      <c r="K237" s="39">
        <v>51477.807008848671</v>
      </c>
      <c r="L237" s="39">
        <v>19301.825207707428</v>
      </c>
      <c r="M237" s="39">
        <v>419682.2512451369</v>
      </c>
    </row>
    <row r="238" spans="1:13" x14ac:dyDescent="0.2">
      <c r="A238" s="39" t="s">
        <v>60</v>
      </c>
      <c r="B238" s="39">
        <v>24932.392079213601</v>
      </c>
      <c r="C238" s="39">
        <v>24389.054363453801</v>
      </c>
      <c r="D238" s="39">
        <v>34529.324856366497</v>
      </c>
      <c r="E238" s="39">
        <v>26180.074637120499</v>
      </c>
      <c r="F238" s="39">
        <v>32642.308431081001</v>
      </c>
      <c r="G238" s="39">
        <v>50578.011705921999</v>
      </c>
      <c r="H238" s="39">
        <v>25143.8170364627</v>
      </c>
      <c r="I238" s="39">
        <v>22867.9750815601</v>
      </c>
      <c r="J238" s="39">
        <v>50170.197700985998</v>
      </c>
      <c r="K238" s="39">
        <v>57115.351055325576</v>
      </c>
      <c r="L238" s="39">
        <v>22603.019579629999</v>
      </c>
      <c r="M238" s="39">
        <v>371151.52652712178</v>
      </c>
    </row>
    <row r="239" spans="1:13" x14ac:dyDescent="0.2">
      <c r="A239" s="39" t="s">
        <v>61</v>
      </c>
      <c r="B239" s="39">
        <v>488.97592277678893</v>
      </c>
      <c r="C239" s="39">
        <v>337.658688723914</v>
      </c>
      <c r="D239" s="39">
        <v>724.40606617174285</v>
      </c>
      <c r="E239" s="39">
        <v>950.63475489565667</v>
      </c>
      <c r="F239" s="39">
        <v>1425.9521323434851</v>
      </c>
      <c r="G239" s="39">
        <v>1901.2695097913133</v>
      </c>
      <c r="H239" s="39">
        <v>1188.293443619571</v>
      </c>
      <c r="I239" s="39">
        <v>501.546066171745</v>
      </c>
      <c r="J239" s="39">
        <v>1188.293443619571</v>
      </c>
      <c r="K239" s="39">
        <v>1245.3315289133102</v>
      </c>
      <c r="L239" s="39">
        <v>206.946409925761</v>
      </c>
      <c r="M239" s="39">
        <v>10159.307966952858</v>
      </c>
    </row>
    <row r="240" spans="1:13" x14ac:dyDescent="0.2">
      <c r="A240" s="39" t="s">
        <v>62</v>
      </c>
      <c r="B240" s="39">
        <v>77052.68552454382</v>
      </c>
      <c r="C240" s="39">
        <v>42164.299499665249</v>
      </c>
      <c r="D240" s="39">
        <v>41095.562196651998</v>
      </c>
      <c r="E240" s="39">
        <v>58736.788197908892</v>
      </c>
      <c r="F240" s="39">
        <v>88548.346553027077</v>
      </c>
      <c r="G240" s="39">
        <v>50707.935140137059</v>
      </c>
      <c r="H240" s="39">
        <v>70181.158726547117</v>
      </c>
      <c r="I240" s="39">
        <v>35217.87997335953</v>
      </c>
      <c r="J240" s="39">
        <v>44600.413829651719</v>
      </c>
      <c r="K240" s="39">
        <v>79563.286692712441</v>
      </c>
      <c r="L240" s="39">
        <v>21264.4558117458</v>
      </c>
      <c r="M240" s="39">
        <v>609132.81214595062</v>
      </c>
    </row>
    <row r="241" spans="1:13" x14ac:dyDescent="0.2">
      <c r="A241" s="39" t="s">
        <v>63</v>
      </c>
      <c r="B241" s="39">
        <v>25837.721924065801</v>
      </c>
      <c r="C241" s="39">
        <v>77883.681382765004</v>
      </c>
      <c r="D241" s="39">
        <v>50265.835172734201</v>
      </c>
      <c r="E241" s="39">
        <v>61399.195181810719</v>
      </c>
      <c r="F241" s="39">
        <v>74371.395735738304</v>
      </c>
      <c r="G241" s="39">
        <v>50863.067509167602</v>
      </c>
      <c r="H241" s="39">
        <v>56271.875885991503</v>
      </c>
      <c r="I241" s="39">
        <v>78567.0200593388</v>
      </c>
      <c r="J241" s="39">
        <v>76472.748010443698</v>
      </c>
      <c r="K241" s="39">
        <v>47100.9730828092</v>
      </c>
      <c r="L241" s="39">
        <v>55814.3917769912</v>
      </c>
      <c r="M241" s="39">
        <v>654847.90572185593</v>
      </c>
    </row>
    <row r="242" spans="1:13" x14ac:dyDescent="0.2">
      <c r="A242" s="39" t="s">
        <v>64</v>
      </c>
      <c r="B242" s="39">
        <v>23445.878335774501</v>
      </c>
      <c r="C242" s="39">
        <v>47013.470988752299</v>
      </c>
      <c r="D242" s="39">
        <v>9733.1076178024996</v>
      </c>
      <c r="E242" s="39">
        <v>21563.057208607501</v>
      </c>
      <c r="F242" s="39">
        <v>20649.654932536399</v>
      </c>
      <c r="G242" s="39">
        <v>32146.719144675491</v>
      </c>
      <c r="H242" s="39">
        <v>4725.6632921739829</v>
      </c>
      <c r="I242" s="39">
        <v>19775.786787384499</v>
      </c>
      <c r="J242" s="39">
        <v>2107.1265423735899</v>
      </c>
      <c r="K242" s="39">
        <v>7144.1925567306998</v>
      </c>
      <c r="L242" s="39">
        <v>2777.2290554348469</v>
      </c>
      <c r="M242" s="39">
        <v>191081.88646224633</v>
      </c>
    </row>
    <row r="243" spans="1:13" x14ac:dyDescent="0.2">
      <c r="A243" s="39" t="s">
        <v>65</v>
      </c>
      <c r="B243" s="39">
        <v>21555.532655578831</v>
      </c>
      <c r="C243" s="39">
        <v>12536.272731231496</v>
      </c>
      <c r="D243" s="39">
        <v>15095.722725293883</v>
      </c>
      <c r="E243" s="39">
        <v>22884.846727696964</v>
      </c>
      <c r="F243" s="39">
        <v>27169.566509280634</v>
      </c>
      <c r="G243" s="39">
        <v>408804.22450356942</v>
      </c>
      <c r="H243" s="39">
        <v>19878.270401053818</v>
      </c>
      <c r="I243" s="39">
        <v>18821.116805625072</v>
      </c>
      <c r="J243" s="39">
        <v>32721.596921231692</v>
      </c>
      <c r="K243" s="39">
        <v>26457.016507823955</v>
      </c>
      <c r="L243" s="39">
        <v>29419.180148219239</v>
      </c>
      <c r="M243" s="39">
        <v>635343.34663660498</v>
      </c>
    </row>
    <row r="244" spans="1:13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">
      <c r="A245" s="39" t="s">
        <v>66</v>
      </c>
      <c r="B245" s="43">
        <v>3189510.0162261873</v>
      </c>
      <c r="C245" s="39">
        <v>1941875.793142939</v>
      </c>
      <c r="D245" s="39">
        <v>1808632.1551535388</v>
      </c>
      <c r="E245" s="39">
        <v>2895425.2593211969</v>
      </c>
      <c r="F245" s="39">
        <v>2316933.1482949764</v>
      </c>
      <c r="G245" s="39">
        <v>2371626.433872811</v>
      </c>
      <c r="H245" s="39">
        <v>2120354.0613817922</v>
      </c>
      <c r="I245" s="39">
        <v>1233854.5947515762</v>
      </c>
      <c r="J245" s="39">
        <v>1833823.5737696548</v>
      </c>
      <c r="K245" s="39">
        <v>3490793.5084661283</v>
      </c>
      <c r="L245" s="39">
        <v>928435.06027799135</v>
      </c>
      <c r="M245" s="44">
        <v>24131263.604658794</v>
      </c>
    </row>
    <row r="246" spans="1:13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>
        <v>0</v>
      </c>
    </row>
    <row r="252" spans="1:13" x14ac:dyDescent="0.2">
      <c r="A252" s="39" t="s">
        <v>0</v>
      </c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>
        <v>0</v>
      </c>
    </row>
    <row r="253" spans="1:13" x14ac:dyDescent="0.2">
      <c r="A253" s="41">
        <v>2017</v>
      </c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>
        <v>0</v>
      </c>
    </row>
    <row r="254" spans="1:13" x14ac:dyDescent="0.2">
      <c r="A254" s="39" t="s">
        <v>1</v>
      </c>
      <c r="B254" s="39">
        <v>1</v>
      </c>
      <c r="C254" s="39">
        <v>2</v>
      </c>
      <c r="D254" s="39">
        <v>3</v>
      </c>
      <c r="E254" s="39">
        <v>4</v>
      </c>
      <c r="F254" s="39">
        <v>5</v>
      </c>
      <c r="G254" s="39">
        <v>6</v>
      </c>
      <c r="H254" s="39">
        <v>7</v>
      </c>
      <c r="I254" s="39">
        <v>8</v>
      </c>
      <c r="J254" s="39">
        <v>9</v>
      </c>
      <c r="K254" s="39">
        <v>10</v>
      </c>
      <c r="L254" s="39">
        <v>11</v>
      </c>
      <c r="M254" s="39">
        <v>66</v>
      </c>
    </row>
    <row r="255" spans="1:13" x14ac:dyDescent="0.2">
      <c r="A255" s="39"/>
      <c r="B255" s="39" t="s">
        <v>2</v>
      </c>
      <c r="C255" s="39" t="s">
        <v>3</v>
      </c>
      <c r="D255" s="39" t="s">
        <v>4</v>
      </c>
      <c r="E255" s="39" t="s">
        <v>5</v>
      </c>
      <c r="F255" s="39" t="s">
        <v>6</v>
      </c>
      <c r="G255" s="39" t="s">
        <v>7</v>
      </c>
      <c r="H255" s="39" t="s">
        <v>8</v>
      </c>
      <c r="I255" s="39" t="s">
        <v>9</v>
      </c>
      <c r="J255" s="39" t="s">
        <v>10</v>
      </c>
      <c r="K255" s="39" t="s">
        <v>11</v>
      </c>
      <c r="L255" s="39" t="s">
        <v>12</v>
      </c>
      <c r="M255" s="39">
        <v>0</v>
      </c>
    </row>
    <row r="256" spans="1:13" x14ac:dyDescent="0.2">
      <c r="A256" s="39" t="s">
        <v>14</v>
      </c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>
        <v>0</v>
      </c>
    </row>
    <row r="257" spans="1:13" x14ac:dyDescent="0.2">
      <c r="A257" s="39" t="s">
        <v>15</v>
      </c>
      <c r="B257" s="39">
        <v>642226.90355249052</v>
      </c>
      <c r="C257" s="39">
        <v>159068.20875409601</v>
      </c>
      <c r="D257" s="39">
        <v>1014430.2557690004</v>
      </c>
      <c r="E257" s="39">
        <v>444932.9659038689</v>
      </c>
      <c r="F257" s="39">
        <v>935377.1873793113</v>
      </c>
      <c r="G257" s="39">
        <v>391669.45506798156</v>
      </c>
      <c r="H257" s="39">
        <v>704449.58697609813</v>
      </c>
      <c r="I257" s="39">
        <v>443429.57136788883</v>
      </c>
      <c r="J257" s="39">
        <v>518318.69135831477</v>
      </c>
      <c r="K257" s="39">
        <v>441211.73626746819</v>
      </c>
      <c r="L257" s="39">
        <v>218346.85849800258</v>
      </c>
      <c r="M257" s="39">
        <v>5913461.4208945204</v>
      </c>
    </row>
    <row r="258" spans="1:13" x14ac:dyDescent="0.2">
      <c r="A258" s="39" t="s">
        <v>16</v>
      </c>
      <c r="B258" s="39">
        <v>41217.290050236661</v>
      </c>
      <c r="C258" s="39">
        <v>25590.922038834349</v>
      </c>
      <c r="D258" s="39">
        <v>9964.5540274320283</v>
      </c>
      <c r="E258" s="39">
        <v>59264.517947727698</v>
      </c>
      <c r="F258" s="39">
        <v>67503.555319220526</v>
      </c>
      <c r="G258" s="39">
        <v>132877.07314663305</v>
      </c>
      <c r="H258" s="39">
        <v>29959.591712075962</v>
      </c>
      <c r="I258" s="39">
        <v>49339.250708000873</v>
      </c>
      <c r="J258" s="39">
        <v>65954.871978393916</v>
      </c>
      <c r="K258" s="39">
        <v>21069.578260180569</v>
      </c>
      <c r="L258" s="39">
        <v>182551.06691649865</v>
      </c>
      <c r="M258" s="39">
        <v>685292.27210523421</v>
      </c>
    </row>
    <row r="259" spans="1:13" x14ac:dyDescent="0.2">
      <c r="A259" s="39" t="s">
        <v>17</v>
      </c>
      <c r="B259" s="39">
        <v>9045.8856762587802</v>
      </c>
      <c r="C259" s="39">
        <v>5363.923784172518</v>
      </c>
      <c r="D259" s="39">
        <v>10727.847568345036</v>
      </c>
      <c r="E259" s="39">
        <v>15562.283784172501</v>
      </c>
      <c r="F259" s="39">
        <v>9013.4553362587794</v>
      </c>
      <c r="G259" s="39">
        <v>5165.5637841725202</v>
      </c>
      <c r="H259" s="39">
        <v>12091.2513525176</v>
      </c>
      <c r="I259" s="39">
        <v>11921.662251760001</v>
      </c>
      <c r="J259" s="39">
        <v>14376.792685361357</v>
      </c>
      <c r="K259" s="39">
        <v>8045.8856762587802</v>
      </c>
      <c r="L259" s="39">
        <v>1940.98094604313</v>
      </c>
      <c r="M259" s="39">
        <v>103255.53284532099</v>
      </c>
    </row>
    <row r="260" spans="1:13" x14ac:dyDescent="0.2">
      <c r="A260" s="39" t="s">
        <v>18</v>
      </c>
      <c r="B260" s="39">
        <v>130457.05031096251</v>
      </c>
      <c r="C260" s="39">
        <v>33262.116820631767</v>
      </c>
      <c r="D260" s="39">
        <v>19181.513399176503</v>
      </c>
      <c r="E260" s="39">
        <v>33096.043310750487</v>
      </c>
      <c r="F260" s="39">
        <v>7608.6678304888728</v>
      </c>
      <c r="G260" s="39">
        <v>3484.8504781561569</v>
      </c>
      <c r="H260" s="39">
        <v>7878.5435391879128</v>
      </c>
      <c r="I260" s="39">
        <v>2306.8164494157932</v>
      </c>
      <c r="J260" s="39">
        <v>8313.0714074827119</v>
      </c>
      <c r="K260" s="39">
        <v>62609.185923819576</v>
      </c>
      <c r="L260" s="39">
        <v>26775.083920674155</v>
      </c>
      <c r="M260" s="39">
        <v>334972.94339074637</v>
      </c>
    </row>
    <row r="261" spans="1:13" x14ac:dyDescent="0.2">
      <c r="A261" s="39" t="s">
        <v>19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>
        <v>0</v>
      </c>
    </row>
    <row r="262" spans="1:13" x14ac:dyDescent="0.2">
      <c r="A262" s="39" t="s">
        <v>20</v>
      </c>
      <c r="B262" s="39">
        <v>3075609.8395059495</v>
      </c>
      <c r="C262" s="39">
        <v>2159389.3700912842</v>
      </c>
      <c r="D262" s="39">
        <v>0</v>
      </c>
      <c r="E262" s="39">
        <v>2000109.1256674165</v>
      </c>
      <c r="F262" s="39">
        <v>0</v>
      </c>
      <c r="G262" s="39">
        <v>0</v>
      </c>
      <c r="H262" s="39">
        <v>0</v>
      </c>
      <c r="I262" s="39">
        <v>0</v>
      </c>
      <c r="J262" s="39">
        <v>0</v>
      </c>
      <c r="K262" s="39">
        <v>2269210.5144566111</v>
      </c>
      <c r="L262" s="39">
        <v>0</v>
      </c>
      <c r="M262" s="39">
        <v>9504318.8497212604</v>
      </c>
    </row>
    <row r="263" spans="1:13" x14ac:dyDescent="0.2">
      <c r="A263" s="39" t="s">
        <v>21</v>
      </c>
      <c r="B263" s="39">
        <v>0</v>
      </c>
      <c r="C263" s="39">
        <v>0</v>
      </c>
      <c r="D263" s="39">
        <v>0</v>
      </c>
      <c r="E263" s="39">
        <v>0</v>
      </c>
      <c r="F263" s="39">
        <v>0</v>
      </c>
      <c r="G263" s="39">
        <v>0</v>
      </c>
      <c r="H263" s="39">
        <v>0</v>
      </c>
      <c r="I263" s="39">
        <v>0</v>
      </c>
      <c r="J263" s="39">
        <v>0</v>
      </c>
      <c r="K263" s="39">
        <v>0</v>
      </c>
      <c r="L263" s="39">
        <v>0</v>
      </c>
      <c r="M263" s="39">
        <v>0</v>
      </c>
    </row>
    <row r="264" spans="1:13" x14ac:dyDescent="0.2">
      <c r="A264" s="39" t="s">
        <v>22</v>
      </c>
      <c r="B264" s="39">
        <v>0</v>
      </c>
      <c r="C264" s="39">
        <v>0</v>
      </c>
      <c r="D264" s="39">
        <v>0</v>
      </c>
      <c r="E264" s="39">
        <v>0</v>
      </c>
      <c r="F264" s="39">
        <v>0</v>
      </c>
      <c r="G264" s="39">
        <v>0</v>
      </c>
      <c r="H264" s="39">
        <v>0</v>
      </c>
      <c r="I264" s="39">
        <v>0</v>
      </c>
      <c r="J264" s="39">
        <v>89.036856662363121</v>
      </c>
      <c r="K264" s="39">
        <v>0</v>
      </c>
      <c r="L264" s="39">
        <v>1125.139009846501</v>
      </c>
      <c r="M264" s="39">
        <v>1214.1758665088641</v>
      </c>
    </row>
    <row r="265" spans="1:13" x14ac:dyDescent="0.2">
      <c r="A265" s="39" t="s">
        <v>23</v>
      </c>
      <c r="B265" s="39">
        <v>1861.6589116417299</v>
      </c>
      <c r="C265" s="39">
        <v>864.39927575274305</v>
      </c>
      <c r="D265" s="39">
        <v>7172.3291154211001</v>
      </c>
      <c r="E265" s="39">
        <v>1383.07170506702</v>
      </c>
      <c r="F265" s="39">
        <v>645.56015938145902</v>
      </c>
      <c r="G265" s="39">
        <v>954.85860007398503</v>
      </c>
      <c r="H265" s="39">
        <v>19648.731850468201</v>
      </c>
      <c r="I265" s="39">
        <v>1188.7263352273701</v>
      </c>
      <c r="J265" s="39">
        <v>3516.8926333286699</v>
      </c>
      <c r="K265" s="39">
        <v>12091.9179082173</v>
      </c>
      <c r="L265" s="39">
        <v>4887.1746593545604</v>
      </c>
      <c r="M265" s="39">
        <v>54215.321153934143</v>
      </c>
    </row>
    <row r="266" spans="1:13" x14ac:dyDescent="0.2">
      <c r="A266" s="39" t="s">
        <v>24</v>
      </c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>
        <v>0</v>
      </c>
    </row>
    <row r="267" spans="1:13" x14ac:dyDescent="0.2">
      <c r="A267" s="39" t="s">
        <v>25</v>
      </c>
      <c r="B267" s="39">
        <v>0</v>
      </c>
      <c r="C267" s="39">
        <v>0</v>
      </c>
      <c r="D267" s="39">
        <v>0</v>
      </c>
      <c r="E267" s="39">
        <v>34507.580431735587</v>
      </c>
      <c r="F267" s="39">
        <v>39405.373125630249</v>
      </c>
      <c r="G267" s="39">
        <v>0</v>
      </c>
      <c r="H267" s="39">
        <v>0</v>
      </c>
      <c r="I267" s="39">
        <v>0</v>
      </c>
      <c r="J267" s="39">
        <v>0</v>
      </c>
      <c r="K267" s="39">
        <v>137927.26710847821</v>
      </c>
      <c r="L267" s="39">
        <v>0</v>
      </c>
      <c r="M267" s="39">
        <v>211840.22066584404</v>
      </c>
    </row>
    <row r="268" spans="1:13" x14ac:dyDescent="0.2">
      <c r="A268" s="39" t="s">
        <v>26</v>
      </c>
      <c r="B268" s="39">
        <v>0</v>
      </c>
      <c r="C268" s="39">
        <v>0</v>
      </c>
      <c r="D268" s="39">
        <v>47295.127247320153</v>
      </c>
      <c r="E268" s="39">
        <v>0</v>
      </c>
      <c r="F268" s="39">
        <v>0</v>
      </c>
      <c r="G268" s="39">
        <v>0</v>
      </c>
      <c r="H268" s="39">
        <v>155117.72873006391</v>
      </c>
      <c r="I268" s="39">
        <v>0</v>
      </c>
      <c r="J268" s="39">
        <v>0</v>
      </c>
      <c r="K268" s="39">
        <v>33400.492176588021</v>
      </c>
      <c r="L268" s="39">
        <v>0</v>
      </c>
      <c r="M268" s="39">
        <v>235813.3481539721</v>
      </c>
    </row>
    <row r="269" spans="1:13" x14ac:dyDescent="0.2">
      <c r="A269" s="39" t="s">
        <v>27</v>
      </c>
      <c r="B269" s="39">
        <v>142020.80674329601</v>
      </c>
      <c r="C269" s="39">
        <v>22615.504640994801</v>
      </c>
      <c r="D269" s="39">
        <v>389373.39655727363</v>
      </c>
      <c r="E269" s="39">
        <v>81296.043445042465</v>
      </c>
      <c r="F269" s="39">
        <v>66258.646400215002</v>
      </c>
      <c r="G269" s="39">
        <v>119616.47700227045</v>
      </c>
      <c r="H269" s="39">
        <v>459950.41820176126</v>
      </c>
      <c r="I269" s="39">
        <v>27278.2293821073</v>
      </c>
      <c r="J269" s="39">
        <v>264383.12421022495</v>
      </c>
      <c r="K269" s="39">
        <v>42814.875556665596</v>
      </c>
      <c r="L269" s="39">
        <v>37214.045466469397</v>
      </c>
      <c r="M269" s="39">
        <v>1652821.5676063208</v>
      </c>
    </row>
    <row r="270" spans="1:13" x14ac:dyDescent="0.2">
      <c r="A270" s="39" t="s">
        <v>28</v>
      </c>
      <c r="B270" s="39">
        <v>18620.906784124498</v>
      </c>
      <c r="C270" s="39">
        <v>19498.766073798848</v>
      </c>
      <c r="D270" s="39">
        <v>51131.015230172001</v>
      </c>
      <c r="E270" s="39">
        <v>56721.4477478154</v>
      </c>
      <c r="F270" s="39">
        <v>81148.661673837792</v>
      </c>
      <c r="G270" s="39">
        <v>112452.03660502601</v>
      </c>
      <c r="H270" s="39">
        <v>42560.982357133093</v>
      </c>
      <c r="I270" s="39">
        <v>55917.291063405501</v>
      </c>
      <c r="J270" s="39">
        <v>60453.165823639698</v>
      </c>
      <c r="K270" s="39">
        <v>102619.93236890199</v>
      </c>
      <c r="L270" s="39">
        <v>53703.359493330689</v>
      </c>
      <c r="M270" s="39">
        <v>654827.56522118556</v>
      </c>
    </row>
    <row r="271" spans="1:13" x14ac:dyDescent="0.2">
      <c r="A271" s="39" t="s">
        <v>29</v>
      </c>
      <c r="B271" s="39">
        <v>8298.6673674023004</v>
      </c>
      <c r="C271" s="39">
        <v>5598.3822449348636</v>
      </c>
      <c r="D271" s="39">
        <v>14196.7644898697</v>
      </c>
      <c r="E271" s="39">
        <v>14598.382244934801</v>
      </c>
      <c r="F271" s="39">
        <v>8397.5733674022977</v>
      </c>
      <c r="G271" s="39">
        <v>8988.4224493485999</v>
      </c>
      <c r="H271" s="39">
        <v>12136.146734804601</v>
      </c>
      <c r="I271" s="39">
        <v>12206.201652858366</v>
      </c>
      <c r="J271" s="39">
        <v>12795.1687348046</v>
      </c>
      <c r="K271" s="39">
        <v>9153.5533674023009</v>
      </c>
      <c r="L271" s="39">
        <v>1399.5955612337159</v>
      </c>
      <c r="M271" s="39">
        <v>107768.85821499614</v>
      </c>
    </row>
    <row r="272" spans="1:13" x14ac:dyDescent="0.2">
      <c r="A272" s="39" t="s">
        <v>30</v>
      </c>
      <c r="B272" s="39">
        <v>2066.3690129231099</v>
      </c>
      <c r="C272" s="39">
        <v>4213.6507011283002</v>
      </c>
      <c r="D272" s="39">
        <v>2902.0646751360432</v>
      </c>
      <c r="E272" s="39">
        <v>1310.9126752820755</v>
      </c>
      <c r="F272" s="39">
        <v>2432.36802584623</v>
      </c>
      <c r="G272" s="39">
        <v>2612.7380258462299</v>
      </c>
      <c r="H272" s="39">
        <v>4022.1953505641486</v>
      </c>
      <c r="I272" s="39">
        <v>2451.5428415000001</v>
      </c>
      <c r="J272" s="39">
        <v>2394.0971817436298</v>
      </c>
      <c r="K272" s="39">
        <v>2511.8685350564101</v>
      </c>
      <c r="L272" s="39">
        <v>2250</v>
      </c>
      <c r="M272" s="39">
        <v>29167.807025026181</v>
      </c>
    </row>
    <row r="273" spans="1:13" x14ac:dyDescent="0.2">
      <c r="A273" s="39" t="s">
        <v>31</v>
      </c>
      <c r="B273" s="39">
        <v>3679.2950003332398</v>
      </c>
      <c r="C273" s="39">
        <v>2961.0764557476414</v>
      </c>
      <c r="D273" s="39">
        <v>6720.1735165903938</v>
      </c>
      <c r="E273" s="39">
        <v>7553.8950434923863</v>
      </c>
      <c r="F273" s="39">
        <v>7245.1870725739991</v>
      </c>
      <c r="G273" s="39">
        <v>7560.195206164195</v>
      </c>
      <c r="H273" s="39">
        <v>14198.466608021175</v>
      </c>
      <c r="I273" s="39">
        <v>3360.0867582951969</v>
      </c>
      <c r="J273" s="39">
        <v>12684.327512564385</v>
      </c>
      <c r="K273" s="39">
        <v>10684.3275125644</v>
      </c>
      <c r="L273" s="39">
        <v>3155.0298231639335</v>
      </c>
      <c r="M273" s="39">
        <v>79802.060509510949</v>
      </c>
    </row>
    <row r="274" spans="1:13" x14ac:dyDescent="0.2">
      <c r="A274" s="39" t="s">
        <v>32</v>
      </c>
      <c r="B274" s="39">
        <v>11601.667516712356</v>
      </c>
      <c r="C274" s="39">
        <v>9346.392987122661</v>
      </c>
      <c r="D274" s="39">
        <v>11613.7200112747</v>
      </c>
      <c r="E274" s="39">
        <v>13051.875956301403</v>
      </c>
      <c r="F274" s="39">
        <v>21753.12659383567</v>
      </c>
      <c r="G274" s="39">
        <v>25892.116297218512</v>
      </c>
      <c r="H274" s="39">
        <v>15952.292835479489</v>
      </c>
      <c r="I274" s="39">
        <v>10251.4590771233</v>
      </c>
      <c r="J274" s="39">
        <v>18852.70971465758</v>
      </c>
      <c r="K274" s="39">
        <v>11956.525167124</v>
      </c>
      <c r="L274" s="39">
        <v>7800.8337583561797</v>
      </c>
      <c r="M274" s="39">
        <v>158072.71991520585</v>
      </c>
    </row>
    <row r="275" spans="1:13" x14ac:dyDescent="0.2">
      <c r="A275" s="39" t="s">
        <v>33</v>
      </c>
      <c r="B275" s="39">
        <v>7782.2335065485004</v>
      </c>
      <c r="C275" s="39">
        <v>6671.0953770415754</v>
      </c>
      <c r="D275" s="39">
        <v>31131.778426194014</v>
      </c>
      <c r="E275" s="39">
        <v>7692.9446065484999</v>
      </c>
      <c r="F275" s="39">
        <v>14454.039983590079</v>
      </c>
      <c r="G275" s="39">
        <v>23348.833819645512</v>
      </c>
      <c r="H275" s="39">
        <v>17789.587672110865</v>
      </c>
      <c r="I275" s="39">
        <v>4447.3969180277163</v>
      </c>
      <c r="J275" s="39">
        <v>13654.2532835901</v>
      </c>
      <c r="K275" s="39">
        <v>11118.492295069289</v>
      </c>
      <c r="L275" s="39">
        <v>2135.7689370477437</v>
      </c>
      <c r="M275" s="39">
        <v>140226.42482541391</v>
      </c>
    </row>
    <row r="276" spans="1:13" x14ac:dyDescent="0.2">
      <c r="A276" s="39" t="s">
        <v>34</v>
      </c>
      <c r="B276" s="39">
        <v>82.36409397058631</v>
      </c>
      <c r="C276" s="39">
        <v>58.595852362742818</v>
      </c>
      <c r="D276" s="39">
        <v>109.81879196078177</v>
      </c>
      <c r="E276" s="39">
        <v>159.84818794117299</v>
      </c>
      <c r="F276" s="39">
        <v>356.91107387254073</v>
      </c>
      <c r="G276" s="39">
        <v>439.27516784312706</v>
      </c>
      <c r="H276" s="39">
        <v>389.2457718627353</v>
      </c>
      <c r="I276" s="39">
        <v>51.222939598038998</v>
      </c>
      <c r="J276" s="39">
        <v>411.82046985293158</v>
      </c>
      <c r="K276" s="39">
        <v>164.72818794117262</v>
      </c>
      <c r="L276" s="39">
        <v>32.945637588234526</v>
      </c>
      <c r="M276" s="39">
        <v>2256.7761747940649</v>
      </c>
    </row>
    <row r="277" spans="1:13" x14ac:dyDescent="0.2">
      <c r="A277" s="39" t="s">
        <v>35</v>
      </c>
      <c r="B277" s="39">
        <v>3552.8343884820993</v>
      </c>
      <c r="C277" s="39">
        <v>2641.6552481941499</v>
      </c>
      <c r="D277" s="39">
        <v>4441.042985602623</v>
      </c>
      <c r="E277" s="39">
        <v>4246.3319424105002</v>
      </c>
      <c r="F277" s="39">
        <v>8882.0859712052461</v>
      </c>
      <c r="G277" s="39">
        <v>13649.408417276858</v>
      </c>
      <c r="H277" s="39">
        <v>7105.6687769641985</v>
      </c>
      <c r="I277" s="39">
        <v>3482.3543884821001</v>
      </c>
      <c r="J277" s="39">
        <v>5015.3287769642002</v>
      </c>
      <c r="K277" s="39">
        <v>3476.4171942410499</v>
      </c>
      <c r="L277" s="39">
        <v>1329.25158272315</v>
      </c>
      <c r="M277" s="39">
        <v>57822.379672546165</v>
      </c>
    </row>
    <row r="278" spans="1:13" x14ac:dyDescent="0.2">
      <c r="A278" s="39" t="s">
        <v>36</v>
      </c>
      <c r="B278" s="39">
        <v>1690.6662744360499</v>
      </c>
      <c r="C278" s="39">
        <v>889.48359222928082</v>
      </c>
      <c r="D278" s="39">
        <v>1039.708841257748</v>
      </c>
      <c r="E278" s="39">
        <v>1298.6935346428616</v>
      </c>
      <c r="F278" s="39">
        <v>3476.5029621620201</v>
      </c>
      <c r="G278" s="39">
        <v>2536.705226466418</v>
      </c>
      <c r="H278" s="39">
        <v>2071.8161774075006</v>
      </c>
      <c r="I278" s="39">
        <v>700.85204852123218</v>
      </c>
      <c r="J278" s="39">
        <v>1277.1897098187658</v>
      </c>
      <c r="K278" s="39">
        <v>2162.7739779847989</v>
      </c>
      <c r="L278" s="39">
        <v>614.38929092146554</v>
      </c>
      <c r="M278" s="39">
        <v>17758.78163584814</v>
      </c>
    </row>
    <row r="279" spans="1:13" x14ac:dyDescent="0.2">
      <c r="A279" s="39" t="s">
        <v>37</v>
      </c>
      <c r="B279" s="39">
        <v>2196.0476925855701</v>
      </c>
      <c r="C279" s="39">
        <v>1340.3570829845</v>
      </c>
      <c r="D279" s="39">
        <v>9355.4216803518048</v>
      </c>
      <c r="E279" s="39">
        <v>3008.66483991204</v>
      </c>
      <c r="F279" s="39">
        <v>1340.8339289553001</v>
      </c>
      <c r="G279" s="39">
        <v>3012.6942007361199</v>
      </c>
      <c r="H279" s="39">
        <v>5217.2513798338196</v>
      </c>
      <c r="I279" s="39">
        <v>4239.5539169231397</v>
      </c>
      <c r="J279" s="39">
        <v>8401.9687226174992</v>
      </c>
      <c r="K279" s="39">
        <v>1600.30224134883</v>
      </c>
      <c r="L279" s="39">
        <v>1633.4780858745301</v>
      </c>
      <c r="M279" s="39">
        <v>41346.573772123156</v>
      </c>
    </row>
    <row r="280" spans="1:13" x14ac:dyDescent="0.2">
      <c r="A280" s="39" t="s">
        <v>38</v>
      </c>
      <c r="B280" s="39">
        <v>10844.900211695951</v>
      </c>
      <c r="C280" s="39">
        <v>0</v>
      </c>
      <c r="D280" s="39">
        <v>32438.728066842763</v>
      </c>
      <c r="E280" s="39">
        <v>131694.73458385532</v>
      </c>
      <c r="F280" s="39">
        <v>0</v>
      </c>
      <c r="G280" s="39">
        <v>0</v>
      </c>
      <c r="H280" s="39">
        <v>69676.084545940364</v>
      </c>
      <c r="I280" s="39">
        <v>0</v>
      </c>
      <c r="J280" s="39">
        <v>0</v>
      </c>
      <c r="K280" s="39">
        <v>26112.21636812597</v>
      </c>
      <c r="L280" s="39">
        <v>0</v>
      </c>
      <c r="M280" s="39">
        <v>270766.66377646034</v>
      </c>
    </row>
    <row r="281" spans="1:13" x14ac:dyDescent="0.2">
      <c r="A281" s="39" t="s">
        <v>39</v>
      </c>
      <c r="B281" s="39">
        <v>6367.4233492961603</v>
      </c>
      <c r="C281" s="39">
        <v>4066.7922584422581</v>
      </c>
      <c r="D281" s="39">
        <v>2683.7830086047702</v>
      </c>
      <c r="E281" s="39">
        <v>4634.5214360352302</v>
      </c>
      <c r="F281" s="39">
        <v>2274.7270081135598</v>
      </c>
      <c r="G281" s="39">
        <v>5603.8948883855601</v>
      </c>
      <c r="H281" s="39">
        <v>3104.1108011361898</v>
      </c>
      <c r="I281" s="39">
        <v>3464.7209663500198</v>
      </c>
      <c r="J281" s="39">
        <v>2898.1213520155102</v>
      </c>
      <c r="K281" s="39">
        <v>6430.0801095648103</v>
      </c>
      <c r="L281" s="39">
        <v>2026.7165170599501</v>
      </c>
      <c r="M281" s="39">
        <v>43554.891695004015</v>
      </c>
    </row>
    <row r="282" spans="1:13" x14ac:dyDescent="0.2">
      <c r="A282" s="39" t="s">
        <v>40</v>
      </c>
      <c r="B282" s="39">
        <v>66601.997675547842</v>
      </c>
      <c r="C282" s="39">
        <v>59351.705688761635</v>
      </c>
      <c r="D282" s="39">
        <v>36740.029790446795</v>
      </c>
      <c r="E282" s="39">
        <v>39884.700034610687</v>
      </c>
      <c r="F282" s="39">
        <v>43130.113337113296</v>
      </c>
      <c r="G282" s="39">
        <v>32174.272631644137</v>
      </c>
      <c r="H282" s="39">
        <v>19466.492053332393</v>
      </c>
      <c r="I282" s="39">
        <v>11608.078925142501</v>
      </c>
      <c r="J282" s="39">
        <v>20750.359847016396</v>
      </c>
      <c r="K282" s="39">
        <v>259145.24127254487</v>
      </c>
      <c r="L282" s="39">
        <v>44052.792586807205</v>
      </c>
      <c r="M282" s="39">
        <v>632905.78384296771</v>
      </c>
    </row>
    <row r="283" spans="1:13" x14ac:dyDescent="0.2">
      <c r="A283" s="39" t="s">
        <v>41</v>
      </c>
      <c r="B283" s="39">
        <v>192458.45137226721</v>
      </c>
      <c r="C283" s="39">
        <v>110781.43679223303</v>
      </c>
      <c r="D283" s="39">
        <v>113315.83006958</v>
      </c>
      <c r="E283" s="39">
        <v>206136.387903375</v>
      </c>
      <c r="F283" s="39">
        <v>324907.30850979203</v>
      </c>
      <c r="G283" s="39">
        <v>408086.29704230797</v>
      </c>
      <c r="H283" s="39">
        <v>188043.04836731451</v>
      </c>
      <c r="I283" s="39">
        <v>141380.50880675801</v>
      </c>
      <c r="J283" s="39">
        <v>286405.93627055897</v>
      </c>
      <c r="K283" s="39">
        <v>217278.98806541087</v>
      </c>
      <c r="L283" s="39">
        <v>146803.753382728</v>
      </c>
      <c r="M283" s="39">
        <v>2335597.9465823253</v>
      </c>
    </row>
    <row r="284" spans="1:13" x14ac:dyDescent="0.2">
      <c r="A284" s="39" t="s">
        <v>42</v>
      </c>
      <c r="B284" s="39">
        <v>22701.169940626602</v>
      </c>
      <c r="C284" s="39">
        <v>13027.26257979963</v>
      </c>
      <c r="D284" s="39">
        <v>10210.5493379121</v>
      </c>
      <c r="E284" s="39">
        <v>10829.590186710149</v>
      </c>
      <c r="F284" s="39">
        <v>22340.562770563502</v>
      </c>
      <c r="G284" s="39">
        <v>23567.472329353801</v>
      </c>
      <c r="H284" s="39">
        <v>8160.3399115008997</v>
      </c>
      <c r="I284" s="39">
        <v>13199.176050309001</v>
      </c>
      <c r="J284" s="39">
        <v>10686.3694244245</v>
      </c>
      <c r="K284" s="39">
        <v>12072.160811351499</v>
      </c>
      <c r="L284" s="39">
        <v>2669.8023009017002</v>
      </c>
      <c r="M284" s="39">
        <v>149464.45564345337</v>
      </c>
    </row>
    <row r="285" spans="1:13" x14ac:dyDescent="0.2">
      <c r="A285" s="39" t="s">
        <v>43</v>
      </c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">
      <c r="A286" s="39" t="s">
        <v>44</v>
      </c>
      <c r="B286" s="39">
        <v>20936.210872692973</v>
      </c>
      <c r="C286" s="39">
        <v>21224.872436823072</v>
      </c>
      <c r="D286" s="39">
        <v>10035.800379589746</v>
      </c>
      <c r="E286" s="39">
        <v>69028.60203564413</v>
      </c>
      <c r="F286" s="39">
        <v>41304.720669263428</v>
      </c>
      <c r="G286" s="39">
        <v>31234.555817753429</v>
      </c>
      <c r="H286" s="39">
        <v>61123.398915109879</v>
      </c>
      <c r="I286" s="39">
        <v>31047.613090507268</v>
      </c>
      <c r="J286" s="39">
        <v>72969.519675458389</v>
      </c>
      <c r="K286" s="39">
        <v>76796.347268497397</v>
      </c>
      <c r="L286" s="39">
        <v>3106.5482615905803</v>
      </c>
      <c r="M286" s="39">
        <v>438808.1894229303</v>
      </c>
    </row>
    <row r="287" spans="1:13" x14ac:dyDescent="0.2">
      <c r="A287" s="39" t="s">
        <v>45</v>
      </c>
      <c r="B287" s="39">
        <v>0</v>
      </c>
      <c r="C287" s="39">
        <v>0</v>
      </c>
      <c r="D287" s="39">
        <v>0</v>
      </c>
      <c r="E287" s="39">
        <v>0</v>
      </c>
      <c r="F287" s="39">
        <v>49.455419247969793</v>
      </c>
      <c r="G287" s="39">
        <v>12.893405390532161</v>
      </c>
      <c r="H287" s="39">
        <v>17.95867179395551</v>
      </c>
      <c r="I287" s="39">
        <v>8.9332880205829976</v>
      </c>
      <c r="J287" s="39">
        <v>5.8941281785289883</v>
      </c>
      <c r="K287" s="39">
        <v>3.4075428532120711</v>
      </c>
      <c r="L287" s="39">
        <v>10.130532806846698</v>
      </c>
      <c r="M287" s="39">
        <v>108.67298829162823</v>
      </c>
    </row>
    <row r="288" spans="1:13" x14ac:dyDescent="0.2">
      <c r="A288" s="39" t="s">
        <v>46</v>
      </c>
      <c r="B288" s="39">
        <v>188.59260072425749</v>
      </c>
      <c r="C288" s="39">
        <v>2828.8890108638625</v>
      </c>
      <c r="D288" s="39">
        <v>1927.7253596044566</v>
      </c>
      <c r="E288" s="39">
        <v>634.39016273508344</v>
      </c>
      <c r="F288" s="39">
        <v>0</v>
      </c>
      <c r="G288" s="39">
        <v>0</v>
      </c>
      <c r="H288" s="39">
        <v>0</v>
      </c>
      <c r="I288" s="39">
        <v>0</v>
      </c>
      <c r="J288" s="39">
        <v>0</v>
      </c>
      <c r="K288" s="39">
        <v>1910.2443283168534</v>
      </c>
      <c r="L288" s="39">
        <v>0</v>
      </c>
      <c r="M288" s="39">
        <v>7489.8414622445125</v>
      </c>
    </row>
    <row r="289" spans="1:13" x14ac:dyDescent="0.2">
      <c r="A289" s="39" t="s">
        <v>47</v>
      </c>
      <c r="B289" s="43">
        <v>1794.3011883405438</v>
      </c>
      <c r="C289" s="39">
        <v>0</v>
      </c>
      <c r="D289" s="39">
        <v>1544.295599059199</v>
      </c>
      <c r="E289" s="39">
        <v>2239.1288667720642</v>
      </c>
      <c r="F289" s="39">
        <v>1385.7746640635426</v>
      </c>
      <c r="G289" s="39">
        <v>3116.9493824279075</v>
      </c>
      <c r="H289" s="39">
        <v>0</v>
      </c>
      <c r="I289" s="39">
        <v>0</v>
      </c>
      <c r="J289" s="39">
        <v>769.15390950467281</v>
      </c>
      <c r="K289" s="39">
        <v>10271.943607193254</v>
      </c>
      <c r="L289" s="39">
        <v>0</v>
      </c>
      <c r="M289" s="43">
        <v>21121.547217361185</v>
      </c>
    </row>
    <row r="290" spans="1:13" x14ac:dyDescent="0.2">
      <c r="A290" s="39" t="s">
        <v>48</v>
      </c>
      <c r="B290" s="39">
        <v>1071.5828998122204</v>
      </c>
      <c r="C290" s="39">
        <v>373.70964646202373</v>
      </c>
      <c r="D290" s="39">
        <v>4829.1371304636777</v>
      </c>
      <c r="E290" s="39">
        <v>1761.6661878523676</v>
      </c>
      <c r="F290" s="39">
        <v>470.85451278174645</v>
      </c>
      <c r="G290" s="39">
        <v>9135.816068624752</v>
      </c>
      <c r="H290" s="39">
        <v>261.32281207940571</v>
      </c>
      <c r="I290" s="39">
        <v>210.64881255581253</v>
      </c>
      <c r="J290" s="39">
        <v>530.53114492382622</v>
      </c>
      <c r="K290" s="39">
        <v>7283.8500094009987</v>
      </c>
      <c r="L290" s="39">
        <v>105.60448773358081</v>
      </c>
      <c r="M290" s="39">
        <v>26034.723712690407</v>
      </c>
    </row>
    <row r="291" spans="1:13" x14ac:dyDescent="0.2">
      <c r="A291" s="39" t="s">
        <v>49</v>
      </c>
      <c r="B291" s="39">
        <v>353.69965395696312</v>
      </c>
      <c r="C291" s="39">
        <v>137.92404348898688</v>
      </c>
      <c r="D291" s="39">
        <v>282.25076875611956</v>
      </c>
      <c r="E291" s="39">
        <v>690.59500108972122</v>
      </c>
      <c r="F291" s="39">
        <v>641.72326445060628</v>
      </c>
      <c r="G291" s="39">
        <v>696.20274339253194</v>
      </c>
      <c r="H291" s="39">
        <v>1075.804235140007</v>
      </c>
      <c r="I291" s="39">
        <v>406.79024865837437</v>
      </c>
      <c r="J291" s="39">
        <v>801.26286403090535</v>
      </c>
      <c r="K291" s="39">
        <v>993.1113383236418</v>
      </c>
      <c r="L291" s="39">
        <v>125.97143611926023</v>
      </c>
      <c r="M291" s="39">
        <v>6205.3355974071173</v>
      </c>
    </row>
    <row r="292" spans="1:13" x14ac:dyDescent="0.2">
      <c r="A292" s="39" t="s">
        <v>50</v>
      </c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>
        <v>0</v>
      </c>
    </row>
    <row r="293" spans="1:13" x14ac:dyDescent="0.2">
      <c r="A293" s="39" t="s">
        <v>51</v>
      </c>
      <c r="B293" s="39">
        <v>172481.73383881091</v>
      </c>
      <c r="C293" s="39">
        <v>64201.129842157337</v>
      </c>
      <c r="D293" s="39">
        <v>124516.84032269925</v>
      </c>
      <c r="E293" s="39">
        <v>248621.83207383048</v>
      </c>
      <c r="F293" s="39">
        <v>383454.22280766605</v>
      </c>
      <c r="G293" s="39">
        <v>414345.66919156443</v>
      </c>
      <c r="H293" s="39">
        <v>491340.69202602579</v>
      </c>
      <c r="I293" s="39">
        <v>208102.17889764559</v>
      </c>
      <c r="J293" s="39">
        <v>396606.66266537935</v>
      </c>
      <c r="K293" s="39">
        <v>336185.66083040292</v>
      </c>
      <c r="L293" s="39">
        <v>87857.076160173092</v>
      </c>
      <c r="M293" s="39">
        <v>2927713.698656355</v>
      </c>
    </row>
    <row r="294" spans="1:13" x14ac:dyDescent="0.2">
      <c r="A294" s="39" t="s">
        <v>52</v>
      </c>
      <c r="B294" s="39">
        <v>983.33100224970406</v>
      </c>
      <c r="C294" s="39">
        <v>603.58002249703998</v>
      </c>
      <c r="D294" s="39">
        <v>522.63370828389998</v>
      </c>
      <c r="E294" s="39">
        <v>1047.21833708283</v>
      </c>
      <c r="F294" s="39">
        <v>1444.43667416568</v>
      </c>
      <c r="G294" s="39">
        <v>1347.6596175504271</v>
      </c>
      <c r="H294" s="39">
        <v>1415.5493393325401</v>
      </c>
      <c r="I294" s="39">
        <v>693.33100224970406</v>
      </c>
      <c r="J294" s="39">
        <v>1873.3240089988101</v>
      </c>
      <c r="K294" s="39">
        <v>1251.1056719159801</v>
      </c>
      <c r="L294" s="39">
        <v>164.44366741656788</v>
      </c>
      <c r="M294" s="39">
        <v>11346.613051743185</v>
      </c>
    </row>
    <row r="295" spans="1:13" x14ac:dyDescent="0.2">
      <c r="A295" s="39" t="s">
        <v>53</v>
      </c>
      <c r="B295" s="39">
        <v>35024.572708339998</v>
      </c>
      <c r="C295" s="39">
        <v>19505.248533464001</v>
      </c>
      <c r="D295" s="39">
        <v>20633.428531254998</v>
      </c>
      <c r="E295" s="39">
        <v>55088.952354169996</v>
      </c>
      <c r="F295" s="39">
        <v>63533.714125019898</v>
      </c>
      <c r="G295" s="39">
        <v>56711.618833359702</v>
      </c>
      <c r="H295" s="39">
        <v>20722.3808854249</v>
      </c>
      <c r="I295" s="39">
        <v>30122.625708340001</v>
      </c>
      <c r="J295" s="39">
        <v>54889.5235417</v>
      </c>
      <c r="K295" s="39">
        <v>49177.90470834</v>
      </c>
      <c r="L295" s="39">
        <v>1266.2735522413682</v>
      </c>
      <c r="M295" s="39">
        <v>406676.24348165491</v>
      </c>
    </row>
    <row r="296" spans="1:13" x14ac:dyDescent="0.2">
      <c r="A296" s="39" t="s">
        <v>54</v>
      </c>
      <c r="B296" s="39">
        <v>124871.09797424045</v>
      </c>
      <c r="C296" s="39">
        <v>81046.818444269447</v>
      </c>
      <c r="D296" s="39">
        <v>30888.173276653117</v>
      </c>
      <c r="E296" s="39">
        <v>90494.462451837389</v>
      </c>
      <c r="F296" s="39">
        <v>58076.94608183761</v>
      </c>
      <c r="G296" s="39">
        <v>99781.059288173099</v>
      </c>
      <c r="H296" s="39">
        <v>33967.081088062972</v>
      </c>
      <c r="I296" s="39">
        <v>24066.885089941967</v>
      </c>
      <c r="J296" s="39">
        <v>11567.254458124313</v>
      </c>
      <c r="K296" s="39">
        <v>130798.26744069067</v>
      </c>
      <c r="L296" s="39">
        <v>3645.6189384104464</v>
      </c>
      <c r="M296" s="39">
        <v>689203.66453224141</v>
      </c>
    </row>
    <row r="297" spans="1:13" x14ac:dyDescent="0.2">
      <c r="A297" s="39" t="s">
        <v>55</v>
      </c>
      <c r="B297" s="39">
        <v>4434.8274891823603</v>
      </c>
      <c r="C297" s="39">
        <v>3473.8959852701132</v>
      </c>
      <c r="D297" s="39">
        <v>6452.51060412473</v>
      </c>
      <c r="E297" s="39">
        <v>3776.2274473057932</v>
      </c>
      <c r="F297" s="39">
        <v>4479.0043304634501</v>
      </c>
      <c r="G297" s="39">
        <v>6079.6477339165731</v>
      </c>
      <c r="H297" s="39">
        <v>2900.3283847991033</v>
      </c>
      <c r="I297" s="39">
        <v>2362.01701433985</v>
      </c>
      <c r="J297" s="39">
        <v>3147.16366871532</v>
      </c>
      <c r="K297" s="39">
        <v>3328.4604794630723</v>
      </c>
      <c r="L297" s="39">
        <v>2244.8972075321931</v>
      </c>
      <c r="M297" s="39">
        <v>42678.980345112563</v>
      </c>
    </row>
    <row r="298" spans="1:13" x14ac:dyDescent="0.2">
      <c r="A298" s="39" t="s">
        <v>56</v>
      </c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>
        <v>0</v>
      </c>
    </row>
    <row r="299" spans="1:13" x14ac:dyDescent="0.2">
      <c r="A299" s="39" t="s">
        <v>57</v>
      </c>
      <c r="B299" s="39">
        <v>30848.149145958352</v>
      </c>
      <c r="C299" s="39">
        <v>13587.522542450002</v>
      </c>
      <c r="D299" s="39">
        <v>26575.319489394238</v>
      </c>
      <c r="E299" s="39">
        <v>64211.246758983303</v>
      </c>
      <c r="F299" s="39">
        <v>45908.312096735644</v>
      </c>
      <c r="G299" s="39">
        <v>43925.73825241124</v>
      </c>
      <c r="H299" s="39">
        <v>33348.386118920804</v>
      </c>
      <c r="I299" s="39">
        <v>24673.087170318951</v>
      </c>
      <c r="J299" s="39">
        <v>53215.084855256217</v>
      </c>
      <c r="K299" s="39">
        <v>172889.51166716602</v>
      </c>
      <c r="L299" s="39">
        <v>6704.8126871942177</v>
      </c>
      <c r="M299" s="39">
        <v>515887.17078478896</v>
      </c>
    </row>
    <row r="300" spans="1:13" x14ac:dyDescent="0.2">
      <c r="A300" s="39" t="s">
        <v>58</v>
      </c>
      <c r="B300" s="39">
        <v>7754.683637240797</v>
      </c>
      <c r="C300" s="39">
        <v>3126.0781820133416</v>
      </c>
      <c r="D300" s="39">
        <v>7941.0788867402016</v>
      </c>
      <c r="E300" s="39">
        <v>15200.374743526503</v>
      </c>
      <c r="F300" s="39">
        <v>15858.713315086192</v>
      </c>
      <c r="G300" s="39">
        <v>16907.572297822127</v>
      </c>
      <c r="H300" s="39">
        <v>12679.210923085748</v>
      </c>
      <c r="I300" s="39">
        <v>6899.1898546134598</v>
      </c>
      <c r="J300" s="39">
        <v>11943.143987439495</v>
      </c>
      <c r="K300" s="39">
        <v>42103.79898471709</v>
      </c>
      <c r="L300" s="39">
        <v>2782.8813145290269</v>
      </c>
      <c r="M300" s="39">
        <v>143196.72612681397</v>
      </c>
    </row>
    <row r="301" spans="1:13" x14ac:dyDescent="0.2">
      <c r="A301" s="39" t="s">
        <v>59</v>
      </c>
      <c r="B301" s="39">
        <v>49327.668165199211</v>
      </c>
      <c r="C301" s="39">
        <v>20599.430802530707</v>
      </c>
      <c r="D301" s="39">
        <v>34962.382917458446</v>
      </c>
      <c r="E301" s="39">
        <v>51059.957212016197</v>
      </c>
      <c r="F301" s="39">
        <v>74550.94841513547</v>
      </c>
      <c r="G301" s="39">
        <v>117781.30210355062</v>
      </c>
      <c r="H301" s="39">
        <v>46995.066375236347</v>
      </c>
      <c r="I301" s="39">
        <v>42424.830079238425</v>
      </c>
      <c r="J301" s="39">
        <v>70550.714815657528</v>
      </c>
      <c r="K301" s="39">
        <v>65719.422358424257</v>
      </c>
      <c r="L301" s="39">
        <v>40710.359672563449</v>
      </c>
      <c r="M301" s="39">
        <v>614682.08291701064</v>
      </c>
    </row>
    <row r="302" spans="1:13" x14ac:dyDescent="0.2">
      <c r="A302" s="39" t="s">
        <v>60</v>
      </c>
      <c r="B302" s="39">
        <v>125482.550373402</v>
      </c>
      <c r="C302" s="39">
        <v>85045.662753416007</v>
      </c>
      <c r="D302" s="39">
        <v>92712.298448211994</v>
      </c>
      <c r="E302" s="39">
        <v>93122.552145245398</v>
      </c>
      <c r="F302" s="39">
        <v>115161.306149015</v>
      </c>
      <c r="G302" s="39">
        <v>266965.50710900797</v>
      </c>
      <c r="H302" s="39">
        <v>128936.80409116601</v>
      </c>
      <c r="I302" s="39">
        <v>126035.508760923</v>
      </c>
      <c r="J302" s="39">
        <v>326793.25198163802</v>
      </c>
      <c r="K302" s="39">
        <v>327996.71194036101</v>
      </c>
      <c r="L302" s="39">
        <v>87181.110957361307</v>
      </c>
      <c r="M302" s="39">
        <v>1775433.2647097476</v>
      </c>
    </row>
    <row r="303" spans="1:13" x14ac:dyDescent="0.2">
      <c r="A303" s="39" t="s">
        <v>61</v>
      </c>
      <c r="B303" s="39">
        <v>585.58670957311006</v>
      </c>
      <c r="C303" s="39">
        <v>378.22411424644201</v>
      </c>
      <c r="D303" s="39">
        <v>812.43382794308104</v>
      </c>
      <c r="E303" s="39">
        <v>990.42662766818091</v>
      </c>
      <c r="F303" s="39">
        <v>1012.43382794308</v>
      </c>
      <c r="G303" s="39">
        <v>1279.70497040751</v>
      </c>
      <c r="H303" s="39">
        <v>1268.6507419146201</v>
      </c>
      <c r="I303" s="39">
        <v>571.27114246442602</v>
      </c>
      <c r="J303" s="39">
        <v>1054.5965134217399</v>
      </c>
      <c r="K303" s="39">
        <v>1285.0640323415091</v>
      </c>
      <c r="L303" s="39">
        <v>228.10845698577026</v>
      </c>
      <c r="M303" s="39">
        <v>9466.5009649094682</v>
      </c>
    </row>
    <row r="304" spans="1:13" x14ac:dyDescent="0.2">
      <c r="A304" s="39" t="s">
        <v>62</v>
      </c>
      <c r="B304" s="39">
        <v>81273.040638683582</v>
      </c>
      <c r="C304" s="39">
        <v>46163.438166644002</v>
      </c>
      <c r="D304" s="39">
        <v>42978.211377582455</v>
      </c>
      <c r="E304" s="39">
        <v>61487.620239249518</v>
      </c>
      <c r="F304" s="39">
        <v>92984.170221437744</v>
      </c>
      <c r="G304" s="39">
        <v>53205.933119751018</v>
      </c>
      <c r="H304" s="39">
        <v>73406.4326205752</v>
      </c>
      <c r="I304" s="39">
        <v>46259.335118545714</v>
      </c>
      <c r="J304" s="39">
        <v>52571.402262797164</v>
      </c>
      <c r="K304" s="39">
        <v>83447.792367681963</v>
      </c>
      <c r="L304" s="39">
        <v>21050.595349631421</v>
      </c>
      <c r="M304" s="39">
        <v>654827.97148257971</v>
      </c>
    </row>
    <row r="305" spans="1:13" x14ac:dyDescent="0.2">
      <c r="A305" s="39" t="s">
        <v>63</v>
      </c>
      <c r="B305" s="39">
        <v>30757.369963708999</v>
      </c>
      <c r="C305" s="39">
        <v>82161.217729406999</v>
      </c>
      <c r="D305" s="39">
        <v>52175.654751305803</v>
      </c>
      <c r="E305" s="39">
        <v>72899.990150519501</v>
      </c>
      <c r="F305" s="39">
        <v>74286.016672817306</v>
      </c>
      <c r="G305" s="39">
        <v>56180.390001583648</v>
      </c>
      <c r="H305" s="39">
        <v>68333.335145660196</v>
      </c>
      <c r="I305" s="39">
        <v>82779.583008649584</v>
      </c>
      <c r="J305" s="39">
        <v>77398.545211625795</v>
      </c>
      <c r="K305" s="39">
        <v>57035.397734478676</v>
      </c>
      <c r="L305" s="39">
        <v>65353.8092841377</v>
      </c>
      <c r="M305" s="39">
        <v>719361.30965389428</v>
      </c>
    </row>
    <row r="306" spans="1:13" x14ac:dyDescent="0.2">
      <c r="A306" s="39" t="s">
        <v>64</v>
      </c>
      <c r="B306" s="39">
        <v>24013.416496530899</v>
      </c>
      <c r="C306" s="39">
        <v>48287.906662027497</v>
      </c>
      <c r="D306" s="39">
        <v>10158.324672619499</v>
      </c>
      <c r="E306" s="39">
        <v>21590.722453511698</v>
      </c>
      <c r="F306" s="39">
        <v>20184.036658751898</v>
      </c>
      <c r="G306" s="39">
        <v>34591.482983648297</v>
      </c>
      <c r="H306" s="39">
        <v>5964.9906362327001</v>
      </c>
      <c r="I306" s="39">
        <v>19946.5765720618</v>
      </c>
      <c r="J306" s="39">
        <v>4144.5529556526399</v>
      </c>
      <c r="K306" s="39">
        <v>9097.3204600283661</v>
      </c>
      <c r="L306" s="39">
        <v>2926.67732262665</v>
      </c>
      <c r="M306" s="39">
        <v>200906.00787369194</v>
      </c>
    </row>
    <row r="307" spans="1:13" x14ac:dyDescent="0.2">
      <c r="A307" s="39" t="s">
        <v>65</v>
      </c>
      <c r="B307" s="39">
        <v>29695.603109612799</v>
      </c>
      <c r="C307" s="39">
        <v>16432.439292654799</v>
      </c>
      <c r="D307" s="39">
        <v>18824.865999203026</v>
      </c>
      <c r="E307" s="39">
        <v>30891.75574027374</v>
      </c>
      <c r="F307" s="39">
        <v>28706.6985524232</v>
      </c>
      <c r="G307" s="39">
        <v>437436.75392105448</v>
      </c>
      <c r="H307" s="39">
        <v>27529.650730079</v>
      </c>
      <c r="I307" s="39">
        <v>21148.362663706201</v>
      </c>
      <c r="J307" s="39">
        <v>34289.058789426002</v>
      </c>
      <c r="K307" s="39">
        <v>28139.310893712001</v>
      </c>
      <c r="L307" s="39">
        <v>32545.0374546932</v>
      </c>
      <c r="M307" s="39">
        <v>705639.5371468385</v>
      </c>
    </row>
    <row r="308" spans="1:13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>
        <v>0</v>
      </c>
    </row>
    <row r="309" spans="1:13" x14ac:dyDescent="0.2">
      <c r="A309" s="45" t="s">
        <v>66</v>
      </c>
      <c r="B309" s="44">
        <v>5142862.4474060489</v>
      </c>
      <c r="C309" s="45">
        <v>3155779.0865512327</v>
      </c>
      <c r="D309" s="45">
        <v>2314948.8186567132</v>
      </c>
      <c r="E309" s="45">
        <v>4057812.2841089624</v>
      </c>
      <c r="F309" s="45">
        <v>2691445.9362876751</v>
      </c>
      <c r="G309" s="45">
        <v>2974429.0972279403</v>
      </c>
      <c r="H309" s="45">
        <v>2810276.625446219</v>
      </c>
      <c r="I309" s="45">
        <v>1469983.470370475</v>
      </c>
      <c r="J309" s="45">
        <v>2506753.9393919664</v>
      </c>
      <c r="K309" s="45">
        <v>5110583.6944732275</v>
      </c>
      <c r="L309" s="45">
        <v>1100458.0231183721</v>
      </c>
      <c r="M309" s="44">
        <v>33335333.423038833</v>
      </c>
    </row>
    <row r="310" spans="1:13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">
      <c r="M312" s="3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11"/>
  <sheetViews>
    <sheetView topLeftCell="G15" workbookViewId="0">
      <selection activeCell="U40" sqref="U40"/>
    </sheetView>
  </sheetViews>
  <sheetFormatPr defaultColWidth="8.85546875" defaultRowHeight="12.75" x14ac:dyDescent="0.2"/>
  <cols>
    <col min="1" max="1" width="50.5703125" style="40" customWidth="1"/>
    <col min="2" max="2" width="15.7109375" style="40" customWidth="1"/>
    <col min="3" max="3" width="19.140625" style="40" customWidth="1"/>
    <col min="4" max="4" width="16.5703125" style="40" customWidth="1"/>
    <col min="5" max="5" width="15.7109375" style="40" customWidth="1"/>
    <col min="6" max="6" width="13.5703125" style="40" customWidth="1"/>
    <col min="7" max="7" width="14.140625" style="40" customWidth="1"/>
    <col min="8" max="8" width="14.28515625" style="40" customWidth="1"/>
    <col min="9" max="9" width="14.85546875" style="40" customWidth="1"/>
    <col min="10" max="10" width="13.7109375" style="40" customWidth="1"/>
    <col min="11" max="11" width="16.5703125" style="40" customWidth="1"/>
    <col min="12" max="12" width="13.7109375" style="40" customWidth="1"/>
    <col min="13" max="13" width="15.7109375" style="40" customWidth="1"/>
    <col min="14" max="14" width="6.5703125" style="40" customWidth="1"/>
    <col min="15" max="15" width="17.7109375" style="40" customWidth="1"/>
    <col min="16" max="16" width="9.5703125" style="40" bestFit="1" customWidth="1"/>
    <col min="17" max="27" width="8.85546875" style="40"/>
    <col min="28" max="28" width="51.7109375" style="40" customWidth="1"/>
    <col min="29" max="29" width="15" style="46" customWidth="1"/>
    <col min="30" max="16384" width="8.85546875" style="40"/>
  </cols>
  <sheetData>
    <row r="1" spans="1:51" x14ac:dyDescent="0.2">
      <c r="A1" s="45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102" t="s">
        <v>82</v>
      </c>
    </row>
    <row r="2" spans="1:51" x14ac:dyDescent="0.2">
      <c r="A2" s="41">
        <v>2013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1">
        <v>2013</v>
      </c>
      <c r="AB2" s="47">
        <v>2013</v>
      </c>
      <c r="AC2" s="26" t="s">
        <v>77</v>
      </c>
      <c r="AD2" s="48" t="s">
        <v>79</v>
      </c>
      <c r="AE2" s="48"/>
      <c r="AF2" s="48"/>
      <c r="AG2" s="48"/>
      <c r="AH2" s="48"/>
      <c r="AI2" s="48"/>
      <c r="AJ2" s="48"/>
      <c r="AK2" s="48"/>
      <c r="AL2" s="48"/>
      <c r="AM2" s="48"/>
      <c r="AN2" s="48"/>
    </row>
    <row r="3" spans="1:51" x14ac:dyDescent="0.2">
      <c r="A3" s="45" t="s">
        <v>1</v>
      </c>
      <c r="B3" s="41">
        <v>1</v>
      </c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41">
        <v>11</v>
      </c>
      <c r="M3" s="39"/>
      <c r="N3" s="39"/>
      <c r="O3" s="45" t="s">
        <v>1</v>
      </c>
      <c r="AC3" s="26" t="s">
        <v>78</v>
      </c>
      <c r="AD3" s="45" t="s">
        <v>2</v>
      </c>
      <c r="AE3" s="45" t="s">
        <v>3</v>
      </c>
      <c r="AF3" s="45" t="s">
        <v>4</v>
      </c>
      <c r="AG3" s="45" t="s">
        <v>5</v>
      </c>
      <c r="AH3" s="45" t="s">
        <v>6</v>
      </c>
      <c r="AI3" s="45" t="s">
        <v>7</v>
      </c>
      <c r="AJ3" s="45" t="s">
        <v>8</v>
      </c>
      <c r="AK3" s="45" t="s">
        <v>9</v>
      </c>
      <c r="AL3" s="45" t="s">
        <v>10</v>
      </c>
      <c r="AM3" s="45" t="s">
        <v>11</v>
      </c>
      <c r="AN3" s="45" t="s">
        <v>12</v>
      </c>
      <c r="AO3" s="50" t="s">
        <v>80</v>
      </c>
    </row>
    <row r="4" spans="1:51" x14ac:dyDescent="0.2">
      <c r="A4" s="39"/>
      <c r="B4" s="45" t="s">
        <v>2</v>
      </c>
      <c r="C4" s="45" t="s">
        <v>3</v>
      </c>
      <c r="D4" s="45" t="s">
        <v>4</v>
      </c>
      <c r="E4" s="45" t="s">
        <v>5</v>
      </c>
      <c r="F4" s="45" t="s">
        <v>6</v>
      </c>
      <c r="G4" s="45" t="s">
        <v>7</v>
      </c>
      <c r="H4" s="45" t="s">
        <v>8</v>
      </c>
      <c r="I4" s="45" t="s">
        <v>9</v>
      </c>
      <c r="J4" s="45" t="s">
        <v>10</v>
      </c>
      <c r="K4" s="45" t="s">
        <v>11</v>
      </c>
      <c r="L4" s="45" t="s">
        <v>12</v>
      </c>
      <c r="M4" s="45" t="s">
        <v>13</v>
      </c>
      <c r="N4" s="45"/>
      <c r="O4" s="39"/>
      <c r="P4" s="39"/>
      <c r="Q4" s="45" t="s">
        <v>2</v>
      </c>
      <c r="R4" s="45" t="s">
        <v>3</v>
      </c>
      <c r="S4" s="45" t="s">
        <v>4</v>
      </c>
      <c r="T4" s="45" t="s">
        <v>5</v>
      </c>
      <c r="U4" s="45" t="s">
        <v>6</v>
      </c>
      <c r="V4" s="45" t="s">
        <v>7</v>
      </c>
      <c r="W4" s="45" t="s">
        <v>8</v>
      </c>
      <c r="X4" s="45" t="s">
        <v>9</v>
      </c>
      <c r="Y4" s="45" t="s">
        <v>10</v>
      </c>
      <c r="Z4" s="45" t="s">
        <v>11</v>
      </c>
      <c r="AA4" s="45"/>
      <c r="AD4" s="49"/>
      <c r="AO4" s="50" t="s">
        <v>81</v>
      </c>
    </row>
    <row r="5" spans="1:51" s="50" customFormat="1" x14ac:dyDescent="0.2">
      <c r="A5" s="39" t="s">
        <v>14</v>
      </c>
      <c r="B5" s="45">
        <v>599808.07049205864</v>
      </c>
      <c r="C5" s="45">
        <v>154259.46966681976</v>
      </c>
      <c r="D5" s="45">
        <v>257718.02182766853</v>
      </c>
      <c r="E5" s="45">
        <v>367783.21204424708</v>
      </c>
      <c r="F5" s="45">
        <v>715021.17502438684</v>
      </c>
      <c r="G5" s="45">
        <v>377834.47853555903</v>
      </c>
      <c r="H5" s="45">
        <v>540782.86479729658</v>
      </c>
      <c r="I5" s="45">
        <v>352229.30163220613</v>
      </c>
      <c r="J5" s="45">
        <v>438692.63840784994</v>
      </c>
      <c r="K5" s="45">
        <v>356368.6143897876</v>
      </c>
      <c r="L5" s="45">
        <v>288693.62452018936</v>
      </c>
      <c r="M5" s="45">
        <v>4449191.47133807</v>
      </c>
      <c r="N5" s="45"/>
      <c r="O5" s="45" t="s">
        <v>14</v>
      </c>
      <c r="Q5" s="51">
        <f>B5/B$58*100</f>
        <v>14.550613096195782</v>
      </c>
      <c r="R5" s="51">
        <f t="shared" ref="R5:Z5" si="0">C5/C$58*100</f>
        <v>5.8290572769035656</v>
      </c>
      <c r="S5" s="51">
        <f t="shared" si="0"/>
        <v>26.753109703776488</v>
      </c>
      <c r="T5" s="51">
        <f t="shared" si="0"/>
        <v>9.530960355604142</v>
      </c>
      <c r="U5" s="51">
        <f t="shared" si="0"/>
        <v>35.373494822601849</v>
      </c>
      <c r="V5" s="51">
        <f t="shared" si="0"/>
        <v>20.072228554082308</v>
      </c>
      <c r="W5" s="51">
        <f t="shared" si="0"/>
        <v>31.213220893021376</v>
      </c>
      <c r="X5" s="51">
        <f t="shared" si="0"/>
        <v>35.716574201096783</v>
      </c>
      <c r="Y5" s="51">
        <f t="shared" si="0"/>
        <v>28.59569753149389</v>
      </c>
      <c r="Z5" s="51">
        <f t="shared" si="0"/>
        <v>8.4657090753104889</v>
      </c>
      <c r="AA5" s="52"/>
      <c r="AB5" s="53" t="s">
        <v>14</v>
      </c>
      <c r="AC5" s="54">
        <v>16816553.01213238</v>
      </c>
      <c r="AD5" s="51">
        <f>B5/$AC5*100</f>
        <v>3.5667717995437256</v>
      </c>
      <c r="AE5" s="51">
        <f t="shared" ref="AE5:AN20" si="1">C5/$AC5*100</f>
        <v>0.91730730760060364</v>
      </c>
      <c r="AF5" s="51">
        <f t="shared" si="1"/>
        <v>1.5325258490353919</v>
      </c>
      <c r="AG5" s="51">
        <f t="shared" si="1"/>
        <v>2.187030908051776</v>
      </c>
      <c r="AH5" s="51">
        <f t="shared" si="1"/>
        <v>4.2518890435425822</v>
      </c>
      <c r="AI5" s="51">
        <f t="shared" si="1"/>
        <v>2.2468009839053735</v>
      </c>
      <c r="AJ5" s="51">
        <f t="shared" si="1"/>
        <v>3.215777123927515</v>
      </c>
      <c r="AK5" s="51">
        <f t="shared" si="1"/>
        <v>2.0945392398673417</v>
      </c>
      <c r="AL5" s="51">
        <f t="shared" si="1"/>
        <v>2.6086953615961193</v>
      </c>
      <c r="AM5" s="51">
        <f t="shared" si="1"/>
        <v>2.1191537536419252</v>
      </c>
      <c r="AN5" s="51">
        <f t="shared" si="1"/>
        <v>1.7167229473954029</v>
      </c>
      <c r="AO5" s="51">
        <f>SUM(AD5:AN5)</f>
        <v>26.457214318107759</v>
      </c>
      <c r="AP5" s="52"/>
      <c r="AQ5" s="52"/>
      <c r="AR5" s="52"/>
      <c r="AS5" s="52"/>
      <c r="AT5" s="52"/>
      <c r="AU5" s="52"/>
      <c r="AV5" s="52"/>
      <c r="AW5" s="52"/>
      <c r="AX5" s="52"/>
    </row>
    <row r="6" spans="1:51" x14ac:dyDescent="0.2">
      <c r="A6" s="39" t="s">
        <v>15</v>
      </c>
      <c r="B6" s="39">
        <v>493518.79828745237</v>
      </c>
      <c r="C6" s="39">
        <v>111019.28636271667</v>
      </c>
      <c r="D6" s="39">
        <v>229802.087083249</v>
      </c>
      <c r="E6" s="39">
        <v>295840.85164021124</v>
      </c>
      <c r="F6" s="39">
        <v>659787.27527791611</v>
      </c>
      <c r="G6" s="39">
        <v>276599.50362640346</v>
      </c>
      <c r="H6" s="39">
        <v>498716.76627228945</v>
      </c>
      <c r="I6" s="39">
        <v>312975.30474161479</v>
      </c>
      <c r="J6" s="39">
        <v>368989.22839911404</v>
      </c>
      <c r="K6" s="39">
        <v>300562.24686737679</v>
      </c>
      <c r="L6" s="39">
        <v>152591.94715402648</v>
      </c>
      <c r="M6" s="39">
        <v>3700403.2957123709</v>
      </c>
      <c r="N6" s="39"/>
      <c r="O6" s="39" t="s">
        <v>15</v>
      </c>
      <c r="Q6" s="55">
        <f>B6/B$58*100</f>
        <v>11.972164835476793</v>
      </c>
      <c r="R6" s="55">
        <f t="shared" ref="R6:Z13" si="2">C6/C$58*100</f>
        <v>4.1951251384888533</v>
      </c>
      <c r="S6" s="55">
        <f t="shared" si="2"/>
        <v>23.855221308527522</v>
      </c>
      <c r="T6" s="55">
        <f t="shared" si="2"/>
        <v>7.6666017811922167</v>
      </c>
      <c r="U6" s="55">
        <f t="shared" si="2"/>
        <v>32.640965864075191</v>
      </c>
      <c r="V6" s="55">
        <f t="shared" si="2"/>
        <v>14.694181632797648</v>
      </c>
      <c r="W6" s="55">
        <f t="shared" si="2"/>
        <v>28.785225276220881</v>
      </c>
      <c r="X6" s="55">
        <f t="shared" si="2"/>
        <v>31.736160629211728</v>
      </c>
      <c r="Y6" s="55">
        <f t="shared" si="2"/>
        <v>24.052157350930312</v>
      </c>
      <c r="Z6" s="55">
        <f t="shared" si="2"/>
        <v>7.1400017797801318</v>
      </c>
      <c r="AA6" s="49"/>
      <c r="AB6" s="56" t="s">
        <v>15</v>
      </c>
      <c r="AC6" s="57">
        <v>14862324.872370999</v>
      </c>
      <c r="AD6" s="55">
        <f t="shared" ref="AD6:AD58" si="3">B6/$AC6*100</f>
        <v>3.3206029509212374</v>
      </c>
      <c r="AE6" s="55">
        <f t="shared" si="1"/>
        <v>0.74698465627743793</v>
      </c>
      <c r="AF6" s="55">
        <f t="shared" si="1"/>
        <v>1.5462055166782831</v>
      </c>
      <c r="AG6" s="55">
        <f t="shared" si="1"/>
        <v>1.9905422212252819</v>
      </c>
      <c r="AH6" s="55">
        <f t="shared" si="1"/>
        <v>4.4393275005343069</v>
      </c>
      <c r="AI6" s="55">
        <f t="shared" si="1"/>
        <v>1.8610783037087339</v>
      </c>
      <c r="AJ6" s="55">
        <f t="shared" si="1"/>
        <v>3.3555770752892227</v>
      </c>
      <c r="AK6" s="55">
        <f t="shared" si="1"/>
        <v>2.1058300597602639</v>
      </c>
      <c r="AL6" s="55">
        <f t="shared" si="1"/>
        <v>2.4827153999645337</v>
      </c>
      <c r="AM6" s="55">
        <f t="shared" si="1"/>
        <v>2.0223097627620881</v>
      </c>
      <c r="AN6" s="55">
        <f t="shared" si="1"/>
        <v>1.0267030795275796</v>
      </c>
      <c r="AO6" s="51">
        <f t="shared" ref="AO6:AO58" si="4">SUM(AD6:AN6)</f>
        <v>24.897876526648968</v>
      </c>
      <c r="AP6" s="49"/>
      <c r="AQ6" s="49"/>
      <c r="AR6" s="49"/>
      <c r="AS6" s="49"/>
      <c r="AT6" s="49"/>
      <c r="AU6" s="49"/>
      <c r="AV6" s="49"/>
      <c r="AW6" s="49"/>
      <c r="AX6" s="49"/>
      <c r="AY6" s="49"/>
    </row>
    <row r="7" spans="1:51" x14ac:dyDescent="0.2">
      <c r="A7" s="39" t="s">
        <v>16</v>
      </c>
      <c r="B7" s="39">
        <v>26142.866736627544</v>
      </c>
      <c r="C7" s="39">
        <v>18180.994972465414</v>
      </c>
      <c r="D7" s="39">
        <v>10219.123208303283</v>
      </c>
      <c r="E7" s="39">
        <v>30470.980141798555</v>
      </c>
      <c r="F7" s="39">
        <v>47726.224283600808</v>
      </c>
      <c r="G7" s="39">
        <v>97405.891244570113</v>
      </c>
      <c r="H7" s="39">
        <v>29251.069606027057</v>
      </c>
      <c r="I7" s="39">
        <v>27957.240657337996</v>
      </c>
      <c r="J7" s="39">
        <v>55371.349177318174</v>
      </c>
      <c r="K7" s="39">
        <v>12796.591872954685</v>
      </c>
      <c r="L7" s="39">
        <v>120651.4660324881</v>
      </c>
      <c r="M7" s="39">
        <v>476173.7979334917</v>
      </c>
      <c r="N7" s="39"/>
      <c r="O7" s="39" t="s">
        <v>16</v>
      </c>
      <c r="Q7" s="55">
        <f t="shared" ref="Q7:Q58" si="5">B7/B$58*100</f>
        <v>0.63419409945253513</v>
      </c>
      <c r="R7" s="55">
        <f t="shared" si="2"/>
        <v>0.6870117035569705</v>
      </c>
      <c r="S7" s="55">
        <f t="shared" si="2"/>
        <v>1.0608234625165616</v>
      </c>
      <c r="T7" s="55">
        <f t="shared" si="2"/>
        <v>0.78964372004272898</v>
      </c>
      <c r="U7" s="55">
        <f t="shared" si="2"/>
        <v>2.3611095818815544</v>
      </c>
      <c r="V7" s="55">
        <f t="shared" si="2"/>
        <v>5.1746291634184232</v>
      </c>
      <c r="W7" s="55">
        <f t="shared" si="2"/>
        <v>1.6883303011316686</v>
      </c>
      <c r="X7" s="55">
        <f t="shared" si="2"/>
        <v>2.8349057155909003</v>
      </c>
      <c r="Y7" s="55">
        <f t="shared" si="2"/>
        <v>3.6093205455462019</v>
      </c>
      <c r="Z7" s="55">
        <f t="shared" si="2"/>
        <v>0.30398923916859211</v>
      </c>
      <c r="AA7" s="49"/>
      <c r="AB7" s="56" t="s">
        <v>16</v>
      </c>
      <c r="AC7" s="57">
        <v>1399484.7279330357</v>
      </c>
      <c r="AD7" s="55">
        <f t="shared" si="3"/>
        <v>1.8680351571423837</v>
      </c>
      <c r="AE7" s="55">
        <f t="shared" si="1"/>
        <v>1.2991206413033012</v>
      </c>
      <c r="AF7" s="55">
        <f t="shared" si="1"/>
        <v>0.7302061254642187</v>
      </c>
      <c r="AG7" s="55">
        <f t="shared" si="1"/>
        <v>2.1772999400145343</v>
      </c>
      <c r="AH7" s="55">
        <f t="shared" si="1"/>
        <v>3.4102711755983144</v>
      </c>
      <c r="AI7" s="55">
        <f t="shared" si="1"/>
        <v>6.9601253447355171</v>
      </c>
      <c r="AJ7" s="55">
        <f t="shared" si="1"/>
        <v>2.0901313906604271</v>
      </c>
      <c r="AK7" s="55">
        <f t="shared" si="1"/>
        <v>1.9976810106837928</v>
      </c>
      <c r="AL7" s="55">
        <f t="shared" si="1"/>
        <v>3.9565525848287533</v>
      </c>
      <c r="AM7" s="55">
        <f t="shared" si="1"/>
        <v>0.91437881511251418</v>
      </c>
      <c r="AN7" s="55">
        <f t="shared" si="1"/>
        <v>8.6211348808846147</v>
      </c>
      <c r="AO7" s="51">
        <f t="shared" si="4"/>
        <v>34.024937066428365</v>
      </c>
      <c r="AP7" s="49"/>
      <c r="AQ7" s="49"/>
      <c r="AR7" s="49"/>
      <c r="AS7" s="49"/>
      <c r="AT7" s="49"/>
      <c r="AU7" s="49"/>
      <c r="AV7" s="49"/>
      <c r="AW7" s="49"/>
      <c r="AX7" s="49"/>
      <c r="AY7" s="49"/>
    </row>
    <row r="8" spans="1:51" x14ac:dyDescent="0.2">
      <c r="A8" s="39" t="s">
        <v>17</v>
      </c>
      <c r="B8" s="39">
        <v>4464.6817666422094</v>
      </c>
      <c r="C8" s="39">
        <v>3977.67451109481</v>
      </c>
      <c r="D8" s="39">
        <v>5952.9090221896104</v>
      </c>
      <c r="E8" s="39">
        <v>21408.121038935584</v>
      </c>
      <c r="F8" s="39">
        <v>4267.2820854790061</v>
      </c>
      <c r="G8" s="39">
        <v>1976.2345110948099</v>
      </c>
      <c r="H8" s="39">
        <v>9375.2191431932533</v>
      </c>
      <c r="I8" s="39">
        <v>8929.3635332844187</v>
      </c>
      <c r="J8" s="39">
        <v>10417.59078883182</v>
      </c>
      <c r="K8" s="39">
        <v>3712.4355112445742</v>
      </c>
      <c r="L8" s="39">
        <v>744.1136277737013</v>
      </c>
      <c r="M8" s="39">
        <v>75225.625539763787</v>
      </c>
      <c r="N8" s="39"/>
      <c r="O8" s="39" t="s">
        <v>17</v>
      </c>
      <c r="Q8" s="55">
        <f t="shared" si="5"/>
        <v>0.10830774072572398</v>
      </c>
      <c r="R8" s="55">
        <f t="shared" si="2"/>
        <v>0.15030579713601994</v>
      </c>
      <c r="S8" s="55">
        <f t="shared" si="2"/>
        <v>0.61795766938539143</v>
      </c>
      <c r="T8" s="55">
        <f t="shared" si="2"/>
        <v>0.55478321529673968</v>
      </c>
      <c r="U8" s="55">
        <f t="shared" si="2"/>
        <v>0.21111078388989657</v>
      </c>
      <c r="V8" s="55">
        <f t="shared" si="2"/>
        <v>0.10498626524743408</v>
      </c>
      <c r="W8" s="55">
        <f t="shared" si="2"/>
        <v>0.54112436818178655</v>
      </c>
      <c r="X8" s="55">
        <f t="shared" si="2"/>
        <v>0.90545072124107362</v>
      </c>
      <c r="Y8" s="55">
        <f t="shared" si="2"/>
        <v>0.67905920711474832</v>
      </c>
      <c r="Z8" s="55">
        <f t="shared" si="2"/>
        <v>8.8190704035099127E-2</v>
      </c>
      <c r="AA8" s="49"/>
      <c r="AB8" s="56" t="s">
        <v>17</v>
      </c>
      <c r="AC8" s="57">
        <v>187950.18304550971</v>
      </c>
      <c r="AD8" s="55">
        <f t="shared" si="3"/>
        <v>2.3754601854051636</v>
      </c>
      <c r="AE8" s="55">
        <f t="shared" si="1"/>
        <v>2.1163451115829282</v>
      </c>
      <c r="AF8" s="55">
        <f t="shared" si="1"/>
        <v>3.1672802472068837</v>
      </c>
      <c r="AG8" s="55">
        <f t="shared" si="1"/>
        <v>11.390316674366783</v>
      </c>
      <c r="AH8" s="55">
        <f t="shared" si="1"/>
        <v>2.270432524370428</v>
      </c>
      <c r="AI8" s="55">
        <f t="shared" si="1"/>
        <v>1.0514671915037668</v>
      </c>
      <c r="AJ8" s="55">
        <f t="shared" si="1"/>
        <v>4.9881404696068667</v>
      </c>
      <c r="AK8" s="55">
        <f t="shared" si="1"/>
        <v>4.7509203708103271</v>
      </c>
      <c r="AL8" s="55">
        <f t="shared" si="1"/>
        <v>5.5427404326120477</v>
      </c>
      <c r="AM8" s="55">
        <f t="shared" si="1"/>
        <v>1.9752231421587156</v>
      </c>
      <c r="AN8" s="55">
        <f t="shared" si="1"/>
        <v>0.39591003090086047</v>
      </c>
      <c r="AO8" s="51">
        <f t="shared" si="4"/>
        <v>40.024236380524776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</row>
    <row r="9" spans="1:51" x14ac:dyDescent="0.2">
      <c r="A9" s="39" t="s">
        <v>18</v>
      </c>
      <c r="B9" s="39">
        <v>75681.723701336508</v>
      </c>
      <c r="C9" s="39">
        <v>21081.513820542878</v>
      </c>
      <c r="D9" s="39">
        <v>11743.902513926618</v>
      </c>
      <c r="E9" s="39">
        <v>20063.259223301662</v>
      </c>
      <c r="F9" s="39">
        <v>3240.3933773909307</v>
      </c>
      <c r="G9" s="39">
        <v>1852.8491534906657</v>
      </c>
      <c r="H9" s="39">
        <v>3439.8097757868168</v>
      </c>
      <c r="I9" s="39">
        <v>2367.3926999689397</v>
      </c>
      <c r="J9" s="39">
        <v>3914.4700425859132</v>
      </c>
      <c r="K9" s="39">
        <v>39297.340138211541</v>
      </c>
      <c r="L9" s="39">
        <v>14706.097705901066</v>
      </c>
      <c r="M9" s="39">
        <v>197388.75215244357</v>
      </c>
      <c r="N9" s="39"/>
      <c r="O9" s="39" t="s">
        <v>18</v>
      </c>
      <c r="Q9" s="55">
        <f t="shared" si="5"/>
        <v>1.8359464205407314</v>
      </c>
      <c r="R9" s="55">
        <f t="shared" si="2"/>
        <v>0.79661463772172159</v>
      </c>
      <c r="S9" s="55">
        <f t="shared" si="2"/>
        <v>1.2191072633470152</v>
      </c>
      <c r="T9" s="55">
        <f t="shared" si="2"/>
        <v>0.51993163907245399</v>
      </c>
      <c r="U9" s="55">
        <f t="shared" si="2"/>
        <v>0.16030859275520332</v>
      </c>
      <c r="V9" s="55">
        <f t="shared" si="2"/>
        <v>9.8431492618804101E-2</v>
      </c>
      <c r="W9" s="55">
        <f t="shared" si="2"/>
        <v>0.19854094748703466</v>
      </c>
      <c r="X9" s="55">
        <f t="shared" si="2"/>
        <v>0.24005713505308263</v>
      </c>
      <c r="Y9" s="55">
        <f t="shared" si="2"/>
        <v>0.25516042790263016</v>
      </c>
      <c r="Z9" s="55">
        <f t="shared" si="2"/>
        <v>0.93352735232666484</v>
      </c>
      <c r="AA9" s="49"/>
      <c r="AB9" s="56" t="s">
        <v>18</v>
      </c>
      <c r="AC9" s="57">
        <v>366793.22878283326</v>
      </c>
      <c r="AD9" s="55">
        <f t="shared" si="3"/>
        <v>20.633348099821461</v>
      </c>
      <c r="AE9" s="55">
        <f t="shared" si="1"/>
        <v>5.7475199011987703</v>
      </c>
      <c r="AF9" s="55">
        <f t="shared" si="1"/>
        <v>3.201777348207214</v>
      </c>
      <c r="AG9" s="55">
        <f t="shared" si="1"/>
        <v>5.4699099244224287</v>
      </c>
      <c r="AH9" s="55">
        <f t="shared" si="1"/>
        <v>0.88343871236223548</v>
      </c>
      <c r="AI9" s="55">
        <f t="shared" si="1"/>
        <v>0.50514813472406805</v>
      </c>
      <c r="AJ9" s="55">
        <f t="shared" si="1"/>
        <v>0.93780623682762143</v>
      </c>
      <c r="AK9" s="55">
        <f t="shared" si="1"/>
        <v>0.64542977192487883</v>
      </c>
      <c r="AL9" s="55">
        <f t="shared" si="1"/>
        <v>1.0672143691353548</v>
      </c>
      <c r="AM9" s="55">
        <f t="shared" si="1"/>
        <v>10.713758339709772</v>
      </c>
      <c r="AN9" s="55">
        <f t="shared" si="1"/>
        <v>4.0093700079202073</v>
      </c>
      <c r="AO9" s="51">
        <f t="shared" si="4"/>
        <v>53.814720846254019</v>
      </c>
      <c r="AP9" s="49"/>
      <c r="AQ9" s="49"/>
      <c r="AR9" s="49"/>
      <c r="AS9" s="49"/>
      <c r="AT9" s="49"/>
      <c r="AU9" s="49"/>
      <c r="AV9" s="49"/>
      <c r="AW9" s="49"/>
      <c r="AX9" s="49"/>
      <c r="AY9" s="49"/>
    </row>
    <row r="10" spans="1:51" s="50" customFormat="1" x14ac:dyDescent="0.2">
      <c r="A10" s="39" t="s">
        <v>19</v>
      </c>
      <c r="B10" s="45">
        <v>2773874.0912883691</v>
      </c>
      <c r="C10" s="45">
        <v>2040078.8320381558</v>
      </c>
      <c r="D10" s="45">
        <v>6741.6574409962568</v>
      </c>
      <c r="E10" s="45">
        <v>2243278.2525280393</v>
      </c>
      <c r="F10" s="45">
        <v>1233.8873785378751</v>
      </c>
      <c r="G10" s="45">
        <v>893.03833168867379</v>
      </c>
      <c r="H10" s="45">
        <v>10501.538130693083</v>
      </c>
      <c r="I10" s="45">
        <v>1082.6324569561359</v>
      </c>
      <c r="J10" s="45">
        <v>2450.6444713726642</v>
      </c>
      <c r="K10" s="45">
        <v>2430090.0370914228</v>
      </c>
      <c r="L10" s="45">
        <v>3716.8056945515386</v>
      </c>
      <c r="M10" s="45">
        <v>9513941.4168507829</v>
      </c>
      <c r="N10" s="45"/>
      <c r="O10" s="45" t="s">
        <v>19</v>
      </c>
      <c r="Q10" s="51">
        <f t="shared" si="5"/>
        <v>67.290806285396769</v>
      </c>
      <c r="R10" s="51">
        <f t="shared" si="2"/>
        <v>77.089182187865219</v>
      </c>
      <c r="S10" s="51">
        <f t="shared" si="2"/>
        <v>0.69983581212204737</v>
      </c>
      <c r="T10" s="51">
        <f t="shared" si="2"/>
        <v>58.133692325416511</v>
      </c>
      <c r="U10" s="51">
        <f t="shared" si="2"/>
        <v>6.1042819878578625E-2</v>
      </c>
      <c r="V10" s="51">
        <f t="shared" si="2"/>
        <v>4.7442122197761338E-2</v>
      </c>
      <c r="W10" s="51">
        <f t="shared" si="2"/>
        <v>0.60613390461747596</v>
      </c>
      <c r="X10" s="51">
        <f t="shared" si="2"/>
        <v>0.10978053870647637</v>
      </c>
      <c r="Y10" s="51">
        <f t="shared" si="2"/>
        <v>0.15974256672036846</v>
      </c>
      <c r="Z10" s="51">
        <f t="shared" si="2"/>
        <v>57.727966072581282</v>
      </c>
      <c r="AA10" s="52"/>
      <c r="AB10" s="53" t="s">
        <v>19</v>
      </c>
      <c r="AC10" s="54">
        <v>10380971.633253099</v>
      </c>
      <c r="AD10" s="51">
        <f t="shared" si="3"/>
        <v>26.72075591077515</v>
      </c>
      <c r="AE10" s="51">
        <f t="shared" si="1"/>
        <v>19.65209909160356</v>
      </c>
      <c r="AF10" s="51">
        <f t="shared" si="1"/>
        <v>6.4942451238387724E-2</v>
      </c>
      <c r="AG10" s="51">
        <f t="shared" si="1"/>
        <v>21.609521071632678</v>
      </c>
      <c r="AH10" s="51">
        <f t="shared" si="1"/>
        <v>1.1886049034036422E-2</v>
      </c>
      <c r="AI10" s="51">
        <f t="shared" si="1"/>
        <v>8.6026468739017359E-3</v>
      </c>
      <c r="AJ10" s="51">
        <f t="shared" si="1"/>
        <v>0.10116141823424098</v>
      </c>
      <c r="AK10" s="51">
        <f t="shared" si="1"/>
        <v>1.0429008913656668E-2</v>
      </c>
      <c r="AL10" s="51">
        <f t="shared" si="1"/>
        <v>2.3607081860454928E-2</v>
      </c>
      <c r="AM10" s="51">
        <f t="shared" si="1"/>
        <v>23.409080796514058</v>
      </c>
      <c r="AN10" s="51">
        <f t="shared" si="1"/>
        <v>3.5804025151610963E-2</v>
      </c>
      <c r="AO10" s="51">
        <f t="shared" si="4"/>
        <v>91.647889551831739</v>
      </c>
      <c r="AP10" s="52"/>
      <c r="AQ10" s="52"/>
      <c r="AR10" s="52"/>
      <c r="AS10" s="52"/>
      <c r="AT10" s="52"/>
      <c r="AU10" s="52"/>
      <c r="AV10" s="52"/>
      <c r="AW10" s="52"/>
      <c r="AX10" s="52"/>
      <c r="AY10" s="52"/>
    </row>
    <row r="11" spans="1:51" x14ac:dyDescent="0.2">
      <c r="A11" s="39" t="s">
        <v>20</v>
      </c>
      <c r="B11" s="39">
        <v>2772795.2687197141</v>
      </c>
      <c r="C11" s="39">
        <v>2039510.7417512538</v>
      </c>
      <c r="D11" s="39">
        <v>0</v>
      </c>
      <c r="E11" s="39">
        <v>2242013.314555435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2419617.7779324879</v>
      </c>
      <c r="L11" s="39">
        <v>0</v>
      </c>
      <c r="M11" s="39">
        <v>9473937.1029588897</v>
      </c>
      <c r="N11" s="39"/>
      <c r="O11" s="39" t="s">
        <v>20</v>
      </c>
      <c r="Q11" s="55">
        <f t="shared" si="5"/>
        <v>67.264635364116785</v>
      </c>
      <c r="R11" s="55">
        <f t="shared" si="2"/>
        <v>77.067715558763268</v>
      </c>
      <c r="S11" s="55">
        <f t="shared" si="2"/>
        <v>0</v>
      </c>
      <c r="T11" s="55">
        <f t="shared" si="2"/>
        <v>58.100911944816261</v>
      </c>
      <c r="U11" s="55">
        <f t="shared" si="2"/>
        <v>0</v>
      </c>
      <c r="V11" s="55">
        <f t="shared" si="2"/>
        <v>0</v>
      </c>
      <c r="W11" s="55">
        <f t="shared" si="2"/>
        <v>0</v>
      </c>
      <c r="X11" s="55">
        <f t="shared" si="2"/>
        <v>0</v>
      </c>
      <c r="Y11" s="55">
        <f t="shared" si="2"/>
        <v>0</v>
      </c>
      <c r="Z11" s="55">
        <f t="shared" si="2"/>
        <v>57.479192483042254</v>
      </c>
      <c r="AA11" s="49"/>
      <c r="AB11" s="58" t="s">
        <v>20</v>
      </c>
      <c r="AC11" s="57">
        <v>10296327.198933108</v>
      </c>
      <c r="AD11" s="55">
        <f t="shared" si="3"/>
        <v>26.929945165369528</v>
      </c>
      <c r="AE11" s="55">
        <f t="shared" si="1"/>
        <v>19.808138400677333</v>
      </c>
      <c r="AF11" s="55">
        <f t="shared" si="1"/>
        <v>0</v>
      </c>
      <c r="AG11" s="55">
        <f t="shared" si="1"/>
        <v>21.774884104185709</v>
      </c>
      <c r="AH11" s="55">
        <f t="shared" si="1"/>
        <v>0</v>
      </c>
      <c r="AI11" s="55">
        <f t="shared" si="1"/>
        <v>0</v>
      </c>
      <c r="AJ11" s="55">
        <f t="shared" si="1"/>
        <v>0</v>
      </c>
      <c r="AK11" s="55">
        <f t="shared" si="1"/>
        <v>0</v>
      </c>
      <c r="AL11" s="55">
        <f t="shared" si="1"/>
        <v>0</v>
      </c>
      <c r="AM11" s="55">
        <f t="shared" si="1"/>
        <v>23.499814362768166</v>
      </c>
      <c r="AN11" s="55">
        <f t="shared" si="1"/>
        <v>0</v>
      </c>
      <c r="AO11" s="51">
        <f t="shared" si="4"/>
        <v>92.012782033000732</v>
      </c>
      <c r="AP11" s="49"/>
      <c r="AQ11" s="49"/>
      <c r="AR11" s="49"/>
      <c r="AS11" s="49"/>
      <c r="AT11" s="49"/>
      <c r="AU11" s="49"/>
      <c r="AV11" s="49"/>
      <c r="AW11" s="49"/>
      <c r="AX11" s="49"/>
      <c r="AY11" s="49"/>
    </row>
    <row r="12" spans="1:51" x14ac:dyDescent="0.2">
      <c r="A12" s="39" t="s">
        <v>21</v>
      </c>
      <c r="B12" s="39">
        <v>0</v>
      </c>
      <c r="C12" s="39">
        <v>0</v>
      </c>
      <c r="D12" s="39">
        <v>0</v>
      </c>
      <c r="E12" s="39">
        <v>0</v>
      </c>
      <c r="F12" s="39">
        <v>348.32353614137219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54.319836647830385</v>
      </c>
      <c r="M12" s="39">
        <v>402.64337278920254</v>
      </c>
      <c r="N12" s="39"/>
      <c r="O12" s="39" t="s">
        <v>21</v>
      </c>
      <c r="Q12" s="55">
        <f t="shared" si="5"/>
        <v>0</v>
      </c>
      <c r="R12" s="55">
        <f t="shared" si="2"/>
        <v>0</v>
      </c>
      <c r="S12" s="55">
        <f t="shared" si="2"/>
        <v>0</v>
      </c>
      <c r="T12" s="55">
        <f t="shared" si="2"/>
        <v>0</v>
      </c>
      <c r="U12" s="55">
        <f t="shared" si="2"/>
        <v>1.7232246026653623E-2</v>
      </c>
      <c r="V12" s="55">
        <f t="shared" si="2"/>
        <v>0</v>
      </c>
      <c r="W12" s="55">
        <f t="shared" si="2"/>
        <v>0</v>
      </c>
      <c r="X12" s="55">
        <f t="shared" si="2"/>
        <v>0</v>
      </c>
      <c r="Y12" s="55">
        <f t="shared" si="2"/>
        <v>0</v>
      </c>
      <c r="Z12" s="55">
        <f t="shared" si="2"/>
        <v>0</v>
      </c>
      <c r="AA12" s="49"/>
      <c r="AB12" s="58" t="s">
        <v>21</v>
      </c>
      <c r="AC12" s="57">
        <v>5535.3307302225376</v>
      </c>
      <c r="AD12" s="55">
        <f t="shared" si="3"/>
        <v>0</v>
      </c>
      <c r="AE12" s="55">
        <f t="shared" si="1"/>
        <v>0</v>
      </c>
      <c r="AF12" s="55">
        <f t="shared" si="1"/>
        <v>0</v>
      </c>
      <c r="AG12" s="55">
        <f t="shared" si="1"/>
        <v>0</v>
      </c>
      <c r="AH12" s="55">
        <f t="shared" si="1"/>
        <v>6.2927321440713353</v>
      </c>
      <c r="AI12" s="55">
        <f t="shared" si="1"/>
        <v>0</v>
      </c>
      <c r="AJ12" s="55">
        <f t="shared" si="1"/>
        <v>0</v>
      </c>
      <c r="AK12" s="55">
        <f t="shared" si="1"/>
        <v>0</v>
      </c>
      <c r="AL12" s="55">
        <f t="shared" si="1"/>
        <v>0</v>
      </c>
      <c r="AM12" s="55">
        <f t="shared" si="1"/>
        <v>0</v>
      </c>
      <c r="AN12" s="55">
        <f t="shared" si="1"/>
        <v>0.98132955906767572</v>
      </c>
      <c r="AO12" s="51">
        <f t="shared" si="4"/>
        <v>7.2740617031390107</v>
      </c>
      <c r="AP12" s="49"/>
      <c r="AQ12" s="49"/>
      <c r="AR12" s="49"/>
      <c r="AS12" s="49"/>
      <c r="AT12" s="49"/>
      <c r="AU12" s="49"/>
      <c r="AV12" s="49"/>
      <c r="AW12" s="49"/>
      <c r="AX12" s="49"/>
      <c r="AY12" s="49"/>
    </row>
    <row r="13" spans="1:51" x14ac:dyDescent="0.2">
      <c r="A13" s="39" t="s">
        <v>22</v>
      </c>
      <c r="B13" s="39">
        <v>0</v>
      </c>
      <c r="C13" s="39">
        <v>0</v>
      </c>
      <c r="D13" s="39">
        <v>0</v>
      </c>
      <c r="E13" s="39">
        <v>0</v>
      </c>
      <c r="F13" s="39">
        <v>210.80521545662504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32.874335725240925</v>
      </c>
      <c r="M13" s="39">
        <v>243.67955118186597</v>
      </c>
      <c r="N13" s="39"/>
      <c r="O13" s="39" t="s">
        <v>22</v>
      </c>
      <c r="Q13" s="55">
        <f t="shared" si="5"/>
        <v>0</v>
      </c>
      <c r="R13" s="55">
        <f t="shared" si="2"/>
        <v>0</v>
      </c>
      <c r="S13" s="55">
        <f t="shared" si="2"/>
        <v>0</v>
      </c>
      <c r="T13" s="55">
        <f t="shared" si="2"/>
        <v>0</v>
      </c>
      <c r="U13" s="55">
        <f t="shared" si="2"/>
        <v>1.042894596412206E-2</v>
      </c>
      <c r="V13" s="55">
        <f t="shared" si="2"/>
        <v>0</v>
      </c>
      <c r="W13" s="55">
        <f t="shared" si="2"/>
        <v>0</v>
      </c>
      <c r="X13" s="55">
        <f t="shared" si="2"/>
        <v>0</v>
      </c>
      <c r="Y13" s="55">
        <f t="shared" si="2"/>
        <v>0</v>
      </c>
      <c r="Z13" s="55">
        <f t="shared" si="2"/>
        <v>0</v>
      </c>
      <c r="AA13" s="49"/>
      <c r="AB13" s="58" t="s">
        <v>22</v>
      </c>
      <c r="AC13" s="57">
        <v>3349.9791605659566</v>
      </c>
      <c r="AD13" s="55">
        <f t="shared" si="3"/>
        <v>0</v>
      </c>
      <c r="AE13" s="55">
        <f t="shared" si="1"/>
        <v>0</v>
      </c>
      <c r="AF13" s="55">
        <f t="shared" si="1"/>
        <v>0</v>
      </c>
      <c r="AG13" s="55">
        <f t="shared" si="1"/>
        <v>0</v>
      </c>
      <c r="AH13" s="55">
        <f t="shared" si="1"/>
        <v>6.2927321440713353</v>
      </c>
      <c r="AI13" s="55">
        <f t="shared" si="1"/>
        <v>0</v>
      </c>
      <c r="AJ13" s="55">
        <f t="shared" si="1"/>
        <v>0</v>
      </c>
      <c r="AK13" s="55">
        <f t="shared" si="1"/>
        <v>0</v>
      </c>
      <c r="AL13" s="55">
        <f t="shared" si="1"/>
        <v>0</v>
      </c>
      <c r="AM13" s="55">
        <f t="shared" si="1"/>
        <v>0</v>
      </c>
      <c r="AN13" s="55">
        <f t="shared" si="1"/>
        <v>0.98132955906767572</v>
      </c>
      <c r="AO13" s="51">
        <f t="shared" si="4"/>
        <v>7.2740617031390107</v>
      </c>
      <c r="AP13" s="49"/>
      <c r="AQ13" s="49"/>
      <c r="AR13" s="49"/>
      <c r="AS13" s="49"/>
      <c r="AT13" s="49"/>
      <c r="AU13" s="49"/>
      <c r="AV13" s="49"/>
      <c r="AW13" s="49"/>
      <c r="AX13" s="49"/>
      <c r="AY13" s="49"/>
    </row>
    <row r="14" spans="1:51" x14ac:dyDescent="0.2">
      <c r="A14" s="39" t="s">
        <v>23</v>
      </c>
      <c r="B14" s="39">
        <v>1078.822568654823</v>
      </c>
      <c r="C14" s="39">
        <v>568.0902869019676</v>
      </c>
      <c r="D14" s="39">
        <v>6741.6574409962568</v>
      </c>
      <c r="E14" s="39">
        <v>1264.9379726045267</v>
      </c>
      <c r="F14" s="39">
        <v>674.75862693987779</v>
      </c>
      <c r="G14" s="39">
        <v>893.03833168867379</v>
      </c>
      <c r="H14" s="39">
        <v>10501.538130693083</v>
      </c>
      <c r="I14" s="39">
        <v>1082.6324569561359</v>
      </c>
      <c r="J14" s="39">
        <v>2450.6444713726642</v>
      </c>
      <c r="K14" s="39">
        <v>10472.25915893516</v>
      </c>
      <c r="L14" s="39">
        <v>3629.6115221784671</v>
      </c>
      <c r="M14" s="39">
        <v>39357.990967921629</v>
      </c>
      <c r="N14" s="39"/>
      <c r="O14" s="39" t="s">
        <v>23</v>
      </c>
      <c r="Q14" s="55">
        <f t="shared" si="5"/>
        <v>2.6170921279973471E-2</v>
      </c>
      <c r="R14" s="55">
        <f t="shared" ref="R14:R58" si="6">C14/C$58*100</f>
        <v>2.146662910196959E-2</v>
      </c>
      <c r="S14" s="55">
        <f t="shared" ref="S14:S58" si="7">D14/D$58*100</f>
        <v>0.69983581212204737</v>
      </c>
      <c r="T14" s="55">
        <f t="shared" ref="T14:T58" si="8">E14/E$58*100</f>
        <v>3.2780380600247697E-2</v>
      </c>
      <c r="U14" s="55">
        <f t="shared" ref="U14:U58" si="9">F14/F$58*100</f>
        <v>3.3381627887802932E-2</v>
      </c>
      <c r="V14" s="55">
        <f t="shared" ref="V14:V58" si="10">G14/G$58*100</f>
        <v>4.7442122197761338E-2</v>
      </c>
      <c r="W14" s="55">
        <f t="shared" ref="W14:W58" si="11">H14/H$58*100</f>
        <v>0.60613390461747596</v>
      </c>
      <c r="X14" s="55">
        <f t="shared" ref="X14:X58" si="12">I14/I$58*100</f>
        <v>0.10978053870647637</v>
      </c>
      <c r="Y14" s="55">
        <f t="shared" ref="Y14:Y58" si="13">J14/J$58*100</f>
        <v>0.15974256672036846</v>
      </c>
      <c r="Z14" s="55">
        <f t="shared" ref="Z14:Z58" si="14">K14/K$58*100</f>
        <v>0.24877358953903811</v>
      </c>
      <c r="AA14" s="49"/>
      <c r="AB14" s="58" t="s">
        <v>23</v>
      </c>
      <c r="AC14" s="57">
        <v>75759.124429204079</v>
      </c>
      <c r="AD14" s="55">
        <f t="shared" si="3"/>
        <v>1.4240166802125187</v>
      </c>
      <c r="AE14" s="55">
        <f t="shared" si="1"/>
        <v>0.74986384964472574</v>
      </c>
      <c r="AF14" s="55">
        <f t="shared" si="1"/>
        <v>8.8988059085823377</v>
      </c>
      <c r="AG14" s="55">
        <f t="shared" si="1"/>
        <v>1.6696839913805959</v>
      </c>
      <c r="AH14" s="55">
        <f t="shared" si="1"/>
        <v>0.89066318020931057</v>
      </c>
      <c r="AI14" s="55">
        <f t="shared" si="1"/>
        <v>1.1787865005266878</v>
      </c>
      <c r="AJ14" s="55">
        <f t="shared" si="1"/>
        <v>13.861746964230869</v>
      </c>
      <c r="AK14" s="55">
        <f t="shared" si="1"/>
        <v>1.4290456299661196</v>
      </c>
      <c r="AL14" s="55">
        <f t="shared" si="1"/>
        <v>3.2347845752398574</v>
      </c>
      <c r="AM14" s="55">
        <f t="shared" si="1"/>
        <v>13.823099511559628</v>
      </c>
      <c r="AN14" s="55">
        <f t="shared" si="1"/>
        <v>4.7909892696427505</v>
      </c>
      <c r="AO14" s="51">
        <f t="shared" si="4"/>
        <v>51.951486061195396</v>
      </c>
      <c r="AP14" s="49"/>
      <c r="AQ14" s="49"/>
      <c r="AR14" s="49"/>
      <c r="AS14" s="49"/>
      <c r="AT14" s="49"/>
      <c r="AU14" s="49"/>
      <c r="AV14" s="49"/>
      <c r="AW14" s="49"/>
      <c r="AX14" s="49"/>
      <c r="AY14" s="49"/>
    </row>
    <row r="15" spans="1:51" s="50" customFormat="1" x14ac:dyDescent="0.2">
      <c r="A15" s="39" t="s">
        <v>24</v>
      </c>
      <c r="B15" s="45">
        <v>83604.731806874988</v>
      </c>
      <c r="C15" s="45">
        <v>46335.524878321761</v>
      </c>
      <c r="D15" s="45">
        <v>216490.12562639202</v>
      </c>
      <c r="E15" s="45">
        <v>374892.73418289633</v>
      </c>
      <c r="F15" s="45">
        <v>299963.25886963622</v>
      </c>
      <c r="G15" s="45">
        <v>227885.26004478554</v>
      </c>
      <c r="H15" s="45">
        <v>322036.38680391002</v>
      </c>
      <c r="I15" s="45">
        <v>100097.45374461848</v>
      </c>
      <c r="J15" s="45">
        <v>175498.63100846883</v>
      </c>
      <c r="K15" s="45">
        <v>277032.95666430332</v>
      </c>
      <c r="L15" s="45">
        <v>76499.633751697547</v>
      </c>
      <c r="M15" s="45">
        <v>2200336.6973819048</v>
      </c>
      <c r="N15" s="45"/>
      <c r="O15" s="45" t="s">
        <v>24</v>
      </c>
      <c r="Q15" s="51">
        <f t="shared" si="5"/>
        <v>2.0281489452702481</v>
      </c>
      <c r="R15" s="51">
        <f t="shared" si="6"/>
        <v>1.7508969080114944</v>
      </c>
      <c r="S15" s="51">
        <f t="shared" si="7"/>
        <v>22.473337485649658</v>
      </c>
      <c r="T15" s="51">
        <f t="shared" si="8"/>
        <v>9.7152008848934539</v>
      </c>
      <c r="U15" s="51">
        <f t="shared" si="9"/>
        <v>14.839768604382883</v>
      </c>
      <c r="V15" s="51">
        <f t="shared" si="10"/>
        <v>12.106266853820037</v>
      </c>
      <c r="W15" s="51">
        <f t="shared" si="11"/>
        <v>18.587484055488083</v>
      </c>
      <c r="X15" s="51">
        <f t="shared" si="12"/>
        <v>10.150030441657117</v>
      </c>
      <c r="Y15" s="51">
        <f t="shared" si="13"/>
        <v>11.439685397327672</v>
      </c>
      <c r="Z15" s="51">
        <f t="shared" si="14"/>
        <v>6.5810520923929552</v>
      </c>
      <c r="AA15" s="52"/>
      <c r="AB15" s="53" t="s">
        <v>24</v>
      </c>
      <c r="AC15" s="54">
        <v>7233322.4844167968</v>
      </c>
      <c r="AD15" s="51">
        <f t="shared" si="3"/>
        <v>1.1558275189166518</v>
      </c>
      <c r="AE15" s="51">
        <f t="shared" si="1"/>
        <v>0.64058425402911734</v>
      </c>
      <c r="AF15" s="51">
        <f t="shared" si="1"/>
        <v>2.9929555345111511</v>
      </c>
      <c r="AG15" s="51">
        <f t="shared" si="1"/>
        <v>5.1828566331800001</v>
      </c>
      <c r="AH15" s="51">
        <f t="shared" si="1"/>
        <v>4.1469637157179982</v>
      </c>
      <c r="AI15" s="51">
        <f t="shared" si="1"/>
        <v>3.150492191323325</v>
      </c>
      <c r="AJ15" s="51">
        <f t="shared" si="1"/>
        <v>4.4521226241148977</v>
      </c>
      <c r="AK15" s="51">
        <f t="shared" si="1"/>
        <v>1.3838378416041142</v>
      </c>
      <c r="AL15" s="51">
        <f t="shared" si="1"/>
        <v>2.4262519939703591</v>
      </c>
      <c r="AM15" s="51">
        <f t="shared" si="1"/>
        <v>3.8299544540027477</v>
      </c>
      <c r="AN15" s="51">
        <f t="shared" si="1"/>
        <v>1.0576002095372568</v>
      </c>
      <c r="AO15" s="51">
        <f t="shared" si="4"/>
        <v>30.419446970907618</v>
      </c>
      <c r="AP15" s="52"/>
      <c r="AQ15" s="52"/>
      <c r="AR15" s="52"/>
      <c r="AS15" s="52"/>
      <c r="AT15" s="52"/>
      <c r="AU15" s="52"/>
      <c r="AV15" s="52"/>
      <c r="AW15" s="52"/>
      <c r="AX15" s="52"/>
      <c r="AY15" s="52"/>
    </row>
    <row r="16" spans="1:51" x14ac:dyDescent="0.2">
      <c r="A16" s="39" t="s">
        <v>25</v>
      </c>
      <c r="B16" s="39">
        <v>0</v>
      </c>
      <c r="C16" s="39">
        <v>0</v>
      </c>
      <c r="D16" s="39">
        <v>0</v>
      </c>
      <c r="E16" s="39">
        <v>202785.58269315344</v>
      </c>
      <c r="F16" s="39">
        <v>146884.76955936055</v>
      </c>
      <c r="G16" s="39">
        <v>0</v>
      </c>
      <c r="H16" s="39">
        <v>0</v>
      </c>
      <c r="I16" s="39">
        <v>0</v>
      </c>
      <c r="J16" s="39">
        <v>0</v>
      </c>
      <c r="K16" s="39">
        <v>62629.743837371832</v>
      </c>
      <c r="L16" s="39">
        <v>0</v>
      </c>
      <c r="M16" s="39">
        <v>412300.0960898858</v>
      </c>
      <c r="N16" s="39"/>
      <c r="O16" s="39" t="s">
        <v>25</v>
      </c>
      <c r="Q16" s="55">
        <f t="shared" si="5"/>
        <v>0</v>
      </c>
      <c r="R16" s="55">
        <f t="shared" si="6"/>
        <v>0</v>
      </c>
      <c r="S16" s="55">
        <f t="shared" si="7"/>
        <v>0</v>
      </c>
      <c r="T16" s="55">
        <f t="shared" si="8"/>
        <v>5.2551103096679883</v>
      </c>
      <c r="U16" s="55">
        <f t="shared" si="9"/>
        <v>7.2666765922700032</v>
      </c>
      <c r="V16" s="55">
        <f t="shared" si="10"/>
        <v>0</v>
      </c>
      <c r="W16" s="55">
        <f t="shared" si="11"/>
        <v>0</v>
      </c>
      <c r="X16" s="55">
        <f t="shared" si="12"/>
        <v>0</v>
      </c>
      <c r="Y16" s="55">
        <f t="shared" si="13"/>
        <v>0</v>
      </c>
      <c r="Z16" s="55">
        <f t="shared" si="14"/>
        <v>1.4877999054329851</v>
      </c>
      <c r="AA16" s="49"/>
      <c r="AB16" s="58" t="s">
        <v>25</v>
      </c>
      <c r="AC16" s="57">
        <v>412300.0960898858</v>
      </c>
      <c r="AD16" s="55">
        <f t="shared" si="3"/>
        <v>0</v>
      </c>
      <c r="AE16" s="55">
        <f t="shared" si="1"/>
        <v>0</v>
      </c>
      <c r="AF16" s="55">
        <f t="shared" si="1"/>
        <v>0</v>
      </c>
      <c r="AG16" s="55">
        <f t="shared" si="1"/>
        <v>49.183976578298939</v>
      </c>
      <c r="AH16" s="55">
        <f t="shared" si="1"/>
        <v>35.625693748889667</v>
      </c>
      <c r="AI16" s="55">
        <f t="shared" si="1"/>
        <v>0</v>
      </c>
      <c r="AJ16" s="55">
        <f t="shared" si="1"/>
        <v>0</v>
      </c>
      <c r="AK16" s="55">
        <f t="shared" si="1"/>
        <v>0</v>
      </c>
      <c r="AL16" s="55">
        <f t="shared" si="1"/>
        <v>0</v>
      </c>
      <c r="AM16" s="55">
        <f t="shared" si="1"/>
        <v>15.190329672811398</v>
      </c>
      <c r="AN16" s="55">
        <f t="shared" si="1"/>
        <v>0</v>
      </c>
      <c r="AO16" s="51">
        <f t="shared" si="4"/>
        <v>100</v>
      </c>
      <c r="AP16" s="49"/>
      <c r="AQ16" s="49"/>
      <c r="AR16" s="49"/>
      <c r="AS16" s="49"/>
      <c r="AT16" s="49"/>
      <c r="AU16" s="49"/>
      <c r="AV16" s="49"/>
      <c r="AW16" s="49"/>
      <c r="AX16" s="49"/>
      <c r="AY16" s="49"/>
    </row>
    <row r="17" spans="1:51" x14ac:dyDescent="0.2">
      <c r="A17" s="39" t="s">
        <v>26</v>
      </c>
      <c r="B17" s="39">
        <v>0</v>
      </c>
      <c r="C17" s="39">
        <v>0</v>
      </c>
      <c r="D17" s="39">
        <v>20618.341300449581</v>
      </c>
      <c r="E17" s="39">
        <v>0</v>
      </c>
      <c r="F17" s="39">
        <v>0</v>
      </c>
      <c r="G17" s="39">
        <v>0</v>
      </c>
      <c r="H17" s="39">
        <v>86607.555260553141</v>
      </c>
      <c r="I17" s="39">
        <v>0</v>
      </c>
      <c r="J17" s="39">
        <v>0</v>
      </c>
      <c r="K17" s="39">
        <v>20798.52710258634</v>
      </c>
      <c r="L17" s="39">
        <v>0</v>
      </c>
      <c r="M17" s="39">
        <v>128024.42366358906</v>
      </c>
      <c r="N17" s="39"/>
      <c r="O17" s="39" t="s">
        <v>26</v>
      </c>
      <c r="Q17" s="55">
        <f t="shared" si="5"/>
        <v>0</v>
      </c>
      <c r="R17" s="55">
        <f t="shared" si="6"/>
        <v>0</v>
      </c>
      <c r="S17" s="55">
        <f t="shared" si="7"/>
        <v>2.1403421569395777</v>
      </c>
      <c r="T17" s="55">
        <f t="shared" si="8"/>
        <v>0</v>
      </c>
      <c r="U17" s="55">
        <f t="shared" si="9"/>
        <v>0</v>
      </c>
      <c r="V17" s="55">
        <f t="shared" si="10"/>
        <v>0</v>
      </c>
      <c r="W17" s="55">
        <f t="shared" si="11"/>
        <v>4.9988654029662856</v>
      </c>
      <c r="X17" s="55">
        <f t="shared" si="12"/>
        <v>0</v>
      </c>
      <c r="Y17" s="55">
        <f t="shared" si="13"/>
        <v>0</v>
      </c>
      <c r="Z17" s="55">
        <f t="shared" si="14"/>
        <v>0.49407908703450093</v>
      </c>
      <c r="AA17" s="49"/>
      <c r="AB17" s="58" t="s">
        <v>26</v>
      </c>
      <c r="AC17" s="57">
        <v>450753.85480481049</v>
      </c>
      <c r="AD17" s="55">
        <f t="shared" si="3"/>
        <v>0</v>
      </c>
      <c r="AE17" s="55">
        <f t="shared" si="1"/>
        <v>0</v>
      </c>
      <c r="AF17" s="55">
        <f t="shared" si="1"/>
        <v>4.5741907874260823</v>
      </c>
      <c r="AG17" s="55">
        <f t="shared" si="1"/>
        <v>0</v>
      </c>
      <c r="AH17" s="55">
        <f t="shared" si="1"/>
        <v>0</v>
      </c>
      <c r="AI17" s="55">
        <f t="shared" si="1"/>
        <v>0</v>
      </c>
      <c r="AJ17" s="55">
        <f t="shared" si="1"/>
        <v>19.213935574229694</v>
      </c>
      <c r="AK17" s="55">
        <f t="shared" si="1"/>
        <v>0</v>
      </c>
      <c r="AL17" s="55">
        <f t="shared" si="1"/>
        <v>0</v>
      </c>
      <c r="AM17" s="55">
        <f t="shared" si="1"/>
        <v>4.6141651104886741</v>
      </c>
      <c r="AN17" s="55">
        <f t="shared" si="1"/>
        <v>0</v>
      </c>
      <c r="AO17" s="51">
        <f t="shared" si="4"/>
        <v>28.402291472144451</v>
      </c>
      <c r="AP17" s="49"/>
      <c r="AQ17" s="49"/>
      <c r="AR17" s="49"/>
      <c r="AS17" s="49"/>
      <c r="AT17" s="49"/>
      <c r="AU17" s="49"/>
      <c r="AV17" s="49"/>
      <c r="AW17" s="49"/>
      <c r="AX17" s="49"/>
      <c r="AY17" s="49"/>
    </row>
    <row r="18" spans="1:51" x14ac:dyDescent="0.2">
      <c r="A18" s="39" t="s">
        <v>27</v>
      </c>
      <c r="B18" s="39">
        <v>34485.362376610239</v>
      </c>
      <c r="C18" s="39">
        <v>8119.1545862539006</v>
      </c>
      <c r="D18" s="39">
        <v>126263.90617650699</v>
      </c>
      <c r="E18" s="39">
        <v>40818.886678090617</v>
      </c>
      <c r="F18" s="39">
        <v>32968.277965075002</v>
      </c>
      <c r="G18" s="39">
        <v>33219.188648246403</v>
      </c>
      <c r="H18" s="39">
        <v>137824.1334205817</v>
      </c>
      <c r="I18" s="39">
        <v>8352.1723855011187</v>
      </c>
      <c r="J18" s="39">
        <v>104008.91374221802</v>
      </c>
      <c r="K18" s="39">
        <v>31588.215209347749</v>
      </c>
      <c r="L18" s="39">
        <v>5252.2360902431601</v>
      </c>
      <c r="M18" s="39">
        <v>562900.44727867492</v>
      </c>
      <c r="N18" s="39"/>
      <c r="O18" s="39" t="s">
        <v>27</v>
      </c>
      <c r="Q18" s="55">
        <f t="shared" si="5"/>
        <v>0.83657288074253378</v>
      </c>
      <c r="R18" s="55">
        <f t="shared" si="6"/>
        <v>0.30680137320274997</v>
      </c>
      <c r="S18" s="55">
        <f t="shared" si="7"/>
        <v>13.107163052129161</v>
      </c>
      <c r="T18" s="55">
        <f t="shared" si="8"/>
        <v>1.0578057343247491</v>
      </c>
      <c r="U18" s="55">
        <f t="shared" si="9"/>
        <v>1.6310051375302332</v>
      </c>
      <c r="V18" s="55">
        <f t="shared" si="10"/>
        <v>1.7647493408043373</v>
      </c>
      <c r="W18" s="55">
        <f t="shared" si="11"/>
        <v>7.9550137418987461</v>
      </c>
      <c r="X18" s="55">
        <f t="shared" si="12"/>
        <v>0.84692268180060504</v>
      </c>
      <c r="Y18" s="55">
        <f t="shared" si="13"/>
        <v>6.7797067412528627</v>
      </c>
      <c r="Z18" s="55">
        <f t="shared" si="14"/>
        <v>0.75039335500556181</v>
      </c>
      <c r="AA18" s="49"/>
      <c r="AB18" s="58" t="s">
        <v>27</v>
      </c>
      <c r="AC18" s="57">
        <v>3814496.4732329389</v>
      </c>
      <c r="AD18" s="55">
        <f t="shared" si="3"/>
        <v>0.90406067009369939</v>
      </c>
      <c r="AE18" s="55">
        <f t="shared" si="1"/>
        <v>0.21284996966775516</v>
      </c>
      <c r="AF18" s="55">
        <f t="shared" si="1"/>
        <v>3.3101067745775961</v>
      </c>
      <c r="AG18" s="55">
        <f t="shared" si="1"/>
        <v>1.0700989492197635</v>
      </c>
      <c r="AH18" s="55">
        <f t="shared" si="1"/>
        <v>0.86428911905987582</v>
      </c>
      <c r="AI18" s="55">
        <f t="shared" si="1"/>
        <v>0.870866938306324</v>
      </c>
      <c r="AJ18" s="55">
        <f t="shared" si="1"/>
        <v>3.6131671476883085</v>
      </c>
      <c r="AK18" s="55">
        <f t="shared" si="1"/>
        <v>0.21895871300733741</v>
      </c>
      <c r="AL18" s="55">
        <f t="shared" si="1"/>
        <v>2.7266747910784224</v>
      </c>
      <c r="AM18" s="55">
        <f t="shared" si="1"/>
        <v>0.82810969759726816</v>
      </c>
      <c r="AN18" s="55">
        <f t="shared" si="1"/>
        <v>0.13769146536375426</v>
      </c>
      <c r="AO18" s="51">
        <f t="shared" si="4"/>
        <v>14.756874235660105</v>
      </c>
      <c r="AP18" s="49"/>
      <c r="AQ18" s="49"/>
      <c r="AR18" s="49"/>
      <c r="AS18" s="49"/>
      <c r="AT18" s="49"/>
      <c r="AU18" s="49"/>
      <c r="AV18" s="49"/>
      <c r="AW18" s="49"/>
      <c r="AX18" s="49"/>
      <c r="AY18" s="49"/>
    </row>
    <row r="19" spans="1:51" x14ac:dyDescent="0.2">
      <c r="A19" s="39" t="s">
        <v>28</v>
      </c>
      <c r="B19" s="39">
        <v>21261.344581422702</v>
      </c>
      <c r="C19" s="39">
        <v>21154.995791117199</v>
      </c>
      <c r="D19" s="39">
        <v>22131.318576403199</v>
      </c>
      <c r="E19" s="39">
        <v>72866.648400000005</v>
      </c>
      <c r="F19" s="39">
        <v>81479.218687346583</v>
      </c>
      <c r="G19" s="39">
        <v>142179.97441571101</v>
      </c>
      <c r="H19" s="39">
        <v>51194.128266626001</v>
      </c>
      <c r="I19" s="39">
        <v>60145.559791454703</v>
      </c>
      <c r="J19" s="39">
        <v>21302.001288120999</v>
      </c>
      <c r="K19" s="39">
        <v>135890.40166120901</v>
      </c>
      <c r="L19" s="39">
        <v>62220.714551441699</v>
      </c>
      <c r="M19" s="39">
        <v>691826.30601085303</v>
      </c>
      <c r="N19" s="39"/>
      <c r="O19" s="39" t="s">
        <v>28</v>
      </c>
      <c r="Q19" s="55">
        <f t="shared" si="5"/>
        <v>0.51577431870062906</v>
      </c>
      <c r="R19" s="55">
        <f t="shared" si="6"/>
        <v>0.79939132699870796</v>
      </c>
      <c r="S19" s="55">
        <f t="shared" si="7"/>
        <v>2.29740081646155</v>
      </c>
      <c r="T19" s="55">
        <f t="shared" si="8"/>
        <v>1.8883111420066496</v>
      </c>
      <c r="U19" s="55">
        <f t="shared" si="9"/>
        <v>4.0309361751254373</v>
      </c>
      <c r="V19" s="55">
        <f t="shared" si="10"/>
        <v>7.553225299467055</v>
      </c>
      <c r="W19" s="55">
        <f t="shared" si="11"/>
        <v>2.9548525628873716</v>
      </c>
      <c r="X19" s="55">
        <f t="shared" si="12"/>
        <v>6.0988490713390862</v>
      </c>
      <c r="Y19" s="55">
        <f t="shared" si="13"/>
        <v>1.3885475440421735</v>
      </c>
      <c r="Z19" s="55">
        <f t="shared" si="14"/>
        <v>3.2281423226922978</v>
      </c>
      <c r="AA19" s="49"/>
      <c r="AB19" s="58" t="s">
        <v>28</v>
      </c>
      <c r="AC19" s="57">
        <v>1303679.1388859295</v>
      </c>
      <c r="AD19" s="55">
        <f t="shared" si="3"/>
        <v>1.6308725013113097</v>
      </c>
      <c r="AE19" s="55">
        <f t="shared" si="1"/>
        <v>1.6227149119832802</v>
      </c>
      <c r="AF19" s="55">
        <f t="shared" si="1"/>
        <v>1.6976047185441439</v>
      </c>
      <c r="AG19" s="55">
        <f t="shared" si="1"/>
        <v>5.5893084599228029</v>
      </c>
      <c r="AH19" s="55">
        <f t="shared" si="1"/>
        <v>6.2499441969268119</v>
      </c>
      <c r="AI19" s="55">
        <f t="shared" si="1"/>
        <v>10.906055805818307</v>
      </c>
      <c r="AJ19" s="55">
        <f t="shared" si="1"/>
        <v>3.9268963305169087</v>
      </c>
      <c r="AK19" s="55">
        <f t="shared" si="1"/>
        <v>4.6135247544769813</v>
      </c>
      <c r="AL19" s="55">
        <f t="shared" si="1"/>
        <v>1.6339911142802217</v>
      </c>
      <c r="AM19" s="55">
        <f t="shared" si="1"/>
        <v>10.423607896137337</v>
      </c>
      <c r="AN19" s="55">
        <f t="shared" si="1"/>
        <v>4.7727015563517385</v>
      </c>
      <c r="AO19" s="51">
        <f t="shared" si="4"/>
        <v>53.067222246269843</v>
      </c>
      <c r="AP19" s="49"/>
      <c r="AQ19" s="49"/>
      <c r="AR19" s="49"/>
      <c r="AS19" s="49"/>
      <c r="AT19" s="49"/>
      <c r="AU19" s="49"/>
      <c r="AV19" s="49"/>
      <c r="AW19" s="49"/>
      <c r="AX19" s="49"/>
      <c r="AY19" s="49"/>
    </row>
    <row r="20" spans="1:51" x14ac:dyDescent="0.2">
      <c r="A20" s="39" t="s">
        <v>29</v>
      </c>
      <c r="B20" s="39">
        <v>5578.1262460360203</v>
      </c>
      <c r="C20" s="39">
        <v>3947.8949735734823</v>
      </c>
      <c r="D20" s="39">
        <v>7835.5499471469739</v>
      </c>
      <c r="E20" s="39">
        <v>28178.559600000008</v>
      </c>
      <c r="F20" s="39">
        <v>5616.834020930085</v>
      </c>
      <c r="G20" s="39">
        <v>3887.6549735734902</v>
      </c>
      <c r="H20" s="39">
        <v>11350.03651212606</v>
      </c>
      <c r="I20" s="39">
        <v>11753.324920720463</v>
      </c>
      <c r="J20" s="39">
        <v>13712.212407507204</v>
      </c>
      <c r="K20" s="39">
        <v>6175.1986746844404</v>
      </c>
      <c r="L20" s="39">
        <v>979.44374339337173</v>
      </c>
      <c r="M20" s="39">
        <v>99014.836019691604</v>
      </c>
      <c r="N20" s="39"/>
      <c r="O20" s="39" t="s">
        <v>29</v>
      </c>
      <c r="Q20" s="55">
        <f t="shared" si="5"/>
        <v>0.13531854738336629</v>
      </c>
      <c r="R20" s="55">
        <f t="shared" si="6"/>
        <v>0.14918050719261197</v>
      </c>
      <c r="S20" s="55">
        <f t="shared" si="7"/>
        <v>0.81339025435177292</v>
      </c>
      <c r="T20" s="55">
        <f t="shared" si="8"/>
        <v>0.73023652420904339</v>
      </c>
      <c r="U20" s="55">
        <f t="shared" si="9"/>
        <v>0.27787575543061049</v>
      </c>
      <c r="V20" s="55">
        <f t="shared" si="10"/>
        <v>0.20652932329371293</v>
      </c>
      <c r="W20" s="55">
        <f t="shared" si="11"/>
        <v>0.65510802922655698</v>
      </c>
      <c r="X20" s="55">
        <f t="shared" si="12"/>
        <v>1.1918045991495925</v>
      </c>
      <c r="Y20" s="55">
        <f t="shared" si="13"/>
        <v>0.89381549668980553</v>
      </c>
      <c r="Z20" s="55">
        <f t="shared" si="14"/>
        <v>0.14669483605237341</v>
      </c>
      <c r="AA20" s="49"/>
      <c r="AB20" s="58" t="s">
        <v>29</v>
      </c>
      <c r="AC20" s="57">
        <v>204087.66415049462</v>
      </c>
      <c r="AD20" s="55">
        <f t="shared" si="3"/>
        <v>2.7332010826106079</v>
      </c>
      <c r="AE20" s="55">
        <f t="shared" si="1"/>
        <v>1.9344113668047558</v>
      </c>
      <c r="AF20" s="55">
        <f t="shared" si="1"/>
        <v>3.8393060059568449</v>
      </c>
      <c r="AG20" s="55">
        <f t="shared" si="1"/>
        <v>13.807086144717246</v>
      </c>
      <c r="AH20" s="55">
        <f t="shared" si="1"/>
        <v>2.752167331773772</v>
      </c>
      <c r="AI20" s="55">
        <f t="shared" si="1"/>
        <v>1.9048946391520882</v>
      </c>
      <c r="AJ20" s="55">
        <f t="shared" si="1"/>
        <v>5.5613535288230462</v>
      </c>
      <c r="AK20" s="55">
        <f t="shared" si="1"/>
        <v>5.7589590089352685</v>
      </c>
      <c r="AL20" s="55">
        <f t="shared" si="1"/>
        <v>6.7187855104244782</v>
      </c>
      <c r="AM20" s="55">
        <f t="shared" si="1"/>
        <v>3.0257579263246592</v>
      </c>
      <c r="AN20" s="55">
        <f t="shared" si="1"/>
        <v>0.47991325074460561</v>
      </c>
      <c r="AO20" s="51">
        <f t="shared" si="4"/>
        <v>48.515835796267375</v>
      </c>
      <c r="AP20" s="49"/>
      <c r="AQ20" s="49"/>
      <c r="AR20" s="49"/>
      <c r="AS20" s="49"/>
      <c r="AT20" s="49"/>
      <c r="AU20" s="49"/>
      <c r="AV20" s="49"/>
      <c r="AW20" s="49"/>
      <c r="AX20" s="49"/>
      <c r="AY20" s="49"/>
    </row>
    <row r="21" spans="1:51" x14ac:dyDescent="0.2">
      <c r="A21" s="39" t="s">
        <v>30</v>
      </c>
      <c r="B21" s="39">
        <v>263.44261011281947</v>
      </c>
      <c r="C21" s="39">
        <v>705.62840674187999</v>
      </c>
      <c r="D21" s="39">
        <v>551.25681348375895</v>
      </c>
      <c r="E21" s="39">
        <v>168.73840674188</v>
      </c>
      <c r="F21" s="39">
        <v>326.88522022563899</v>
      </c>
      <c r="G21" s="39">
        <v>302.51362696751801</v>
      </c>
      <c r="H21" s="39">
        <v>426.88522022563899</v>
      </c>
      <c r="I21" s="39">
        <v>251.256813483759</v>
      </c>
      <c r="J21" s="39">
        <v>307.34971179828932</v>
      </c>
      <c r="K21" s="39">
        <v>428.14681348376001</v>
      </c>
      <c r="L21" s="39">
        <v>175.62840674187962</v>
      </c>
      <c r="M21" s="39">
        <v>3907.7320500068222</v>
      </c>
      <c r="N21" s="39"/>
      <c r="O21" s="39" t="s">
        <v>30</v>
      </c>
      <c r="Q21" s="55">
        <f t="shared" si="5"/>
        <v>6.3907967921454341E-3</v>
      </c>
      <c r="R21" s="55">
        <f t="shared" si="6"/>
        <v>2.6663830803985555E-2</v>
      </c>
      <c r="S21" s="55">
        <f t="shared" si="7"/>
        <v>5.7224690386405631E-2</v>
      </c>
      <c r="T21" s="55">
        <f t="shared" si="8"/>
        <v>4.3727908519412837E-3</v>
      </c>
      <c r="U21" s="55">
        <f t="shared" si="9"/>
        <v>1.6171650643552381E-2</v>
      </c>
      <c r="V21" s="55">
        <f t="shared" si="10"/>
        <v>1.6070853789604472E-2</v>
      </c>
      <c r="W21" s="55">
        <f t="shared" si="11"/>
        <v>2.4639210193657664E-2</v>
      </c>
      <c r="X21" s="55">
        <f t="shared" si="12"/>
        <v>2.5477813971576949E-2</v>
      </c>
      <c r="Y21" s="55">
        <f t="shared" si="13"/>
        <v>2.0034253200311814E-2</v>
      </c>
      <c r="Z21" s="55">
        <f t="shared" si="14"/>
        <v>1.0170834967274276E-2</v>
      </c>
      <c r="AA21" s="49"/>
      <c r="AB21" s="58" t="s">
        <v>30</v>
      </c>
      <c r="AC21" s="57">
        <v>50642.651871335744</v>
      </c>
      <c r="AD21" s="55">
        <f t="shared" si="3"/>
        <v>0.5201990819559168</v>
      </c>
      <c r="AE21" s="55">
        <f t="shared" ref="AE21:AE58" si="15">C21/$AC21*100</f>
        <v>1.3933480587363807</v>
      </c>
      <c r="AF21" s="55">
        <f t="shared" ref="AF21:AF58" si="16">D21/$AC21*100</f>
        <v>1.0885228026452853</v>
      </c>
      <c r="AG21" s="55">
        <f t="shared" ref="AG21:AG58" si="17">E21/$AC21*100</f>
        <v>0.33319425525065693</v>
      </c>
      <c r="AH21" s="55">
        <f t="shared" ref="AH21:AH58" si="18">F21/$AC21*100</f>
        <v>0.64547413720777003</v>
      </c>
      <c r="AI21" s="55">
        <f t="shared" ref="AI21:AI58" si="19">G21/$AC21*100</f>
        <v>0.59734949847431629</v>
      </c>
      <c r="AJ21" s="55">
        <f t="shared" ref="AJ21:AJ58" si="20">H21/$AC21*100</f>
        <v>0.84293615055980187</v>
      </c>
      <c r="AK21" s="55">
        <f t="shared" ref="AK21:AK58" si="21">I21/$AC21*100</f>
        <v>0.49613676258919004</v>
      </c>
      <c r="AL21" s="55">
        <f t="shared" ref="AL21:AL58" si="22">J21/$AC21*100</f>
        <v>0.60689892894856956</v>
      </c>
      <c r="AM21" s="55">
        <f t="shared" ref="AM21:AM58" si="23">K21/$AC21*100</f>
        <v>0.84542731800760118</v>
      </c>
      <c r="AN21" s="55">
        <f t="shared" ref="AN21:AN58" si="24">L21/$AC21*100</f>
        <v>0.34679938797061116</v>
      </c>
      <c r="AO21" s="51">
        <f t="shared" si="4"/>
        <v>7.7162863823460999</v>
      </c>
      <c r="AP21" s="49"/>
      <c r="AQ21" s="49"/>
      <c r="AR21" s="49"/>
      <c r="AS21" s="49"/>
      <c r="AT21" s="49"/>
      <c r="AU21" s="49"/>
      <c r="AV21" s="49"/>
      <c r="AW21" s="49"/>
      <c r="AX21" s="49"/>
      <c r="AY21" s="49"/>
    </row>
    <row r="22" spans="1:51" x14ac:dyDescent="0.2">
      <c r="A22" s="39" t="s">
        <v>31</v>
      </c>
      <c r="B22" s="39">
        <v>2192.62293002553</v>
      </c>
      <c r="C22" s="39">
        <v>1152.62293002553</v>
      </c>
      <c r="D22" s="39">
        <v>1585.2458600510622</v>
      </c>
      <c r="E22" s="39">
        <v>2138.9343950383</v>
      </c>
      <c r="F22" s="39">
        <v>1179.7130575702099</v>
      </c>
      <c r="G22" s="39">
        <v>1168.6474526085101</v>
      </c>
      <c r="H22" s="39">
        <v>3170.4917201021244</v>
      </c>
      <c r="I22" s="39">
        <v>1092.62293002553</v>
      </c>
      <c r="J22" s="39">
        <v>2272.3359875957399</v>
      </c>
      <c r="K22" s="39">
        <v>1783.4015925574456</v>
      </c>
      <c r="L22" s="39">
        <v>1088.15573250639</v>
      </c>
      <c r="M22" s="39">
        <v>18824.794588106372</v>
      </c>
      <c r="N22" s="39"/>
      <c r="O22" s="39" t="s">
        <v>31</v>
      </c>
      <c r="Q22" s="55">
        <f t="shared" si="5"/>
        <v>5.3190361200835243E-2</v>
      </c>
      <c r="R22" s="55">
        <f t="shared" si="6"/>
        <v>4.355457134853858E-2</v>
      </c>
      <c r="S22" s="55">
        <f t="shared" si="7"/>
        <v>0.16456069350773833</v>
      </c>
      <c r="T22" s="55">
        <f t="shared" si="8"/>
        <v>5.5429661427546517E-2</v>
      </c>
      <c r="U22" s="55">
        <f t="shared" si="9"/>
        <v>5.8362710352867983E-2</v>
      </c>
      <c r="V22" s="55">
        <f t="shared" si="10"/>
        <v>6.2083690347217613E-2</v>
      </c>
      <c r="W22" s="55">
        <f t="shared" si="11"/>
        <v>0.18299629082392779</v>
      </c>
      <c r="X22" s="55">
        <f t="shared" si="12"/>
        <v>0.11079358751029131</v>
      </c>
      <c r="Y22" s="55">
        <f t="shared" si="13"/>
        <v>0.14811972415822855</v>
      </c>
      <c r="Z22" s="55">
        <f t="shared" si="14"/>
        <v>4.2365568788622819E-2</v>
      </c>
      <c r="AA22" s="49"/>
      <c r="AB22" s="58" t="s">
        <v>31</v>
      </c>
      <c r="AC22" s="57">
        <v>109025.22292251039</v>
      </c>
      <c r="AD22" s="55">
        <f t="shared" si="3"/>
        <v>2.0111152917191788</v>
      </c>
      <c r="AE22" s="55">
        <f t="shared" si="15"/>
        <v>1.057207588417183</v>
      </c>
      <c r="AF22" s="55">
        <f t="shared" si="16"/>
        <v>1.4540175360868326</v>
      </c>
      <c r="AG22" s="55">
        <f t="shared" si="17"/>
        <v>1.9618711502736814</v>
      </c>
      <c r="AH22" s="55">
        <f t="shared" si="18"/>
        <v>1.0820551666367058</v>
      </c>
      <c r="AI22" s="55">
        <f t="shared" si="19"/>
        <v>1.0719055841226077</v>
      </c>
      <c r="AJ22" s="55">
        <f t="shared" si="20"/>
        <v>2.9080350721736652</v>
      </c>
      <c r="AK22" s="55">
        <f t="shared" si="21"/>
        <v>1.0021744516882216</v>
      </c>
      <c r="AL22" s="55">
        <f t="shared" si="22"/>
        <v>2.0842296183249278</v>
      </c>
      <c r="AM22" s="55">
        <f t="shared" si="23"/>
        <v>1.6357697280976871</v>
      </c>
      <c r="AN22" s="55">
        <f t="shared" si="24"/>
        <v>0.99807705349045317</v>
      </c>
      <c r="AO22" s="51">
        <f t="shared" si="4"/>
        <v>17.266458241031145</v>
      </c>
      <c r="AP22" s="49"/>
      <c r="AQ22" s="49"/>
      <c r="AR22" s="49"/>
      <c r="AS22" s="49"/>
      <c r="AT22" s="49"/>
      <c r="AU22" s="49"/>
      <c r="AV22" s="49"/>
      <c r="AW22" s="49"/>
      <c r="AX22" s="49"/>
      <c r="AY22" s="49"/>
    </row>
    <row r="23" spans="1:51" x14ac:dyDescent="0.2">
      <c r="A23" s="39" t="s">
        <v>32</v>
      </c>
      <c r="B23" s="39">
        <v>5515.7177106978097</v>
      </c>
      <c r="C23" s="39">
        <v>4136.7882830233584</v>
      </c>
      <c r="D23" s="39">
        <v>6205.1824245350381</v>
      </c>
      <c r="E23" s="39">
        <v>2757.8588553489058</v>
      </c>
      <c r="F23" s="39">
        <v>9487.1482850571501</v>
      </c>
      <c r="G23" s="39">
        <v>13099.829562907298</v>
      </c>
      <c r="H23" s="39">
        <v>7584.1118522094903</v>
      </c>
      <c r="I23" s="39">
        <v>4826.252996860585</v>
      </c>
      <c r="J23" s="39">
        <v>8963.0412798839407</v>
      </c>
      <c r="K23" s="39">
        <v>5495.2127710697796</v>
      </c>
      <c r="L23" s="39">
        <v>786.2717396280309</v>
      </c>
      <c r="M23" s="39">
        <v>68857.415761221389</v>
      </c>
      <c r="N23" s="39"/>
      <c r="O23" s="39" t="s">
        <v>32</v>
      </c>
      <c r="Q23" s="55">
        <f t="shared" si="5"/>
        <v>0.13380459234294542</v>
      </c>
      <c r="R23" s="55">
        <f t="shared" si="6"/>
        <v>0.15631828565370331</v>
      </c>
      <c r="S23" s="55">
        <f t="shared" si="7"/>
        <v>0.6441455857772268</v>
      </c>
      <c r="T23" s="55">
        <f t="shared" si="8"/>
        <v>7.1468850550796617E-2</v>
      </c>
      <c r="U23" s="55">
        <f t="shared" si="9"/>
        <v>0.46934776544384044</v>
      </c>
      <c r="V23" s="55">
        <f t="shared" si="10"/>
        <v>0.69592053648818386</v>
      </c>
      <c r="W23" s="55">
        <f t="shared" si="11"/>
        <v>0.43774419259591096</v>
      </c>
      <c r="X23" s="55">
        <f t="shared" si="12"/>
        <v>0.48938922025184362</v>
      </c>
      <c r="Y23" s="55">
        <f t="shared" si="13"/>
        <v>0.58424599585728709</v>
      </c>
      <c r="Z23" s="55">
        <f t="shared" si="14"/>
        <v>0.13054144149721361</v>
      </c>
      <c r="AA23" s="49"/>
      <c r="AB23" s="58" t="s">
        <v>32</v>
      </c>
      <c r="AC23" s="57">
        <v>182406.2376940322</v>
      </c>
      <c r="AD23" s="55">
        <f t="shared" si="3"/>
        <v>3.023864633373921</v>
      </c>
      <c r="AE23" s="55">
        <f t="shared" si="15"/>
        <v>2.2678984750304414</v>
      </c>
      <c r="AF23" s="55">
        <f t="shared" si="16"/>
        <v>3.4018477125456621</v>
      </c>
      <c r="AG23" s="55">
        <f t="shared" si="17"/>
        <v>1.5119323166869612</v>
      </c>
      <c r="AH23" s="55">
        <f t="shared" si="18"/>
        <v>5.2011095700416075</v>
      </c>
      <c r="AI23" s="55">
        <f t="shared" si="19"/>
        <v>7.1816785042630631</v>
      </c>
      <c r="AJ23" s="55">
        <f t="shared" si="20"/>
        <v>4.1578138708891421</v>
      </c>
      <c r="AK23" s="55">
        <f t="shared" si="21"/>
        <v>2.6458815542021816</v>
      </c>
      <c r="AL23" s="55">
        <f t="shared" si="22"/>
        <v>4.9137800292326217</v>
      </c>
      <c r="AM23" s="55">
        <f t="shared" si="23"/>
        <v>3.0126232745874821</v>
      </c>
      <c r="AN23" s="55">
        <f t="shared" si="24"/>
        <v>0.43105529151197192</v>
      </c>
      <c r="AO23" s="51">
        <f t="shared" si="4"/>
        <v>37.74948523236506</v>
      </c>
      <c r="AP23" s="49"/>
      <c r="AQ23" s="49"/>
      <c r="AR23" s="49"/>
      <c r="AS23" s="49"/>
      <c r="AT23" s="49"/>
      <c r="AU23" s="49"/>
      <c r="AV23" s="49"/>
      <c r="AW23" s="49"/>
      <c r="AX23" s="49"/>
      <c r="AY23" s="49"/>
    </row>
    <row r="24" spans="1:51" x14ac:dyDescent="0.2">
      <c r="A24" s="39" t="s">
        <v>33</v>
      </c>
      <c r="B24" s="39">
        <v>4128.7789246498232</v>
      </c>
      <c r="C24" s="39">
        <v>3538.9533639855631</v>
      </c>
      <c r="D24" s="39">
        <v>16515.115698599293</v>
      </c>
      <c r="E24" s="39">
        <v>10329.0075</v>
      </c>
      <c r="F24" s="39">
        <v>7154.9470978980271</v>
      </c>
      <c r="G24" s="39">
        <v>12386.336773949472</v>
      </c>
      <c r="H24" s="39">
        <v>9437.2089706281677</v>
      </c>
      <c r="I24" s="39">
        <v>2359.3022426570419</v>
      </c>
      <c r="J24" s="39">
        <v>7667.7322886353868</v>
      </c>
      <c r="K24" s="39">
        <v>5898.255606642605</v>
      </c>
      <c r="L24" s="39">
        <v>660.60462794397188</v>
      </c>
      <c r="M24" s="39">
        <v>80076.243095589365</v>
      </c>
      <c r="N24" s="39"/>
      <c r="O24" s="39" t="s">
        <v>33</v>
      </c>
      <c r="Q24" s="55">
        <f t="shared" si="5"/>
        <v>0.10015914698017099</v>
      </c>
      <c r="R24" s="55">
        <f t="shared" si="6"/>
        <v>0.13372768559050421</v>
      </c>
      <c r="S24" s="55">
        <f t="shared" si="7"/>
        <v>1.7143958304578037</v>
      </c>
      <c r="T24" s="55">
        <f t="shared" si="8"/>
        <v>0.26767225303202291</v>
      </c>
      <c r="U24" s="55">
        <f t="shared" si="9"/>
        <v>0.35396921512828455</v>
      </c>
      <c r="V24" s="55">
        <f t="shared" si="10"/>
        <v>0.65801666284711469</v>
      </c>
      <c r="W24" s="55">
        <f t="shared" si="11"/>
        <v>0.54470233320767825</v>
      </c>
      <c r="X24" s="55">
        <f t="shared" si="12"/>
        <v>0.23923675066835889</v>
      </c>
      <c r="Y24" s="55">
        <f t="shared" si="13"/>
        <v>0.49981270274801914</v>
      </c>
      <c r="Z24" s="55">
        <f t="shared" si="14"/>
        <v>0.14011591930775316</v>
      </c>
      <c r="AA24" s="49"/>
      <c r="AB24" s="58" t="s">
        <v>33</v>
      </c>
      <c r="AC24" s="57">
        <v>161983.59925204341</v>
      </c>
      <c r="AD24" s="55">
        <f t="shared" si="3"/>
        <v>2.5488870130768744</v>
      </c>
      <c r="AE24" s="55">
        <f t="shared" si="15"/>
        <v>2.1847602969230353</v>
      </c>
      <c r="AF24" s="55">
        <f t="shared" si="16"/>
        <v>10.195548052307497</v>
      </c>
      <c r="AG24" s="55">
        <f t="shared" si="17"/>
        <v>6.376576114923993</v>
      </c>
      <c r="AH24" s="55">
        <f t="shared" si="18"/>
        <v>4.4170811927478324</v>
      </c>
      <c r="AI24" s="55">
        <f t="shared" si="19"/>
        <v>7.6466610392306231</v>
      </c>
      <c r="AJ24" s="55">
        <f t="shared" si="20"/>
        <v>5.8260274584614269</v>
      </c>
      <c r="AK24" s="55">
        <f t="shared" si="21"/>
        <v>1.4565068646153567</v>
      </c>
      <c r="AL24" s="55">
        <f t="shared" si="22"/>
        <v>4.7336473099999097</v>
      </c>
      <c r="AM24" s="55">
        <f t="shared" si="23"/>
        <v>3.6412671615383916</v>
      </c>
      <c r="AN24" s="55">
        <f t="shared" si="24"/>
        <v>0.40782192209229995</v>
      </c>
      <c r="AO24" s="51">
        <f t="shared" si="4"/>
        <v>49.434784425917243</v>
      </c>
      <c r="AP24" s="49"/>
      <c r="AQ24" s="49"/>
      <c r="AR24" s="49"/>
      <c r="AS24" s="49"/>
      <c r="AT24" s="49"/>
      <c r="AU24" s="49"/>
      <c r="AV24" s="49"/>
      <c r="AW24" s="49"/>
      <c r="AX24" s="49"/>
      <c r="AY24" s="49"/>
    </row>
    <row r="25" spans="1:51" x14ac:dyDescent="0.2">
      <c r="A25" s="39" t="s">
        <v>34</v>
      </c>
      <c r="B25" s="39">
        <v>64.882013034213614</v>
      </c>
      <c r="C25" s="39">
        <v>63.311815098044519</v>
      </c>
      <c r="D25" s="39">
        <v>86.509350712284828</v>
      </c>
      <c r="E25" s="39">
        <v>129.76402606842723</v>
      </c>
      <c r="F25" s="39">
        <v>281.15538981492574</v>
      </c>
      <c r="G25" s="39">
        <v>346.03740284913931</v>
      </c>
      <c r="H25" s="39">
        <v>302.78272749299691</v>
      </c>
      <c r="I25" s="39">
        <v>23.19753561424</v>
      </c>
      <c r="J25" s="39">
        <v>324.41006517106814</v>
      </c>
      <c r="K25" s="39">
        <v>129.76402606842723</v>
      </c>
      <c r="L25" s="39">
        <v>25.952805213685448</v>
      </c>
      <c r="M25" s="39">
        <v>1777.7671571374531</v>
      </c>
      <c r="N25" s="39"/>
      <c r="O25" s="39" t="s">
        <v>34</v>
      </c>
      <c r="Q25" s="55">
        <f t="shared" si="5"/>
        <v>1.5739585961034072E-3</v>
      </c>
      <c r="R25" s="55">
        <f t="shared" si="6"/>
        <v>2.3923860059179842E-3</v>
      </c>
      <c r="S25" s="55">
        <f t="shared" si="7"/>
        <v>8.980334916414286E-3</v>
      </c>
      <c r="T25" s="55">
        <f t="shared" si="8"/>
        <v>3.362784780652165E-3</v>
      </c>
      <c r="U25" s="55">
        <f t="shared" si="9"/>
        <v>1.3909306567914826E-2</v>
      </c>
      <c r="V25" s="55">
        <f t="shared" si="10"/>
        <v>1.8383028105772234E-2</v>
      </c>
      <c r="W25" s="55">
        <f t="shared" si="11"/>
        <v>1.74761901144425E-2</v>
      </c>
      <c r="X25" s="55">
        <f t="shared" si="12"/>
        <v>2.3522645566658069E-3</v>
      </c>
      <c r="Y25" s="55">
        <f t="shared" si="13"/>
        <v>2.1146313586369241E-2</v>
      </c>
      <c r="Z25" s="55">
        <f t="shared" si="14"/>
        <v>3.0826073026025491E-3</v>
      </c>
      <c r="AA25" s="49"/>
      <c r="AB25" s="58" t="s">
        <v>34</v>
      </c>
      <c r="AC25" s="57">
        <v>5222.5695025006353</v>
      </c>
      <c r="AD25" s="55">
        <f t="shared" si="3"/>
        <v>1.2423389100546627</v>
      </c>
      <c r="AE25" s="55">
        <f t="shared" si="15"/>
        <v>1.2122732893785326</v>
      </c>
      <c r="AF25" s="55">
        <f t="shared" si="16"/>
        <v>1.6564518800728838</v>
      </c>
      <c r="AG25" s="55">
        <f t="shared" si="17"/>
        <v>2.4846778201093254</v>
      </c>
      <c r="AH25" s="55">
        <f t="shared" si="18"/>
        <v>5.3834686102368732</v>
      </c>
      <c r="AI25" s="55">
        <f t="shared" si="19"/>
        <v>6.6258075202915352</v>
      </c>
      <c r="AJ25" s="55">
        <f t="shared" si="20"/>
        <v>5.7975815802550938</v>
      </c>
      <c r="AK25" s="55">
        <f t="shared" si="21"/>
        <v>0.44417859069434529</v>
      </c>
      <c r="AL25" s="55">
        <f t="shared" si="22"/>
        <v>6.2116945502733145</v>
      </c>
      <c r="AM25" s="55">
        <f t="shared" si="23"/>
        <v>2.4846778201093254</v>
      </c>
      <c r="AN25" s="55">
        <f t="shared" si="24"/>
        <v>0.49693556402186517</v>
      </c>
      <c r="AO25" s="51">
        <f t="shared" si="4"/>
        <v>34.040086135497759</v>
      </c>
      <c r="AP25" s="49"/>
      <c r="AQ25" s="49"/>
      <c r="AR25" s="49"/>
      <c r="AS25" s="49"/>
      <c r="AT25" s="49"/>
      <c r="AU25" s="49"/>
      <c r="AV25" s="49"/>
      <c r="AW25" s="49"/>
      <c r="AX25" s="49"/>
      <c r="AY25" s="49"/>
    </row>
    <row r="26" spans="1:51" x14ac:dyDescent="0.2">
      <c r="A26" s="39" t="s">
        <v>35</v>
      </c>
      <c r="B26" s="39">
        <v>3524.7732661097957</v>
      </c>
      <c r="C26" s="39">
        <v>1759.4966330549</v>
      </c>
      <c r="D26" s="39">
        <v>2202.9832913186215</v>
      </c>
      <c r="E26" s="39">
        <v>4394.9585826372404</v>
      </c>
      <c r="F26" s="39">
        <v>4714.0626400216579</v>
      </c>
      <c r="G26" s="39">
        <v>7049.5465322195914</v>
      </c>
      <c r="H26" s="39">
        <v>5287.1598991646933</v>
      </c>
      <c r="I26" s="39">
        <v>1462.3866330548999</v>
      </c>
      <c r="J26" s="39">
        <v>4405.9665826372429</v>
      </c>
      <c r="K26" s="39">
        <v>3084.1766078460714</v>
      </c>
      <c r="L26" s="39">
        <v>1195.0913165274501</v>
      </c>
      <c r="M26" s="39">
        <v>39080.601984592162</v>
      </c>
      <c r="N26" s="39"/>
      <c r="O26" s="39" t="s">
        <v>35</v>
      </c>
      <c r="Q26" s="55">
        <f t="shared" si="5"/>
        <v>8.550670551148748E-2</v>
      </c>
      <c r="R26" s="55">
        <f t="shared" si="6"/>
        <v>6.648672314735718E-2</v>
      </c>
      <c r="S26" s="55">
        <f t="shared" si="7"/>
        <v>0.22868658253028026</v>
      </c>
      <c r="T26" s="55">
        <f t="shared" si="8"/>
        <v>0.11389365975355678</v>
      </c>
      <c r="U26" s="55">
        <f t="shared" si="9"/>
        <v>0.2332138910215345</v>
      </c>
      <c r="V26" s="55">
        <f t="shared" si="10"/>
        <v>0.37450290335013203</v>
      </c>
      <c r="W26" s="55">
        <f t="shared" si="11"/>
        <v>0.30516737968613461</v>
      </c>
      <c r="X26" s="55">
        <f t="shared" si="12"/>
        <v>0.1482881760494103</v>
      </c>
      <c r="Y26" s="55">
        <f t="shared" si="13"/>
        <v>0.28719808973368427</v>
      </c>
      <c r="Z26" s="55">
        <f t="shared" si="14"/>
        <v>7.3266109428886422E-2</v>
      </c>
      <c r="AA26" s="49"/>
      <c r="AB26" s="58" t="s">
        <v>35</v>
      </c>
      <c r="AC26" s="57">
        <v>162154.68188778457</v>
      </c>
      <c r="AD26" s="55">
        <f t="shared" si="3"/>
        <v>2.1737104504629934</v>
      </c>
      <c r="AE26" s="55">
        <f t="shared" si="15"/>
        <v>1.0850729763526159</v>
      </c>
      <c r="AF26" s="55">
        <f t="shared" si="16"/>
        <v>1.3585690315393704</v>
      </c>
      <c r="AG26" s="55">
        <f t="shared" si="17"/>
        <v>2.710349483266028</v>
      </c>
      <c r="AH26" s="55">
        <f t="shared" si="18"/>
        <v>2.9071393962487724</v>
      </c>
      <c r="AI26" s="55">
        <f t="shared" si="19"/>
        <v>4.3474209009259868</v>
      </c>
      <c r="AJ26" s="55">
        <f t="shared" si="20"/>
        <v>3.2605656756944899</v>
      </c>
      <c r="AK26" s="55">
        <f t="shared" si="21"/>
        <v>0.90184669109147964</v>
      </c>
      <c r="AL26" s="55">
        <f t="shared" si="22"/>
        <v>2.7171380630787407</v>
      </c>
      <c r="AM26" s="55">
        <f t="shared" si="23"/>
        <v>1.9019966441551195</v>
      </c>
      <c r="AN26" s="55">
        <f t="shared" si="24"/>
        <v>0.7370069754473606</v>
      </c>
      <c r="AO26" s="51">
        <f t="shared" si="4"/>
        <v>24.100816288262958</v>
      </c>
      <c r="AP26" s="49"/>
      <c r="AQ26" s="49"/>
      <c r="AR26" s="49"/>
      <c r="AS26" s="49"/>
      <c r="AT26" s="49"/>
      <c r="AU26" s="49"/>
      <c r="AV26" s="49"/>
      <c r="AW26" s="49"/>
      <c r="AX26" s="49"/>
      <c r="AY26" s="49"/>
    </row>
    <row r="27" spans="1:51" x14ac:dyDescent="0.2">
      <c r="A27" s="39" t="s">
        <v>36</v>
      </c>
      <c r="B27" s="39">
        <v>710.55964059605606</v>
      </c>
      <c r="C27" s="39">
        <v>426.33578435763354</v>
      </c>
      <c r="D27" s="39">
        <v>284.22385623842274</v>
      </c>
      <c r="E27" s="39">
        <v>651.95826797466998</v>
      </c>
      <c r="F27" s="39">
        <v>1562.7982029802799</v>
      </c>
      <c r="G27" s="39">
        <v>1295.5442156423735</v>
      </c>
      <c r="H27" s="39">
        <v>667.95826797467498</v>
      </c>
      <c r="I27" s="39">
        <v>142.11192811921137</v>
      </c>
      <c r="J27" s="39">
        <v>418.44771247684503</v>
      </c>
      <c r="K27" s="39">
        <v>826.335784357634</v>
      </c>
      <c r="L27" s="39">
        <v>135.23928119210905</v>
      </c>
      <c r="M27" s="39">
        <v>7121.5129419099103</v>
      </c>
      <c r="N27" s="39"/>
      <c r="O27" s="39" t="s">
        <v>36</v>
      </c>
      <c r="Q27" s="55">
        <f t="shared" si="5"/>
        <v>1.7237311267925045E-2</v>
      </c>
      <c r="R27" s="55">
        <f t="shared" si="6"/>
        <v>1.6110101451676326E-2</v>
      </c>
      <c r="S27" s="55">
        <f t="shared" si="7"/>
        <v>2.9504618856113586E-2</v>
      </c>
      <c r="T27" s="55">
        <f t="shared" si="8"/>
        <v>1.6895247531927463E-2</v>
      </c>
      <c r="U27" s="55">
        <f t="shared" si="9"/>
        <v>7.7314681121169515E-2</v>
      </c>
      <c r="V27" s="55">
        <f t="shared" si="10"/>
        <v>6.8825004269285242E-2</v>
      </c>
      <c r="W27" s="55">
        <f t="shared" si="11"/>
        <v>3.85536050100782E-2</v>
      </c>
      <c r="X27" s="55">
        <f t="shared" si="12"/>
        <v>1.4410360529376935E-2</v>
      </c>
      <c r="Y27" s="55">
        <f t="shared" si="13"/>
        <v>2.7276054282927918E-2</v>
      </c>
      <c r="Z27" s="55">
        <f t="shared" si="14"/>
        <v>1.9630006870466711E-2</v>
      </c>
      <c r="AA27" s="49"/>
      <c r="AB27" s="58" t="s">
        <v>36</v>
      </c>
      <c r="AC27" s="57">
        <v>51104.614327941497</v>
      </c>
      <c r="AD27" s="55">
        <f t="shared" si="3"/>
        <v>1.3904021191439788</v>
      </c>
      <c r="AE27" s="55">
        <f t="shared" si="15"/>
        <v>0.83424127148638716</v>
      </c>
      <c r="AF27" s="55">
        <f t="shared" si="16"/>
        <v>0.55616084765759222</v>
      </c>
      <c r="AG27" s="55">
        <f t="shared" si="17"/>
        <v>1.2757326839236338</v>
      </c>
      <c r="AH27" s="55">
        <f t="shared" si="18"/>
        <v>3.0580373681165196</v>
      </c>
      <c r="AI27" s="55">
        <f t="shared" si="19"/>
        <v>2.5350826587375956</v>
      </c>
      <c r="AJ27" s="55">
        <f t="shared" si="20"/>
        <v>1.3070410113817612</v>
      </c>
      <c r="AK27" s="55">
        <f t="shared" si="21"/>
        <v>0.27808042382879611</v>
      </c>
      <c r="AL27" s="55">
        <f t="shared" si="22"/>
        <v>0.81880612539533115</v>
      </c>
      <c r="AM27" s="55">
        <f t="shared" si="23"/>
        <v>1.6169494579393275</v>
      </c>
      <c r="AN27" s="55">
        <f t="shared" si="24"/>
        <v>0.26463223129768704</v>
      </c>
      <c r="AO27" s="51">
        <f t="shared" si="4"/>
        <v>13.935166198908609</v>
      </c>
      <c r="AP27" s="49"/>
      <c r="AQ27" s="49"/>
      <c r="AR27" s="49"/>
      <c r="AS27" s="49"/>
      <c r="AT27" s="49"/>
      <c r="AU27" s="49"/>
      <c r="AV27" s="49"/>
      <c r="AW27" s="49"/>
      <c r="AX27" s="49"/>
      <c r="AY27" s="49"/>
    </row>
    <row r="28" spans="1:51" x14ac:dyDescent="0.2">
      <c r="A28" s="39" t="s">
        <v>37</v>
      </c>
      <c r="B28" s="39">
        <v>5879.1215075799801</v>
      </c>
      <c r="C28" s="39">
        <v>1330.3423110902759</v>
      </c>
      <c r="D28" s="39">
        <v>12210.492330946799</v>
      </c>
      <c r="E28" s="39">
        <v>9671.8367778428601</v>
      </c>
      <c r="F28" s="39">
        <v>8307.4487433560698</v>
      </c>
      <c r="G28" s="39">
        <v>12949.986440110701</v>
      </c>
      <c r="H28" s="39">
        <v>8183.9346862253597</v>
      </c>
      <c r="I28" s="39">
        <v>9689.2655671269367</v>
      </c>
      <c r="J28" s="39">
        <v>12116.219942424101</v>
      </c>
      <c r="K28" s="39">
        <v>2305.5769770782067</v>
      </c>
      <c r="L28" s="39">
        <v>3980.2954568657801</v>
      </c>
      <c r="M28" s="39">
        <v>86624.520740647058</v>
      </c>
      <c r="N28" s="39"/>
      <c r="O28" s="39" t="s">
        <v>37</v>
      </c>
      <c r="Q28" s="55">
        <f t="shared" si="5"/>
        <v>0.14262032575210601</v>
      </c>
      <c r="R28" s="55">
        <f t="shared" si="6"/>
        <v>5.0270116615741565E-2</v>
      </c>
      <c r="S28" s="55">
        <f t="shared" si="7"/>
        <v>1.2675428693356134</v>
      </c>
      <c r="T28" s="55">
        <f t="shared" si="8"/>
        <v>0.25064192675658137</v>
      </c>
      <c r="U28" s="55">
        <f t="shared" si="9"/>
        <v>0.41098572374743098</v>
      </c>
      <c r="V28" s="55">
        <f t="shared" si="10"/>
        <v>0.68796021105761929</v>
      </c>
      <c r="W28" s="55">
        <f t="shared" si="11"/>
        <v>0.47236511687729182</v>
      </c>
      <c r="X28" s="55">
        <f t="shared" si="12"/>
        <v>0.98250591583031044</v>
      </c>
      <c r="Y28" s="55">
        <f t="shared" si="13"/>
        <v>0.78978248177600185</v>
      </c>
      <c r="Z28" s="55">
        <f t="shared" si="14"/>
        <v>5.477009801241698E-2</v>
      </c>
      <c r="AA28" s="49"/>
      <c r="AB28" s="58" t="s">
        <v>37</v>
      </c>
      <c r="AC28" s="57">
        <v>325465.67979458848</v>
      </c>
      <c r="AD28" s="55">
        <f t="shared" si="3"/>
        <v>1.8063721837861604</v>
      </c>
      <c r="AE28" s="55">
        <f t="shared" si="15"/>
        <v>0.40875041323247852</v>
      </c>
      <c r="AF28" s="55">
        <f t="shared" si="16"/>
        <v>3.751698900680779</v>
      </c>
      <c r="AG28" s="55">
        <f t="shared" si="17"/>
        <v>2.9716917568534589</v>
      </c>
      <c r="AH28" s="55">
        <f t="shared" si="18"/>
        <v>2.552480725033484</v>
      </c>
      <c r="AI28" s="55">
        <f t="shared" si="19"/>
        <v>3.97890998777009</v>
      </c>
      <c r="AJ28" s="55">
        <f t="shared" si="20"/>
        <v>2.5145307767597784</v>
      </c>
      <c r="AK28" s="55">
        <f t="shared" si="21"/>
        <v>2.9770467882334426</v>
      </c>
      <c r="AL28" s="55">
        <f t="shared" si="22"/>
        <v>3.7227335152729544</v>
      </c>
      <c r="AM28" s="55">
        <f t="shared" si="23"/>
        <v>0.70839327161417698</v>
      </c>
      <c r="AN28" s="55">
        <f t="shared" si="24"/>
        <v>1.222953971484142</v>
      </c>
      <c r="AO28" s="51">
        <f t="shared" si="4"/>
        <v>26.615562290720945</v>
      </c>
      <c r="AP28" s="49"/>
      <c r="AQ28" s="49"/>
      <c r="AR28" s="49"/>
      <c r="AS28" s="49"/>
      <c r="AT28" s="49"/>
      <c r="AU28" s="49"/>
      <c r="AV28" s="49"/>
      <c r="AW28" s="49"/>
      <c r="AX28" s="49"/>
      <c r="AY28" s="49"/>
    </row>
    <row r="29" spans="1:51" s="50" customFormat="1" x14ac:dyDescent="0.2">
      <c r="A29" s="39" t="s">
        <v>38</v>
      </c>
      <c r="B29" s="39">
        <v>0</v>
      </c>
      <c r="C29" s="39">
        <v>0</v>
      </c>
      <c r="D29" s="39">
        <v>0</v>
      </c>
      <c r="E29" s="39">
        <v>108245.69786739304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36233.352108016858</v>
      </c>
      <c r="L29" s="39">
        <v>0</v>
      </c>
      <c r="M29" s="39">
        <v>144479.0499754099</v>
      </c>
      <c r="N29" s="45"/>
      <c r="O29" s="45" t="s">
        <v>38</v>
      </c>
      <c r="Q29" s="51">
        <f t="shared" si="5"/>
        <v>0</v>
      </c>
      <c r="R29" s="51">
        <f t="shared" si="6"/>
        <v>0</v>
      </c>
      <c r="S29" s="51">
        <f t="shared" si="7"/>
        <v>0</v>
      </c>
      <c r="T29" s="51">
        <f t="shared" si="8"/>
        <v>2.8051455891757975</v>
      </c>
      <c r="U29" s="51">
        <f t="shared" si="9"/>
        <v>0</v>
      </c>
      <c r="V29" s="51">
        <f t="shared" si="10"/>
        <v>0</v>
      </c>
      <c r="W29" s="51">
        <f t="shared" si="11"/>
        <v>0</v>
      </c>
      <c r="X29" s="51">
        <f t="shared" si="12"/>
        <v>0</v>
      </c>
      <c r="Y29" s="51">
        <f t="shared" si="13"/>
        <v>0</v>
      </c>
      <c r="Z29" s="51">
        <f t="shared" si="14"/>
        <v>0.86074083234011356</v>
      </c>
      <c r="AA29" s="52"/>
      <c r="AB29" s="53" t="s">
        <v>38</v>
      </c>
      <c r="AC29" s="54">
        <v>492675.20993815816</v>
      </c>
      <c r="AD29" s="51">
        <f t="shared" si="3"/>
        <v>0</v>
      </c>
      <c r="AE29" s="51">
        <f t="shared" si="15"/>
        <v>0</v>
      </c>
      <c r="AF29" s="51">
        <f t="shared" si="16"/>
        <v>0</v>
      </c>
      <c r="AG29" s="51">
        <f t="shared" si="17"/>
        <v>21.971005580122512</v>
      </c>
      <c r="AH29" s="51">
        <f t="shared" si="18"/>
        <v>0</v>
      </c>
      <c r="AI29" s="51">
        <f t="shared" si="19"/>
        <v>0</v>
      </c>
      <c r="AJ29" s="51">
        <f t="shared" si="20"/>
        <v>0</v>
      </c>
      <c r="AK29" s="51">
        <f t="shared" si="21"/>
        <v>0</v>
      </c>
      <c r="AL29" s="51">
        <f t="shared" si="22"/>
        <v>0</v>
      </c>
      <c r="AM29" s="51">
        <f t="shared" si="23"/>
        <v>7.3544094318374498</v>
      </c>
      <c r="AN29" s="51">
        <f t="shared" si="24"/>
        <v>0</v>
      </c>
      <c r="AO29" s="51">
        <f t="shared" si="4"/>
        <v>29.325415011959961</v>
      </c>
      <c r="AP29" s="52"/>
      <c r="AQ29" s="52"/>
      <c r="AR29" s="52"/>
      <c r="AS29" s="52"/>
      <c r="AT29" s="52"/>
      <c r="AU29" s="52"/>
      <c r="AV29" s="52"/>
      <c r="AW29" s="52"/>
      <c r="AX29" s="52"/>
      <c r="AY29" s="52"/>
    </row>
    <row r="30" spans="1:51" s="50" customFormat="1" x14ac:dyDescent="0.2">
      <c r="A30" s="39" t="s">
        <v>39</v>
      </c>
      <c r="B30" s="39">
        <v>2179.77415133865</v>
      </c>
      <c r="C30" s="39">
        <v>1150.8331740651199</v>
      </c>
      <c r="D30" s="39">
        <v>1322.4901174408869</v>
      </c>
      <c r="E30" s="39">
        <v>2357.6410719281298</v>
      </c>
      <c r="F30" s="39">
        <v>1545.6166986082601</v>
      </c>
      <c r="G30" s="39">
        <v>2105.1504545897201</v>
      </c>
      <c r="H30" s="39">
        <v>2044.9865920165589</v>
      </c>
      <c r="I30" s="39">
        <v>1046.3564028063599</v>
      </c>
      <c r="J30" s="39">
        <v>1534.0320175212601</v>
      </c>
      <c r="K30" s="39">
        <v>2275.95005898318</v>
      </c>
      <c r="L30" s="39">
        <v>1142.725774616938</v>
      </c>
      <c r="M30" s="39">
        <v>18705.556513915064</v>
      </c>
      <c r="N30" s="45"/>
      <c r="O30" s="45" t="s">
        <v>39</v>
      </c>
      <c r="Q30" s="51">
        <f t="shared" si="5"/>
        <v>5.2878665482439753E-2</v>
      </c>
      <c r="R30" s="51">
        <f t="shared" si="6"/>
        <v>4.3486941205459241E-2</v>
      </c>
      <c r="S30" s="51">
        <f t="shared" si="7"/>
        <v>0.13728462970166194</v>
      </c>
      <c r="T30" s="51">
        <f t="shared" si="8"/>
        <v>6.1097360764220184E-2</v>
      </c>
      <c r="U30" s="51">
        <f t="shared" si="9"/>
        <v>7.6464678523795487E-2</v>
      </c>
      <c r="V30" s="51">
        <f t="shared" si="10"/>
        <v>0.11183484691241166</v>
      </c>
      <c r="W30" s="51">
        <f t="shared" si="11"/>
        <v>0.11803372920073138</v>
      </c>
      <c r="X30" s="51">
        <f t="shared" si="12"/>
        <v>0.10610209295037518</v>
      </c>
      <c r="Y30" s="51">
        <f t="shared" si="13"/>
        <v>9.9994191231179655E-2</v>
      </c>
      <c r="Z30" s="51">
        <f t="shared" si="14"/>
        <v>5.4066296220499875E-2</v>
      </c>
      <c r="AA30" s="52"/>
      <c r="AB30" s="53" t="s">
        <v>39</v>
      </c>
      <c r="AC30" s="54">
        <v>70591.52452050781</v>
      </c>
      <c r="AD30" s="51">
        <f t="shared" si="3"/>
        <v>3.0878694944538219</v>
      </c>
      <c r="AE30" s="51">
        <f t="shared" si="15"/>
        <v>1.6302710302435626</v>
      </c>
      <c r="AF30" s="51">
        <f t="shared" si="16"/>
        <v>1.873440368973311</v>
      </c>
      <c r="AG30" s="51">
        <f t="shared" si="17"/>
        <v>3.3398358909832053</v>
      </c>
      <c r="AH30" s="51">
        <f t="shared" si="18"/>
        <v>2.1895216304037137</v>
      </c>
      <c r="AI30" s="51">
        <f t="shared" si="19"/>
        <v>2.9821575166267231</v>
      </c>
      <c r="AJ30" s="51">
        <f t="shared" si="20"/>
        <v>2.8969293493901835</v>
      </c>
      <c r="AK30" s="51">
        <f t="shared" si="21"/>
        <v>1.4822691674584518</v>
      </c>
      <c r="AL30" s="51">
        <f t="shared" si="22"/>
        <v>2.1731107635670948</v>
      </c>
      <c r="AM30" s="51">
        <f t="shared" si="23"/>
        <v>3.2241123483910381</v>
      </c>
      <c r="AN30" s="51">
        <f t="shared" si="24"/>
        <v>1.6187860828603586</v>
      </c>
      <c r="AO30" s="51">
        <f t="shared" si="4"/>
        <v>26.498303643351463</v>
      </c>
      <c r="AP30" s="52"/>
      <c r="AQ30" s="52"/>
      <c r="AR30" s="52"/>
      <c r="AS30" s="52"/>
      <c r="AT30" s="52"/>
      <c r="AU30" s="52"/>
      <c r="AV30" s="52"/>
      <c r="AW30" s="52"/>
      <c r="AX30" s="52"/>
      <c r="AY30" s="52"/>
    </row>
    <row r="31" spans="1:51" s="50" customFormat="1" x14ac:dyDescent="0.2">
      <c r="A31" s="39" t="s">
        <v>40</v>
      </c>
      <c r="B31" s="39">
        <v>72924.400508089006</v>
      </c>
      <c r="C31" s="39">
        <v>41081.416220864601</v>
      </c>
      <c r="D31" s="39">
        <v>58669.785883841498</v>
      </c>
      <c r="E31" s="39">
        <v>38157.528416659501</v>
      </c>
      <c r="F31" s="39">
        <v>31029.244750575199</v>
      </c>
      <c r="G31" s="39">
        <v>35383.962047945999</v>
      </c>
      <c r="H31" s="39">
        <v>30512.003645291799</v>
      </c>
      <c r="I31" s="39">
        <v>12956.044242559234</v>
      </c>
      <c r="J31" s="39">
        <v>17218.454506625778</v>
      </c>
      <c r="K31" s="39">
        <v>98140.313749032881</v>
      </c>
      <c r="L31" s="39">
        <v>34893.839983212398</v>
      </c>
      <c r="M31" s="39">
        <v>470966.99395469786</v>
      </c>
      <c r="N31" s="45"/>
      <c r="O31" s="45" t="s">
        <v>40</v>
      </c>
      <c r="Q31" s="51">
        <f t="shared" si="5"/>
        <v>1.7690571188792883</v>
      </c>
      <c r="R31" s="51">
        <f t="shared" si="6"/>
        <v>1.5523580411948128</v>
      </c>
      <c r="S31" s="51">
        <f t="shared" si="7"/>
        <v>6.0903743048945644</v>
      </c>
      <c r="T31" s="51">
        <f t="shared" si="8"/>
        <v>0.98883765951575564</v>
      </c>
      <c r="U31" s="51">
        <f t="shared" si="9"/>
        <v>1.5350773751508571</v>
      </c>
      <c r="V31" s="51">
        <f t="shared" si="10"/>
        <v>1.879751620678271</v>
      </c>
      <c r="W31" s="51">
        <f t="shared" si="11"/>
        <v>1.7611096276620177</v>
      </c>
      <c r="X31" s="51">
        <f t="shared" si="12"/>
        <v>1.3137621242688473</v>
      </c>
      <c r="Y31" s="51">
        <f t="shared" si="13"/>
        <v>1.1223660347213342</v>
      </c>
      <c r="Z31" s="51">
        <f t="shared" si="14"/>
        <v>2.3313706965514842</v>
      </c>
      <c r="AA31" s="52"/>
      <c r="AB31" s="53" t="s">
        <v>40</v>
      </c>
      <c r="AC31" s="54">
        <v>2676284.4740835372</v>
      </c>
      <c r="AD31" s="51">
        <f t="shared" si="3"/>
        <v>2.7248374085143219</v>
      </c>
      <c r="AE31" s="51">
        <f t="shared" si="15"/>
        <v>1.5350167973056175</v>
      </c>
      <c r="AF31" s="51">
        <f t="shared" si="16"/>
        <v>2.1922103741954522</v>
      </c>
      <c r="AG31" s="51">
        <f t="shared" si="17"/>
        <v>1.4257650405316538</v>
      </c>
      <c r="AH31" s="51">
        <f t="shared" si="18"/>
        <v>1.15941504167642</v>
      </c>
      <c r="AI31" s="51">
        <f t="shared" si="19"/>
        <v>1.3221300796158013</v>
      </c>
      <c r="AJ31" s="51">
        <f t="shared" si="20"/>
        <v>1.1400882058974797</v>
      </c>
      <c r="AK31" s="51">
        <f t="shared" si="21"/>
        <v>0.48410564601866107</v>
      </c>
      <c r="AL31" s="51">
        <f t="shared" si="22"/>
        <v>0.64337160990787567</v>
      </c>
      <c r="AM31" s="51">
        <f t="shared" si="23"/>
        <v>3.6670359485099171</v>
      </c>
      <c r="AN31" s="51">
        <f t="shared" si="24"/>
        <v>1.303816553177195</v>
      </c>
      <c r="AO31" s="51">
        <f t="shared" si="4"/>
        <v>17.597792705350397</v>
      </c>
      <c r="AP31" s="52"/>
      <c r="AQ31" s="52"/>
      <c r="AR31" s="52"/>
      <c r="AS31" s="52"/>
      <c r="AT31" s="52"/>
      <c r="AU31" s="52"/>
      <c r="AV31" s="52"/>
      <c r="AW31" s="52"/>
      <c r="AX31" s="52"/>
      <c r="AY31" s="52"/>
    </row>
    <row r="32" spans="1:51" s="50" customFormat="1" x14ac:dyDescent="0.2">
      <c r="A32" s="39" t="s">
        <v>41</v>
      </c>
      <c r="B32" s="39">
        <v>142127.479528122</v>
      </c>
      <c r="C32" s="39">
        <v>80153.500968252076</v>
      </c>
      <c r="D32" s="39">
        <v>83854.079013831215</v>
      </c>
      <c r="E32" s="39">
        <v>152922.58818108379</v>
      </c>
      <c r="F32" s="39">
        <v>316649.66043409565</v>
      </c>
      <c r="G32" s="39">
        <v>328080.64386943402</v>
      </c>
      <c r="H32" s="39">
        <v>132629.41997436501</v>
      </c>
      <c r="I32" s="39">
        <v>124533.46506975847</v>
      </c>
      <c r="J32" s="39">
        <v>221053.45889722378</v>
      </c>
      <c r="K32" s="39">
        <v>208435.35528085695</v>
      </c>
      <c r="L32" s="39">
        <v>98321.87240891601</v>
      </c>
      <c r="M32" s="39">
        <v>1888761.5236259389</v>
      </c>
      <c r="N32" s="45"/>
      <c r="O32" s="45" t="s">
        <v>41</v>
      </c>
      <c r="Q32" s="51">
        <f t="shared" si="5"/>
        <v>3.4478395118202574</v>
      </c>
      <c r="R32" s="51">
        <f t="shared" si="6"/>
        <v>3.0287887615419611</v>
      </c>
      <c r="S32" s="51">
        <f t="shared" si="7"/>
        <v>8.7046973240632024</v>
      </c>
      <c r="T32" s="51">
        <f t="shared" si="8"/>
        <v>3.9629300025117513</v>
      </c>
      <c r="U32" s="51">
        <f t="shared" si="9"/>
        <v>15.665277498337149</v>
      </c>
      <c r="V32" s="51">
        <f t="shared" si="10"/>
        <v>17.429086126394896</v>
      </c>
      <c r="W32" s="51">
        <f t="shared" si="11"/>
        <v>7.6551822405188226</v>
      </c>
      <c r="X32" s="51">
        <f t="shared" si="12"/>
        <v>12.627878274386664</v>
      </c>
      <c r="Y32" s="51">
        <f t="shared" si="13"/>
        <v>14.409126790586276</v>
      </c>
      <c r="Z32" s="51">
        <f t="shared" si="14"/>
        <v>4.9514828398628001</v>
      </c>
      <c r="AA32" s="52"/>
      <c r="AB32" s="53" t="s">
        <v>75</v>
      </c>
      <c r="AC32" s="54">
        <v>13702835.124637401</v>
      </c>
      <c r="AD32" s="51">
        <f t="shared" si="3"/>
        <v>1.037212213643145</v>
      </c>
      <c r="AE32" s="51">
        <f t="shared" si="15"/>
        <v>0.58494100118111925</v>
      </c>
      <c r="AF32" s="51">
        <f t="shared" si="16"/>
        <v>0.61194693106292586</v>
      </c>
      <c r="AG32" s="51">
        <f t="shared" si="17"/>
        <v>1.115992324144164</v>
      </c>
      <c r="AH32" s="51">
        <f t="shared" si="18"/>
        <v>2.3108331783454537</v>
      </c>
      <c r="AI32" s="51">
        <f t="shared" si="19"/>
        <v>2.3942537503027541</v>
      </c>
      <c r="AJ32" s="51">
        <f t="shared" si="20"/>
        <v>0.96789765598142663</v>
      </c>
      <c r="AK32" s="51">
        <f t="shared" si="21"/>
        <v>0.90881532133339316</v>
      </c>
      <c r="AL32" s="51">
        <f t="shared" si="22"/>
        <v>1.6131950569833131</v>
      </c>
      <c r="AM32" s="51">
        <f t="shared" si="23"/>
        <v>1.5211111670321034</v>
      </c>
      <c r="AN32" s="51">
        <f t="shared" si="24"/>
        <v>0.71752941281571292</v>
      </c>
      <c r="AO32" s="51">
        <f t="shared" si="4"/>
        <v>13.783728012825511</v>
      </c>
      <c r="AP32" s="52"/>
      <c r="AQ32" s="52"/>
      <c r="AR32" s="52"/>
      <c r="AS32" s="52"/>
      <c r="AT32" s="52"/>
      <c r="AU32" s="52"/>
      <c r="AV32" s="52"/>
      <c r="AW32" s="52"/>
      <c r="AX32" s="52"/>
      <c r="AY32" s="52"/>
    </row>
    <row r="33" spans="1:51" s="50" customFormat="1" x14ac:dyDescent="0.2">
      <c r="A33" s="39" t="s">
        <v>42</v>
      </c>
      <c r="B33" s="39">
        <v>12662.066607246299</v>
      </c>
      <c r="C33" s="39">
        <v>8821.1615820329007</v>
      </c>
      <c r="D33" s="39">
        <v>7559.3703142507302</v>
      </c>
      <c r="E33" s="39">
        <v>8042.9608924337699</v>
      </c>
      <c r="F33" s="39">
        <v>12992.5577130818</v>
      </c>
      <c r="G33" s="39">
        <v>14611.218133927699</v>
      </c>
      <c r="H33" s="39">
        <v>6287.8476119903098</v>
      </c>
      <c r="I33" s="39">
        <v>9634.9313257681897</v>
      </c>
      <c r="J33" s="39">
        <v>8473.2571619084629</v>
      </c>
      <c r="K33" s="39">
        <v>7844.1850155835</v>
      </c>
      <c r="L33" s="39">
        <v>2029.58546403637</v>
      </c>
      <c r="M33" s="39">
        <v>98959.141822260033</v>
      </c>
      <c r="N33" s="45"/>
      <c r="O33" s="45" t="s">
        <v>42</v>
      </c>
      <c r="Q33" s="51">
        <f t="shared" si="5"/>
        <v>0.30716631079864842</v>
      </c>
      <c r="R33" s="51">
        <f t="shared" si="6"/>
        <v>0.33332836046661818</v>
      </c>
      <c r="S33" s="51">
        <f t="shared" si="7"/>
        <v>0.7847206876508358</v>
      </c>
      <c r="T33" s="51">
        <f t="shared" si="8"/>
        <v>0.20843023525021132</v>
      </c>
      <c r="U33" s="51">
        <f t="shared" si="9"/>
        <v>0.642767220118173</v>
      </c>
      <c r="V33" s="51">
        <f t="shared" si="10"/>
        <v>0.77621214182058151</v>
      </c>
      <c r="W33" s="51">
        <f t="shared" si="11"/>
        <v>0.36292565691458578</v>
      </c>
      <c r="X33" s="51">
        <f t="shared" si="12"/>
        <v>0.97699634307711458</v>
      </c>
      <c r="Y33" s="51">
        <f t="shared" si="13"/>
        <v>0.55231995637737397</v>
      </c>
      <c r="Z33" s="51">
        <f t="shared" si="14"/>
        <v>0.18634241511011918</v>
      </c>
      <c r="AA33" s="52"/>
      <c r="AB33" s="53" t="s">
        <v>42</v>
      </c>
      <c r="AC33" s="54">
        <v>648392.2532695994</v>
      </c>
      <c r="AD33" s="51">
        <f t="shared" si="3"/>
        <v>1.952840513346086</v>
      </c>
      <c r="AE33" s="51">
        <f t="shared" si="15"/>
        <v>1.3604668374045317</v>
      </c>
      <c r="AF33" s="51">
        <f t="shared" si="16"/>
        <v>1.1658637616553338</v>
      </c>
      <c r="AG33" s="51">
        <f t="shared" si="17"/>
        <v>1.2404467900219549</v>
      </c>
      <c r="AH33" s="51">
        <f t="shared" si="18"/>
        <v>2.0038113730639431</v>
      </c>
      <c r="AI33" s="51">
        <f t="shared" si="19"/>
        <v>2.2534535322173879</v>
      </c>
      <c r="AJ33" s="51">
        <f t="shared" si="20"/>
        <v>0.96975982983804143</v>
      </c>
      <c r="AK33" s="51">
        <f t="shared" si="21"/>
        <v>1.4859726156786788</v>
      </c>
      <c r="AL33" s="51">
        <f t="shared" si="22"/>
        <v>1.3068103635077377</v>
      </c>
      <c r="AM33" s="51">
        <f t="shared" si="23"/>
        <v>1.2097900577972995</v>
      </c>
      <c r="AN33" s="51">
        <f t="shared" si="24"/>
        <v>0.31301815433511587</v>
      </c>
      <c r="AO33" s="51">
        <f t="shared" si="4"/>
        <v>15.262233828866112</v>
      </c>
      <c r="AP33" s="52"/>
      <c r="AQ33" s="52"/>
      <c r="AR33" s="52"/>
      <c r="AS33" s="52"/>
      <c r="AT33" s="52"/>
      <c r="AU33" s="52"/>
      <c r="AV33" s="52"/>
      <c r="AW33" s="52"/>
      <c r="AX33" s="52"/>
      <c r="AY33" s="52"/>
    </row>
    <row r="34" spans="1:51" s="50" customFormat="1" x14ac:dyDescent="0.2">
      <c r="A34" s="39" t="s">
        <v>43</v>
      </c>
      <c r="B34" s="44">
        <v>6170.0784103235646</v>
      </c>
      <c r="C34" s="45">
        <v>6379.730450152002</v>
      </c>
      <c r="D34" s="45">
        <v>15072.115702563169</v>
      </c>
      <c r="E34" s="45">
        <v>35865.530119506831</v>
      </c>
      <c r="F34" s="45">
        <v>9079.0982946078748</v>
      </c>
      <c r="G34" s="45">
        <v>11219.943514269753</v>
      </c>
      <c r="H34" s="45">
        <v>21164.273695937613</v>
      </c>
      <c r="I34" s="45">
        <v>10834.805196017238</v>
      </c>
      <c r="J34" s="45">
        <v>41157.326856215754</v>
      </c>
      <c r="K34" s="45">
        <v>48973.570390833396</v>
      </c>
      <c r="L34" s="45">
        <v>2578.9935183740522</v>
      </c>
      <c r="M34" s="44">
        <v>208495.46614880124</v>
      </c>
      <c r="N34" s="45"/>
      <c r="O34" s="45" t="s">
        <v>43</v>
      </c>
      <c r="Q34" s="51">
        <f t="shared" si="5"/>
        <v>0.14967858576520701</v>
      </c>
      <c r="R34" s="51">
        <f t="shared" si="6"/>
        <v>0.24107313661496818</v>
      </c>
      <c r="S34" s="51">
        <f t="shared" si="7"/>
        <v>1.5646013499526035</v>
      </c>
      <c r="T34" s="51">
        <f t="shared" si="8"/>
        <v>0.92944140598951752</v>
      </c>
      <c r="U34" s="51">
        <f t="shared" si="9"/>
        <v>0.44916073500515746</v>
      </c>
      <c r="V34" s="51">
        <f t="shared" si="10"/>
        <v>0.59605272513826679</v>
      </c>
      <c r="W34" s="51">
        <f t="shared" si="11"/>
        <v>1.2215718968079348</v>
      </c>
      <c r="X34" s="51">
        <f t="shared" si="12"/>
        <v>1.0986653351800386</v>
      </c>
      <c r="Y34" s="51">
        <f t="shared" si="13"/>
        <v>2.6827951211048093</v>
      </c>
      <c r="Z34" s="51">
        <f t="shared" si="14"/>
        <v>1.1633908895651512</v>
      </c>
      <c r="AA34" s="52"/>
      <c r="AB34" s="53" t="s">
        <v>43</v>
      </c>
      <c r="AC34" s="54">
        <v>1051221.5125212264</v>
      </c>
      <c r="AD34" s="51">
        <f t="shared" si="3"/>
        <v>0.5869436971019919</v>
      </c>
      <c r="AE34" s="51">
        <f t="shared" si="15"/>
        <v>0.60688735667623439</v>
      </c>
      <c r="AF34" s="51">
        <f t="shared" si="16"/>
        <v>1.4337716193054821</v>
      </c>
      <c r="AG34" s="51">
        <f t="shared" si="17"/>
        <v>3.4117956769632438</v>
      </c>
      <c r="AH34" s="51">
        <f t="shared" si="18"/>
        <v>0.86367128016936845</v>
      </c>
      <c r="AI34" s="51">
        <f t="shared" si="19"/>
        <v>1.0673243822189378</v>
      </c>
      <c r="AJ34" s="51">
        <f t="shared" si="20"/>
        <v>2.0133029474613475</v>
      </c>
      <c r="AK34" s="51">
        <f t="shared" si="21"/>
        <v>1.0306871641193187</v>
      </c>
      <c r="AL34" s="51">
        <f t="shared" si="22"/>
        <v>3.9151906963457139</v>
      </c>
      <c r="AM34" s="51">
        <f t="shared" si="23"/>
        <v>4.6587298497512926</v>
      </c>
      <c r="AN34" s="51">
        <f t="shared" si="24"/>
        <v>0.24533302331196127</v>
      </c>
      <c r="AO34" s="51">
        <f t="shared" si="4"/>
        <v>19.833637693424894</v>
      </c>
      <c r="AP34" s="52"/>
      <c r="AQ34" s="52"/>
      <c r="AR34" s="52"/>
      <c r="AS34" s="52"/>
      <c r="AT34" s="52"/>
      <c r="AU34" s="52"/>
      <c r="AV34" s="52"/>
      <c r="AW34" s="52"/>
      <c r="AX34" s="52"/>
      <c r="AY34" s="52"/>
    </row>
    <row r="35" spans="1:51" x14ac:dyDescent="0.2">
      <c r="A35" s="39" t="s">
        <v>44</v>
      </c>
      <c r="B35" s="39">
        <v>4029.4904116674415</v>
      </c>
      <c r="C35" s="39">
        <v>4146.376393074589</v>
      </c>
      <c r="D35" s="39">
        <v>9030.2964933907679</v>
      </c>
      <c r="E35" s="39">
        <v>31147.038098125584</v>
      </c>
      <c r="F35" s="39">
        <v>7002.2221844141259</v>
      </c>
      <c r="G35" s="39">
        <v>3285.7948106675817</v>
      </c>
      <c r="H35" s="39">
        <v>19923.933251786697</v>
      </c>
      <c r="I35" s="39">
        <v>10277.763838817924</v>
      </c>
      <c r="J35" s="39">
        <v>39507.461715615747</v>
      </c>
      <c r="K35" s="39">
        <v>33825.162514226184</v>
      </c>
      <c r="L35" s="39">
        <v>2376.6816219453258</v>
      </c>
      <c r="M35" s="39">
        <v>164552.22133373196</v>
      </c>
      <c r="N35" s="39"/>
      <c r="O35" s="39" t="s">
        <v>44</v>
      </c>
      <c r="Q35" s="55">
        <f t="shared" si="5"/>
        <v>9.7750528609767837E-2</v>
      </c>
      <c r="R35" s="55">
        <f t="shared" si="6"/>
        <v>0.1566805949679165</v>
      </c>
      <c r="S35" s="55">
        <f t="shared" si="7"/>
        <v>0.93741412040969851</v>
      </c>
      <c r="T35" s="55">
        <f t="shared" si="8"/>
        <v>0.80716350172071516</v>
      </c>
      <c r="U35" s="55">
        <f t="shared" si="9"/>
        <v>0.34641361520326014</v>
      </c>
      <c r="V35" s="55">
        <f t="shared" si="10"/>
        <v>0.17455586551329055</v>
      </c>
      <c r="W35" s="55">
        <f t="shared" si="11"/>
        <v>1.1499812034150469</v>
      </c>
      <c r="X35" s="55">
        <f t="shared" si="12"/>
        <v>1.0421805144246554</v>
      </c>
      <c r="Y35" s="55">
        <f t="shared" si="13"/>
        <v>2.5752504750410394</v>
      </c>
      <c r="Z35" s="55">
        <f t="shared" si="14"/>
        <v>0.80353312190767023</v>
      </c>
      <c r="AA35" s="49"/>
      <c r="AB35" s="58" t="s">
        <v>44</v>
      </c>
      <c r="AC35" s="57">
        <v>893127.83456326427</v>
      </c>
      <c r="AD35" s="55">
        <f t="shared" si="3"/>
        <v>0.451166143941516</v>
      </c>
      <c r="AE35" s="55">
        <f t="shared" si="15"/>
        <v>0.46425340613218591</v>
      </c>
      <c r="AF35" s="55">
        <f t="shared" si="16"/>
        <v>1.0110866713505289</v>
      </c>
      <c r="AG35" s="55">
        <f t="shared" si="17"/>
        <v>3.4874109721769395</v>
      </c>
      <c r="AH35" s="55">
        <f t="shared" si="18"/>
        <v>0.78401119228785243</v>
      </c>
      <c r="AI35" s="55">
        <f t="shared" si="19"/>
        <v>0.36789748158216584</v>
      </c>
      <c r="AJ35" s="55">
        <f t="shared" si="20"/>
        <v>2.2308042007815616</v>
      </c>
      <c r="AK35" s="55">
        <f t="shared" si="21"/>
        <v>1.1507606684146965</v>
      </c>
      <c r="AL35" s="55">
        <f t="shared" si="22"/>
        <v>4.4234946204464363</v>
      </c>
      <c r="AM35" s="55">
        <f t="shared" si="23"/>
        <v>3.7872699971070261</v>
      </c>
      <c r="AN35" s="55">
        <f t="shared" si="24"/>
        <v>0.26610766454362195</v>
      </c>
      <c r="AO35" s="51">
        <f t="shared" si="4"/>
        <v>18.424263018764528</v>
      </c>
      <c r="AP35" s="49"/>
      <c r="AQ35" s="49"/>
      <c r="AR35" s="49"/>
      <c r="AS35" s="49"/>
      <c r="AT35" s="49"/>
      <c r="AU35" s="49"/>
      <c r="AV35" s="49"/>
      <c r="AW35" s="49"/>
      <c r="AX35" s="49"/>
      <c r="AY35" s="49"/>
    </row>
    <row r="36" spans="1:51" x14ac:dyDescent="0.2">
      <c r="A36" s="39" t="s">
        <v>45</v>
      </c>
      <c r="B36" s="39">
        <v>0</v>
      </c>
      <c r="C36" s="39">
        <v>0</v>
      </c>
      <c r="D36" s="39">
        <v>0</v>
      </c>
      <c r="E36" s="39">
        <v>0</v>
      </c>
      <c r="F36" s="39">
        <v>32.58327098425606</v>
      </c>
      <c r="G36" s="39">
        <v>8.494707519172902</v>
      </c>
      <c r="H36" s="39">
        <v>11.831914044562255</v>
      </c>
      <c r="I36" s="39">
        <v>5.8856187811412246</v>
      </c>
      <c r="J36" s="39">
        <v>3.8832948659076125</v>
      </c>
      <c r="K36" s="39">
        <v>2.245029844352838</v>
      </c>
      <c r="L36" s="39">
        <v>6.6744130507787087</v>
      </c>
      <c r="M36" s="39">
        <v>71.598249090171606</v>
      </c>
      <c r="N36" s="39"/>
      <c r="O36" s="39" t="s">
        <v>45</v>
      </c>
      <c r="Q36" s="55">
        <f t="shared" si="5"/>
        <v>0</v>
      </c>
      <c r="R36" s="55">
        <f t="shared" si="6"/>
        <v>0</v>
      </c>
      <c r="S36" s="55">
        <f t="shared" si="7"/>
        <v>0</v>
      </c>
      <c r="T36" s="55">
        <f t="shared" si="8"/>
        <v>0</v>
      </c>
      <c r="U36" s="55">
        <f t="shared" si="9"/>
        <v>1.6119580898086047E-3</v>
      </c>
      <c r="V36" s="55">
        <f t="shared" si="10"/>
        <v>4.5127620826396621E-4</v>
      </c>
      <c r="W36" s="55">
        <f t="shared" si="11"/>
        <v>6.8292131777990804E-4</v>
      </c>
      <c r="X36" s="55">
        <f t="shared" si="12"/>
        <v>5.9681048380098313E-4</v>
      </c>
      <c r="Y36" s="55">
        <f t="shared" si="13"/>
        <v>2.5312830827094678E-4</v>
      </c>
      <c r="Z36" s="55">
        <f t="shared" si="14"/>
        <v>5.3331771542857172E-5</v>
      </c>
      <c r="AA36" s="49"/>
      <c r="AB36" s="58" t="s">
        <v>45</v>
      </c>
      <c r="AC36" s="57">
        <v>216.43301229206958</v>
      </c>
      <c r="AD36" s="55">
        <f t="shared" si="3"/>
        <v>0</v>
      </c>
      <c r="AE36" s="55">
        <f t="shared" si="15"/>
        <v>0</v>
      </c>
      <c r="AF36" s="55">
        <f t="shared" si="16"/>
        <v>0</v>
      </c>
      <c r="AG36" s="55">
        <f t="shared" si="17"/>
        <v>0</v>
      </c>
      <c r="AH36" s="55">
        <f t="shared" si="18"/>
        <v>15.054667788057191</v>
      </c>
      <c r="AI36" s="55">
        <f t="shared" si="19"/>
        <v>3.9248668348752451</v>
      </c>
      <c r="AJ36" s="55">
        <f t="shared" si="20"/>
        <v>5.4667788057190911</v>
      </c>
      <c r="AK36" s="55">
        <f t="shared" si="21"/>
        <v>2.7193720213064201</v>
      </c>
      <c r="AL36" s="55">
        <f t="shared" si="22"/>
        <v>1.7942248388001121</v>
      </c>
      <c r="AM36" s="55">
        <f t="shared" si="23"/>
        <v>1.0372862349313146</v>
      </c>
      <c r="AN36" s="55">
        <f t="shared" si="24"/>
        <v>3.0838239416876929</v>
      </c>
      <c r="AO36" s="51">
        <f t="shared" si="4"/>
        <v>33.081020465377065</v>
      </c>
      <c r="AP36" s="49"/>
      <c r="AQ36" s="49"/>
      <c r="AR36" s="49"/>
      <c r="AS36" s="49"/>
      <c r="AT36" s="49"/>
      <c r="AU36" s="49"/>
      <c r="AV36" s="49"/>
      <c r="AW36" s="49"/>
      <c r="AX36" s="49"/>
      <c r="AY36" s="49"/>
    </row>
    <row r="37" spans="1:51" x14ac:dyDescent="0.2">
      <c r="A37" s="39" t="s">
        <v>46</v>
      </c>
      <c r="B37" s="39">
        <v>124.40927498154893</v>
      </c>
      <c r="C37" s="39">
        <v>1866.1391247232339</v>
      </c>
      <c r="D37" s="39">
        <v>1270.4873158244714</v>
      </c>
      <c r="E37" s="39">
        <v>729.8300999999999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1259.0389390729333</v>
      </c>
      <c r="L37" s="39">
        <v>0</v>
      </c>
      <c r="M37" s="39">
        <v>5249.9047546021875</v>
      </c>
      <c r="N37" s="39"/>
      <c r="O37" s="39" t="s">
        <v>46</v>
      </c>
      <c r="Q37" s="55">
        <f t="shared" si="5"/>
        <v>3.0180174540661094E-3</v>
      </c>
      <c r="R37" s="55">
        <f t="shared" si="6"/>
        <v>7.0516460792825919E-2</v>
      </c>
      <c r="S37" s="55">
        <f t="shared" si="7"/>
        <v>0.13188633956005133</v>
      </c>
      <c r="T37" s="55">
        <f t="shared" si="8"/>
        <v>1.8913266080752344E-2</v>
      </c>
      <c r="U37" s="55">
        <f t="shared" si="9"/>
        <v>0</v>
      </c>
      <c r="V37" s="55">
        <f t="shared" si="10"/>
        <v>0</v>
      </c>
      <c r="W37" s="55">
        <f t="shared" si="11"/>
        <v>0</v>
      </c>
      <c r="X37" s="55">
        <f t="shared" si="12"/>
        <v>0</v>
      </c>
      <c r="Y37" s="55">
        <f t="shared" si="13"/>
        <v>0</v>
      </c>
      <c r="Z37" s="55">
        <f t="shared" si="14"/>
        <v>2.990907993098638E-2</v>
      </c>
      <c r="AA37" s="49"/>
      <c r="AB37" s="58" t="s">
        <v>46</v>
      </c>
      <c r="AC37" s="57">
        <v>6220.4637490774467</v>
      </c>
      <c r="AD37" s="55">
        <f t="shared" si="3"/>
        <v>2</v>
      </c>
      <c r="AE37" s="55">
        <f t="shared" si="15"/>
        <v>30</v>
      </c>
      <c r="AF37" s="55">
        <f t="shared" si="16"/>
        <v>20.424318299626719</v>
      </c>
      <c r="AG37" s="55">
        <f t="shared" si="17"/>
        <v>11.732728128320668</v>
      </c>
      <c r="AH37" s="55">
        <f t="shared" si="18"/>
        <v>0</v>
      </c>
      <c r="AI37" s="55">
        <f t="shared" si="19"/>
        <v>0</v>
      </c>
      <c r="AJ37" s="55">
        <f t="shared" si="20"/>
        <v>0</v>
      </c>
      <c r="AK37" s="55">
        <f t="shared" si="21"/>
        <v>0</v>
      </c>
      <c r="AL37" s="55">
        <f t="shared" si="22"/>
        <v>0</v>
      </c>
      <c r="AM37" s="55">
        <f t="shared" si="23"/>
        <v>20.240274517469224</v>
      </c>
      <c r="AN37" s="55">
        <f t="shared" si="24"/>
        <v>0</v>
      </c>
      <c r="AO37" s="51">
        <f t="shared" si="4"/>
        <v>84.397320945416624</v>
      </c>
      <c r="AP37" s="49"/>
      <c r="AQ37" s="49"/>
      <c r="AR37" s="49"/>
      <c r="AS37" s="49"/>
      <c r="AT37" s="49"/>
      <c r="AU37" s="49"/>
      <c r="AV37" s="49"/>
      <c r="AW37" s="49"/>
      <c r="AX37" s="49"/>
      <c r="AY37" s="49"/>
    </row>
    <row r="38" spans="1:51" s="60" customFormat="1" x14ac:dyDescent="0.2">
      <c r="A38" s="39" t="s">
        <v>47</v>
      </c>
      <c r="B38" s="43">
        <v>928.17420974325717</v>
      </c>
      <c r="C38" s="39">
        <v>0</v>
      </c>
      <c r="D38" s="39">
        <v>1507.5870761370325</v>
      </c>
      <c r="E38" s="39">
        <v>1820.5486247878928</v>
      </c>
      <c r="F38" s="39">
        <v>1082.8868104843918</v>
      </c>
      <c r="G38" s="39">
        <v>1584.0467133857915</v>
      </c>
      <c r="H38" s="39">
        <v>0</v>
      </c>
      <c r="I38" s="39">
        <v>0</v>
      </c>
      <c r="J38" s="39">
        <v>466.2549142342678</v>
      </c>
      <c r="K38" s="39">
        <v>8359.2485425008599</v>
      </c>
      <c r="L38" s="39">
        <v>0</v>
      </c>
      <c r="M38" s="43">
        <v>15748.746891273491</v>
      </c>
      <c r="N38" s="59"/>
      <c r="O38" s="59" t="s">
        <v>47</v>
      </c>
      <c r="Q38" s="93">
        <f t="shared" si="5"/>
        <v>2.2516375614556224E-2</v>
      </c>
      <c r="R38" s="61">
        <f t="shared" si="6"/>
        <v>0</v>
      </c>
      <c r="S38" s="61">
        <f t="shared" si="7"/>
        <v>0.15649911538921943</v>
      </c>
      <c r="T38" s="61">
        <f t="shared" si="8"/>
        <v>4.7178816759628275E-2</v>
      </c>
      <c r="U38" s="61">
        <f t="shared" si="9"/>
        <v>5.3572526691712308E-2</v>
      </c>
      <c r="V38" s="61">
        <f t="shared" si="10"/>
        <v>8.4151525278099187E-2</v>
      </c>
      <c r="W38" s="61">
        <f t="shared" si="11"/>
        <v>0</v>
      </c>
      <c r="X38" s="61">
        <f t="shared" si="12"/>
        <v>0</v>
      </c>
      <c r="Y38" s="61">
        <f t="shared" si="13"/>
        <v>3.0392314191559883E-2</v>
      </c>
      <c r="Z38" s="61">
        <f t="shared" si="14"/>
        <v>0.1985779987112509</v>
      </c>
      <c r="AA38" s="62"/>
      <c r="AB38" s="63" t="s">
        <v>47</v>
      </c>
      <c r="AC38" s="64">
        <v>76914.104476531458</v>
      </c>
      <c r="AD38" s="93">
        <f t="shared" si="3"/>
        <v>1.2067672321745198</v>
      </c>
      <c r="AE38" s="61">
        <f t="shared" si="15"/>
        <v>0</v>
      </c>
      <c r="AF38" s="61">
        <f t="shared" si="16"/>
        <v>1.9600918276270609</v>
      </c>
      <c r="AG38" s="61">
        <f t="shared" si="17"/>
        <v>2.3669893021290922</v>
      </c>
      <c r="AH38" s="61">
        <f t="shared" si="18"/>
        <v>1.407917075618828</v>
      </c>
      <c r="AI38" s="61">
        <f t="shared" si="19"/>
        <v>2.0595009513100764</v>
      </c>
      <c r="AJ38" s="61">
        <f t="shared" si="20"/>
        <v>0</v>
      </c>
      <c r="AK38" s="61">
        <f t="shared" si="21"/>
        <v>0</v>
      </c>
      <c r="AL38" s="61">
        <f t="shared" si="22"/>
        <v>0.60620209701139349</v>
      </c>
      <c r="AM38" s="61">
        <f t="shared" si="23"/>
        <v>10.868290802308554</v>
      </c>
      <c r="AN38" s="61">
        <f t="shared" si="24"/>
        <v>0</v>
      </c>
      <c r="AO38" s="99">
        <f t="shared" si="4"/>
        <v>20.475759288179525</v>
      </c>
      <c r="AP38" s="62"/>
      <c r="AQ38" s="62"/>
      <c r="AR38" s="62"/>
      <c r="AS38" s="62"/>
      <c r="AT38" s="62"/>
      <c r="AU38" s="62"/>
      <c r="AV38" s="62"/>
      <c r="AW38" s="62"/>
      <c r="AX38" s="62"/>
      <c r="AY38" s="62"/>
    </row>
    <row r="39" spans="1:51" x14ac:dyDescent="0.2">
      <c r="A39" s="39" t="s">
        <v>48</v>
      </c>
      <c r="B39" s="39">
        <v>717.22264061519752</v>
      </c>
      <c r="C39" s="39">
        <v>223.57258832449776</v>
      </c>
      <c r="D39" s="39">
        <v>2966.8445939758417</v>
      </c>
      <c r="E39" s="39">
        <v>1441.1384432200007</v>
      </c>
      <c r="F39" s="39">
        <v>284.55172611842835</v>
      </c>
      <c r="G39" s="39">
        <v>5611.4557978399898</v>
      </c>
      <c r="H39" s="39">
        <v>161.52813223916343</v>
      </c>
      <c r="I39" s="39">
        <v>127.56640276472028</v>
      </c>
      <c r="J39" s="39">
        <v>331.76900730647611</v>
      </c>
      <c r="K39" s="39">
        <v>4470.8963097848855</v>
      </c>
      <c r="L39" s="39">
        <v>63.71388366312614</v>
      </c>
      <c r="M39" s="39">
        <v>16400.259525852329</v>
      </c>
      <c r="N39" s="39"/>
      <c r="O39" s="39" t="s">
        <v>48</v>
      </c>
      <c r="Q39" s="55">
        <f t="shared" si="5"/>
        <v>1.7398947531436702E-2</v>
      </c>
      <c r="R39" s="55">
        <f t="shared" si="6"/>
        <v>8.4482166683436527E-3</v>
      </c>
      <c r="S39" s="55">
        <f t="shared" si="7"/>
        <v>0.30798125150039674</v>
      </c>
      <c r="T39" s="55">
        <f t="shared" si="8"/>
        <v>3.7346547964822334E-2</v>
      </c>
      <c r="U39" s="55">
        <f t="shared" si="9"/>
        <v>1.4077329961968386E-2</v>
      </c>
      <c r="V39" s="55">
        <f t="shared" si="10"/>
        <v>0.29810520133560081</v>
      </c>
      <c r="W39" s="55">
        <f t="shared" si="11"/>
        <v>9.3231749750577152E-3</v>
      </c>
      <c r="X39" s="55">
        <f t="shared" si="12"/>
        <v>1.293542266018146E-2</v>
      </c>
      <c r="Y39" s="55">
        <f t="shared" si="13"/>
        <v>2.1625998142325367E-2</v>
      </c>
      <c r="Z39" s="55">
        <f t="shared" si="14"/>
        <v>0.1062083077358754</v>
      </c>
      <c r="AA39" s="49"/>
      <c r="AB39" s="58" t="s">
        <v>48</v>
      </c>
      <c r="AC39" s="57">
        <v>53053.242843754917</v>
      </c>
      <c r="AD39" s="55">
        <f t="shared" si="3"/>
        <v>1.3518921788201761</v>
      </c>
      <c r="AE39" s="55">
        <f t="shared" si="15"/>
        <v>0.42141172968998875</v>
      </c>
      <c r="AF39" s="55">
        <f t="shared" si="16"/>
        <v>5.5922021632370003</v>
      </c>
      <c r="AG39" s="55">
        <f t="shared" si="17"/>
        <v>2.7164002914284477</v>
      </c>
      <c r="AH39" s="55">
        <f t="shared" si="18"/>
        <v>0.53635124050088845</v>
      </c>
      <c r="AI39" s="55">
        <f t="shared" si="19"/>
        <v>10.577026958306911</v>
      </c>
      <c r="AJ39" s="55">
        <f t="shared" si="20"/>
        <v>0.30446420158495074</v>
      </c>
      <c r="AK39" s="55">
        <f t="shared" si="21"/>
        <v>0.24044977446602317</v>
      </c>
      <c r="AL39" s="55">
        <f t="shared" si="22"/>
        <v>0.62535104269414099</v>
      </c>
      <c r="AM39" s="55">
        <f t="shared" si="23"/>
        <v>8.4271876140577344</v>
      </c>
      <c r="AN39" s="55">
        <f t="shared" si="24"/>
        <v>0.12009423033907177</v>
      </c>
      <c r="AO39" s="51">
        <f t="shared" si="4"/>
        <v>30.912831425125333</v>
      </c>
      <c r="AP39" s="49"/>
      <c r="AQ39" s="49"/>
      <c r="AR39" s="49"/>
      <c r="AS39" s="49"/>
      <c r="AT39" s="49"/>
      <c r="AU39" s="49"/>
      <c r="AV39" s="49"/>
      <c r="AW39" s="49"/>
      <c r="AX39" s="49"/>
      <c r="AY39" s="49"/>
    </row>
    <row r="40" spans="1:51" x14ac:dyDescent="0.2">
      <c r="A40" s="39" t="s">
        <v>49</v>
      </c>
      <c r="B40" s="39">
        <v>370.78187331611895</v>
      </c>
      <c r="C40" s="39">
        <v>143.64234402968134</v>
      </c>
      <c r="D40" s="39">
        <v>296.90022323505434</v>
      </c>
      <c r="E40" s="39">
        <v>726.97485337335638</v>
      </c>
      <c r="F40" s="39">
        <v>676.85430260667249</v>
      </c>
      <c r="G40" s="39">
        <v>730.1514848572175</v>
      </c>
      <c r="H40" s="39">
        <v>1066.9803978671878</v>
      </c>
      <c r="I40" s="39">
        <v>423.58933565345222</v>
      </c>
      <c r="J40" s="39">
        <v>847.95792419335385</v>
      </c>
      <c r="K40" s="39">
        <v>1056.9790554041901</v>
      </c>
      <c r="L40" s="39">
        <v>131.92359971482151</v>
      </c>
      <c r="M40" s="39">
        <v>6472.7353942511063</v>
      </c>
      <c r="N40" s="39"/>
      <c r="O40" s="39" t="s">
        <v>49</v>
      </c>
      <c r="Q40" s="55">
        <f t="shared" si="5"/>
        <v>8.9947165553801219E-3</v>
      </c>
      <c r="R40" s="55">
        <f t="shared" si="6"/>
        <v>5.4278641858821145E-3</v>
      </c>
      <c r="S40" s="55">
        <f t="shared" si="7"/>
        <v>3.0820523093237476E-2</v>
      </c>
      <c r="T40" s="55">
        <f t="shared" si="8"/>
        <v>1.8839273463599558E-2</v>
      </c>
      <c r="U40" s="55">
        <f t="shared" si="9"/>
        <v>3.3485305058407973E-2</v>
      </c>
      <c r="V40" s="55">
        <f t="shared" si="10"/>
        <v>3.8788856803012334E-2</v>
      </c>
      <c r="W40" s="55">
        <f t="shared" si="11"/>
        <v>6.1584597100050077E-2</v>
      </c>
      <c r="X40" s="55">
        <f t="shared" si="12"/>
        <v>4.2952587611400701E-2</v>
      </c>
      <c r="Y40" s="55">
        <f t="shared" si="13"/>
        <v>5.5273205421613202E-2</v>
      </c>
      <c r="Z40" s="55">
        <f t="shared" si="14"/>
        <v>2.5109049507825523E-2</v>
      </c>
      <c r="AA40" s="49"/>
      <c r="AB40" s="58" t="s">
        <v>49</v>
      </c>
      <c r="AC40" s="57">
        <v>21689.433876306284</v>
      </c>
      <c r="AD40" s="55">
        <f t="shared" si="3"/>
        <v>1.7095046160755911</v>
      </c>
      <c r="AE40" s="55">
        <f t="shared" si="15"/>
        <v>0.66226875652387318</v>
      </c>
      <c r="AF40" s="55">
        <f t="shared" si="16"/>
        <v>1.3688703215042906</v>
      </c>
      <c r="AG40" s="55">
        <f t="shared" si="17"/>
        <v>3.3517465578827745</v>
      </c>
      <c r="AH40" s="55">
        <f t="shared" si="18"/>
        <v>3.1206637594449789</v>
      </c>
      <c r="AI40" s="55">
        <f t="shared" si="19"/>
        <v>3.3663925440434896</v>
      </c>
      <c r="AJ40" s="55">
        <f t="shared" si="20"/>
        <v>4.9193556823664535</v>
      </c>
      <c r="AK40" s="55">
        <f t="shared" si="21"/>
        <v>1.9529755274810778</v>
      </c>
      <c r="AL40" s="55">
        <f t="shared" si="22"/>
        <v>3.9095438314767175</v>
      </c>
      <c r="AM40" s="55">
        <f t="shared" si="23"/>
        <v>4.8732440940233239</v>
      </c>
      <c r="AN40" s="55">
        <f t="shared" si="24"/>
        <v>0.60823901844176731</v>
      </c>
      <c r="AO40" s="51">
        <f t="shared" si="4"/>
        <v>29.842804709264342</v>
      </c>
      <c r="AP40" s="49"/>
      <c r="AQ40" s="49"/>
      <c r="AR40" s="49"/>
      <c r="AS40" s="49"/>
      <c r="AT40" s="49"/>
      <c r="AU40" s="49"/>
      <c r="AV40" s="49"/>
      <c r="AW40" s="49"/>
      <c r="AX40" s="49"/>
      <c r="AY40" s="49"/>
    </row>
    <row r="41" spans="1:51" s="50" customFormat="1" x14ac:dyDescent="0.2">
      <c r="A41" s="39" t="s">
        <v>50</v>
      </c>
      <c r="B41" s="45">
        <v>219015.79459345265</v>
      </c>
      <c r="C41" s="45">
        <v>100587.82004803178</v>
      </c>
      <c r="D41" s="45">
        <v>135871.30501643848</v>
      </c>
      <c r="E41" s="45">
        <v>258950.35348268959</v>
      </c>
      <c r="F41" s="45">
        <v>363660.93632590683</v>
      </c>
      <c r="G41" s="45">
        <v>429272.10987074318</v>
      </c>
      <c r="H41" s="45">
        <v>419641.39294500998</v>
      </c>
      <c r="I41" s="45">
        <v>201839.90499671813</v>
      </c>
      <c r="J41" s="45">
        <v>365707.54424310767</v>
      </c>
      <c r="K41" s="45">
        <v>373395.87797139771</v>
      </c>
      <c r="L41" s="45">
        <v>80396.794979235143</v>
      </c>
      <c r="M41" s="45">
        <v>2948339.8344727312</v>
      </c>
      <c r="N41" s="45"/>
      <c r="O41" s="45" t="s">
        <v>50</v>
      </c>
      <c r="Q41" s="51">
        <f t="shared" si="5"/>
        <v>5.3130563689662971</v>
      </c>
      <c r="R41" s="51">
        <f t="shared" si="6"/>
        <v>3.8009476221151708</v>
      </c>
      <c r="S41" s="51">
        <f t="shared" si="7"/>
        <v>14.104484827726568</v>
      </c>
      <c r="T41" s="51">
        <f t="shared" si="8"/>
        <v>6.7105987230767594</v>
      </c>
      <c r="U41" s="51">
        <f t="shared" si="9"/>
        <v>17.991017186124957</v>
      </c>
      <c r="V41" s="51">
        <f t="shared" si="10"/>
        <v>22.804821663218782</v>
      </c>
      <c r="W41" s="51">
        <f t="shared" si="11"/>
        <v>24.221106744492506</v>
      </c>
      <c r="X41" s="51">
        <f t="shared" si="12"/>
        <v>20.466866073184327</v>
      </c>
      <c r="Y41" s="51">
        <f t="shared" si="13"/>
        <v>23.838244375641654</v>
      </c>
      <c r="Z41" s="51">
        <f t="shared" si="14"/>
        <v>8.8701999704398649</v>
      </c>
      <c r="AA41" s="52"/>
      <c r="AB41" s="53" t="s">
        <v>50</v>
      </c>
      <c r="AC41" s="54">
        <v>8359406.8626906732</v>
      </c>
      <c r="AD41" s="51">
        <f t="shared" si="3"/>
        <v>2.6199920423894429</v>
      </c>
      <c r="AE41" s="51">
        <f t="shared" si="15"/>
        <v>1.2032889617679789</v>
      </c>
      <c r="AF41" s="51">
        <f t="shared" si="16"/>
        <v>1.6253701637953901</v>
      </c>
      <c r="AG41" s="51">
        <f t="shared" si="17"/>
        <v>3.0977120474710365</v>
      </c>
      <c r="AH41" s="51">
        <f t="shared" si="18"/>
        <v>4.3503198528233131</v>
      </c>
      <c r="AI41" s="51">
        <f t="shared" si="19"/>
        <v>5.1351981895587722</v>
      </c>
      <c r="AJ41" s="51">
        <f t="shared" si="20"/>
        <v>5.0199900523796064</v>
      </c>
      <c r="AK41" s="51">
        <f t="shared" si="21"/>
        <v>2.4145242397228071</v>
      </c>
      <c r="AL41" s="51">
        <f t="shared" si="22"/>
        <v>4.3748025458040223</v>
      </c>
      <c r="AM41" s="51">
        <f t="shared" si="23"/>
        <v>4.4667747856360638</v>
      </c>
      <c r="AN41" s="51">
        <f t="shared" si="24"/>
        <v>0.96175238626149995</v>
      </c>
      <c r="AO41" s="51">
        <f t="shared" si="4"/>
        <v>35.269725267609935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</row>
    <row r="42" spans="1:51" x14ac:dyDescent="0.2">
      <c r="A42" s="39" t="s">
        <v>51</v>
      </c>
      <c r="B42" s="39">
        <v>136937.70593643733</v>
      </c>
      <c r="C42" s="39">
        <v>51569.174954188253</v>
      </c>
      <c r="D42" s="39">
        <v>100017.40996040124</v>
      </c>
      <c r="E42" s="39">
        <v>198318.4076210963</v>
      </c>
      <c r="F42" s="39">
        <v>307297.23688134801</v>
      </c>
      <c r="G42" s="39">
        <v>329736.85191979638</v>
      </c>
      <c r="H42" s="39">
        <v>391009.59670910041</v>
      </c>
      <c r="I42" s="39">
        <v>165997.05825193148</v>
      </c>
      <c r="J42" s="39">
        <v>314876.27898765285</v>
      </c>
      <c r="K42" s="39">
        <v>266906.48417219054</v>
      </c>
      <c r="L42" s="39">
        <v>70081.035510818678</v>
      </c>
      <c r="M42" s="39">
        <v>2332747.2409049612</v>
      </c>
      <c r="N42" s="39"/>
      <c r="O42" s="39" t="s">
        <v>51</v>
      </c>
      <c r="Q42" s="55">
        <f t="shared" si="5"/>
        <v>3.3219419267352333</v>
      </c>
      <c r="R42" s="55">
        <f t="shared" si="6"/>
        <v>1.9486626991515013</v>
      </c>
      <c r="S42" s="55">
        <f t="shared" si="7"/>
        <v>10.382575195876081</v>
      </c>
      <c r="T42" s="55">
        <f t="shared" si="8"/>
        <v>5.1393451873921041</v>
      </c>
      <c r="U42" s="55">
        <f t="shared" si="9"/>
        <v>15.202594828679686</v>
      </c>
      <c r="V42" s="55">
        <f t="shared" si="10"/>
        <v>17.517071179132362</v>
      </c>
      <c r="W42" s="55">
        <f t="shared" si="11"/>
        <v>22.568520025032729</v>
      </c>
      <c r="X42" s="55">
        <f t="shared" si="12"/>
        <v>16.83234819120679</v>
      </c>
      <c r="Y42" s="55">
        <f t="shared" si="13"/>
        <v>20.524864211197777</v>
      </c>
      <c r="Z42" s="55">
        <f t="shared" si="14"/>
        <v>6.3404928326384074</v>
      </c>
      <c r="AA42" s="49"/>
      <c r="AB42" s="65" t="s">
        <v>51</v>
      </c>
      <c r="AC42" s="57">
        <v>6621734.1609709766</v>
      </c>
      <c r="AD42" s="55">
        <f t="shared" si="3"/>
        <v>2.0680036770965371</v>
      </c>
      <c r="AE42" s="55">
        <f t="shared" si="15"/>
        <v>0.7787865489699215</v>
      </c>
      <c r="AF42" s="55">
        <f t="shared" si="16"/>
        <v>1.5104413364993079</v>
      </c>
      <c r="AG42" s="55">
        <f t="shared" si="17"/>
        <v>2.9949617849354424</v>
      </c>
      <c r="AH42" s="55">
        <f t="shared" si="18"/>
        <v>4.6407365413818962</v>
      </c>
      <c r="AI42" s="55">
        <f t="shared" si="19"/>
        <v>4.9796147641095505</v>
      </c>
      <c r="AJ42" s="55">
        <f t="shared" si="20"/>
        <v>5.9049425302172631</v>
      </c>
      <c r="AK42" s="55">
        <f t="shared" si="21"/>
        <v>2.5068517433141797</v>
      </c>
      <c r="AL42" s="55">
        <f t="shared" si="22"/>
        <v>4.7551935993377459</v>
      </c>
      <c r="AM42" s="55">
        <f t="shared" si="23"/>
        <v>4.0307641122979296</v>
      </c>
      <c r="AN42" s="55">
        <f t="shared" si="24"/>
        <v>1.0583486713175807</v>
      </c>
      <c r="AO42" s="51">
        <f t="shared" si="4"/>
        <v>35.228645309477351</v>
      </c>
      <c r="AP42" s="49"/>
      <c r="AQ42" s="49"/>
      <c r="AR42" s="49"/>
      <c r="AS42" s="49"/>
      <c r="AT42" s="49"/>
      <c r="AU42" s="49"/>
      <c r="AV42" s="49"/>
      <c r="AW42" s="49"/>
      <c r="AX42" s="49"/>
      <c r="AY42" s="49"/>
    </row>
    <row r="43" spans="1:51" x14ac:dyDescent="0.2">
      <c r="A43" s="39" t="s">
        <v>52</v>
      </c>
      <c r="B43" s="39">
        <v>249.4948152274593</v>
      </c>
      <c r="C43" s="39">
        <v>204.94114931495949</v>
      </c>
      <c r="D43" s="39">
        <v>356.7659445343316</v>
      </c>
      <c r="E43" s="39">
        <v>354.76704494751664</v>
      </c>
      <c r="F43" s="39">
        <v>943.8072748811926</v>
      </c>
      <c r="G43" s="39">
        <v>820.19833488911763</v>
      </c>
      <c r="H43" s="39">
        <v>657.27531513802876</v>
      </c>
      <c r="I43" s="39">
        <v>294.16845431974411</v>
      </c>
      <c r="J43" s="39">
        <v>1205.4511516557786</v>
      </c>
      <c r="K43" s="39">
        <v>560.21658602507625</v>
      </c>
      <c r="L43" s="39">
        <v>424.93406063385282</v>
      </c>
      <c r="M43" s="39">
        <v>6072.0201315670583</v>
      </c>
      <c r="N43" s="39"/>
      <c r="O43" s="39" t="s">
        <v>52</v>
      </c>
      <c r="Q43" s="55">
        <f t="shared" si="5"/>
        <v>6.052440279610544E-3</v>
      </c>
      <c r="R43" s="55">
        <f t="shared" si="6"/>
        <v>7.744183876241463E-3</v>
      </c>
      <c r="S43" s="55">
        <f t="shared" si="7"/>
        <v>3.7035044677941518E-2</v>
      </c>
      <c r="T43" s="55">
        <f t="shared" si="8"/>
        <v>9.1936513960915144E-3</v>
      </c>
      <c r="U43" s="55">
        <f t="shared" si="9"/>
        <v>4.6691990276239236E-2</v>
      </c>
      <c r="V43" s="55">
        <f t="shared" si="10"/>
        <v>4.3572541345039566E-2</v>
      </c>
      <c r="W43" s="55">
        <f t="shared" si="11"/>
        <v>3.793700010562185E-2</v>
      </c>
      <c r="X43" s="55">
        <f t="shared" si="12"/>
        <v>2.9829118070659709E-2</v>
      </c>
      <c r="Y43" s="55">
        <f t="shared" si="13"/>
        <v>7.8576008585064056E-2</v>
      </c>
      <c r="Z43" s="55">
        <f t="shared" si="14"/>
        <v>1.330821639434434E-2</v>
      </c>
      <c r="AA43" s="49"/>
      <c r="AB43" s="65" t="s">
        <v>52</v>
      </c>
      <c r="AC43" s="57">
        <v>17248.549986954786</v>
      </c>
      <c r="AD43" s="55">
        <f t="shared" si="3"/>
        <v>1.4464683432297449</v>
      </c>
      <c r="AE43" s="55">
        <f t="shared" si="15"/>
        <v>1.1881645093063364</v>
      </c>
      <c r="AF43" s="55">
        <f t="shared" si="16"/>
        <v>2.0683822396906204</v>
      </c>
      <c r="AG43" s="55">
        <f t="shared" si="17"/>
        <v>2.0567934418593432</v>
      </c>
      <c r="AH43" s="55">
        <f t="shared" si="18"/>
        <v>5.4718064741384147</v>
      </c>
      <c r="AI43" s="55">
        <f t="shared" si="19"/>
        <v>4.755172669641448</v>
      </c>
      <c r="AJ43" s="55">
        <f t="shared" si="20"/>
        <v>3.8106119971541452</v>
      </c>
      <c r="AK43" s="55">
        <f t="shared" si="21"/>
        <v>1.7054677323150413</v>
      </c>
      <c r="AL43" s="55">
        <f t="shared" si="22"/>
        <v>6.9887100803689055</v>
      </c>
      <c r="AM43" s="55">
        <f t="shared" si="23"/>
        <v>3.2479053975480401</v>
      </c>
      <c r="AN43" s="55">
        <f t="shared" si="24"/>
        <v>2.4635929452344332</v>
      </c>
      <c r="AO43" s="51">
        <f t="shared" si="4"/>
        <v>35.203075830486469</v>
      </c>
      <c r="AP43" s="49"/>
      <c r="AQ43" s="49"/>
      <c r="AR43" s="49"/>
      <c r="AS43" s="49"/>
      <c r="AT43" s="49"/>
      <c r="AU43" s="49"/>
      <c r="AV43" s="49"/>
      <c r="AW43" s="49"/>
      <c r="AX43" s="49"/>
      <c r="AY43" s="49"/>
    </row>
    <row r="44" spans="1:51" x14ac:dyDescent="0.2">
      <c r="A44" s="39" t="s">
        <v>53</v>
      </c>
      <c r="B44" s="39">
        <v>19270.751963703973</v>
      </c>
      <c r="C44" s="39">
        <v>8210.9212733591885</v>
      </c>
      <c r="D44" s="39">
        <v>20022.792046393304</v>
      </c>
      <c r="E44" s="39">
        <v>14941.321562695208</v>
      </c>
      <c r="F44" s="39">
        <v>26324.541294336712</v>
      </c>
      <c r="G44" s="39">
        <v>48726.809086980698</v>
      </c>
      <c r="H44" s="39">
        <v>10957.714612193722</v>
      </c>
      <c r="I44" s="39">
        <v>23491.665768120172</v>
      </c>
      <c r="J44" s="39">
        <v>43830.858448774889</v>
      </c>
      <c r="K44" s="39">
        <v>40401.945810363773</v>
      </c>
      <c r="L44" s="39">
        <v>8064.44559054199</v>
      </c>
      <c r="M44" s="39">
        <v>264243.76745746366</v>
      </c>
      <c r="N44" s="39"/>
      <c r="O44" s="39" t="s">
        <v>53</v>
      </c>
      <c r="Q44" s="55">
        <f t="shared" si="5"/>
        <v>0.46748496676041995</v>
      </c>
      <c r="R44" s="55">
        <f t="shared" si="6"/>
        <v>0.31026899354660148</v>
      </c>
      <c r="S44" s="55">
        <f t="shared" si="7"/>
        <v>2.0785195710964199</v>
      </c>
      <c r="T44" s="55">
        <f t="shared" si="8"/>
        <v>0.38719859637652232</v>
      </c>
      <c r="U44" s="55">
        <f t="shared" si="9"/>
        <v>1.3023265012407899</v>
      </c>
      <c r="V44" s="55">
        <f t="shared" si="10"/>
        <v>2.588582313863566</v>
      </c>
      <c r="W44" s="55">
        <f t="shared" si="11"/>
        <v>0.63246376491846368</v>
      </c>
      <c r="X44" s="55">
        <f t="shared" si="12"/>
        <v>2.3820897910150229</v>
      </c>
      <c r="Y44" s="55">
        <f t="shared" si="13"/>
        <v>2.8570663398769778</v>
      </c>
      <c r="Z44" s="55">
        <f t="shared" si="14"/>
        <v>0.95976779518774791</v>
      </c>
      <c r="AA44" s="49"/>
      <c r="AB44" s="65" t="s">
        <v>53</v>
      </c>
      <c r="AC44" s="57">
        <v>779533.84816995019</v>
      </c>
      <c r="AD44" s="55">
        <f t="shared" si="3"/>
        <v>2.4720866206059418</v>
      </c>
      <c r="AE44" s="55">
        <f t="shared" si="15"/>
        <v>1.0533117057886989</v>
      </c>
      <c r="AF44" s="55">
        <f t="shared" si="16"/>
        <v>2.5685596710648584</v>
      </c>
      <c r="AG44" s="55">
        <f t="shared" si="17"/>
        <v>1.9166995246930922</v>
      </c>
      <c r="AH44" s="55">
        <f t="shared" si="18"/>
        <v>3.3769593656692076</v>
      </c>
      <c r="AI44" s="55">
        <f t="shared" si="19"/>
        <v>6.2507624526340662</v>
      </c>
      <c r="AJ44" s="55">
        <f t="shared" si="20"/>
        <v>1.4056752811848106</v>
      </c>
      <c r="AK44" s="55">
        <f t="shared" si="21"/>
        <v>3.013553012902479</v>
      </c>
      <c r="AL44" s="55">
        <f t="shared" si="22"/>
        <v>5.6227011247392422</v>
      </c>
      <c r="AM44" s="55">
        <f t="shared" si="23"/>
        <v>5.1828340623325362</v>
      </c>
      <c r="AN44" s="55">
        <f t="shared" si="24"/>
        <v>1.0345215425185512</v>
      </c>
      <c r="AO44" s="51">
        <f t="shared" si="4"/>
        <v>33.89766436413349</v>
      </c>
      <c r="AP44" s="49"/>
      <c r="AQ44" s="49"/>
      <c r="AR44" s="49"/>
      <c r="AS44" s="49"/>
      <c r="AT44" s="49"/>
      <c r="AU44" s="49"/>
      <c r="AV44" s="49"/>
      <c r="AW44" s="49"/>
      <c r="AX44" s="49"/>
      <c r="AY44" s="49"/>
    </row>
    <row r="45" spans="1:51" x14ac:dyDescent="0.2">
      <c r="A45" s="39" t="s">
        <v>54</v>
      </c>
      <c r="B45" s="39">
        <v>62557.841878083898</v>
      </c>
      <c r="C45" s="39">
        <v>40602.782671169371</v>
      </c>
      <c r="D45" s="39">
        <v>15474.33706510961</v>
      </c>
      <c r="E45" s="39">
        <v>45335.857253950599</v>
      </c>
      <c r="F45" s="39">
        <v>29095.350875340944</v>
      </c>
      <c r="G45" s="39">
        <v>49988.250529076977</v>
      </c>
      <c r="H45" s="39">
        <v>17016.806308577849</v>
      </c>
      <c r="I45" s="39">
        <v>12057.012522346748</v>
      </c>
      <c r="J45" s="39">
        <v>5794.9556550241705</v>
      </c>
      <c r="K45" s="39">
        <v>65527.231402818361</v>
      </c>
      <c r="L45" s="39">
        <v>1826.3798172406198</v>
      </c>
      <c r="M45" s="39">
        <v>345276.80597873917</v>
      </c>
      <c r="N45" s="39"/>
      <c r="O45" s="39" t="s">
        <v>54</v>
      </c>
      <c r="Q45" s="55">
        <f t="shared" si="5"/>
        <v>1.5175770351910332</v>
      </c>
      <c r="R45" s="55">
        <f t="shared" si="6"/>
        <v>1.5342717455408268</v>
      </c>
      <c r="S45" s="55">
        <f t="shared" si="7"/>
        <v>1.6063550160761271</v>
      </c>
      <c r="T45" s="55">
        <f t="shared" si="8"/>
        <v>1.1748612879120415</v>
      </c>
      <c r="U45" s="55">
        <f t="shared" si="9"/>
        <v>1.4394038659282424</v>
      </c>
      <c r="V45" s="55">
        <f t="shared" si="10"/>
        <v>2.6555956288778142</v>
      </c>
      <c r="W45" s="55">
        <f t="shared" si="11"/>
        <v>0.98218595443569112</v>
      </c>
      <c r="X45" s="55">
        <f t="shared" si="12"/>
        <v>1.2225989728918554</v>
      </c>
      <c r="Y45" s="55">
        <f t="shared" si="13"/>
        <v>0.37773781598183759</v>
      </c>
      <c r="Z45" s="55">
        <f t="shared" si="14"/>
        <v>1.5566311262193655</v>
      </c>
      <c r="AA45" s="49"/>
      <c r="AB45" s="58" t="s">
        <v>54</v>
      </c>
      <c r="AC45" s="57">
        <v>940890.30356279202</v>
      </c>
      <c r="AD45" s="55">
        <f t="shared" si="3"/>
        <v>6.6487922812256919</v>
      </c>
      <c r="AE45" s="55">
        <f t="shared" si="15"/>
        <v>4.3153577539721839</v>
      </c>
      <c r="AF45" s="55">
        <f t="shared" si="16"/>
        <v>1.6446483725588636</v>
      </c>
      <c r="AG45" s="55">
        <f t="shared" si="17"/>
        <v>4.8183998795907481</v>
      </c>
      <c r="AH45" s="55">
        <f t="shared" si="18"/>
        <v>3.0923212584047226</v>
      </c>
      <c r="AI45" s="55">
        <f t="shared" si="19"/>
        <v>5.3128670090222601</v>
      </c>
      <c r="AJ45" s="55">
        <f t="shared" si="20"/>
        <v>1.8085855751878519</v>
      </c>
      <c r="AK45" s="55">
        <f t="shared" si="21"/>
        <v>1.2814472076810068</v>
      </c>
      <c r="AL45" s="55">
        <f t="shared" si="22"/>
        <v>0.61590130465590809</v>
      </c>
      <c r="AM45" s="55">
        <f t="shared" si="23"/>
        <v>6.9643858752387793</v>
      </c>
      <c r="AN45" s="55">
        <f t="shared" si="24"/>
        <v>0.19411187577604078</v>
      </c>
      <c r="AO45" s="51">
        <f t="shared" si="4"/>
        <v>36.696818393314054</v>
      </c>
      <c r="AP45" s="49"/>
      <c r="AQ45" s="49"/>
      <c r="AR45" s="49"/>
      <c r="AS45" s="49"/>
      <c r="AT45" s="49"/>
      <c r="AU45" s="49"/>
      <c r="AV45" s="49"/>
      <c r="AW45" s="49"/>
      <c r="AX45" s="49"/>
      <c r="AY45" s="49"/>
    </row>
    <row r="46" spans="1:51" s="50" customFormat="1" x14ac:dyDescent="0.2">
      <c r="A46" s="39" t="s">
        <v>55</v>
      </c>
      <c r="B46" s="39">
        <v>3131.3472482746802</v>
      </c>
      <c r="C46" s="39">
        <v>1990.0872497947601</v>
      </c>
      <c r="D46" s="39">
        <v>3331.69667426145</v>
      </c>
      <c r="E46" s="39">
        <v>2374.34145272141</v>
      </c>
      <c r="F46" s="39">
        <v>1217.8023286238099</v>
      </c>
      <c r="G46" s="39">
        <v>1314.71330302515</v>
      </c>
      <c r="H46" s="39">
        <v>1770.3376431763427</v>
      </c>
      <c r="I46" s="39">
        <v>1846.4712639887621</v>
      </c>
      <c r="J46" s="39">
        <v>1218.8494591869801</v>
      </c>
      <c r="K46" s="39">
        <v>2048.2605161693514</v>
      </c>
      <c r="L46" s="39">
        <v>803.42586673103483</v>
      </c>
      <c r="M46" s="39">
        <v>21047.333005953729</v>
      </c>
      <c r="N46" s="45"/>
      <c r="O46" s="45" t="s">
        <v>55</v>
      </c>
      <c r="Q46" s="51">
        <f t="shared" si="5"/>
        <v>7.5962669595465937E-2</v>
      </c>
      <c r="R46" s="51">
        <f t="shared" si="6"/>
        <v>7.5200132543851911E-2</v>
      </c>
      <c r="S46" s="51">
        <f t="shared" si="7"/>
        <v>0.34585569916342784</v>
      </c>
      <c r="T46" s="51">
        <f t="shared" si="8"/>
        <v>6.1530144703376977E-2</v>
      </c>
      <c r="U46" s="51">
        <f t="shared" si="9"/>
        <v>6.0247061025930554E-2</v>
      </c>
      <c r="V46" s="51">
        <f t="shared" si="10"/>
        <v>6.9843350463130699E-2</v>
      </c>
      <c r="W46" s="51">
        <f t="shared" si="11"/>
        <v>0.10218138093633301</v>
      </c>
      <c r="X46" s="51">
        <f t="shared" si="12"/>
        <v>0.18723492794279634</v>
      </c>
      <c r="Y46" s="51">
        <f t="shared" si="13"/>
        <v>7.9449362537358958E-2</v>
      </c>
      <c r="Z46" s="51">
        <f t="shared" si="14"/>
        <v>4.8657420828224135E-2</v>
      </c>
      <c r="AA46" s="52"/>
      <c r="AB46" s="53" t="s">
        <v>55</v>
      </c>
      <c r="AC46" s="54">
        <v>143491.31965001317</v>
      </c>
      <c r="AD46" s="51">
        <f t="shared" si="3"/>
        <v>2.1822555231301011</v>
      </c>
      <c r="AE46" s="51">
        <f t="shared" si="15"/>
        <v>1.3869042773101135</v>
      </c>
      <c r="AF46" s="51">
        <f t="shared" si="16"/>
        <v>2.3218802937959766</v>
      </c>
      <c r="AG46" s="51">
        <f t="shared" si="17"/>
        <v>1.6546934396537847</v>
      </c>
      <c r="AH46" s="51">
        <f t="shared" si="18"/>
        <v>0.84869407542848396</v>
      </c>
      <c r="AI46" s="51">
        <f t="shared" si="19"/>
        <v>0.91623194088105209</v>
      </c>
      <c r="AJ46" s="51">
        <f t="shared" si="20"/>
        <v>1.2337593991708613</v>
      </c>
      <c r="AK46" s="51">
        <f t="shared" si="21"/>
        <v>1.286817396684659</v>
      </c>
      <c r="AL46" s="51">
        <f t="shared" si="22"/>
        <v>0.84942382728087762</v>
      </c>
      <c r="AM46" s="51">
        <f t="shared" si="23"/>
        <v>1.427445591249159</v>
      </c>
      <c r="AN46" s="51">
        <f t="shared" si="24"/>
        <v>0.55991252201920994</v>
      </c>
      <c r="AO46" s="51">
        <f t="shared" si="4"/>
        <v>14.66801828660428</v>
      </c>
      <c r="AP46" s="52"/>
      <c r="AQ46" s="52"/>
      <c r="AR46" s="52"/>
      <c r="AS46" s="52"/>
      <c r="AT46" s="52"/>
      <c r="AU46" s="52"/>
      <c r="AV46" s="52"/>
      <c r="AW46" s="52"/>
      <c r="AX46" s="52"/>
      <c r="AY46" s="52"/>
    </row>
    <row r="47" spans="1:51" s="50" customFormat="1" x14ac:dyDescent="0.2">
      <c r="A47" s="39" t="s">
        <v>56</v>
      </c>
      <c r="B47" s="45">
        <v>26435.989825874552</v>
      </c>
      <c r="C47" s="45">
        <v>10123.288142937035</v>
      </c>
      <c r="D47" s="45">
        <v>24024.659481591476</v>
      </c>
      <c r="E47" s="45">
        <v>50844.601391777636</v>
      </c>
      <c r="F47" s="45">
        <v>36408.716165343052</v>
      </c>
      <c r="G47" s="45">
        <v>36724.23162349929</v>
      </c>
      <c r="H47" s="45">
        <v>32798.356000864245</v>
      </c>
      <c r="I47" s="45">
        <v>27259.402393930573</v>
      </c>
      <c r="J47" s="45">
        <v>38661.611887085674</v>
      </c>
      <c r="K47" s="45">
        <v>136542.66820025523</v>
      </c>
      <c r="L47" s="45">
        <v>6697.2346315842151</v>
      </c>
      <c r="M47" s="45">
        <v>426520.759744743</v>
      </c>
      <c r="N47" s="45"/>
      <c r="O47" s="45" t="s">
        <v>56</v>
      </c>
      <c r="Q47" s="51">
        <f t="shared" si="5"/>
        <v>0.64130490851133282</v>
      </c>
      <c r="R47" s="51">
        <f t="shared" si="6"/>
        <v>0.38253227852546684</v>
      </c>
      <c r="S47" s="51">
        <f t="shared" si="7"/>
        <v>2.4939441415419363</v>
      </c>
      <c r="T47" s="51">
        <f t="shared" si="8"/>
        <v>1.3176182715572864</v>
      </c>
      <c r="U47" s="51">
        <f t="shared" si="9"/>
        <v>1.801210338600695</v>
      </c>
      <c r="V47" s="51">
        <f t="shared" si="10"/>
        <v>1.9509526326898219</v>
      </c>
      <c r="W47" s="51">
        <f t="shared" si="11"/>
        <v>1.8930746468208852</v>
      </c>
      <c r="X47" s="51">
        <f t="shared" si="12"/>
        <v>2.7641438794805655</v>
      </c>
      <c r="Y47" s="51">
        <f t="shared" si="13"/>
        <v>2.5201146835185368</v>
      </c>
      <c r="Z47" s="51">
        <f t="shared" si="14"/>
        <v>3.243637230313666</v>
      </c>
      <c r="AA47" s="52"/>
      <c r="AB47" s="53" t="s">
        <v>56</v>
      </c>
      <c r="AC47" s="54">
        <v>2391167.0049981191</v>
      </c>
      <c r="AD47" s="51">
        <f t="shared" si="3"/>
        <v>1.1055685266071722</v>
      </c>
      <c r="AE47" s="51">
        <f t="shared" si="15"/>
        <v>0.42336181963772951</v>
      </c>
      <c r="AF47" s="51">
        <f t="shared" si="16"/>
        <v>1.0047252839878649</v>
      </c>
      <c r="AG47" s="51">
        <f t="shared" si="17"/>
        <v>2.1263509108941401</v>
      </c>
      <c r="AH47" s="51">
        <f t="shared" si="18"/>
        <v>1.5226337637329388</v>
      </c>
      <c r="AI47" s="51">
        <f t="shared" si="19"/>
        <v>1.5358288043761368</v>
      </c>
      <c r="AJ47" s="51">
        <f t="shared" si="20"/>
        <v>1.3716463940957584</v>
      </c>
      <c r="AK47" s="51">
        <f t="shared" si="21"/>
        <v>1.1400041208728546</v>
      </c>
      <c r="AL47" s="51">
        <f t="shared" si="22"/>
        <v>1.6168511779509138</v>
      </c>
      <c r="AM47" s="51">
        <f t="shared" si="23"/>
        <v>5.7102940913306321</v>
      </c>
      <c r="AN47" s="51">
        <f t="shared" si="24"/>
        <v>0.2800822618238446</v>
      </c>
      <c r="AO47" s="51">
        <f t="shared" si="4"/>
        <v>17.837347155309988</v>
      </c>
      <c r="AP47" s="52"/>
      <c r="AQ47" s="52"/>
      <c r="AR47" s="52"/>
      <c r="AS47" s="52"/>
      <c r="AT47" s="52"/>
      <c r="AU47" s="52"/>
      <c r="AV47" s="52"/>
      <c r="AW47" s="52"/>
      <c r="AX47" s="52"/>
      <c r="AY47" s="52"/>
    </row>
    <row r="48" spans="1:51" x14ac:dyDescent="0.2">
      <c r="A48" s="39" t="s">
        <v>57</v>
      </c>
      <c r="B48" s="39">
        <v>21863.937763480368</v>
      </c>
      <c r="C48" s="39">
        <v>8223.3382029337336</v>
      </c>
      <c r="D48" s="39">
        <v>18795.552114139129</v>
      </c>
      <c r="E48" s="39">
        <v>41934.296671228112</v>
      </c>
      <c r="F48" s="39">
        <v>26498.650155805488</v>
      </c>
      <c r="G48" s="39">
        <v>26184.292933149725</v>
      </c>
      <c r="H48" s="39">
        <v>25429.284844422709</v>
      </c>
      <c r="I48" s="39">
        <v>23130.147608581778</v>
      </c>
      <c r="J48" s="39">
        <v>30995.744245373444</v>
      </c>
      <c r="K48" s="39">
        <v>109677.99977541176</v>
      </c>
      <c r="L48" s="39">
        <v>5044.9067164040125</v>
      </c>
      <c r="M48" s="39">
        <v>337778.15103093028</v>
      </c>
      <c r="N48" s="39"/>
      <c r="O48" s="39" t="s">
        <v>57</v>
      </c>
      <c r="Q48" s="55">
        <f t="shared" si="5"/>
        <v>0.53039249521054754</v>
      </c>
      <c r="R48" s="55">
        <f t="shared" si="6"/>
        <v>0.31073819646717177</v>
      </c>
      <c r="S48" s="55">
        <f t="shared" si="7"/>
        <v>1.9511226420512111</v>
      </c>
      <c r="T48" s="55">
        <f t="shared" si="8"/>
        <v>1.0867111549004962</v>
      </c>
      <c r="U48" s="55">
        <f t="shared" si="9"/>
        <v>1.3109400068611301</v>
      </c>
      <c r="V48" s="55">
        <f t="shared" si="10"/>
        <v>1.3910247532684079</v>
      </c>
      <c r="W48" s="55">
        <f t="shared" si="11"/>
        <v>1.4677422985619988</v>
      </c>
      <c r="X48" s="55">
        <f t="shared" si="12"/>
        <v>2.3454313128294695</v>
      </c>
      <c r="Y48" s="55">
        <f t="shared" si="13"/>
        <v>2.0204235257310419</v>
      </c>
      <c r="Z48" s="55">
        <f t="shared" si="14"/>
        <v>2.6054540174658349</v>
      </c>
      <c r="AA48" s="49"/>
      <c r="AB48" s="65" t="s">
        <v>57</v>
      </c>
      <c r="AC48" s="57">
        <v>2076212.623882662</v>
      </c>
      <c r="AD48" s="55">
        <f t="shared" si="3"/>
        <v>1.0530683376056775</v>
      </c>
      <c r="AE48" s="55">
        <f t="shared" si="15"/>
        <v>0.3960739910903498</v>
      </c>
      <c r="AF48" s="55">
        <f t="shared" si="16"/>
        <v>0.90528069706994363</v>
      </c>
      <c r="AG48" s="55">
        <f t="shared" si="17"/>
        <v>2.0197496243331794</v>
      </c>
      <c r="AH48" s="55">
        <f t="shared" si="18"/>
        <v>1.2762975164967048</v>
      </c>
      <c r="AI48" s="55">
        <f t="shared" si="19"/>
        <v>1.2611566191223362</v>
      </c>
      <c r="AJ48" s="55">
        <f t="shared" si="20"/>
        <v>1.2247919385476127</v>
      </c>
      <c r="AK48" s="55">
        <f t="shared" si="21"/>
        <v>1.1140548584723848</v>
      </c>
      <c r="AL48" s="55">
        <f t="shared" si="22"/>
        <v>1.4928983616046629</v>
      </c>
      <c r="AM48" s="55">
        <f t="shared" si="23"/>
        <v>5.2825996005315812</v>
      </c>
      <c r="AN48" s="55">
        <f t="shared" si="24"/>
        <v>0.24298603420345677</v>
      </c>
      <c r="AO48" s="51">
        <f t="shared" si="4"/>
        <v>16.268957579077892</v>
      </c>
      <c r="AP48" s="49"/>
      <c r="AQ48" s="49"/>
      <c r="AR48" s="49"/>
      <c r="AS48" s="49"/>
      <c r="AT48" s="49"/>
      <c r="AU48" s="49"/>
      <c r="AV48" s="49"/>
      <c r="AW48" s="49"/>
      <c r="AX48" s="49"/>
      <c r="AY48" s="49"/>
    </row>
    <row r="49" spans="1:51" x14ac:dyDescent="0.2">
      <c r="A49" s="39" t="s">
        <v>58</v>
      </c>
      <c r="B49" s="39">
        <v>4572.0520623941866</v>
      </c>
      <c r="C49" s="39">
        <v>1899.9499400033028</v>
      </c>
      <c r="D49" s="39">
        <v>5229.1073674523468</v>
      </c>
      <c r="E49" s="39">
        <v>8910.3047205495259</v>
      </c>
      <c r="F49" s="39">
        <v>9910.0660095375642</v>
      </c>
      <c r="G49" s="39">
        <v>10539.938690349565</v>
      </c>
      <c r="H49" s="39">
        <v>7369.0711564415351</v>
      </c>
      <c r="I49" s="39">
        <v>4129.2547853487958</v>
      </c>
      <c r="J49" s="39">
        <v>7665.8676417122324</v>
      </c>
      <c r="K49" s="39">
        <v>26864.668424843461</v>
      </c>
      <c r="L49" s="39">
        <v>1652.3279151802026</v>
      </c>
      <c r="M49" s="39">
        <v>88742.608713812719</v>
      </c>
      <c r="N49" s="39"/>
      <c r="O49" s="39" t="s">
        <v>58</v>
      </c>
      <c r="Q49" s="55">
        <f t="shared" si="5"/>
        <v>0.11091241330078534</v>
      </c>
      <c r="R49" s="55">
        <f t="shared" si="6"/>
        <v>7.1794082058295114E-2</v>
      </c>
      <c r="S49" s="55">
        <f t="shared" si="7"/>
        <v>0.54282149949072533</v>
      </c>
      <c r="T49" s="55">
        <f t="shared" si="8"/>
        <v>0.2309071166567902</v>
      </c>
      <c r="U49" s="55">
        <f t="shared" si="9"/>
        <v>0.49027033173956475</v>
      </c>
      <c r="V49" s="55">
        <f t="shared" si="10"/>
        <v>0.5599278794214142</v>
      </c>
      <c r="W49" s="55">
        <f t="shared" si="11"/>
        <v>0.42533234825888655</v>
      </c>
      <c r="X49" s="55">
        <f t="shared" si="12"/>
        <v>0.41871256665109635</v>
      </c>
      <c r="Y49" s="55">
        <f t="shared" si="13"/>
        <v>0.4996911577874949</v>
      </c>
      <c r="Z49" s="55">
        <f t="shared" si="14"/>
        <v>0.63818321284783097</v>
      </c>
      <c r="AA49" s="49"/>
      <c r="AB49" s="58" t="s">
        <v>58</v>
      </c>
      <c r="AC49" s="57">
        <v>314954.38111545693</v>
      </c>
      <c r="AD49" s="55">
        <f t="shared" si="3"/>
        <v>1.4516553305915594</v>
      </c>
      <c r="AE49" s="55">
        <f t="shared" si="15"/>
        <v>0.60324607432808297</v>
      </c>
      <c r="AF49" s="55">
        <f t="shared" si="16"/>
        <v>1.6602745289437473</v>
      </c>
      <c r="AG49" s="55">
        <f t="shared" si="17"/>
        <v>2.8290778775619443</v>
      </c>
      <c r="AH49" s="55">
        <f t="shared" si="18"/>
        <v>3.1465083846237092</v>
      </c>
      <c r="AI49" s="55">
        <f t="shared" si="19"/>
        <v>3.3464969285459158</v>
      </c>
      <c r="AJ49" s="55">
        <f t="shared" si="20"/>
        <v>2.3397265122469149</v>
      </c>
      <c r="AK49" s="55">
        <f t="shared" si="21"/>
        <v>1.3110644058115455</v>
      </c>
      <c r="AL49" s="55">
        <f t="shared" si="22"/>
        <v>2.4339612659339562</v>
      </c>
      <c r="AM49" s="55">
        <f t="shared" si="23"/>
        <v>8.5297014538100147</v>
      </c>
      <c r="AN49" s="55">
        <f t="shared" si="24"/>
        <v>0.52462452159841122</v>
      </c>
      <c r="AO49" s="51">
        <f t="shared" si="4"/>
        <v>28.1763372839958</v>
      </c>
      <c r="AP49" s="49"/>
      <c r="AQ49" s="49"/>
      <c r="AR49" s="49"/>
      <c r="AS49" s="49"/>
      <c r="AT49" s="49"/>
      <c r="AU49" s="49"/>
      <c r="AV49" s="49"/>
      <c r="AW49" s="49"/>
      <c r="AX49" s="49"/>
      <c r="AY49" s="49"/>
    </row>
    <row r="50" spans="1:51" s="50" customFormat="1" x14ac:dyDescent="0.2">
      <c r="A50" s="39" t="s">
        <v>59</v>
      </c>
      <c r="B50" s="39">
        <v>41713.60321144083</v>
      </c>
      <c r="C50" s="39">
        <v>15287.963230333044</v>
      </c>
      <c r="D50" s="39">
        <v>40334.931056701367</v>
      </c>
      <c r="E50" s="39">
        <v>70607.16656990617</v>
      </c>
      <c r="F50" s="39">
        <v>61903.695084135914</v>
      </c>
      <c r="G50" s="39">
        <v>146510.84399595097</v>
      </c>
      <c r="H50" s="39">
        <v>68749.985439075477</v>
      </c>
      <c r="I50" s="39">
        <v>32380.407697659681</v>
      </c>
      <c r="J50" s="39">
        <v>77832.120463989995</v>
      </c>
      <c r="K50" s="39">
        <v>82165.773254416243</v>
      </c>
      <c r="L50" s="39">
        <v>29471.776592648806</v>
      </c>
      <c r="M50" s="39">
        <v>666958.26659625862</v>
      </c>
      <c r="N50" s="45"/>
      <c r="O50" s="45" t="s">
        <v>59</v>
      </c>
      <c r="Q50" s="51">
        <f t="shared" si="5"/>
        <v>1.0119211978591434</v>
      </c>
      <c r="R50" s="51">
        <f t="shared" si="6"/>
        <v>0.57769168731930964</v>
      </c>
      <c r="S50" s="51">
        <f t="shared" si="7"/>
        <v>4.1870755789665264</v>
      </c>
      <c r="T50" s="51">
        <f t="shared" si="8"/>
        <v>1.8297575402064634</v>
      </c>
      <c r="U50" s="51">
        <f t="shared" si="9"/>
        <v>3.0624967679928083</v>
      </c>
      <c r="V50" s="51">
        <f t="shared" si="10"/>
        <v>7.7833001311484571</v>
      </c>
      <c r="W50" s="51">
        <f t="shared" si="11"/>
        <v>3.9681517695761754</v>
      </c>
      <c r="X50" s="51">
        <f t="shared" si="12"/>
        <v>3.2834214213184616</v>
      </c>
      <c r="Y50" s="51">
        <f t="shared" si="13"/>
        <v>5.073401238508743</v>
      </c>
      <c r="Z50" s="51">
        <f t="shared" si="14"/>
        <v>1.951887748338561</v>
      </c>
      <c r="AA50" s="52"/>
      <c r="AB50" s="53" t="s">
        <v>59</v>
      </c>
      <c r="AC50" s="54">
        <v>6677097.00730957</v>
      </c>
      <c r="AD50" s="51">
        <f t="shared" si="3"/>
        <v>0.62472663143542762</v>
      </c>
      <c r="AE50" s="51">
        <f t="shared" si="15"/>
        <v>0.2289612269163824</v>
      </c>
      <c r="AF50" s="51">
        <f t="shared" si="16"/>
        <v>0.60407885361775937</v>
      </c>
      <c r="AG50" s="51">
        <f t="shared" si="17"/>
        <v>1.0574530592053837</v>
      </c>
      <c r="AH50" s="51">
        <f t="shared" si="18"/>
        <v>0.92710492323787619</v>
      </c>
      <c r="AI50" s="51">
        <f t="shared" si="19"/>
        <v>2.194229675494638</v>
      </c>
      <c r="AJ50" s="51">
        <f t="shared" si="20"/>
        <v>1.0296388589803818</v>
      </c>
      <c r="AK50" s="51">
        <f t="shared" si="21"/>
        <v>0.48494739049338526</v>
      </c>
      <c r="AL50" s="51">
        <f t="shared" si="22"/>
        <v>1.1656580753400079</v>
      </c>
      <c r="AM50" s="51">
        <f t="shared" si="23"/>
        <v>1.2305613227495047</v>
      </c>
      <c r="AN50" s="51">
        <f t="shared" si="24"/>
        <v>0.44138607781773104</v>
      </c>
      <c r="AO50" s="51">
        <f t="shared" si="4"/>
        <v>9.9887460952884783</v>
      </c>
      <c r="AP50" s="52"/>
      <c r="AQ50" s="52"/>
      <c r="AR50" s="52"/>
      <c r="AS50" s="52"/>
      <c r="AT50" s="52"/>
      <c r="AU50" s="52"/>
      <c r="AV50" s="52"/>
      <c r="AW50" s="52"/>
      <c r="AX50" s="52"/>
      <c r="AY50" s="52"/>
    </row>
    <row r="51" spans="1:51" s="50" customFormat="1" x14ac:dyDescent="0.2">
      <c r="A51" s="39" t="s">
        <v>60</v>
      </c>
      <c r="B51" s="39">
        <v>14515.118267558701</v>
      </c>
      <c r="C51" s="39">
        <v>14152.127386259001</v>
      </c>
      <c r="D51" s="39">
        <v>20113.677816944099</v>
      </c>
      <c r="E51" s="39">
        <v>14307.8178769244</v>
      </c>
      <c r="F51" s="39">
        <v>12803.616621962599</v>
      </c>
      <c r="G51" s="39">
        <v>26645.611267761498</v>
      </c>
      <c r="H51" s="39">
        <v>22892.8391226737</v>
      </c>
      <c r="I51" s="39">
        <v>11017.9227163169</v>
      </c>
      <c r="J51" s="39">
        <v>26480.9252645052</v>
      </c>
      <c r="K51" s="39">
        <v>29822.649601414301</v>
      </c>
      <c r="L51" s="39">
        <v>10338.790291919215</v>
      </c>
      <c r="M51" s="39">
        <v>203091.09623423964</v>
      </c>
      <c r="N51" s="45"/>
      <c r="O51" s="45" t="s">
        <v>60</v>
      </c>
      <c r="Q51" s="51">
        <f t="shared" si="5"/>
        <v>0.3521190866663515</v>
      </c>
      <c r="R51" s="51">
        <f t="shared" si="6"/>
        <v>0.53477145553990657</v>
      </c>
      <c r="S51" s="51">
        <f t="shared" si="7"/>
        <v>2.0879542119989627</v>
      </c>
      <c r="T51" s="51">
        <f t="shared" si="8"/>
        <v>0.37078159223799662</v>
      </c>
      <c r="U51" s="51">
        <f t="shared" si="9"/>
        <v>0.63341993511188788</v>
      </c>
      <c r="V51" s="51">
        <f t="shared" si="10"/>
        <v>1.4155320112730387</v>
      </c>
      <c r="W51" s="51">
        <f t="shared" si="11"/>
        <v>1.3213422445850913</v>
      </c>
      <c r="X51" s="51">
        <f t="shared" si="12"/>
        <v>1.117233723644588</v>
      </c>
      <c r="Y51" s="51">
        <f t="shared" si="13"/>
        <v>1.7261300120424716</v>
      </c>
      <c r="Z51" s="51">
        <f t="shared" si="14"/>
        <v>0.70845148867221008</v>
      </c>
      <c r="AA51" s="52"/>
      <c r="AB51" s="53" t="s">
        <v>60</v>
      </c>
      <c r="AC51" s="54">
        <v>2953818.8820045544</v>
      </c>
      <c r="AD51" s="51">
        <f t="shared" si="3"/>
        <v>0.49140176995917523</v>
      </c>
      <c r="AE51" s="51">
        <f t="shared" si="15"/>
        <v>0.4791129027063068</v>
      </c>
      <c r="AF51" s="51">
        <f t="shared" si="16"/>
        <v>0.68093808796070543</v>
      </c>
      <c r="AG51" s="51">
        <f t="shared" si="17"/>
        <v>0.48438372318937395</v>
      </c>
      <c r="AH51" s="51">
        <f t="shared" si="18"/>
        <v>0.43345977304043981</v>
      </c>
      <c r="AI51" s="51">
        <f t="shared" si="19"/>
        <v>0.90207329332524766</v>
      </c>
      <c r="AJ51" s="51">
        <f t="shared" si="20"/>
        <v>0.77502514667175193</v>
      </c>
      <c r="AK51" s="51">
        <f t="shared" si="21"/>
        <v>0.37300603579457758</v>
      </c>
      <c r="AL51" s="51">
        <f t="shared" si="22"/>
        <v>0.89649793444797843</v>
      </c>
      <c r="AM51" s="51">
        <f t="shared" si="23"/>
        <v>1.0096302716155607</v>
      </c>
      <c r="AN51" s="51">
        <f t="shared" si="24"/>
        <v>0.35001436123608864</v>
      </c>
      <c r="AO51" s="51">
        <f t="shared" si="4"/>
        <v>6.8755432999472061</v>
      </c>
      <c r="AP51" s="52"/>
      <c r="AQ51" s="52"/>
      <c r="AR51" s="52"/>
      <c r="AS51" s="52"/>
      <c r="AT51" s="52"/>
      <c r="AU51" s="52"/>
      <c r="AV51" s="52"/>
      <c r="AW51" s="52"/>
      <c r="AX51" s="52"/>
      <c r="AY51" s="52"/>
    </row>
    <row r="52" spans="1:51" s="50" customFormat="1" x14ac:dyDescent="0.2">
      <c r="A52" s="39" t="s">
        <v>61</v>
      </c>
      <c r="B52" s="39">
        <v>449.85829720423902</v>
      </c>
      <c r="C52" s="39">
        <v>377.46524767019883</v>
      </c>
      <c r="D52" s="39">
        <v>603.94439627231804</v>
      </c>
      <c r="E52" s="39">
        <v>528.4513467382784</v>
      </c>
      <c r="F52" s="39">
        <v>505.83033039145573</v>
      </c>
      <c r="G52" s="39">
        <v>981.40964394251705</v>
      </c>
      <c r="H52" s="39">
        <v>905.91659440847729</v>
      </c>
      <c r="I52" s="39">
        <v>365.46524767019901</v>
      </c>
      <c r="J52" s="39">
        <v>830.42354487443743</v>
      </c>
      <c r="K52" s="39">
        <v>452.95829720423865</v>
      </c>
      <c r="L52" s="39">
        <v>154.08609906807987</v>
      </c>
      <c r="M52" s="39">
        <v>6155.8090454444409</v>
      </c>
      <c r="N52" s="45"/>
      <c r="O52" s="45" t="s">
        <v>61</v>
      </c>
      <c r="Q52" s="51">
        <f t="shared" si="5"/>
        <v>1.0913014266984591E-2</v>
      </c>
      <c r="R52" s="51">
        <f t="shared" si="6"/>
        <v>1.4263413153581213E-2</v>
      </c>
      <c r="S52" s="51">
        <f t="shared" si="7"/>
        <v>6.2694066072176147E-2</v>
      </c>
      <c r="T52" s="51">
        <f t="shared" si="8"/>
        <v>1.3694613214216538E-2</v>
      </c>
      <c r="U52" s="51">
        <f t="shared" si="9"/>
        <v>2.5024414937930856E-2</v>
      </c>
      <c r="V52" s="51">
        <f t="shared" si="10"/>
        <v>5.2136794806937684E-2</v>
      </c>
      <c r="W52" s="51">
        <f t="shared" si="11"/>
        <v>5.2288222524440472E-2</v>
      </c>
      <c r="X52" s="51">
        <f t="shared" si="12"/>
        <v>3.7058718783041067E-2</v>
      </c>
      <c r="Y52" s="51">
        <f t="shared" si="13"/>
        <v>5.4130246175189606E-2</v>
      </c>
      <c r="Z52" s="51">
        <f t="shared" si="14"/>
        <v>1.0760243782817808E-2</v>
      </c>
      <c r="AA52" s="52"/>
      <c r="AB52" s="53" t="s">
        <v>61</v>
      </c>
      <c r="AC52" s="54">
        <v>17891.852739567425</v>
      </c>
      <c r="AD52" s="51">
        <f t="shared" si="3"/>
        <v>2.5143192477176366</v>
      </c>
      <c r="AE52" s="51">
        <f t="shared" si="15"/>
        <v>2.109704641350211</v>
      </c>
      <c r="AF52" s="51">
        <f t="shared" si="16"/>
        <v>3.3755274261603372</v>
      </c>
      <c r="AG52" s="51">
        <f t="shared" si="17"/>
        <v>2.9535864978902957</v>
      </c>
      <c r="AH52" s="51">
        <f t="shared" si="18"/>
        <v>2.8271545588614391</v>
      </c>
      <c r="AI52" s="51">
        <f t="shared" si="19"/>
        <v>5.485232067510549</v>
      </c>
      <c r="AJ52" s="51">
        <f t="shared" si="20"/>
        <v>5.0632911392405067</v>
      </c>
      <c r="AK52" s="51">
        <f t="shared" si="21"/>
        <v>2.0426350081787836</v>
      </c>
      <c r="AL52" s="51">
        <f t="shared" si="22"/>
        <v>4.6413502109704643</v>
      </c>
      <c r="AM52" s="51">
        <f t="shared" si="23"/>
        <v>2.5316455696202533</v>
      </c>
      <c r="AN52" s="51">
        <f t="shared" si="24"/>
        <v>0.86120817844270536</v>
      </c>
      <c r="AO52" s="51">
        <f t="shared" si="4"/>
        <v>34.405654545943179</v>
      </c>
      <c r="AP52" s="52"/>
      <c r="AQ52" s="52"/>
      <c r="AR52" s="52"/>
      <c r="AS52" s="52"/>
      <c r="AT52" s="52"/>
      <c r="AU52" s="52"/>
      <c r="AV52" s="52"/>
      <c r="AW52" s="52"/>
      <c r="AX52" s="52"/>
      <c r="AY52" s="52"/>
    </row>
    <row r="53" spans="1:51" s="50" customFormat="1" x14ac:dyDescent="0.2">
      <c r="A53" s="39" t="s">
        <v>62</v>
      </c>
      <c r="B53" s="39">
        <v>65013.195438743001</v>
      </c>
      <c r="C53" s="39">
        <v>36118.013952603476</v>
      </c>
      <c r="D53" s="39">
        <v>31520.430056769932</v>
      </c>
      <c r="E53" s="39">
        <v>50701.133268453799</v>
      </c>
      <c r="F53" s="39">
        <v>75726.938547368001</v>
      </c>
      <c r="G53" s="39">
        <v>43469.026298037257</v>
      </c>
      <c r="H53" s="39">
        <v>60730.517004238885</v>
      </c>
      <c r="I53" s="39">
        <v>36018.223419338537</v>
      </c>
      <c r="J53" s="39">
        <v>45557.83771566717</v>
      </c>
      <c r="K53" s="39">
        <v>68290.734992076381</v>
      </c>
      <c r="L53" s="39">
        <v>17655.522257438723</v>
      </c>
      <c r="M53" s="39">
        <v>530801.57295073522</v>
      </c>
      <c r="N53" s="45"/>
      <c r="O53" s="45" t="s">
        <v>62</v>
      </c>
      <c r="Q53" s="51">
        <f t="shared" si="5"/>
        <v>1.57714092142919</v>
      </c>
      <c r="R53" s="51">
        <f t="shared" si="6"/>
        <v>1.3648041997839975</v>
      </c>
      <c r="S53" s="51">
        <f t="shared" si="7"/>
        <v>3.2720626878893988</v>
      </c>
      <c r="T53" s="51">
        <f t="shared" si="8"/>
        <v>1.31390035037189</v>
      </c>
      <c r="U53" s="51">
        <f t="shared" si="9"/>
        <v>3.7463596354967361</v>
      </c>
      <c r="V53" s="51">
        <f t="shared" si="10"/>
        <v>2.3092657775949976</v>
      </c>
      <c r="W53" s="51">
        <f t="shared" si="11"/>
        <v>3.5052794117491701</v>
      </c>
      <c r="X53" s="51">
        <f t="shared" si="12"/>
        <v>3.6523013371890927</v>
      </c>
      <c r="Y53" s="51">
        <f t="shared" si="13"/>
        <v>2.9696375855182153</v>
      </c>
      <c r="Z53" s="51">
        <f t="shared" si="14"/>
        <v>1.6222794927437132</v>
      </c>
      <c r="AA53" s="52"/>
      <c r="AB53" s="53" t="s">
        <v>62</v>
      </c>
      <c r="AC53" s="54">
        <v>2384903.5740821683</v>
      </c>
      <c r="AD53" s="51">
        <f t="shared" si="3"/>
        <v>2.7260303580098988</v>
      </c>
      <c r="AE53" s="51">
        <f t="shared" si="15"/>
        <v>1.5144433655563421</v>
      </c>
      <c r="AF53" s="51">
        <f t="shared" si="16"/>
        <v>1.3216647582450201</v>
      </c>
      <c r="AG53" s="51">
        <f t="shared" si="17"/>
        <v>2.1259196312775943</v>
      </c>
      <c r="AH53" s="51">
        <f t="shared" si="18"/>
        <v>3.1752620680486654</v>
      </c>
      <c r="AI53" s="51">
        <f t="shared" si="19"/>
        <v>1.8226743743619211</v>
      </c>
      <c r="AJ53" s="51">
        <f t="shared" si="20"/>
        <v>2.5464558678273215</v>
      </c>
      <c r="AK53" s="51">
        <f t="shared" si="21"/>
        <v>1.51025910694105</v>
      </c>
      <c r="AL53" s="51">
        <f t="shared" si="22"/>
        <v>1.9102591069410484</v>
      </c>
      <c r="AM53" s="51">
        <f t="shared" si="23"/>
        <v>2.8634589563378099</v>
      </c>
      <c r="AN53" s="51">
        <f t="shared" si="24"/>
        <v>0.74030340049423016</v>
      </c>
      <c r="AO53" s="51">
        <f t="shared" si="4"/>
        <v>22.2567309940409</v>
      </c>
      <c r="AP53" s="52"/>
      <c r="AQ53" s="52"/>
      <c r="AR53" s="52"/>
      <c r="AS53" s="52"/>
      <c r="AT53" s="52"/>
      <c r="AU53" s="52"/>
      <c r="AV53" s="52"/>
      <c r="AW53" s="52"/>
      <c r="AX53" s="52"/>
      <c r="AY53" s="52"/>
    </row>
    <row r="54" spans="1:51" s="50" customFormat="1" x14ac:dyDescent="0.2">
      <c r="A54" s="39" t="s">
        <v>63</v>
      </c>
      <c r="B54" s="39">
        <v>24021.447749358998</v>
      </c>
      <c r="C54" s="39">
        <v>49458.764923671901</v>
      </c>
      <c r="D54" s="39">
        <v>40017.026941469798</v>
      </c>
      <c r="E54" s="39">
        <v>48621.830475487703</v>
      </c>
      <c r="F54" s="39">
        <v>46334.951822445597</v>
      </c>
      <c r="G54" s="39">
        <v>39138.026407171899</v>
      </c>
      <c r="H54" s="39">
        <v>42432.891970345801</v>
      </c>
      <c r="I54" s="39">
        <v>39868.479252059689</v>
      </c>
      <c r="J54" s="39">
        <v>46180.5954711675</v>
      </c>
      <c r="K54" s="39">
        <v>28111.2755188923</v>
      </c>
      <c r="L54" s="39">
        <v>26851.782495971202</v>
      </c>
      <c r="M54" s="39">
        <v>431037.07302804239</v>
      </c>
      <c r="N54" s="45"/>
      <c r="O54" s="45" t="s">
        <v>63</v>
      </c>
      <c r="Q54" s="51">
        <f t="shared" si="5"/>
        <v>0.58273105916142132</v>
      </c>
      <c r="R54" s="51">
        <f t="shared" si="6"/>
        <v>1.8689158870290319</v>
      </c>
      <c r="S54" s="51">
        <f t="shared" si="7"/>
        <v>4.154074690593422</v>
      </c>
      <c r="T54" s="51">
        <f t="shared" si="8"/>
        <v>1.2600160189558258</v>
      </c>
      <c r="U54" s="51">
        <f t="shared" si="9"/>
        <v>2.2922806144040195</v>
      </c>
      <c r="V54" s="51">
        <f t="shared" si="10"/>
        <v>2.0791840232402969</v>
      </c>
      <c r="W54" s="51">
        <f t="shared" si="11"/>
        <v>2.4491664148725771</v>
      </c>
      <c r="X54" s="51">
        <f t="shared" si="12"/>
        <v>4.0427229957658835</v>
      </c>
      <c r="Y54" s="51">
        <f t="shared" si="13"/>
        <v>3.0102313654282469</v>
      </c>
      <c r="Z54" s="51">
        <f t="shared" si="14"/>
        <v>0.66779696827774271</v>
      </c>
      <c r="AA54" s="52"/>
      <c r="AB54" s="53" t="s">
        <v>63</v>
      </c>
      <c r="AC54" s="54">
        <v>1549933.9348373367</v>
      </c>
      <c r="AD54" s="51">
        <f t="shared" si="3"/>
        <v>1.549836880749373</v>
      </c>
      <c r="AE54" s="51">
        <f t="shared" si="15"/>
        <v>3.1910240696073622</v>
      </c>
      <c r="AF54" s="51">
        <f t="shared" si="16"/>
        <v>2.581853719182523</v>
      </c>
      <c r="AG54" s="51">
        <f t="shared" si="17"/>
        <v>3.137025997213907</v>
      </c>
      <c r="AH54" s="51">
        <f t="shared" si="18"/>
        <v>2.9894791501102516</v>
      </c>
      <c r="AI54" s="51">
        <f t="shared" si="19"/>
        <v>2.5251415900690874</v>
      </c>
      <c r="AJ54" s="51">
        <f t="shared" si="20"/>
        <v>2.7377226226612734</v>
      </c>
      <c r="AK54" s="51">
        <f t="shared" si="21"/>
        <v>2.5722695887837199</v>
      </c>
      <c r="AL54" s="51">
        <f t="shared" si="22"/>
        <v>2.9795202513592352</v>
      </c>
      <c r="AM54" s="51">
        <f t="shared" si="23"/>
        <v>1.8137079837433547</v>
      </c>
      <c r="AN54" s="51">
        <f t="shared" si="24"/>
        <v>1.7324469057959722</v>
      </c>
      <c r="AO54" s="51">
        <f t="shared" si="4"/>
        <v>27.810028759276058</v>
      </c>
      <c r="AP54" s="52"/>
      <c r="AQ54" s="52"/>
      <c r="AR54" s="52"/>
      <c r="AS54" s="52"/>
      <c r="AT54" s="52"/>
      <c r="AU54" s="52"/>
      <c r="AV54" s="52"/>
      <c r="AW54" s="52"/>
      <c r="AX54" s="52"/>
      <c r="AY54" s="52"/>
    </row>
    <row r="55" spans="1:51" s="50" customFormat="1" x14ac:dyDescent="0.2">
      <c r="A55" s="39" t="s">
        <v>64</v>
      </c>
      <c r="B55" s="39">
        <v>19116.494032536699</v>
      </c>
      <c r="C55" s="39">
        <v>29817.482672119339</v>
      </c>
      <c r="D55" s="39">
        <v>10027.387452624294</v>
      </c>
      <c r="E55" s="39">
        <v>15462.1675261661</v>
      </c>
      <c r="F55" s="39">
        <v>15690.929585404399</v>
      </c>
      <c r="G55" s="39">
        <v>23525.794989558799</v>
      </c>
      <c r="H55" s="39">
        <v>2034.89114690662</v>
      </c>
      <c r="I55" s="39">
        <v>11598.8593951114</v>
      </c>
      <c r="J55" s="39">
        <v>1056.3670202068399</v>
      </c>
      <c r="K55" s="39">
        <v>4862.9756561998101</v>
      </c>
      <c r="L55" s="39">
        <v>163.91154760438999</v>
      </c>
      <c r="M55" s="39">
        <v>133357.26102443872</v>
      </c>
      <c r="N55" s="45"/>
      <c r="O55" s="45" t="s">
        <v>64</v>
      </c>
      <c r="Q55" s="51">
        <f t="shared" si="5"/>
        <v>0.46374285726930675</v>
      </c>
      <c r="R55" s="51">
        <f t="shared" si="6"/>
        <v>1.1267237902753413</v>
      </c>
      <c r="S55" s="51">
        <f t="shared" si="7"/>
        <v>1.0409198187223123</v>
      </c>
      <c r="T55" s="51">
        <f t="shared" si="8"/>
        <v>0.40069611901118862</v>
      </c>
      <c r="U55" s="51">
        <f t="shared" si="9"/>
        <v>0.77626094979939875</v>
      </c>
      <c r="V55" s="51">
        <f t="shared" si="10"/>
        <v>1.2497936550871633</v>
      </c>
      <c r="W55" s="51">
        <f t="shared" si="11"/>
        <v>0.11745103441000791</v>
      </c>
      <c r="X55" s="51">
        <f t="shared" si="12"/>
        <v>1.1761415654912279</v>
      </c>
      <c r="Y55" s="51">
        <f t="shared" si="13"/>
        <v>6.8858123313198863E-2</v>
      </c>
      <c r="Z55" s="51">
        <f t="shared" si="14"/>
        <v>0.11552234255027727</v>
      </c>
      <c r="AA55" s="52"/>
      <c r="AB55" s="53" t="s">
        <v>64</v>
      </c>
      <c r="AC55" s="54">
        <v>518735.89552331367</v>
      </c>
      <c r="AD55" s="51">
        <f t="shared" si="3"/>
        <v>3.6852074817863736</v>
      </c>
      <c r="AE55" s="51">
        <f t="shared" si="15"/>
        <v>5.7481047541617913</v>
      </c>
      <c r="AF55" s="51">
        <f t="shared" si="16"/>
        <v>1.9330429104984952</v>
      </c>
      <c r="AG55" s="51">
        <f t="shared" si="17"/>
        <v>2.9807398446115787</v>
      </c>
      <c r="AH55" s="51">
        <f t="shared" si="18"/>
        <v>3.0248397538741751</v>
      </c>
      <c r="AI55" s="51">
        <f t="shared" si="19"/>
        <v>4.5352163196312825</v>
      </c>
      <c r="AJ55" s="51">
        <f t="shared" si="20"/>
        <v>0.39227883870534369</v>
      </c>
      <c r="AK55" s="51">
        <f t="shared" si="21"/>
        <v>2.2359854976702898</v>
      </c>
      <c r="AL55" s="51">
        <f t="shared" si="22"/>
        <v>0.20364255285267094</v>
      </c>
      <c r="AM55" s="51">
        <f t="shared" si="23"/>
        <v>0.93746657946119571</v>
      </c>
      <c r="AN55" s="51">
        <f t="shared" si="24"/>
        <v>3.1598265903506048E-2</v>
      </c>
      <c r="AO55" s="51">
        <f t="shared" si="4"/>
        <v>25.708122799156698</v>
      </c>
      <c r="AP55" s="52"/>
      <c r="AQ55" s="52"/>
      <c r="AR55" s="52"/>
      <c r="AS55" s="52"/>
      <c r="AT55" s="52"/>
      <c r="AU55" s="52"/>
      <c r="AV55" s="52"/>
      <c r="AW55" s="52"/>
      <c r="AX55" s="52"/>
      <c r="AY55" s="52"/>
    </row>
    <row r="56" spans="1:51" s="50" customFormat="1" x14ac:dyDescent="0.2">
      <c r="A56" s="39" t="s">
        <v>65</v>
      </c>
      <c r="B56" s="39">
        <v>15454.9968731556</v>
      </c>
      <c r="C56" s="39">
        <v>10214.473181517</v>
      </c>
      <c r="D56" s="39">
        <v>10047.165958511499</v>
      </c>
      <c r="E56" s="39">
        <v>14882.3668442497</v>
      </c>
      <c r="F56" s="39">
        <v>19579.362856736199</v>
      </c>
      <c r="G56" s="39">
        <v>136778.8715270902</v>
      </c>
      <c r="H56" s="39">
        <v>14627.804006937</v>
      </c>
      <c r="I56" s="39">
        <v>11568.7261123645</v>
      </c>
      <c r="J56" s="39">
        <v>24516.412674210402</v>
      </c>
      <c r="K56" s="39">
        <v>18466.720186668699</v>
      </c>
      <c r="L56" s="39">
        <v>20636.686599455701</v>
      </c>
      <c r="M56" s="39">
        <v>296773.58682089648</v>
      </c>
      <c r="N56" s="45"/>
      <c r="O56" s="45" t="s">
        <v>65</v>
      </c>
      <c r="Q56" s="51">
        <f t="shared" si="5"/>
        <v>0.37491939666587082</v>
      </c>
      <c r="R56" s="51">
        <f t="shared" si="6"/>
        <v>0.38597791991025376</v>
      </c>
      <c r="S56" s="51">
        <f t="shared" si="7"/>
        <v>1.0429729795141913</v>
      </c>
      <c r="T56" s="51">
        <f t="shared" si="8"/>
        <v>0.38567080754364774</v>
      </c>
      <c r="U56" s="51">
        <f t="shared" si="9"/>
        <v>0.96862934250720478</v>
      </c>
      <c r="V56" s="51">
        <f t="shared" si="10"/>
        <v>7.2662949694328471</v>
      </c>
      <c r="W56" s="51">
        <f t="shared" si="11"/>
        <v>0.84429612580178459</v>
      </c>
      <c r="X56" s="51">
        <f t="shared" si="12"/>
        <v>1.1730860058766106</v>
      </c>
      <c r="Y56" s="51">
        <f t="shared" si="13"/>
        <v>1.5980754177534866</v>
      </c>
      <c r="Z56" s="51">
        <f t="shared" si="14"/>
        <v>0.43868588411802811</v>
      </c>
      <c r="AA56" s="52"/>
      <c r="AB56" s="53" t="s">
        <v>65</v>
      </c>
      <c r="AC56" s="54">
        <v>2023269.8175180764</v>
      </c>
      <c r="AD56" s="51">
        <f t="shared" si="3"/>
        <v>0.76386237462456097</v>
      </c>
      <c r="AE56" s="51">
        <f t="shared" si="15"/>
        <v>0.5048497779721236</v>
      </c>
      <c r="AF56" s="51">
        <f t="shared" si="16"/>
        <v>0.49658062763157562</v>
      </c>
      <c r="AG56" s="51">
        <f t="shared" si="17"/>
        <v>0.73556016678515679</v>
      </c>
      <c r="AH56" s="51">
        <f t="shared" si="18"/>
        <v>0.96770893764203914</v>
      </c>
      <c r="AI56" s="51">
        <f t="shared" si="19"/>
        <v>6.760288239503093</v>
      </c>
      <c r="AJ56" s="51">
        <f t="shared" si="20"/>
        <v>0.72297841248285766</v>
      </c>
      <c r="AK56" s="51">
        <f t="shared" si="21"/>
        <v>0.57178365496282324</v>
      </c>
      <c r="AL56" s="51">
        <f t="shared" si="22"/>
        <v>1.2117223546726172</v>
      </c>
      <c r="AM56" s="51">
        <f t="shared" si="23"/>
        <v>0.91271663456738705</v>
      </c>
      <c r="AN56" s="51">
        <f t="shared" si="24"/>
        <v>1.0199671057600466</v>
      </c>
      <c r="AO56" s="51">
        <f t="shared" si="4"/>
        <v>14.668018286604282</v>
      </c>
      <c r="AP56" s="52"/>
      <c r="AQ56" s="52"/>
      <c r="AR56" s="52"/>
      <c r="AS56" s="52"/>
      <c r="AT56" s="52"/>
      <c r="AU56" s="52"/>
      <c r="AV56" s="52"/>
      <c r="AW56" s="52"/>
      <c r="AX56" s="52"/>
      <c r="AY56" s="52"/>
    </row>
    <row r="57" spans="1:5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>
        <v>0</v>
      </c>
      <c r="N57" s="39"/>
      <c r="O57" s="39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49"/>
      <c r="AB57" s="66"/>
      <c r="AC57" s="67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1"/>
      <c r="AP57" s="49"/>
      <c r="AQ57" s="49"/>
      <c r="AR57" s="49"/>
      <c r="AS57" s="49"/>
      <c r="AT57" s="49"/>
      <c r="AU57" s="49"/>
      <c r="AV57" s="49"/>
      <c r="AW57" s="49"/>
      <c r="AX57" s="49"/>
      <c r="AY57" s="49"/>
    </row>
    <row r="58" spans="1:51" s="60" customFormat="1" x14ac:dyDescent="0.2">
      <c r="A58" s="45" t="s">
        <v>66</v>
      </c>
      <c r="B58" s="44">
        <v>4122218.5383300222</v>
      </c>
      <c r="C58" s="45">
        <v>2646387.9550136011</v>
      </c>
      <c r="D58" s="45">
        <v>963319.87077856914</v>
      </c>
      <c r="E58" s="45">
        <v>3858826.3755393024</v>
      </c>
      <c r="F58" s="45">
        <v>2021347.2788318475</v>
      </c>
      <c r="G58" s="45">
        <v>1882374.333858981</v>
      </c>
      <c r="H58" s="45">
        <v>1732544.2531251376</v>
      </c>
      <c r="I58" s="45">
        <v>986178.8525658485</v>
      </c>
      <c r="J58" s="45">
        <v>1534121.1310711883</v>
      </c>
      <c r="K58" s="45">
        <v>4209554.2289435146</v>
      </c>
      <c r="L58" s="45">
        <v>701047.09247725084</v>
      </c>
      <c r="M58" s="44">
        <v>24657919.910535261</v>
      </c>
      <c r="N58" s="68"/>
      <c r="O58" s="68" t="s">
        <v>66</v>
      </c>
      <c r="Q58" s="61">
        <f t="shared" si="5"/>
        <v>100</v>
      </c>
      <c r="R58" s="61">
        <f t="shared" si="6"/>
        <v>100</v>
      </c>
      <c r="S58" s="61">
        <f t="shared" si="7"/>
        <v>100</v>
      </c>
      <c r="T58" s="61">
        <f t="shared" si="8"/>
        <v>100</v>
      </c>
      <c r="U58" s="61">
        <f t="shared" si="9"/>
        <v>100</v>
      </c>
      <c r="V58" s="61">
        <f t="shared" si="10"/>
        <v>100</v>
      </c>
      <c r="W58" s="61">
        <f t="shared" si="11"/>
        <v>100</v>
      </c>
      <c r="X58" s="61">
        <f t="shared" si="12"/>
        <v>100</v>
      </c>
      <c r="Y58" s="61">
        <f t="shared" si="13"/>
        <v>100</v>
      </c>
      <c r="Z58" s="61">
        <f t="shared" si="14"/>
        <v>100</v>
      </c>
      <c r="AA58" s="62"/>
      <c r="AB58" s="69" t="s">
        <v>66</v>
      </c>
      <c r="AC58" s="70">
        <v>80092563.380126119</v>
      </c>
      <c r="AD58" s="93">
        <f t="shared" si="3"/>
        <v>5.1468180869247782</v>
      </c>
      <c r="AE58" s="61">
        <f t="shared" si="15"/>
        <v>3.3041618888555466</v>
      </c>
      <c r="AF58" s="61">
        <f t="shared" si="16"/>
        <v>1.2027581964215217</v>
      </c>
      <c r="AG58" s="61">
        <f t="shared" si="17"/>
        <v>4.8179583880028716</v>
      </c>
      <c r="AH58" s="61">
        <f t="shared" si="18"/>
        <v>2.5237639969623165</v>
      </c>
      <c r="AI58" s="61">
        <f t="shared" si="19"/>
        <v>2.3502485804144793</v>
      </c>
      <c r="AJ58" s="61">
        <f t="shared" si="20"/>
        <v>2.1631774287237322</v>
      </c>
      <c r="AK58" s="61">
        <f t="shared" si="21"/>
        <v>1.2312989008547022</v>
      </c>
      <c r="AL58" s="61">
        <f t="shared" si="22"/>
        <v>1.9154351744120348</v>
      </c>
      <c r="AM58" s="61">
        <f t="shared" si="23"/>
        <v>5.2558615323180655</v>
      </c>
      <c r="AN58" s="61">
        <f t="shared" si="24"/>
        <v>0.87529611101348037</v>
      </c>
      <c r="AO58" s="100">
        <f t="shared" si="4"/>
        <v>30.78677828490353</v>
      </c>
      <c r="AP58" s="62"/>
      <c r="AQ58" s="62"/>
      <c r="AR58" s="62"/>
      <c r="AS58" s="62"/>
      <c r="AT58" s="62"/>
      <c r="AU58" s="62"/>
      <c r="AV58" s="62"/>
      <c r="AW58" s="62"/>
      <c r="AX58" s="62"/>
      <c r="AY58" s="62"/>
    </row>
    <row r="59" spans="1:5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Q59" s="55"/>
      <c r="R59" s="55"/>
      <c r="S59" s="55"/>
      <c r="T59" s="55"/>
      <c r="U59" s="55"/>
      <c r="V59" s="55"/>
      <c r="W59" s="55"/>
      <c r="X59" s="55"/>
      <c r="Y59" s="55"/>
      <c r="Z59" s="55"/>
      <c r="AC59" s="54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5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Q60" s="55"/>
      <c r="R60" s="55"/>
      <c r="S60" s="55"/>
      <c r="T60" s="55"/>
      <c r="U60" s="55"/>
      <c r="V60" s="55"/>
      <c r="W60" s="55"/>
      <c r="X60" s="55"/>
      <c r="Y60" s="55"/>
      <c r="Z60" s="55"/>
      <c r="AC60" s="54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5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Q61" s="55"/>
      <c r="R61" s="55"/>
      <c r="S61" s="55"/>
      <c r="T61" s="55"/>
      <c r="U61" s="55"/>
      <c r="V61" s="55"/>
      <c r="W61" s="55"/>
      <c r="X61" s="55"/>
      <c r="Y61" s="55"/>
      <c r="Z61" s="55"/>
      <c r="AC61" s="71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5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Q62" s="55"/>
      <c r="R62" s="55"/>
      <c r="S62" s="55"/>
      <c r="T62" s="55"/>
      <c r="U62" s="55"/>
      <c r="V62" s="55"/>
      <c r="W62" s="55"/>
      <c r="X62" s="55"/>
      <c r="Y62" s="55"/>
      <c r="Z62" s="55"/>
      <c r="AC62" s="71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5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Q63" s="55"/>
      <c r="R63" s="55"/>
      <c r="S63" s="55"/>
      <c r="T63" s="55"/>
      <c r="U63" s="55"/>
      <c r="V63" s="55"/>
      <c r="W63" s="55"/>
      <c r="X63" s="55"/>
      <c r="Y63" s="55"/>
      <c r="Z63" s="55"/>
      <c r="AC63" s="71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51" x14ac:dyDescent="0.2">
      <c r="A64" s="45" t="s">
        <v>0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39"/>
      <c r="N64" s="39"/>
      <c r="O64" s="102" t="s">
        <v>82</v>
      </c>
      <c r="Q64" s="55"/>
      <c r="R64" s="55"/>
      <c r="S64" s="55"/>
      <c r="T64" s="55"/>
      <c r="U64" s="55"/>
      <c r="V64" s="55"/>
      <c r="W64" s="55"/>
      <c r="X64" s="55"/>
      <c r="Y64" s="55"/>
      <c r="Z64" s="55"/>
      <c r="AC64" s="67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6" x14ac:dyDescent="0.2">
      <c r="A65" s="41">
        <v>2014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39"/>
      <c r="N65" s="39"/>
      <c r="O65" s="41">
        <v>2014</v>
      </c>
      <c r="Q65" s="55"/>
      <c r="R65" s="55"/>
      <c r="S65" s="55"/>
      <c r="T65" s="55"/>
      <c r="U65" s="55"/>
      <c r="V65" s="55"/>
      <c r="W65" s="55"/>
      <c r="X65" s="55"/>
      <c r="Y65" s="55"/>
      <c r="Z65" s="55"/>
      <c r="AB65" s="47">
        <v>2014</v>
      </c>
      <c r="AC65" s="26" t="s">
        <v>77</v>
      </c>
      <c r="AD65" s="72" t="s">
        <v>79</v>
      </c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55"/>
    </row>
    <row r="66" spans="1:46" x14ac:dyDescent="0.2">
      <c r="A66" s="45" t="s">
        <v>1</v>
      </c>
      <c r="B66" s="73">
        <v>1</v>
      </c>
      <c r="C66" s="73">
        <v>2</v>
      </c>
      <c r="D66" s="73">
        <v>3</v>
      </c>
      <c r="E66" s="73">
        <v>4</v>
      </c>
      <c r="F66" s="73">
        <v>5</v>
      </c>
      <c r="G66" s="73">
        <v>6</v>
      </c>
      <c r="H66" s="73">
        <v>7</v>
      </c>
      <c r="I66" s="73">
        <v>8</v>
      </c>
      <c r="J66" s="73">
        <v>9</v>
      </c>
      <c r="K66" s="73">
        <v>10</v>
      </c>
      <c r="L66" s="73">
        <v>11</v>
      </c>
      <c r="M66" s="39"/>
      <c r="N66" s="39"/>
      <c r="O66" s="45" t="s">
        <v>1</v>
      </c>
      <c r="Q66" s="55"/>
      <c r="R66" s="55"/>
      <c r="S66" s="55"/>
      <c r="T66" s="55"/>
      <c r="U66" s="55"/>
      <c r="V66" s="55"/>
      <c r="W66" s="55"/>
      <c r="X66" s="55"/>
      <c r="Y66" s="55"/>
      <c r="Z66" s="55"/>
      <c r="AC66" s="26" t="s">
        <v>78</v>
      </c>
      <c r="AD66" s="74" t="s">
        <v>2</v>
      </c>
      <c r="AE66" s="74" t="s">
        <v>3</v>
      </c>
      <c r="AF66" s="74" t="s">
        <v>4</v>
      </c>
      <c r="AG66" s="74" t="s">
        <v>5</v>
      </c>
      <c r="AH66" s="74" t="s">
        <v>6</v>
      </c>
      <c r="AI66" s="74" t="s">
        <v>7</v>
      </c>
      <c r="AJ66" s="74" t="s">
        <v>8</v>
      </c>
      <c r="AK66" s="74" t="s">
        <v>9</v>
      </c>
      <c r="AL66" s="74" t="s">
        <v>10</v>
      </c>
      <c r="AM66" s="74" t="s">
        <v>11</v>
      </c>
      <c r="AN66" s="74" t="s">
        <v>12</v>
      </c>
      <c r="AO66" s="55"/>
    </row>
    <row r="67" spans="1:46" x14ac:dyDescent="0.2">
      <c r="A67" s="45"/>
      <c r="B67" s="45" t="s">
        <v>2</v>
      </c>
      <c r="C67" s="45" t="s">
        <v>3</v>
      </c>
      <c r="D67" s="45" t="s">
        <v>4</v>
      </c>
      <c r="E67" s="45" t="s">
        <v>5</v>
      </c>
      <c r="F67" s="45" t="s">
        <v>6</v>
      </c>
      <c r="G67" s="45" t="s">
        <v>7</v>
      </c>
      <c r="H67" s="45" t="s">
        <v>8</v>
      </c>
      <c r="I67" s="45" t="s">
        <v>9</v>
      </c>
      <c r="J67" s="45" t="s">
        <v>10</v>
      </c>
      <c r="K67" s="45" t="s">
        <v>11</v>
      </c>
      <c r="L67" s="45" t="s">
        <v>12</v>
      </c>
      <c r="M67" s="45" t="s">
        <v>13</v>
      </c>
      <c r="N67" s="45"/>
      <c r="O67" s="45"/>
      <c r="P67" s="45" t="s">
        <v>2</v>
      </c>
      <c r="Q67" s="74" t="s">
        <v>3</v>
      </c>
      <c r="R67" s="74" t="s">
        <v>4</v>
      </c>
      <c r="S67" s="74" t="s">
        <v>5</v>
      </c>
      <c r="T67" s="74" t="s">
        <v>6</v>
      </c>
      <c r="U67" s="74" t="s">
        <v>7</v>
      </c>
      <c r="V67" s="74" t="s">
        <v>8</v>
      </c>
      <c r="W67" s="74" t="s">
        <v>9</v>
      </c>
      <c r="X67" s="74" t="s">
        <v>10</v>
      </c>
      <c r="Y67" s="74" t="s">
        <v>11</v>
      </c>
      <c r="Z67" s="74" t="s">
        <v>12</v>
      </c>
      <c r="AB67" s="75"/>
      <c r="AC67" s="76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6" x14ac:dyDescent="0.2">
      <c r="A68" s="39" t="s">
        <v>14</v>
      </c>
      <c r="B68" s="45">
        <v>566176.67074918642</v>
      </c>
      <c r="C68" s="45">
        <v>169320.54105621495</v>
      </c>
      <c r="D68" s="45">
        <v>911291.32715449878</v>
      </c>
      <c r="E68" s="45">
        <v>422039.87919193925</v>
      </c>
      <c r="F68" s="45">
        <v>740956.01823037409</v>
      </c>
      <c r="G68" s="45">
        <v>408009.27632821281</v>
      </c>
      <c r="H68" s="45">
        <v>582034.43620909308</v>
      </c>
      <c r="I68" s="45">
        <v>376128.64677470678</v>
      </c>
      <c r="J68" s="45">
        <v>465249.64275093947</v>
      </c>
      <c r="K68" s="45">
        <v>412960.69718248089</v>
      </c>
      <c r="L68" s="45">
        <v>314800.48262592411</v>
      </c>
      <c r="M68" s="45">
        <v>5368967.6182535701</v>
      </c>
      <c r="N68" s="45"/>
      <c r="O68" s="39" t="s">
        <v>14</v>
      </c>
      <c r="P68" s="77">
        <f>B68/B$121*100</f>
        <v>12.768413096209837</v>
      </c>
      <c r="Q68" s="55">
        <f t="shared" ref="Q68:Z83" si="25">C68/C$121*100</f>
        <v>6.119721469051469</v>
      </c>
      <c r="R68" s="55">
        <f t="shared" si="25"/>
        <v>54.037298385555879</v>
      </c>
      <c r="S68" s="55">
        <f t="shared" si="25"/>
        <v>12.536938829075345</v>
      </c>
      <c r="T68" s="55">
        <f t="shared" si="25"/>
        <v>35.203495528225332</v>
      </c>
      <c r="U68" s="55">
        <f t="shared" si="25"/>
        <v>19.110078810735331</v>
      </c>
      <c r="V68" s="55">
        <f t="shared" si="25"/>
        <v>29.67380467972216</v>
      </c>
      <c r="W68" s="55">
        <f t="shared" si="25"/>
        <v>35.873903061838824</v>
      </c>
      <c r="X68" s="55">
        <f t="shared" si="25"/>
        <v>28.221226417940926</v>
      </c>
      <c r="Y68" s="55">
        <f t="shared" si="25"/>
        <v>10.163475986663439</v>
      </c>
      <c r="Z68" s="55">
        <f t="shared" si="25"/>
        <v>40.45328611213214</v>
      </c>
      <c r="AA68" s="77"/>
      <c r="AB68" s="53" t="s">
        <v>14</v>
      </c>
      <c r="AC68" s="78">
        <v>18018612.872645717</v>
      </c>
      <c r="AD68" s="79">
        <f t="shared" ref="AD68:AD99" si="26">B68/$AC68*100</f>
        <v>3.1421767854766793</v>
      </c>
      <c r="AE68" s="79">
        <f t="shared" ref="AE68:AE99" si="27">C68/$AC68*100</f>
        <v>0.93969797926710885</v>
      </c>
      <c r="AF68" s="79">
        <f t="shared" ref="AF68:AF99" si="28">D68/$AC68*100</f>
        <v>5.0574998952219108</v>
      </c>
      <c r="AG68" s="79">
        <f t="shared" ref="AG68:AG99" si="29">E68/$AC68*100</f>
        <v>2.3422440016603239</v>
      </c>
      <c r="AH68" s="79">
        <f t="shared" ref="AH68:AH99" si="30">F68/$AC68*100</f>
        <v>4.1121701402177786</v>
      </c>
      <c r="AI68" s="79">
        <f t="shared" ref="AI68:AI99" si="31">G68/$AC68*100</f>
        <v>2.2643767265104899</v>
      </c>
      <c r="AJ68" s="79">
        <f t="shared" ref="AJ68:AJ99" si="32">H68/$AC68*100</f>
        <v>3.2301844782551874</v>
      </c>
      <c r="AK68" s="79">
        <f t="shared" ref="AK68:AK99" si="33">I68/$AC68*100</f>
        <v>2.0874450737865198</v>
      </c>
      <c r="AL68" s="79">
        <f t="shared" ref="AL68:AL99" si="34">J68/$AC68*100</f>
        <v>2.5820502723449974</v>
      </c>
      <c r="AM68" s="79">
        <f t="shared" ref="AM68:AM99" si="35">K68/$AC68*100</f>
        <v>2.2918562050323068</v>
      </c>
      <c r="AN68" s="79">
        <f t="shared" ref="AN68:AN99" si="36">L68/$AC68*100</f>
        <v>1.7470849995552471</v>
      </c>
      <c r="AO68" s="80">
        <f>SUM(AD68:AN68)</f>
        <v>29.796786557328552</v>
      </c>
      <c r="AP68" s="81"/>
      <c r="AQ68" s="81"/>
      <c r="AR68" s="81"/>
      <c r="AS68" s="81"/>
      <c r="AT68" s="81"/>
    </row>
    <row r="69" spans="1:46" x14ac:dyDescent="0.2">
      <c r="A69" s="39" t="s">
        <v>15</v>
      </c>
      <c r="B69" s="39">
        <v>442327.50131902494</v>
      </c>
      <c r="C69" s="39">
        <v>119548.50558919173</v>
      </c>
      <c r="D69" s="39">
        <v>876771.52571250359</v>
      </c>
      <c r="E69" s="39">
        <v>350948.29227163171</v>
      </c>
      <c r="F69" s="39">
        <v>675326.87427940546</v>
      </c>
      <c r="G69" s="39">
        <v>292708.51879741723</v>
      </c>
      <c r="H69" s="39">
        <v>532340.35878741823</v>
      </c>
      <c r="I69" s="39">
        <v>331561.79913267324</v>
      </c>
      <c r="J69" s="39">
        <v>386211.77654544043</v>
      </c>
      <c r="K69" s="39">
        <v>346522.17094398732</v>
      </c>
      <c r="L69" s="39">
        <v>161902.67437445658</v>
      </c>
      <c r="M69" s="39">
        <v>4516169.9977531498</v>
      </c>
      <c r="N69" s="39"/>
      <c r="O69" s="39" t="s">
        <v>15</v>
      </c>
      <c r="P69" s="77">
        <f t="shared" ref="P69:P121" si="37">B69/B$121*100</f>
        <v>9.9753673233872444</v>
      </c>
      <c r="Q69" s="55">
        <f t="shared" si="25"/>
        <v>4.3208198584972717</v>
      </c>
      <c r="R69" s="55">
        <f t="shared" si="25"/>
        <v>51.99036042494145</v>
      </c>
      <c r="S69" s="55">
        <f t="shared" si="25"/>
        <v>10.42512210173606</v>
      </c>
      <c r="T69" s="55">
        <f t="shared" si="25"/>
        <v>32.085395102889628</v>
      </c>
      <c r="U69" s="55">
        <f t="shared" si="25"/>
        <v>13.70969531166382</v>
      </c>
      <c r="V69" s="55">
        <f t="shared" si="25"/>
        <v>27.140256395613378</v>
      </c>
      <c r="W69" s="55">
        <f t="shared" si="25"/>
        <v>31.623264920363546</v>
      </c>
      <c r="X69" s="55">
        <f t="shared" si="25"/>
        <v>23.426928233019201</v>
      </c>
      <c r="Y69" s="55">
        <f t="shared" si="25"/>
        <v>8.5283412859007246</v>
      </c>
      <c r="Z69" s="55">
        <f t="shared" si="25"/>
        <v>20.805226072578769</v>
      </c>
      <c r="AA69" s="77"/>
      <c r="AB69" s="56" t="s">
        <v>15</v>
      </c>
      <c r="AC69" s="82">
        <v>15812570.600408262</v>
      </c>
      <c r="AD69" s="83">
        <f t="shared" si="26"/>
        <v>2.7973155819940154</v>
      </c>
      <c r="AE69" s="83">
        <f t="shared" si="27"/>
        <v>0.75603460443114245</v>
      </c>
      <c r="AF69" s="83">
        <f t="shared" si="28"/>
        <v>5.5447754060295953</v>
      </c>
      <c r="AG69" s="83">
        <f t="shared" si="29"/>
        <v>2.2194259310536815</v>
      </c>
      <c r="AH69" s="83">
        <f t="shared" si="30"/>
        <v>4.2708228241015371</v>
      </c>
      <c r="AI69" s="83">
        <f t="shared" si="31"/>
        <v>1.8511128025563401</v>
      </c>
      <c r="AJ69" s="83">
        <f t="shared" si="32"/>
        <v>3.3665643129123728</v>
      </c>
      <c r="AK69" s="83">
        <f t="shared" si="33"/>
        <v>2.096824150300475</v>
      </c>
      <c r="AL69" s="83">
        <f t="shared" si="34"/>
        <v>2.442435112577261</v>
      </c>
      <c r="AM69" s="83">
        <f t="shared" si="35"/>
        <v>2.1914347749064946</v>
      </c>
      <c r="AN69" s="83">
        <f t="shared" si="36"/>
        <v>1.0238858593319193</v>
      </c>
      <c r="AO69" s="80">
        <f t="shared" ref="AO69:AO100" si="38">M69/$AC69*100</f>
        <v>28.560631360194826</v>
      </c>
      <c r="AP69" s="81"/>
      <c r="AQ69" s="81"/>
      <c r="AR69" s="81"/>
      <c r="AS69" s="81"/>
      <c r="AT69" s="81"/>
    </row>
    <row r="70" spans="1:46" x14ac:dyDescent="0.2">
      <c r="A70" s="39" t="s">
        <v>16</v>
      </c>
      <c r="B70" s="39">
        <v>29313.422380613294</v>
      </c>
      <c r="C70" s="39">
        <v>20493.648163625232</v>
      </c>
      <c r="D70" s="39">
        <v>11673.873946637174</v>
      </c>
      <c r="E70" s="39">
        <v>34061.76066484247</v>
      </c>
      <c r="F70" s="39">
        <v>54599.75631345727</v>
      </c>
      <c r="G70" s="39">
        <v>109333.49850589302</v>
      </c>
      <c r="H70" s="39">
        <v>33359.554749385192</v>
      </c>
      <c r="I70" s="39">
        <v>31188.229126073464</v>
      </c>
      <c r="J70" s="39">
        <v>62826.453798612318</v>
      </c>
      <c r="K70" s="39">
        <v>14325.308017586431</v>
      </c>
      <c r="L70" s="39">
        <v>134652.54343623974</v>
      </c>
      <c r="M70" s="39">
        <v>535828.04910296563</v>
      </c>
      <c r="N70" s="39"/>
      <c r="O70" s="39" t="s">
        <v>16</v>
      </c>
      <c r="P70" s="77">
        <f t="shared" si="37"/>
        <v>0.66107613675442345</v>
      </c>
      <c r="Q70" s="55">
        <f t="shared" si="25"/>
        <v>0.74069819210231702</v>
      </c>
      <c r="R70" s="55">
        <f t="shared" si="25"/>
        <v>0.69223155205431985</v>
      </c>
      <c r="S70" s="55">
        <f t="shared" si="25"/>
        <v>1.011824310734214</v>
      </c>
      <c r="T70" s="55">
        <f t="shared" si="25"/>
        <v>2.5940841695483412</v>
      </c>
      <c r="U70" s="55">
        <f t="shared" si="25"/>
        <v>5.1208928186727949</v>
      </c>
      <c r="V70" s="55">
        <f t="shared" si="25"/>
        <v>1.7007669138671639</v>
      </c>
      <c r="W70" s="55">
        <f t="shared" si="25"/>
        <v>2.9746298718091033</v>
      </c>
      <c r="X70" s="55">
        <f t="shared" si="25"/>
        <v>3.8109423732241279</v>
      </c>
      <c r="Y70" s="55">
        <f t="shared" si="25"/>
        <v>0.35256363385584077</v>
      </c>
      <c r="Z70" s="55">
        <f t="shared" si="25"/>
        <v>17.303460972851539</v>
      </c>
      <c r="AA70" s="77"/>
      <c r="AB70" s="56" t="s">
        <v>16</v>
      </c>
      <c r="AC70" s="82">
        <v>1573052.5863058425</v>
      </c>
      <c r="AD70" s="83">
        <f t="shared" si="26"/>
        <v>1.8634737729558648</v>
      </c>
      <c r="AE70" s="83">
        <f t="shared" si="27"/>
        <v>1.302794855177253</v>
      </c>
      <c r="AF70" s="83">
        <f t="shared" si="28"/>
        <v>0.74211593739864123</v>
      </c>
      <c r="AG70" s="83">
        <f t="shared" si="29"/>
        <v>2.1653287983736851</v>
      </c>
      <c r="AH70" s="83">
        <f t="shared" si="30"/>
        <v>3.4709428526912354</v>
      </c>
      <c r="AI70" s="83">
        <f t="shared" si="31"/>
        <v>6.9504032768956474</v>
      </c>
      <c r="AJ70" s="83">
        <f t="shared" si="32"/>
        <v>2.1206891009109099</v>
      </c>
      <c r="AK70" s="83">
        <f t="shared" si="33"/>
        <v>1.9826564857132918</v>
      </c>
      <c r="AL70" s="83">
        <f t="shared" si="34"/>
        <v>3.9939194878509428</v>
      </c>
      <c r="AM70" s="83">
        <f t="shared" si="35"/>
        <v>0.91066936619251826</v>
      </c>
      <c r="AN70" s="83">
        <f t="shared" si="36"/>
        <v>8.5599518165160546</v>
      </c>
      <c r="AO70" s="80">
        <f t="shared" si="38"/>
        <v>34.06294575067605</v>
      </c>
      <c r="AP70" s="81"/>
      <c r="AQ70" s="81"/>
      <c r="AR70" s="81"/>
      <c r="AS70" s="81"/>
      <c r="AT70" s="81"/>
    </row>
    <row r="71" spans="1:46" x14ac:dyDescent="0.2">
      <c r="A71" s="39" t="s">
        <v>17</v>
      </c>
      <c r="B71" s="39">
        <v>6430.1316758824696</v>
      </c>
      <c r="C71" s="39">
        <v>4166.7605839216503</v>
      </c>
      <c r="D71" s="39">
        <v>8310.9251425562998</v>
      </c>
      <c r="E71" s="39">
        <v>13236.910659804751</v>
      </c>
      <c r="F71" s="39">
        <v>7151.8157798223747</v>
      </c>
      <c r="G71" s="39">
        <v>3750.14087588247</v>
      </c>
      <c r="H71" s="39">
        <v>11333.521167843301</v>
      </c>
      <c r="I71" s="39">
        <v>10582.95093347</v>
      </c>
      <c r="J71" s="39">
        <v>11791.766104258901</v>
      </c>
      <c r="K71" s="39">
        <v>5750.14087588247</v>
      </c>
      <c r="L71" s="39">
        <v>1291.6901459804124</v>
      </c>
      <c r="M71" s="39">
        <v>83796.753945305099</v>
      </c>
      <c r="N71" s="39"/>
      <c r="O71" s="39" t="s">
        <v>17</v>
      </c>
      <c r="P71" s="77">
        <f t="shared" si="37"/>
        <v>0.14501229341020036</v>
      </c>
      <c r="Q71" s="55">
        <f t="shared" si="25"/>
        <v>0.15059846869587357</v>
      </c>
      <c r="R71" s="55">
        <f t="shared" si="25"/>
        <v>0.49281709197282153</v>
      </c>
      <c r="S71" s="55">
        <f t="shared" si="25"/>
        <v>0.39321009082280373</v>
      </c>
      <c r="T71" s="55">
        <f t="shared" si="25"/>
        <v>0.33978928388349994</v>
      </c>
      <c r="U71" s="55">
        <f t="shared" si="25"/>
        <v>0.17564671160031303</v>
      </c>
      <c r="V71" s="55">
        <f t="shared" si="25"/>
        <v>0.57781580014152534</v>
      </c>
      <c r="W71" s="55">
        <f t="shared" si="25"/>
        <v>1.0093667662673482</v>
      </c>
      <c r="X71" s="55">
        <f t="shared" si="25"/>
        <v>0.71526782724223736</v>
      </c>
      <c r="Y71" s="55">
        <f t="shared" si="25"/>
        <v>0.14151811325071212</v>
      </c>
      <c r="Z71" s="55">
        <f t="shared" si="25"/>
        <v>0.16598802710750438</v>
      </c>
      <c r="AA71" s="77"/>
      <c r="AB71" s="56" t="s">
        <v>17</v>
      </c>
      <c r="AC71" s="82">
        <v>207739.57887477957</v>
      </c>
      <c r="AD71" s="83">
        <f t="shared" si="26"/>
        <v>3.0952848324384052</v>
      </c>
      <c r="AE71" s="83">
        <f t="shared" si="27"/>
        <v>2.0057615436070915</v>
      </c>
      <c r="AF71" s="83">
        <f t="shared" si="28"/>
        <v>4.0006459951312054</v>
      </c>
      <c r="AG71" s="83">
        <f t="shared" si="29"/>
        <v>6.3718771028142118</v>
      </c>
      <c r="AH71" s="83">
        <f t="shared" si="30"/>
        <v>3.4426832953836479</v>
      </c>
      <c r="AI71" s="83">
        <f t="shared" si="31"/>
        <v>1.805212514724007</v>
      </c>
      <c r="AJ71" s="83">
        <f t="shared" si="32"/>
        <v>5.4556388480381361</v>
      </c>
      <c r="AK71" s="83">
        <f t="shared" si="33"/>
        <v>5.0943354130168661</v>
      </c>
      <c r="AL71" s="83">
        <f t="shared" si="34"/>
        <v>5.6762250930366491</v>
      </c>
      <c r="AM71" s="83">
        <f t="shared" si="35"/>
        <v>2.7679563552733093</v>
      </c>
      <c r="AN71" s="83">
        <f t="shared" si="36"/>
        <v>0.6217833659704356</v>
      </c>
      <c r="AO71" s="80">
        <f t="shared" si="38"/>
        <v>40.337404359433968</v>
      </c>
      <c r="AP71" s="81"/>
      <c r="AQ71" s="81"/>
      <c r="AR71" s="81"/>
      <c r="AS71" s="81"/>
      <c r="AT71" s="81"/>
    </row>
    <row r="72" spans="1:46" x14ac:dyDescent="0.2">
      <c r="A72" s="39" t="s">
        <v>18</v>
      </c>
      <c r="B72" s="39">
        <v>88105.6153736657</v>
      </c>
      <c r="C72" s="39">
        <v>25111.626719476331</v>
      </c>
      <c r="D72" s="39">
        <v>14535.002352801697</v>
      </c>
      <c r="E72" s="39">
        <v>23792.915595660255</v>
      </c>
      <c r="F72" s="39">
        <v>3877.5718576889708</v>
      </c>
      <c r="G72" s="39">
        <v>2217.1181490201338</v>
      </c>
      <c r="H72" s="39">
        <v>5001.0015044463253</v>
      </c>
      <c r="I72" s="39">
        <v>2795.6675824900799</v>
      </c>
      <c r="J72" s="39">
        <v>4419.6463026278343</v>
      </c>
      <c r="K72" s="39">
        <v>46363.077345024671</v>
      </c>
      <c r="L72" s="39">
        <v>16953.574669247351</v>
      </c>
      <c r="M72" s="39">
        <v>233172.81745214935</v>
      </c>
      <c r="N72" s="39"/>
      <c r="O72" s="39" t="s">
        <v>18</v>
      </c>
      <c r="P72" s="77">
        <f t="shared" si="37"/>
        <v>1.9869573426579701</v>
      </c>
      <c r="Q72" s="55">
        <f t="shared" si="25"/>
        <v>0.9076049497560067</v>
      </c>
      <c r="R72" s="55">
        <f t="shared" si="25"/>
        <v>0.86188931658727519</v>
      </c>
      <c r="S72" s="55">
        <f t="shared" si="25"/>
        <v>0.70678232578226607</v>
      </c>
      <c r="T72" s="55">
        <f t="shared" si="25"/>
        <v>0.184226971903864</v>
      </c>
      <c r="U72" s="55">
        <f t="shared" si="25"/>
        <v>0.10384396879840416</v>
      </c>
      <c r="V72" s="55">
        <f t="shared" si="25"/>
        <v>0.2549655701000918</v>
      </c>
      <c r="W72" s="55">
        <f t="shared" si="25"/>
        <v>0.2666415033988277</v>
      </c>
      <c r="X72" s="55">
        <f t="shared" si="25"/>
        <v>0.26808798445535981</v>
      </c>
      <c r="Y72" s="55">
        <f t="shared" si="25"/>
        <v>1.1410529536561627</v>
      </c>
      <c r="Z72" s="55">
        <f t="shared" si="25"/>
        <v>2.178611039594323</v>
      </c>
      <c r="AA72" s="77"/>
      <c r="AB72" s="56" t="s">
        <v>18</v>
      </c>
      <c r="AC72" s="82">
        <v>425250.10705683212</v>
      </c>
      <c r="AD72" s="83">
        <f t="shared" si="26"/>
        <v>20.718540433404502</v>
      </c>
      <c r="AE72" s="83">
        <f t="shared" si="27"/>
        <v>5.9051429506448807</v>
      </c>
      <c r="AF72" s="83">
        <f t="shared" si="28"/>
        <v>3.4179891107844402</v>
      </c>
      <c r="AG72" s="83">
        <f t="shared" si="29"/>
        <v>5.5950404716724682</v>
      </c>
      <c r="AH72" s="83">
        <f t="shared" si="30"/>
        <v>0.91183324668058385</v>
      </c>
      <c r="AI72" s="83">
        <f t="shared" si="31"/>
        <v>0.52136804017872462</v>
      </c>
      <c r="AJ72" s="83">
        <f t="shared" si="32"/>
        <v>1.1760141670647415</v>
      </c>
      <c r="AK72" s="83">
        <f t="shared" si="33"/>
        <v>0.65741725542151497</v>
      </c>
      <c r="AL72" s="83">
        <f t="shared" si="34"/>
        <v>1.0393051593134992</v>
      </c>
      <c r="AM72" s="83">
        <f t="shared" si="35"/>
        <v>10.902543368161581</v>
      </c>
      <c r="AN72" s="83">
        <f t="shared" si="36"/>
        <v>3.9867302530700144</v>
      </c>
      <c r="AO72" s="80">
        <f t="shared" si="38"/>
        <v>54.831924456396955</v>
      </c>
      <c r="AP72" s="81"/>
      <c r="AQ72" s="81"/>
      <c r="AR72" s="81"/>
      <c r="AS72" s="81"/>
      <c r="AT72" s="81"/>
    </row>
    <row r="73" spans="1:46" x14ac:dyDescent="0.2">
      <c r="A73" s="39" t="s">
        <v>19</v>
      </c>
      <c r="B73" s="45">
        <v>3040615.2639382873</v>
      </c>
      <c r="C73" s="45">
        <v>2074773.8584166002</v>
      </c>
      <c r="D73" s="45">
        <v>7592.7571440164293</v>
      </c>
      <c r="E73" s="45">
        <v>1694941.0212311908</v>
      </c>
      <c r="F73" s="45">
        <v>703.70931221127057</v>
      </c>
      <c r="G73" s="45">
        <v>772.8598030764158</v>
      </c>
      <c r="H73" s="45">
        <v>13897.533997155786</v>
      </c>
      <c r="I73" s="45">
        <v>1056.1147247068698</v>
      </c>
      <c r="J73" s="45">
        <v>3216.8474715080897</v>
      </c>
      <c r="K73" s="45">
        <v>2008837.0810240591</v>
      </c>
      <c r="L73" s="45">
        <v>3933.7605817156582</v>
      </c>
      <c r="M73" s="45">
        <v>8850340.8076445255</v>
      </c>
      <c r="N73" s="45"/>
      <c r="O73" s="39" t="s">
        <v>19</v>
      </c>
      <c r="P73" s="77">
        <f t="shared" si="37"/>
        <v>68.571938340786801</v>
      </c>
      <c r="Q73" s="55">
        <f t="shared" si="25"/>
        <v>74.988173588243896</v>
      </c>
      <c r="R73" s="55">
        <f t="shared" si="25"/>
        <v>0.45023152435940672</v>
      </c>
      <c r="S73" s="55">
        <f t="shared" si="25"/>
        <v>50.349203830574375</v>
      </c>
      <c r="T73" s="55">
        <f t="shared" si="25"/>
        <v>3.3433870588925683E-2</v>
      </c>
      <c r="U73" s="55">
        <f t="shared" si="25"/>
        <v>3.6198715576649811E-2</v>
      </c>
      <c r="V73" s="55">
        <f t="shared" si="25"/>
        <v>0.70853661519994515</v>
      </c>
      <c r="W73" s="55">
        <f t="shared" si="25"/>
        <v>0.1007287202960862</v>
      </c>
      <c r="X73" s="55">
        <f t="shared" si="25"/>
        <v>0.1951283193010625</v>
      </c>
      <c r="Y73" s="55">
        <f t="shared" si="25"/>
        <v>49.439977153770769</v>
      </c>
      <c r="Z73" s="55">
        <f t="shared" si="25"/>
        <v>0.50550603030005037</v>
      </c>
      <c r="AA73" s="77"/>
      <c r="AB73" s="53" t="s">
        <v>19</v>
      </c>
      <c r="AC73" s="84">
        <v>9716760.8116533589</v>
      </c>
      <c r="AD73" s="79">
        <f t="shared" si="26"/>
        <v>31.292478253572554</v>
      </c>
      <c r="AE73" s="79">
        <f t="shared" si="27"/>
        <v>21.352525791602421</v>
      </c>
      <c r="AF73" s="79">
        <f t="shared" si="28"/>
        <v>7.8140825849190382E-2</v>
      </c>
      <c r="AG73" s="79">
        <f t="shared" si="29"/>
        <v>17.443477863512292</v>
      </c>
      <c r="AH73" s="79">
        <f t="shared" si="30"/>
        <v>7.2422212077846828E-3</v>
      </c>
      <c r="AI73" s="79">
        <f t="shared" si="31"/>
        <v>7.95388317215261E-3</v>
      </c>
      <c r="AJ73" s="79">
        <f t="shared" si="32"/>
        <v>0.14302640835296065</v>
      </c>
      <c r="AK73" s="79">
        <f t="shared" si="33"/>
        <v>1.0868999918576427E-2</v>
      </c>
      <c r="AL73" s="79">
        <f t="shared" si="34"/>
        <v>3.3106171221690552E-2</v>
      </c>
      <c r="AM73" s="79">
        <f t="shared" si="35"/>
        <v>20.673937744920622</v>
      </c>
      <c r="AN73" s="79">
        <f t="shared" si="36"/>
        <v>4.0484279256909152E-2</v>
      </c>
      <c r="AO73" s="80">
        <f t="shared" si="38"/>
        <v>91.083242442587135</v>
      </c>
      <c r="AP73" s="81"/>
      <c r="AQ73" s="81"/>
      <c r="AR73" s="81"/>
      <c r="AS73" s="81"/>
      <c r="AT73" s="81"/>
    </row>
    <row r="74" spans="1:46" x14ac:dyDescent="0.2">
      <c r="A74" s="39" t="s">
        <v>20</v>
      </c>
      <c r="B74" s="39">
        <v>3039068.6757155927</v>
      </c>
      <c r="C74" s="39">
        <v>2074192.6409122772</v>
      </c>
      <c r="D74" s="39">
        <v>0</v>
      </c>
      <c r="E74" s="39">
        <v>1694571.421345083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2002213.8722179218</v>
      </c>
      <c r="L74" s="39">
        <v>0</v>
      </c>
      <c r="M74" s="39">
        <v>8810046.610190874</v>
      </c>
      <c r="N74" s="39"/>
      <c r="O74" s="39" t="s">
        <v>20</v>
      </c>
      <c r="P74" s="77">
        <f t="shared" si="37"/>
        <v>68.537059691882092</v>
      </c>
      <c r="Q74" s="55">
        <f t="shared" si="25"/>
        <v>74.967166749869719</v>
      </c>
      <c r="R74" s="55">
        <f t="shared" si="25"/>
        <v>0</v>
      </c>
      <c r="S74" s="55">
        <f t="shared" si="25"/>
        <v>50.338224652084804</v>
      </c>
      <c r="T74" s="55">
        <f t="shared" si="25"/>
        <v>0</v>
      </c>
      <c r="U74" s="55">
        <f t="shared" si="25"/>
        <v>0</v>
      </c>
      <c r="V74" s="55">
        <f t="shared" si="25"/>
        <v>0</v>
      </c>
      <c r="W74" s="55">
        <f t="shared" si="25"/>
        <v>0</v>
      </c>
      <c r="X74" s="55">
        <f t="shared" si="25"/>
        <v>0</v>
      </c>
      <c r="Y74" s="55">
        <f t="shared" si="25"/>
        <v>49.276971753704593</v>
      </c>
      <c r="Z74" s="55">
        <f t="shared" si="25"/>
        <v>0</v>
      </c>
      <c r="AA74" s="77"/>
      <c r="AB74" s="58" t="s">
        <v>20</v>
      </c>
      <c r="AC74" s="82">
        <v>9616489.5151900314</v>
      </c>
      <c r="AD74" s="83">
        <f t="shared" si="26"/>
        <v>31.602682776444929</v>
      </c>
      <c r="AE74" s="83">
        <f t="shared" si="27"/>
        <v>21.56912496640193</v>
      </c>
      <c r="AF74" s="83">
        <f t="shared" si="28"/>
        <v>0</v>
      </c>
      <c r="AG74" s="83">
        <f t="shared" si="29"/>
        <v>17.621517900772098</v>
      </c>
      <c r="AH74" s="83">
        <f t="shared" si="30"/>
        <v>0</v>
      </c>
      <c r="AI74" s="83">
        <f t="shared" si="31"/>
        <v>0</v>
      </c>
      <c r="AJ74" s="83">
        <f t="shared" si="32"/>
        <v>0</v>
      </c>
      <c r="AK74" s="83">
        <f t="shared" si="33"/>
        <v>0</v>
      </c>
      <c r="AL74" s="83">
        <f t="shared" si="34"/>
        <v>0</v>
      </c>
      <c r="AM74" s="83">
        <f t="shared" si="35"/>
        <v>20.820631781018022</v>
      </c>
      <c r="AN74" s="83">
        <f t="shared" si="36"/>
        <v>0</v>
      </c>
      <c r="AO74" s="80">
        <f t="shared" si="38"/>
        <v>91.613957424636965</v>
      </c>
      <c r="AP74" s="81"/>
      <c r="AQ74" s="81"/>
      <c r="AR74" s="81"/>
      <c r="AS74" s="81"/>
      <c r="AT74" s="81"/>
    </row>
    <row r="75" spans="1:46" x14ac:dyDescent="0.2">
      <c r="A75" s="39" t="s">
        <v>21</v>
      </c>
      <c r="B75" s="39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/>
      <c r="O75" s="39" t="s">
        <v>21</v>
      </c>
      <c r="P75" s="77">
        <f t="shared" si="37"/>
        <v>0</v>
      </c>
      <c r="Q75" s="55">
        <f t="shared" si="25"/>
        <v>0</v>
      </c>
      <c r="R75" s="55">
        <f t="shared" si="25"/>
        <v>0</v>
      </c>
      <c r="S75" s="55">
        <f t="shared" si="25"/>
        <v>0</v>
      </c>
      <c r="T75" s="55">
        <f t="shared" si="25"/>
        <v>0</v>
      </c>
      <c r="U75" s="55">
        <f t="shared" si="25"/>
        <v>0</v>
      </c>
      <c r="V75" s="55">
        <f t="shared" si="25"/>
        <v>0</v>
      </c>
      <c r="W75" s="55">
        <f t="shared" si="25"/>
        <v>0</v>
      </c>
      <c r="X75" s="55">
        <f t="shared" si="25"/>
        <v>0</v>
      </c>
      <c r="Y75" s="55">
        <f t="shared" si="25"/>
        <v>0</v>
      </c>
      <c r="Z75" s="55">
        <f t="shared" si="25"/>
        <v>0</v>
      </c>
      <c r="AA75" s="77"/>
      <c r="AB75" s="58" t="s">
        <v>21</v>
      </c>
      <c r="AC75" s="82">
        <v>6927.3526958110488</v>
      </c>
      <c r="AD75" s="83">
        <f t="shared" si="26"/>
        <v>0</v>
      </c>
      <c r="AE75" s="83">
        <f t="shared" si="27"/>
        <v>0</v>
      </c>
      <c r="AF75" s="83">
        <f t="shared" si="28"/>
        <v>0</v>
      </c>
      <c r="AG75" s="83">
        <f t="shared" si="29"/>
        <v>0</v>
      </c>
      <c r="AH75" s="83">
        <f t="shared" si="30"/>
        <v>0</v>
      </c>
      <c r="AI75" s="83">
        <f t="shared" si="31"/>
        <v>0</v>
      </c>
      <c r="AJ75" s="83">
        <f t="shared" si="32"/>
        <v>0</v>
      </c>
      <c r="AK75" s="83">
        <f t="shared" si="33"/>
        <v>0</v>
      </c>
      <c r="AL75" s="83">
        <f t="shared" si="34"/>
        <v>0</v>
      </c>
      <c r="AM75" s="83">
        <f t="shared" si="35"/>
        <v>0</v>
      </c>
      <c r="AN75" s="83">
        <f t="shared" si="36"/>
        <v>0</v>
      </c>
      <c r="AO75" s="80">
        <f t="shared" si="38"/>
        <v>0</v>
      </c>
      <c r="AP75" s="81"/>
      <c r="AQ75" s="81"/>
      <c r="AR75" s="81"/>
      <c r="AS75" s="81"/>
      <c r="AT75" s="81"/>
    </row>
    <row r="76" spans="1:46" x14ac:dyDescent="0.2">
      <c r="A76" s="39" t="s">
        <v>22</v>
      </c>
      <c r="B76" s="39">
        <v>0</v>
      </c>
      <c r="C76" s="39">
        <v>0</v>
      </c>
      <c r="D76" s="39">
        <v>0</v>
      </c>
      <c r="E76" s="39">
        <v>0</v>
      </c>
      <c r="F76" s="39">
        <v>202.04637140294534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0.18158751174620608</v>
      </c>
      <c r="M76" s="39">
        <v>202.22795891469156</v>
      </c>
      <c r="N76" s="39"/>
      <c r="O76" s="39" t="s">
        <v>22</v>
      </c>
      <c r="P76" s="77">
        <f t="shared" si="37"/>
        <v>0</v>
      </c>
      <c r="Q76" s="55">
        <f t="shared" si="25"/>
        <v>0</v>
      </c>
      <c r="R76" s="55">
        <f t="shared" si="25"/>
        <v>0</v>
      </c>
      <c r="S76" s="55">
        <f t="shared" si="25"/>
        <v>0</v>
      </c>
      <c r="T76" s="55">
        <f t="shared" si="25"/>
        <v>9.5994071944581812E-3</v>
      </c>
      <c r="U76" s="55">
        <f t="shared" si="25"/>
        <v>0</v>
      </c>
      <c r="V76" s="55">
        <f t="shared" si="25"/>
        <v>0</v>
      </c>
      <c r="W76" s="55">
        <f t="shared" si="25"/>
        <v>0</v>
      </c>
      <c r="X76" s="55">
        <f t="shared" si="25"/>
        <v>0</v>
      </c>
      <c r="Y76" s="55">
        <f t="shared" si="25"/>
        <v>0</v>
      </c>
      <c r="Z76" s="55">
        <f t="shared" si="25"/>
        <v>2.333481672513324E-5</v>
      </c>
      <c r="AA76" s="77"/>
      <c r="AB76" s="58" t="s">
        <v>22</v>
      </c>
      <c r="AC76" s="82">
        <v>4079.4233212134941</v>
      </c>
      <c r="AD76" s="83">
        <f t="shared" si="26"/>
        <v>0</v>
      </c>
      <c r="AE76" s="83">
        <f t="shared" si="27"/>
        <v>0</v>
      </c>
      <c r="AF76" s="83">
        <f t="shared" si="28"/>
        <v>0</v>
      </c>
      <c r="AG76" s="83">
        <f t="shared" si="29"/>
        <v>0</v>
      </c>
      <c r="AH76" s="83">
        <f t="shared" si="30"/>
        <v>4.952816991369339</v>
      </c>
      <c r="AI76" s="83">
        <f t="shared" si="31"/>
        <v>0</v>
      </c>
      <c r="AJ76" s="83">
        <f t="shared" si="32"/>
        <v>0</v>
      </c>
      <c r="AK76" s="83">
        <f t="shared" si="33"/>
        <v>0</v>
      </c>
      <c r="AL76" s="83">
        <f t="shared" si="34"/>
        <v>0</v>
      </c>
      <c r="AM76" s="83">
        <f t="shared" si="35"/>
        <v>0</v>
      </c>
      <c r="AN76" s="83">
        <f t="shared" si="36"/>
        <v>4.4513034673780748E-3</v>
      </c>
      <c r="AO76" s="80">
        <f t="shared" si="38"/>
        <v>4.9572682948367168</v>
      </c>
      <c r="AP76" s="81"/>
      <c r="AQ76" s="81"/>
      <c r="AR76" s="81"/>
      <c r="AS76" s="81"/>
      <c r="AT76" s="81"/>
    </row>
    <row r="77" spans="1:46" x14ac:dyDescent="0.2">
      <c r="A77" s="39" t="s">
        <v>23</v>
      </c>
      <c r="B77" s="39">
        <v>1546.5882226945798</v>
      </c>
      <c r="C77" s="39">
        <v>581.21750432299189</v>
      </c>
      <c r="D77" s="39">
        <v>7592.7571440164293</v>
      </c>
      <c r="E77" s="39">
        <v>369.59988610777367</v>
      </c>
      <c r="F77" s="39">
        <v>501.66294080832517</v>
      </c>
      <c r="G77" s="39">
        <v>772.8598030764158</v>
      </c>
      <c r="H77" s="39">
        <v>13897.533997155786</v>
      </c>
      <c r="I77" s="39">
        <v>1056.1147247068698</v>
      </c>
      <c r="J77" s="39">
        <v>3216.8474715080897</v>
      </c>
      <c r="K77" s="39">
        <v>6623.2088061373561</v>
      </c>
      <c r="L77" s="39">
        <v>3933.5789942039119</v>
      </c>
      <c r="M77" s="39">
        <v>40091.969494738521</v>
      </c>
      <c r="N77" s="39"/>
      <c r="O77" s="39" t="s">
        <v>23</v>
      </c>
      <c r="P77" s="77">
        <f t="shared" si="37"/>
        <v>3.4878648904708071E-2</v>
      </c>
      <c r="Q77" s="55">
        <f t="shared" si="25"/>
        <v>2.1006838374164127E-2</v>
      </c>
      <c r="R77" s="55">
        <f t="shared" si="25"/>
        <v>0.45023152435940672</v>
      </c>
      <c r="S77" s="55">
        <f t="shared" si="25"/>
        <v>1.0979178489573582E-2</v>
      </c>
      <c r="T77" s="55">
        <f t="shared" si="25"/>
        <v>2.3834463394467497E-2</v>
      </c>
      <c r="U77" s="55">
        <f t="shared" si="25"/>
        <v>3.6198715576649811E-2</v>
      </c>
      <c r="V77" s="55">
        <f t="shared" si="25"/>
        <v>0.70853661519994515</v>
      </c>
      <c r="W77" s="55">
        <f t="shared" si="25"/>
        <v>0.1007287202960862</v>
      </c>
      <c r="X77" s="55">
        <f t="shared" si="25"/>
        <v>0.1951283193010625</v>
      </c>
      <c r="Y77" s="55">
        <f t="shared" si="25"/>
        <v>0.16300540006617018</v>
      </c>
      <c r="Z77" s="55">
        <f t="shared" si="25"/>
        <v>0.50548269548332525</v>
      </c>
      <c r="AA77" s="77"/>
      <c r="AB77" s="58" t="s">
        <v>23</v>
      </c>
      <c r="AC77" s="82">
        <v>89264.520446301452</v>
      </c>
      <c r="AD77" s="83">
        <f t="shared" si="26"/>
        <v>1.7325900760593407</v>
      </c>
      <c r="AE77" s="83">
        <f t="shared" si="27"/>
        <v>0.65111816141177037</v>
      </c>
      <c r="AF77" s="83">
        <f t="shared" si="28"/>
        <v>8.5059070569745323</v>
      </c>
      <c r="AG77" s="83">
        <f t="shared" si="29"/>
        <v>0.41405015594086186</v>
      </c>
      <c r="AH77" s="83">
        <f t="shared" si="30"/>
        <v>0.56199589523377191</v>
      </c>
      <c r="AI77" s="83">
        <f t="shared" si="31"/>
        <v>0.86580849727562526</v>
      </c>
      <c r="AJ77" s="83">
        <f t="shared" si="32"/>
        <v>15.568933690195621</v>
      </c>
      <c r="AK77" s="83">
        <f t="shared" si="33"/>
        <v>1.1831293322661081</v>
      </c>
      <c r="AL77" s="83">
        <f t="shared" si="34"/>
        <v>3.6037245878033226</v>
      </c>
      <c r="AM77" s="83">
        <f t="shared" si="35"/>
        <v>7.4197550975716693</v>
      </c>
      <c r="AN77" s="83">
        <f t="shared" si="36"/>
        <v>4.4066544854965324</v>
      </c>
      <c r="AO77" s="80">
        <f t="shared" si="38"/>
        <v>44.913667036229143</v>
      </c>
      <c r="AP77" s="81"/>
      <c r="AQ77" s="81"/>
      <c r="AR77" s="81"/>
      <c r="AS77" s="81"/>
      <c r="AT77" s="81"/>
    </row>
    <row r="78" spans="1:46" x14ac:dyDescent="0.2">
      <c r="A78" s="39" t="s">
        <v>24</v>
      </c>
      <c r="B78" s="45">
        <v>95815.657859655039</v>
      </c>
      <c r="C78" s="45">
        <v>47233.362222176023</v>
      </c>
      <c r="D78" s="45">
        <v>197038.94250635518</v>
      </c>
      <c r="E78" s="45">
        <v>300146.02823931794</v>
      </c>
      <c r="F78" s="45">
        <v>247273.65302864974</v>
      </c>
      <c r="G78" s="45">
        <v>198278.62406686056</v>
      </c>
      <c r="H78" s="45">
        <v>343235.48723728687</v>
      </c>
      <c r="I78" s="45">
        <v>91239.945254363978</v>
      </c>
      <c r="J78" s="45">
        <v>160079.48284311261</v>
      </c>
      <c r="K78" s="45">
        <v>367060.82385962084</v>
      </c>
      <c r="L78" s="45">
        <v>82021.176427169135</v>
      </c>
      <c r="M78" s="45">
        <v>2129423.1835445683</v>
      </c>
      <c r="N78" s="45"/>
      <c r="O78" s="39" t="s">
        <v>24</v>
      </c>
      <c r="P78" s="77">
        <f t="shared" si="37"/>
        <v>2.1608341774632165</v>
      </c>
      <c r="Q78" s="55">
        <f t="shared" si="25"/>
        <v>1.7071468059540871</v>
      </c>
      <c r="R78" s="55">
        <f t="shared" si="25"/>
        <v>11.683916890811309</v>
      </c>
      <c r="S78" s="55">
        <f t="shared" si="25"/>
        <v>8.916011451408167</v>
      </c>
      <c r="T78" s="55">
        <f t="shared" si="25"/>
        <v>11.748196552113749</v>
      </c>
      <c r="U78" s="55">
        <f t="shared" si="25"/>
        <v>9.2868480013523165</v>
      </c>
      <c r="V78" s="55">
        <f t="shared" si="25"/>
        <v>17.49914124285521</v>
      </c>
      <c r="W78" s="55">
        <f t="shared" si="25"/>
        <v>8.7021634206529157</v>
      </c>
      <c r="X78" s="55">
        <f t="shared" si="25"/>
        <v>9.7101403527584935</v>
      </c>
      <c r="Y78" s="55">
        <f t="shared" si="25"/>
        <v>9.0338230596643303</v>
      </c>
      <c r="Z78" s="55">
        <f t="shared" si="25"/>
        <v>10.540092218361481</v>
      </c>
      <c r="AA78" s="77"/>
      <c r="AB78" s="53" t="s">
        <v>24</v>
      </c>
      <c r="AC78" s="84">
        <v>8685430.0257648695</v>
      </c>
      <c r="AD78" s="79">
        <f t="shared" si="26"/>
        <v>1.1031769017241857</v>
      </c>
      <c r="AE78" s="79">
        <f t="shared" si="27"/>
        <v>0.54382295501847056</v>
      </c>
      <c r="AF78" s="79">
        <f t="shared" si="28"/>
        <v>2.2686147021143404</v>
      </c>
      <c r="AG78" s="79">
        <f t="shared" si="29"/>
        <v>3.4557417116820996</v>
      </c>
      <c r="AH78" s="79">
        <f t="shared" si="30"/>
        <v>2.8469937849378271</v>
      </c>
      <c r="AI78" s="79">
        <f t="shared" si="31"/>
        <v>2.282887818780158</v>
      </c>
      <c r="AJ78" s="79">
        <f t="shared" si="32"/>
        <v>3.9518536931285722</v>
      </c>
      <c r="AK78" s="79">
        <f t="shared" si="33"/>
        <v>1.0504942758585989</v>
      </c>
      <c r="AL78" s="79">
        <f t="shared" si="34"/>
        <v>1.8430806807290516</v>
      </c>
      <c r="AM78" s="79">
        <f t="shared" si="35"/>
        <v>4.2261675331072182</v>
      </c>
      <c r="AN78" s="79">
        <f t="shared" si="36"/>
        <v>0.9443536610606228</v>
      </c>
      <c r="AO78" s="80">
        <f t="shared" si="38"/>
        <v>24.517187718141148</v>
      </c>
      <c r="AP78" s="81"/>
      <c r="AQ78" s="81"/>
      <c r="AR78" s="81"/>
      <c r="AS78" s="81"/>
      <c r="AT78" s="81"/>
    </row>
    <row r="79" spans="1:46" x14ac:dyDescent="0.2">
      <c r="A79" s="39" t="s">
        <v>25</v>
      </c>
      <c r="B79" s="39">
        <v>0</v>
      </c>
      <c r="C79" s="39">
        <v>0</v>
      </c>
      <c r="D79" s="39">
        <v>0</v>
      </c>
      <c r="E79" s="39">
        <v>154149.14402958457</v>
      </c>
      <c r="F79" s="39">
        <v>88417.102197677043</v>
      </c>
      <c r="G79" s="39">
        <v>0</v>
      </c>
      <c r="H79" s="39">
        <v>0</v>
      </c>
      <c r="I79" s="39">
        <v>0</v>
      </c>
      <c r="J79" s="39">
        <v>0</v>
      </c>
      <c r="K79" s="39">
        <v>143248.86650474311</v>
      </c>
      <c r="L79" s="39">
        <v>0</v>
      </c>
      <c r="M79" s="39">
        <v>385815.11273200472</v>
      </c>
      <c r="N79" s="39"/>
      <c r="O79" s="39" t="s">
        <v>25</v>
      </c>
      <c r="P79" s="77">
        <f t="shared" si="37"/>
        <v>0</v>
      </c>
      <c r="Q79" s="55">
        <f t="shared" si="25"/>
        <v>0</v>
      </c>
      <c r="R79" s="55">
        <f t="shared" si="25"/>
        <v>0</v>
      </c>
      <c r="S79" s="55">
        <f t="shared" si="25"/>
        <v>4.5790895233725522</v>
      </c>
      <c r="T79" s="55">
        <f t="shared" si="25"/>
        <v>4.2007770842706282</v>
      </c>
      <c r="U79" s="55">
        <f t="shared" si="25"/>
        <v>0</v>
      </c>
      <c r="V79" s="55">
        <f t="shared" si="25"/>
        <v>0</v>
      </c>
      <c r="W79" s="55">
        <f t="shared" si="25"/>
        <v>0</v>
      </c>
      <c r="X79" s="55">
        <f t="shared" si="25"/>
        <v>0</v>
      </c>
      <c r="Y79" s="55">
        <f t="shared" si="25"/>
        <v>3.5255326348753502</v>
      </c>
      <c r="Z79" s="55">
        <f t="shared" si="25"/>
        <v>0</v>
      </c>
      <c r="AA79" s="77"/>
      <c r="AB79" s="58" t="s">
        <v>25</v>
      </c>
      <c r="AC79" s="82">
        <v>385815.11273200478</v>
      </c>
      <c r="AD79" s="83">
        <f t="shared" si="26"/>
        <v>0</v>
      </c>
      <c r="AE79" s="83">
        <f t="shared" si="27"/>
        <v>0</v>
      </c>
      <c r="AF79" s="83">
        <f t="shared" si="28"/>
        <v>0</v>
      </c>
      <c r="AG79" s="83">
        <f t="shared" si="29"/>
        <v>39.954148747060557</v>
      </c>
      <c r="AH79" s="83">
        <f t="shared" si="30"/>
        <v>22.916961850349654</v>
      </c>
      <c r="AI79" s="83">
        <f t="shared" si="31"/>
        <v>0</v>
      </c>
      <c r="AJ79" s="83">
        <f t="shared" si="32"/>
        <v>0</v>
      </c>
      <c r="AK79" s="83">
        <f t="shared" si="33"/>
        <v>0</v>
      </c>
      <c r="AL79" s="83">
        <f t="shared" si="34"/>
        <v>0</v>
      </c>
      <c r="AM79" s="83">
        <f t="shared" si="35"/>
        <v>37.128889402589778</v>
      </c>
      <c r="AN79" s="83">
        <f t="shared" si="36"/>
        <v>0</v>
      </c>
      <c r="AO79" s="80">
        <f t="shared" si="38"/>
        <v>99.999999999999986</v>
      </c>
      <c r="AP79" s="81"/>
      <c r="AQ79" s="81"/>
      <c r="AR79" s="81"/>
      <c r="AS79" s="81"/>
      <c r="AT79" s="81"/>
    </row>
    <row r="80" spans="1:46" x14ac:dyDescent="0.2">
      <c r="A80" s="39" t="s">
        <v>26</v>
      </c>
      <c r="B80" s="39">
        <v>0</v>
      </c>
      <c r="C80" s="39">
        <v>0</v>
      </c>
      <c r="D80" s="39">
        <v>31794.058880486467</v>
      </c>
      <c r="E80" s="39">
        <v>0</v>
      </c>
      <c r="F80" s="39">
        <v>0</v>
      </c>
      <c r="G80" s="39">
        <v>0</v>
      </c>
      <c r="H80" s="39">
        <v>112553.32064842989</v>
      </c>
      <c r="I80" s="39">
        <v>0</v>
      </c>
      <c r="J80" s="39">
        <v>0</v>
      </c>
      <c r="K80" s="39">
        <v>25172.583486017877</v>
      </c>
      <c r="L80" s="39">
        <v>0</v>
      </c>
      <c r="M80" s="39">
        <v>169519.96301493424</v>
      </c>
      <c r="N80" s="39"/>
      <c r="O80" s="39" t="s">
        <v>26</v>
      </c>
      <c r="P80" s="77">
        <f t="shared" si="37"/>
        <v>0</v>
      </c>
      <c r="Q80" s="55">
        <f t="shared" si="25"/>
        <v>0</v>
      </c>
      <c r="R80" s="55">
        <f t="shared" si="25"/>
        <v>1.8853082383406705</v>
      </c>
      <c r="S80" s="55">
        <f t="shared" si="25"/>
        <v>0</v>
      </c>
      <c r="T80" s="55">
        <f t="shared" si="25"/>
        <v>0</v>
      </c>
      <c r="U80" s="55">
        <f t="shared" si="25"/>
        <v>0</v>
      </c>
      <c r="V80" s="55">
        <f t="shared" si="25"/>
        <v>5.7382949275802124</v>
      </c>
      <c r="W80" s="55">
        <f t="shared" si="25"/>
        <v>0</v>
      </c>
      <c r="X80" s="55">
        <f t="shared" si="25"/>
        <v>0</v>
      </c>
      <c r="Y80" s="55">
        <f t="shared" si="25"/>
        <v>0.61952856416592894</v>
      </c>
      <c r="Z80" s="55">
        <f t="shared" si="25"/>
        <v>0</v>
      </c>
      <c r="AA80" s="77"/>
      <c r="AB80" s="58" t="s">
        <v>26</v>
      </c>
      <c r="AC80" s="82">
        <v>604612.44596598577</v>
      </c>
      <c r="AD80" s="83">
        <f t="shared" si="26"/>
        <v>0</v>
      </c>
      <c r="AE80" s="83">
        <f t="shared" si="27"/>
        <v>0</v>
      </c>
      <c r="AF80" s="83">
        <f t="shared" si="28"/>
        <v>5.2585849154476607</v>
      </c>
      <c r="AG80" s="83">
        <f t="shared" si="29"/>
        <v>0</v>
      </c>
      <c r="AH80" s="83">
        <f t="shared" si="30"/>
        <v>0</v>
      </c>
      <c r="AI80" s="83">
        <f t="shared" si="31"/>
        <v>0</v>
      </c>
      <c r="AJ80" s="83">
        <f t="shared" si="32"/>
        <v>18.615779645191409</v>
      </c>
      <c r="AK80" s="83">
        <f t="shared" si="33"/>
        <v>0</v>
      </c>
      <c r="AL80" s="83">
        <f t="shared" si="34"/>
        <v>0</v>
      </c>
      <c r="AM80" s="83">
        <f t="shared" si="35"/>
        <v>4.1634246291109314</v>
      </c>
      <c r="AN80" s="83">
        <f t="shared" si="36"/>
        <v>0</v>
      </c>
      <c r="AO80" s="80">
        <f t="shared" si="38"/>
        <v>28.037789189750008</v>
      </c>
      <c r="AP80" s="81"/>
      <c r="AQ80" s="81"/>
      <c r="AR80" s="81"/>
      <c r="AS80" s="81"/>
      <c r="AT80" s="81"/>
    </row>
    <row r="81" spans="1:46" x14ac:dyDescent="0.2">
      <c r="A81" s="39" t="s">
        <v>27</v>
      </c>
      <c r="B81" s="39">
        <v>41257.157599446196</v>
      </c>
      <c r="C81" s="39">
        <v>5979.6548669013773</v>
      </c>
      <c r="D81" s="39">
        <v>104200.675662383</v>
      </c>
      <c r="E81" s="39">
        <v>31332.780317470479</v>
      </c>
      <c r="F81" s="39">
        <v>21787.8607133857</v>
      </c>
      <c r="G81" s="39">
        <v>23037.884220021584</v>
      </c>
      <c r="H81" s="39">
        <v>118975.19356405723</v>
      </c>
      <c r="I81" s="39">
        <v>6456.9256626484002</v>
      </c>
      <c r="J81" s="39">
        <v>83905.631686288907</v>
      </c>
      <c r="K81" s="39">
        <v>28431.058004237428</v>
      </c>
      <c r="L81" s="39">
        <v>4511.629523327967</v>
      </c>
      <c r="M81" s="39">
        <v>469876.45182016824</v>
      </c>
      <c r="N81" s="39"/>
      <c r="O81" s="39" t="s">
        <v>27</v>
      </c>
      <c r="P81" s="77">
        <f t="shared" si="37"/>
        <v>0.93043118627282129</v>
      </c>
      <c r="Q81" s="55">
        <f t="shared" si="25"/>
        <v>0.21612157649759225</v>
      </c>
      <c r="R81" s="55">
        <f t="shared" si="25"/>
        <v>6.1788396695561847</v>
      </c>
      <c r="S81" s="55">
        <f t="shared" si="25"/>
        <v>0.93075837036322895</v>
      </c>
      <c r="T81" s="55">
        <f t="shared" si="25"/>
        <v>1.0351611139148553</v>
      </c>
      <c r="U81" s="55">
        <f t="shared" si="25"/>
        <v>1.0790337588380114</v>
      </c>
      <c r="V81" s="55">
        <f t="shared" si="25"/>
        <v>6.0657006457323703</v>
      </c>
      <c r="W81" s="55">
        <f t="shared" si="25"/>
        <v>0.615840158109767</v>
      </c>
      <c r="X81" s="55">
        <f t="shared" si="25"/>
        <v>5.0895682918916894</v>
      </c>
      <c r="Y81" s="55">
        <f t="shared" si="25"/>
        <v>0.69972367170286986</v>
      </c>
      <c r="Z81" s="55">
        <f t="shared" si="25"/>
        <v>0.57976480346125969</v>
      </c>
      <c r="AA81" s="77"/>
      <c r="AB81" s="58" t="s">
        <v>27</v>
      </c>
      <c r="AC81" s="82">
        <v>4241783.641483739</v>
      </c>
      <c r="AD81" s="83">
        <f t="shared" si="26"/>
        <v>0.97263701043023498</v>
      </c>
      <c r="AE81" s="83">
        <f t="shared" si="27"/>
        <v>0.14097029392120874</v>
      </c>
      <c r="AF81" s="83">
        <f t="shared" si="28"/>
        <v>2.456529716492907</v>
      </c>
      <c r="AG81" s="83">
        <f t="shared" si="29"/>
        <v>0.73866993146568272</v>
      </c>
      <c r="AH81" s="83">
        <f t="shared" si="30"/>
        <v>0.51364856284288218</v>
      </c>
      <c r="AI81" s="83">
        <f t="shared" si="31"/>
        <v>0.54311785246932431</v>
      </c>
      <c r="AJ81" s="83">
        <f t="shared" si="32"/>
        <v>2.8048388041413812</v>
      </c>
      <c r="AK81" s="83">
        <f t="shared" si="33"/>
        <v>0.15222194737848119</v>
      </c>
      <c r="AL81" s="83">
        <f t="shared" si="34"/>
        <v>1.9780742908645725</v>
      </c>
      <c r="AM81" s="83">
        <f t="shared" si="35"/>
        <v>0.67026186168921364</v>
      </c>
      <c r="AN81" s="83">
        <f t="shared" si="36"/>
        <v>0.10636161352514996</v>
      </c>
      <c r="AO81" s="80">
        <f t="shared" si="38"/>
        <v>11.077331885221037</v>
      </c>
      <c r="AP81" s="81"/>
      <c r="AQ81" s="81"/>
      <c r="AR81" s="81"/>
      <c r="AS81" s="81"/>
      <c r="AT81" s="81"/>
    </row>
    <row r="82" spans="1:46" x14ac:dyDescent="0.2">
      <c r="A82" s="39" t="s">
        <v>28</v>
      </c>
      <c r="B82" s="39">
        <v>21646.364344019472</v>
      </c>
      <c r="C82" s="39">
        <v>21407.184592599886</v>
      </c>
      <c r="D82" s="39">
        <v>22172.878741393604</v>
      </c>
      <c r="E82" s="39">
        <v>73123.445320494342</v>
      </c>
      <c r="F82" s="39">
        <v>85759.209221312805</v>
      </c>
      <c r="G82" s="39">
        <v>103113.446183359</v>
      </c>
      <c r="H82" s="39">
        <v>51529.908698942498</v>
      </c>
      <c r="I82" s="39">
        <v>60228.680121435515</v>
      </c>
      <c r="J82" s="39">
        <v>21366.523444268605</v>
      </c>
      <c r="K82" s="39">
        <v>128217.13208877596</v>
      </c>
      <c r="L82" s="39">
        <v>65093.159739966803</v>
      </c>
      <c r="M82" s="39">
        <v>653657.93249656854</v>
      </c>
      <c r="N82" s="39"/>
      <c r="O82" s="39" t="s">
        <v>28</v>
      </c>
      <c r="P82" s="77">
        <f t="shared" si="37"/>
        <v>0.48816868701032584</v>
      </c>
      <c r="Q82" s="55">
        <f t="shared" si="25"/>
        <v>0.77371597282923255</v>
      </c>
      <c r="R82" s="55">
        <f t="shared" si="25"/>
        <v>1.3147962993971305</v>
      </c>
      <c r="S82" s="55">
        <f t="shared" si="25"/>
        <v>2.1721742568724127</v>
      </c>
      <c r="T82" s="55">
        <f t="shared" si="25"/>
        <v>4.0744981672960341</v>
      </c>
      <c r="U82" s="55">
        <f t="shared" si="25"/>
        <v>4.8295619666876952</v>
      </c>
      <c r="V82" s="55">
        <f t="shared" si="25"/>
        <v>2.6271442903887183</v>
      </c>
      <c r="W82" s="55">
        <f t="shared" si="25"/>
        <v>5.7444117876856469</v>
      </c>
      <c r="X82" s="55">
        <f t="shared" si="25"/>
        <v>1.2960557955930418</v>
      </c>
      <c r="Y82" s="55">
        <f t="shared" si="25"/>
        <v>3.1555829694061543</v>
      </c>
      <c r="Z82" s="55">
        <f t="shared" si="25"/>
        <v>8.3647654950791637</v>
      </c>
      <c r="AA82" s="77"/>
      <c r="AB82" s="58" t="s">
        <v>28</v>
      </c>
      <c r="AC82" s="82">
        <v>1815731.0233164798</v>
      </c>
      <c r="AD82" s="83">
        <f t="shared" si="26"/>
        <v>1.1921569916496677</v>
      </c>
      <c r="AE82" s="83">
        <f t="shared" si="27"/>
        <v>1.1789843494274339</v>
      </c>
      <c r="AF82" s="83">
        <f t="shared" si="28"/>
        <v>1.2211543701497301</v>
      </c>
      <c r="AG82" s="83">
        <f t="shared" si="29"/>
        <v>4.0272179293898098</v>
      </c>
      <c r="AH82" s="83">
        <f t="shared" si="30"/>
        <v>4.7231229802237662</v>
      </c>
      <c r="AI82" s="83">
        <f t="shared" si="31"/>
        <v>5.6788943328742398</v>
      </c>
      <c r="AJ82" s="83">
        <f t="shared" si="32"/>
        <v>2.8379703842269426</v>
      </c>
      <c r="AK82" s="83">
        <f t="shared" si="33"/>
        <v>3.3170485797740166</v>
      </c>
      <c r="AL82" s="83">
        <f t="shared" si="34"/>
        <v>1.1767449677233632</v>
      </c>
      <c r="AM82" s="83">
        <f t="shared" si="35"/>
        <v>7.0614606702365013</v>
      </c>
      <c r="AN82" s="83">
        <f t="shared" si="36"/>
        <v>3.5849560812742225</v>
      </c>
      <c r="AO82" s="80">
        <f t="shared" si="38"/>
        <v>35.999711636949691</v>
      </c>
      <c r="AP82" s="81"/>
      <c r="AQ82" s="81"/>
      <c r="AR82" s="81"/>
      <c r="AS82" s="81"/>
      <c r="AT82" s="81"/>
    </row>
    <row r="83" spans="1:46" x14ac:dyDescent="0.2">
      <c r="A83" s="39" t="s">
        <v>29</v>
      </c>
      <c r="B83" s="39">
        <v>7443.5663882557501</v>
      </c>
      <c r="C83" s="39">
        <v>5033.2375921705006</v>
      </c>
      <c r="D83" s="39">
        <v>11018.620411191909</v>
      </c>
      <c r="E83" s="39">
        <v>12583.093980426253</v>
      </c>
      <c r="F83" s="39">
        <v>6966.993622134908</v>
      </c>
      <c r="G83" s="39">
        <v>7549.8563882557519</v>
      </c>
      <c r="H83" s="39">
        <v>10066.475184341001</v>
      </c>
      <c r="I83" s="39">
        <v>5438.6724635610644</v>
      </c>
      <c r="J83" s="39">
        <v>6616.2485986991533</v>
      </c>
      <c r="K83" s="39">
        <v>7656.14638825576</v>
      </c>
      <c r="L83" s="39">
        <v>1258.3093980426252</v>
      </c>
      <c r="M83" s="39">
        <v>81631.220415334654</v>
      </c>
      <c r="N83" s="39"/>
      <c r="O83" s="39" t="s">
        <v>29</v>
      </c>
      <c r="P83" s="77">
        <f t="shared" si="37"/>
        <v>0.16786726734704241</v>
      </c>
      <c r="Q83" s="55">
        <f t="shared" si="25"/>
        <v>0.18191538935265023</v>
      </c>
      <c r="R83" s="55">
        <f t="shared" si="25"/>
        <v>0.65337665487933216</v>
      </c>
      <c r="S83" s="55">
        <f t="shared" si="25"/>
        <v>0.37378808802417823</v>
      </c>
      <c r="T83" s="55">
        <f t="shared" si="25"/>
        <v>0.33100821477604209</v>
      </c>
      <c r="U83" s="55">
        <f t="shared" si="25"/>
        <v>0.3536153684732401</v>
      </c>
      <c r="V83" s="55">
        <f t="shared" si="25"/>
        <v>0.51321811880920165</v>
      </c>
      <c r="W83" s="55">
        <f t="shared" si="25"/>
        <v>0.51872254457594247</v>
      </c>
      <c r="X83" s="55">
        <f t="shared" si="25"/>
        <v>0.40133002281794045</v>
      </c>
      <c r="Y83" s="55">
        <f t="shared" si="25"/>
        <v>0.18842727770055334</v>
      </c>
      <c r="Z83" s="55">
        <f t="shared" si="25"/>
        <v>0.16169844998964178</v>
      </c>
      <c r="AA83" s="77"/>
      <c r="AB83" s="58" t="s">
        <v>29</v>
      </c>
      <c r="AC83" s="82">
        <v>238546.9979965543</v>
      </c>
      <c r="AD83" s="83">
        <f t="shared" si="26"/>
        <v>3.1203773054244301</v>
      </c>
      <c r="AE83" s="83">
        <f t="shared" si="27"/>
        <v>2.1099563752393995</v>
      </c>
      <c r="AF83" s="83">
        <f t="shared" si="28"/>
        <v>4.6190564139277352</v>
      </c>
      <c r="AG83" s="83">
        <f t="shared" si="29"/>
        <v>5.2748909380984994</v>
      </c>
      <c r="AH83" s="83">
        <f t="shared" si="30"/>
        <v>2.9205958073869964</v>
      </c>
      <c r="AI83" s="83">
        <f t="shared" si="31"/>
        <v>3.1649345628590999</v>
      </c>
      <c r="AJ83" s="83">
        <f t="shared" si="32"/>
        <v>4.219912750478799</v>
      </c>
      <c r="AK83" s="83">
        <f t="shared" si="33"/>
        <v>2.279916540236496</v>
      </c>
      <c r="AL83" s="83">
        <f t="shared" si="34"/>
        <v>2.7735618784834681</v>
      </c>
      <c r="AM83" s="83">
        <f t="shared" si="35"/>
        <v>3.2094918202937728</v>
      </c>
      <c r="AN83" s="83">
        <f t="shared" si="36"/>
        <v>0.52748909380984987</v>
      </c>
      <c r="AO83" s="80">
        <f t="shared" si="38"/>
        <v>34.22018348623854</v>
      </c>
      <c r="AP83" s="81"/>
      <c r="AQ83" s="81"/>
      <c r="AR83" s="81"/>
      <c r="AS83" s="81"/>
      <c r="AT83" s="81"/>
    </row>
    <row r="84" spans="1:46" x14ac:dyDescent="0.2">
      <c r="A84" s="39" t="s">
        <v>30</v>
      </c>
      <c r="B84" s="39">
        <v>226.3773554722826</v>
      </c>
      <c r="C84" s="39">
        <v>617.17597398210296</v>
      </c>
      <c r="D84" s="39">
        <v>475.20001744829881</v>
      </c>
      <c r="E84" s="39">
        <v>144.95438566952956</v>
      </c>
      <c r="F84" s="39">
        <v>279.71693849778137</v>
      </c>
      <c r="G84" s="39">
        <v>263.4402536730787</v>
      </c>
      <c r="H84" s="39">
        <v>364.0904142043903</v>
      </c>
      <c r="I84" s="39">
        <v>220.64572503245282</v>
      </c>
      <c r="J84" s="39">
        <v>262.80035850865585</v>
      </c>
      <c r="K84" s="39">
        <v>361.11198506866492</v>
      </c>
      <c r="L84" s="39">
        <v>155.14621851080813</v>
      </c>
      <c r="M84" s="39">
        <v>3370.6596260680458</v>
      </c>
      <c r="N84" s="39"/>
      <c r="O84" s="39" t="s">
        <v>30</v>
      </c>
      <c r="P84" s="77">
        <f t="shared" si="37"/>
        <v>5.1052608481251104E-3</v>
      </c>
      <c r="Q84" s="55">
        <f t="shared" ref="Q84:Q121" si="39">C84/C$121*100</f>
        <v>2.2306478792239799E-2</v>
      </c>
      <c r="R84" s="55">
        <f t="shared" ref="R84:R121" si="40">D84/D$121*100</f>
        <v>2.8178173511050644E-2</v>
      </c>
      <c r="S84" s="55">
        <f t="shared" ref="S84:S121" si="41">E84/E$121*100</f>
        <v>4.3059539056464532E-3</v>
      </c>
      <c r="T84" s="55">
        <f t="shared" ref="T84:T121" si="42">F84/F$121*100</f>
        <v>1.3289606604577096E-2</v>
      </c>
      <c r="U84" s="55">
        <f t="shared" ref="U84:U121" si="43">G84/G$121*100</f>
        <v>1.2338846937300696E-2</v>
      </c>
      <c r="V84" s="55">
        <f t="shared" ref="V84:V121" si="44">H84/H$121*100</f>
        <v>1.8562385942708981E-2</v>
      </c>
      <c r="W84" s="55">
        <f t="shared" ref="W84:W121" si="45">I84/I$121*100</f>
        <v>2.1044457577740761E-2</v>
      </c>
      <c r="X84" s="55">
        <f t="shared" ref="X84:X121" si="46">J84/J$121*100</f>
        <v>1.5941008307574566E-2</v>
      </c>
      <c r="Y84" s="55">
        <f t="shared" ref="Y84:Y121" si="47">K84/K$121*100</f>
        <v>8.8874147437811961E-3</v>
      </c>
      <c r="Z84" s="55">
        <f t="shared" ref="Z84:Z121" si="48">L84/L$121*100</f>
        <v>1.9936990929238951E-2</v>
      </c>
      <c r="AA84" s="77"/>
      <c r="AB84" s="58" t="s">
        <v>30</v>
      </c>
      <c r="AC84" s="82">
        <v>59929.158274480498</v>
      </c>
      <c r="AD84" s="83">
        <f t="shared" si="26"/>
        <v>0.37774159022133369</v>
      </c>
      <c r="AE84" s="83">
        <f t="shared" si="27"/>
        <v>1.0298425536954581</v>
      </c>
      <c r="AF84" s="83">
        <f t="shared" si="28"/>
        <v>0.79293624527787199</v>
      </c>
      <c r="AG84" s="83">
        <f t="shared" si="29"/>
        <v>0.24187622493482469</v>
      </c>
      <c r="AH84" s="83">
        <f t="shared" si="30"/>
        <v>0.4667459823424428</v>
      </c>
      <c r="AI84" s="83">
        <f t="shared" si="31"/>
        <v>0.43958610676041965</v>
      </c>
      <c r="AJ84" s="83">
        <f t="shared" si="32"/>
        <v>0.60753467041340059</v>
      </c>
      <c r="AK84" s="83">
        <f t="shared" si="33"/>
        <v>0.36817758063925604</v>
      </c>
      <c r="AL84" s="83">
        <f t="shared" si="34"/>
        <v>0.43851835412906764</v>
      </c>
      <c r="AM84" s="83">
        <f t="shared" si="35"/>
        <v>0.60256475389616215</v>
      </c>
      <c r="AN84" s="83">
        <f t="shared" si="36"/>
        <v>0.2588826924620326</v>
      </c>
      <c r="AO84" s="80">
        <f t="shared" si="38"/>
        <v>5.6244067547722691</v>
      </c>
      <c r="AP84" s="81"/>
      <c r="AQ84" s="81"/>
      <c r="AR84" s="81"/>
      <c r="AS84" s="81"/>
      <c r="AT84" s="81"/>
    </row>
    <row r="85" spans="1:46" x14ac:dyDescent="0.2">
      <c r="A85" s="39" t="s">
        <v>31</v>
      </c>
      <c r="B85" s="39">
        <v>1616.119389371881</v>
      </c>
      <c r="C85" s="39">
        <v>836.27332821974187</v>
      </c>
      <c r="D85" s="39">
        <v>1161.5028488896883</v>
      </c>
      <c r="E85" s="39">
        <v>1566.1331878867504</v>
      </c>
      <c r="F85" s="39">
        <v>1393.6138487872367</v>
      </c>
      <c r="G85" s="39">
        <v>1094.0027150913199</v>
      </c>
      <c r="H85" s="39">
        <v>2320.369855113051</v>
      </c>
      <c r="I85" s="39">
        <v>908.22766290203003</v>
      </c>
      <c r="J85" s="39">
        <v>1708.7720642133804</v>
      </c>
      <c r="K85" s="39">
        <v>1510.4075489690372</v>
      </c>
      <c r="L85" s="39">
        <v>922.73150531260637</v>
      </c>
      <c r="M85" s="39">
        <v>15038.153954756723</v>
      </c>
      <c r="N85" s="39"/>
      <c r="O85" s="39" t="s">
        <v>31</v>
      </c>
      <c r="P85" s="77">
        <f t="shared" si="37"/>
        <v>3.6446715384774134E-2</v>
      </c>
      <c r="Q85" s="55">
        <f t="shared" si="39"/>
        <v>3.0225274551906659E-2</v>
      </c>
      <c r="R85" s="55">
        <f t="shared" si="40"/>
        <v>6.8874216346496972E-2</v>
      </c>
      <c r="S85" s="55">
        <f t="shared" si="41"/>
        <v>4.6522892605111818E-2</v>
      </c>
      <c r="T85" s="55">
        <f t="shared" si="42"/>
        <v>6.6211863709568899E-2</v>
      </c>
      <c r="U85" s="55">
        <f t="shared" si="43"/>
        <v>5.1240202901014095E-2</v>
      </c>
      <c r="V85" s="55">
        <f t="shared" si="44"/>
        <v>0.11829918915760569</v>
      </c>
      <c r="W85" s="55">
        <f t="shared" si="45"/>
        <v>8.6623742744443497E-2</v>
      </c>
      <c r="X85" s="55">
        <f t="shared" si="46"/>
        <v>0.10365111305766976</v>
      </c>
      <c r="Y85" s="55">
        <f t="shared" si="47"/>
        <v>3.71730069199264E-2</v>
      </c>
      <c r="Z85" s="55">
        <f t="shared" si="48"/>
        <v>0.11857517268626733</v>
      </c>
      <c r="AA85" s="77"/>
      <c r="AB85" s="58" t="s">
        <v>31</v>
      </c>
      <c r="AC85" s="82">
        <v>154617.95840828519</v>
      </c>
      <c r="AD85" s="83">
        <f t="shared" si="26"/>
        <v>1.0452339469548197</v>
      </c>
      <c r="AE85" s="83">
        <f t="shared" si="27"/>
        <v>0.54086429340340469</v>
      </c>
      <c r="AF85" s="83">
        <f t="shared" si="28"/>
        <v>0.7512082431088738</v>
      </c>
      <c r="AG85" s="83">
        <f t="shared" si="29"/>
        <v>1.0129051010693135</v>
      </c>
      <c r="AH85" s="83">
        <f t="shared" si="30"/>
        <v>0.90132728638626225</v>
      </c>
      <c r="AI85" s="83">
        <f t="shared" si="31"/>
        <v>0.70755216687216194</v>
      </c>
      <c r="AJ85" s="83">
        <f t="shared" si="32"/>
        <v>1.5007117407318671</v>
      </c>
      <c r="AK85" s="83">
        <f t="shared" si="33"/>
        <v>0.58740114812779909</v>
      </c>
      <c r="AL85" s="83">
        <f t="shared" si="34"/>
        <v>1.1051575650101302</v>
      </c>
      <c r="AM85" s="83">
        <f t="shared" si="35"/>
        <v>0.97686424301415575</v>
      </c>
      <c r="AN85" s="83">
        <f t="shared" si="36"/>
        <v>0.59678158657096958</v>
      </c>
      <c r="AO85" s="80">
        <f t="shared" si="38"/>
        <v>9.7260073212497584</v>
      </c>
      <c r="AP85" s="81"/>
      <c r="AQ85" s="81"/>
      <c r="AR85" s="81"/>
      <c r="AS85" s="81"/>
      <c r="AT85" s="81"/>
    </row>
    <row r="86" spans="1:46" x14ac:dyDescent="0.2">
      <c r="A86" s="39" t="s">
        <v>32</v>
      </c>
      <c r="B86" s="39">
        <v>10122.431700675699</v>
      </c>
      <c r="C86" s="39">
        <v>5260.9463503378502</v>
      </c>
      <c r="D86" s="39">
        <v>9175.783062729477</v>
      </c>
      <c r="E86" s="39">
        <v>10273.59994347722</v>
      </c>
      <c r="F86" s="39">
        <v>16286.773879007951</v>
      </c>
      <c r="G86" s="39">
        <v>15782.839051013552</v>
      </c>
      <c r="H86" s="39">
        <v>13152.365875844625</v>
      </c>
      <c r="I86" s="39">
        <v>8891.4195255067807</v>
      </c>
      <c r="J86" s="39">
        <v>9921.3537006756978</v>
      </c>
      <c r="K86" s="39">
        <v>10521.8927006757</v>
      </c>
      <c r="L86" s="39">
        <v>5260.9463503378502</v>
      </c>
      <c r="M86" s="39">
        <v>114650.3521402824</v>
      </c>
      <c r="N86" s="39"/>
      <c r="O86" s="39" t="s">
        <v>32</v>
      </c>
      <c r="P86" s="77">
        <f t="shared" si="37"/>
        <v>0.22828102281461396</v>
      </c>
      <c r="Q86" s="55">
        <f t="shared" si="39"/>
        <v>0.19014542551574709</v>
      </c>
      <c r="R86" s="55">
        <f t="shared" si="40"/>
        <v>0.54410100536135086</v>
      </c>
      <c r="S86" s="55">
        <f t="shared" si="41"/>
        <v>0.30518323124433744</v>
      </c>
      <c r="T86" s="55">
        <f t="shared" si="42"/>
        <v>0.77379946624660545</v>
      </c>
      <c r="U86" s="55">
        <f t="shared" si="43"/>
        <v>0.73922657062188113</v>
      </c>
      <c r="V86" s="55">
        <f t="shared" si="44"/>
        <v>0.67054578182355151</v>
      </c>
      <c r="W86" s="55">
        <f t="shared" si="45"/>
        <v>0.84803410980612592</v>
      </c>
      <c r="X86" s="55">
        <f t="shared" si="46"/>
        <v>0.60181189501553811</v>
      </c>
      <c r="Y86" s="55">
        <f t="shared" si="47"/>
        <v>0.25895685600877444</v>
      </c>
      <c r="Z86" s="55">
        <f t="shared" si="48"/>
        <v>0.67605540549215248</v>
      </c>
      <c r="AA86" s="77"/>
      <c r="AB86" s="58" t="s">
        <v>32</v>
      </c>
      <c r="AC86" s="82">
        <v>259283.11347182404</v>
      </c>
      <c r="AD86" s="83">
        <f t="shared" si="26"/>
        <v>3.9040073088969951</v>
      </c>
      <c r="AE86" s="83">
        <f t="shared" si="27"/>
        <v>2.029035473962538</v>
      </c>
      <c r="AF86" s="83">
        <f t="shared" si="28"/>
        <v>3.538904998426208</v>
      </c>
      <c r="AG86" s="83">
        <f t="shared" si="29"/>
        <v>3.9623096953414358</v>
      </c>
      <c r="AH86" s="83">
        <f t="shared" si="30"/>
        <v>6.2814634015021635</v>
      </c>
      <c r="AI86" s="83">
        <f t="shared" si="31"/>
        <v>6.087106421887615</v>
      </c>
      <c r="AJ86" s="83">
        <f t="shared" si="32"/>
        <v>5.0725886849063446</v>
      </c>
      <c r="AK86" s="83">
        <f t="shared" si="33"/>
        <v>3.4292320106966785</v>
      </c>
      <c r="AL86" s="83">
        <f t="shared" si="34"/>
        <v>3.8264557872002869</v>
      </c>
      <c r="AM86" s="83">
        <f t="shared" si="35"/>
        <v>4.0580709479250761</v>
      </c>
      <c r="AN86" s="83">
        <f t="shared" si="36"/>
        <v>2.029035473962538</v>
      </c>
      <c r="AO86" s="80">
        <f t="shared" si="38"/>
        <v>44.218210204707873</v>
      </c>
      <c r="AP86" s="81"/>
      <c r="AQ86" s="81"/>
      <c r="AR86" s="81"/>
      <c r="AS86" s="81"/>
      <c r="AT86" s="81"/>
    </row>
    <row r="87" spans="1:46" x14ac:dyDescent="0.2">
      <c r="A87" s="39" t="s">
        <v>33</v>
      </c>
      <c r="B87" s="39">
        <v>3406.0556015890129</v>
      </c>
      <c r="C87" s="39">
        <v>2554.5417011917598</v>
      </c>
      <c r="D87" s="39">
        <v>1092.3133342532158</v>
      </c>
      <c r="E87" s="39">
        <v>5109.0834023835196</v>
      </c>
      <c r="F87" s="39">
        <v>10557.799143394372</v>
      </c>
      <c r="G87" s="39">
        <v>27248.444812712103</v>
      </c>
      <c r="H87" s="39">
        <v>17030.278007945064</v>
      </c>
      <c r="I87" s="39">
        <v>1703.0278007945064</v>
      </c>
      <c r="J87" s="39">
        <v>16962.156895913286</v>
      </c>
      <c r="K87" s="39">
        <v>11904.164327553603</v>
      </c>
      <c r="L87" s="39">
        <v>851.51390039725322</v>
      </c>
      <c r="M87" s="39">
        <v>98419.378928127699</v>
      </c>
      <c r="N87" s="39"/>
      <c r="O87" s="39" t="s">
        <v>33</v>
      </c>
      <c r="P87" s="77">
        <f t="shared" si="37"/>
        <v>7.6813346781315656E-2</v>
      </c>
      <c r="Q87" s="55">
        <f t="shared" si="39"/>
        <v>9.232833532690074E-2</v>
      </c>
      <c r="R87" s="55">
        <f t="shared" si="40"/>
        <v>6.4771451032975033E-2</v>
      </c>
      <c r="S87" s="55">
        <f t="shared" si="41"/>
        <v>0.15176827889100034</v>
      </c>
      <c r="T87" s="55">
        <f t="shared" si="42"/>
        <v>0.50161065675672378</v>
      </c>
      <c r="U87" s="55">
        <f t="shared" si="43"/>
        <v>1.276245316104089</v>
      </c>
      <c r="V87" s="55">
        <f t="shared" si="44"/>
        <v>0.86825299640446696</v>
      </c>
      <c r="W87" s="55">
        <f t="shared" si="45"/>
        <v>0.16242914428666974</v>
      </c>
      <c r="X87" s="55">
        <f t="shared" si="46"/>
        <v>1.0288946542028059</v>
      </c>
      <c r="Y87" s="55">
        <f t="shared" si="47"/>
        <v>0.2929762786382647</v>
      </c>
      <c r="Z87" s="55">
        <f t="shared" si="48"/>
        <v>0.10942338828038051</v>
      </c>
      <c r="AA87" s="77"/>
      <c r="AB87" s="58" t="s">
        <v>33</v>
      </c>
      <c r="AC87" s="82">
        <v>221951.17396380281</v>
      </c>
      <c r="AD87" s="83">
        <f t="shared" si="26"/>
        <v>1.5345967947637411</v>
      </c>
      <c r="AE87" s="83">
        <f t="shared" si="27"/>
        <v>1.1509475960728057</v>
      </c>
      <c r="AF87" s="83">
        <f t="shared" si="28"/>
        <v>0.49214127357188797</v>
      </c>
      <c r="AG87" s="83">
        <f t="shared" si="29"/>
        <v>2.3018951921456114</v>
      </c>
      <c r="AH87" s="83">
        <f t="shared" si="30"/>
        <v>4.756811579251301</v>
      </c>
      <c r="AI87" s="83">
        <f t="shared" si="31"/>
        <v>12.276774358109929</v>
      </c>
      <c r="AJ87" s="83">
        <f t="shared" si="32"/>
        <v>7.6729839738187051</v>
      </c>
      <c r="AK87" s="83">
        <f t="shared" si="33"/>
        <v>0.76729839738187056</v>
      </c>
      <c r="AL87" s="83">
        <f t="shared" si="34"/>
        <v>7.6422920379234318</v>
      </c>
      <c r="AM87" s="83">
        <f t="shared" si="35"/>
        <v>5.3634157976992762</v>
      </c>
      <c r="AN87" s="83">
        <f t="shared" si="36"/>
        <v>0.38364919869093528</v>
      </c>
      <c r="AO87" s="80">
        <f t="shared" si="38"/>
        <v>44.342806199429496</v>
      </c>
      <c r="AP87" s="81"/>
      <c r="AQ87" s="81"/>
      <c r="AR87" s="81"/>
      <c r="AS87" s="81"/>
      <c r="AT87" s="81"/>
    </row>
    <row r="88" spans="1:46" x14ac:dyDescent="0.2">
      <c r="A88" s="39" t="s">
        <v>34</v>
      </c>
      <c r="B88" s="39">
        <v>86.802152761605754</v>
      </c>
      <c r="C88" s="39">
        <v>68.252101841070512</v>
      </c>
      <c r="D88" s="39">
        <v>115.736203682141</v>
      </c>
      <c r="E88" s="39">
        <v>173.60430552321151</v>
      </c>
      <c r="F88" s="39">
        <v>309.83326524700874</v>
      </c>
      <c r="G88" s="39">
        <v>462.94481472856398</v>
      </c>
      <c r="H88" s="39">
        <v>405.07671288749356</v>
      </c>
      <c r="I88" s="39">
        <v>47.484101841070498</v>
      </c>
      <c r="J88" s="39">
        <v>434.01076380802874</v>
      </c>
      <c r="K88" s="39">
        <v>173.60430552321151</v>
      </c>
      <c r="L88" s="39">
        <v>34.720861104642296</v>
      </c>
      <c r="M88" s="39">
        <v>2312.069588948048</v>
      </c>
      <c r="N88" s="39"/>
      <c r="O88" s="39" t="s">
        <v>34</v>
      </c>
      <c r="P88" s="77">
        <f t="shared" si="37"/>
        <v>1.9575616611576651E-3</v>
      </c>
      <c r="Q88" s="55">
        <f t="shared" si="39"/>
        <v>2.4668232828645061E-3</v>
      </c>
      <c r="R88" s="55">
        <f t="shared" si="40"/>
        <v>6.8628676538726877E-3</v>
      </c>
      <c r="S88" s="55">
        <f t="shared" si="41"/>
        <v>5.1570163534682845E-3</v>
      </c>
      <c r="T88" s="55">
        <f t="shared" si="42"/>
        <v>1.4720460728112086E-2</v>
      </c>
      <c r="U88" s="55">
        <f t="shared" si="43"/>
        <v>2.168311459508937E-2</v>
      </c>
      <c r="V88" s="55">
        <f t="shared" si="44"/>
        <v>2.0651986395886016E-2</v>
      </c>
      <c r="W88" s="55">
        <f t="shared" si="45"/>
        <v>4.5288761731710654E-3</v>
      </c>
      <c r="X88" s="55">
        <f t="shared" si="46"/>
        <v>2.6326330872233922E-2</v>
      </c>
      <c r="Y88" s="55">
        <f t="shared" si="47"/>
        <v>4.2726177149659166E-3</v>
      </c>
      <c r="Z88" s="55">
        <f t="shared" si="48"/>
        <v>4.4617877222086167E-3</v>
      </c>
      <c r="AA88" s="77"/>
      <c r="AB88" s="58" t="s">
        <v>34</v>
      </c>
      <c r="AC88" s="82">
        <v>5755.2720686036664</v>
      </c>
      <c r="AD88" s="83">
        <f t="shared" si="26"/>
        <v>1.5082197978985472</v>
      </c>
      <c r="AE88" s="83">
        <f t="shared" si="27"/>
        <v>1.1859057404671003</v>
      </c>
      <c r="AF88" s="83">
        <f t="shared" si="28"/>
        <v>2.010959730531396</v>
      </c>
      <c r="AG88" s="83">
        <f t="shared" si="29"/>
        <v>3.0164395957970944</v>
      </c>
      <c r="AH88" s="83">
        <f t="shared" si="30"/>
        <v>5.3834686102368732</v>
      </c>
      <c r="AI88" s="83">
        <f t="shared" si="31"/>
        <v>8.0438389221255839</v>
      </c>
      <c r="AJ88" s="83">
        <f t="shared" si="32"/>
        <v>7.0383590568598873</v>
      </c>
      <c r="AK88" s="83">
        <f t="shared" si="33"/>
        <v>0.82505399006429603</v>
      </c>
      <c r="AL88" s="83">
        <f t="shared" si="34"/>
        <v>7.5410989894927356</v>
      </c>
      <c r="AM88" s="83">
        <f t="shared" si="35"/>
        <v>3.0164395957970944</v>
      </c>
      <c r="AN88" s="83">
        <f t="shared" si="36"/>
        <v>0.60328791915941882</v>
      </c>
      <c r="AO88" s="80">
        <f t="shared" si="38"/>
        <v>40.173071948430028</v>
      </c>
      <c r="AP88" s="81"/>
      <c r="AQ88" s="81"/>
      <c r="AR88" s="81"/>
      <c r="AS88" s="81"/>
      <c r="AT88" s="81"/>
    </row>
    <row r="89" spans="1:46" x14ac:dyDescent="0.2">
      <c r="A89" s="39" t="s">
        <v>35</v>
      </c>
      <c r="B89" s="39">
        <v>6410.5835968107422</v>
      </c>
      <c r="C89" s="39">
        <v>3205.2917984053711</v>
      </c>
      <c r="D89" s="39">
        <v>4006.6147480067129</v>
      </c>
      <c r="E89" s="39">
        <v>8113.2294960134304</v>
      </c>
      <c r="F89" s="39">
        <v>8573.5706534718829</v>
      </c>
      <c r="G89" s="39">
        <v>12831.140740033574</v>
      </c>
      <c r="H89" s="39">
        <v>9615.8753952161132</v>
      </c>
      <c r="I89" s="39">
        <v>3095.3017984053699</v>
      </c>
      <c r="J89" s="39">
        <v>8013.2459496013398</v>
      </c>
      <c r="K89" s="39">
        <v>5609.2606472093994</v>
      </c>
      <c r="L89" s="39">
        <v>1602.6458992026855</v>
      </c>
      <c r="M89" s="39">
        <v>71076.760722376624</v>
      </c>
      <c r="N89" s="39"/>
      <c r="O89" s="39" t="s">
        <v>35</v>
      </c>
      <c r="P89" s="77">
        <f t="shared" si="37"/>
        <v>0.14457144524085613</v>
      </c>
      <c r="Q89" s="55">
        <f t="shared" si="39"/>
        <v>0.11584827753865694</v>
      </c>
      <c r="R89" s="55">
        <f t="shared" si="40"/>
        <v>0.23758224203674588</v>
      </c>
      <c r="S89" s="55">
        <f t="shared" si="41"/>
        <v>0.24100817698204119</v>
      </c>
      <c r="T89" s="55">
        <f t="shared" si="42"/>
        <v>0.40733815332421147</v>
      </c>
      <c r="U89" s="55">
        <f t="shared" si="43"/>
        <v>0.60097680371470319</v>
      </c>
      <c r="V89" s="55">
        <f t="shared" si="44"/>
        <v>0.4902452338742414</v>
      </c>
      <c r="W89" s="55">
        <f t="shared" si="45"/>
        <v>0.29521962130590018</v>
      </c>
      <c r="X89" s="55">
        <f t="shared" si="46"/>
        <v>0.48606942919762364</v>
      </c>
      <c r="Y89" s="55">
        <f t="shared" si="47"/>
        <v>0.13805087573662561</v>
      </c>
      <c r="Z89" s="55">
        <f t="shared" si="48"/>
        <v>0.20594724809847711</v>
      </c>
      <c r="AA89" s="77"/>
      <c r="AB89" s="58" t="s">
        <v>35</v>
      </c>
      <c r="AC89" s="82">
        <v>195763.19658760796</v>
      </c>
      <c r="AD89" s="83">
        <f t="shared" si="26"/>
        <v>3.2746623004502671</v>
      </c>
      <c r="AE89" s="83">
        <f t="shared" si="27"/>
        <v>1.6373311502251335</v>
      </c>
      <c r="AF89" s="83">
        <f t="shared" si="28"/>
        <v>2.0466639377814166</v>
      </c>
      <c r="AG89" s="83">
        <f t="shared" si="29"/>
        <v>4.144410000161904</v>
      </c>
      <c r="AH89" s="83">
        <f t="shared" si="30"/>
        <v>4.3795620437956213</v>
      </c>
      <c r="AI89" s="83">
        <f t="shared" si="31"/>
        <v>6.5544193003057041</v>
      </c>
      <c r="AJ89" s="83">
        <f t="shared" si="32"/>
        <v>4.9119934506754008</v>
      </c>
      <c r="AK89" s="83">
        <f t="shared" si="33"/>
        <v>1.5811459213786183</v>
      </c>
      <c r="AL89" s="83">
        <f t="shared" si="34"/>
        <v>4.0933362804051123</v>
      </c>
      <c r="AM89" s="83">
        <f t="shared" si="35"/>
        <v>2.8653295128939842</v>
      </c>
      <c r="AN89" s="83">
        <f t="shared" si="36"/>
        <v>0.81866557511256677</v>
      </c>
      <c r="AO89" s="80">
        <f t="shared" si="38"/>
        <v>36.307519473185728</v>
      </c>
      <c r="AP89" s="81"/>
      <c r="AQ89" s="81"/>
      <c r="AR89" s="81"/>
      <c r="AS89" s="81"/>
      <c r="AT89" s="81"/>
    </row>
    <row r="90" spans="1:46" x14ac:dyDescent="0.2">
      <c r="A90" s="39" t="s">
        <v>36</v>
      </c>
      <c r="B90" s="39">
        <v>1773.7164663442461</v>
      </c>
      <c r="C90" s="39">
        <v>928.66556640249996</v>
      </c>
      <c r="D90" s="39">
        <v>900.49557850020142</v>
      </c>
      <c r="E90" s="39">
        <v>1342.84974401052</v>
      </c>
      <c r="F90" s="39">
        <v>5644.2864286873655</v>
      </c>
      <c r="G90" s="39">
        <v>4871.2152500472803</v>
      </c>
      <c r="H90" s="39">
        <v>2052.9948515613401</v>
      </c>
      <c r="I90" s="39">
        <v>556.76954436028336</v>
      </c>
      <c r="J90" s="39">
        <v>1113.5390887205667</v>
      </c>
      <c r="K90" s="39">
        <v>2360.9197127087782</v>
      </c>
      <c r="L90" s="39">
        <v>509.75360030878898</v>
      </c>
      <c r="M90" s="39">
        <v>22055.205831651871</v>
      </c>
      <c r="N90" s="39"/>
      <c r="O90" s="39" t="s">
        <v>36</v>
      </c>
      <c r="P90" s="77">
        <f t="shared" si="37"/>
        <v>4.0000843778788729E-2</v>
      </c>
      <c r="Q90" s="55">
        <f t="shared" si="39"/>
        <v>3.356459038478616E-2</v>
      </c>
      <c r="R90" s="55">
        <f t="shared" si="40"/>
        <v>5.339713746890444E-2</v>
      </c>
      <c r="S90" s="55">
        <f t="shared" si="41"/>
        <v>3.9890128699527218E-2</v>
      </c>
      <c r="T90" s="55">
        <f t="shared" si="42"/>
        <v>0.26816519086634949</v>
      </c>
      <c r="U90" s="55">
        <f t="shared" si="43"/>
        <v>0.22815487963949133</v>
      </c>
      <c r="V90" s="55">
        <f t="shared" si="44"/>
        <v>0.10466763552770461</v>
      </c>
      <c r="W90" s="55">
        <f t="shared" si="45"/>
        <v>5.3102832856356946E-2</v>
      </c>
      <c r="X90" s="55">
        <f t="shared" si="46"/>
        <v>6.75453259076087E-2</v>
      </c>
      <c r="Y90" s="55">
        <f t="shared" si="47"/>
        <v>5.810516828906101E-2</v>
      </c>
      <c r="Z90" s="55">
        <f t="shared" si="48"/>
        <v>6.5505643663465965E-2</v>
      </c>
      <c r="AA90" s="77"/>
      <c r="AB90" s="58" t="s">
        <v>36</v>
      </c>
      <c r="AC90" s="82">
        <v>67142.775481328674</v>
      </c>
      <c r="AD90" s="83">
        <f t="shared" si="26"/>
        <v>2.64170858834617</v>
      </c>
      <c r="AE90" s="83">
        <f t="shared" si="27"/>
        <v>1.3831206108850043</v>
      </c>
      <c r="AF90" s="83">
        <f t="shared" si="28"/>
        <v>1.3411652587263312</v>
      </c>
      <c r="AG90" s="83">
        <f t="shared" si="29"/>
        <v>1.9999914129018168</v>
      </c>
      <c r="AH90" s="83">
        <f t="shared" si="30"/>
        <v>8.4063942668812537</v>
      </c>
      <c r="AI90" s="83">
        <f t="shared" si="31"/>
        <v>7.2550102600418818</v>
      </c>
      <c r="AJ90" s="83">
        <f t="shared" si="32"/>
        <v>3.0576556254101308</v>
      </c>
      <c r="AK90" s="83">
        <f t="shared" si="33"/>
        <v>0.82923224482299218</v>
      </c>
      <c r="AL90" s="83">
        <f t="shared" si="34"/>
        <v>1.6584644896459844</v>
      </c>
      <c r="AM90" s="83">
        <f t="shared" si="35"/>
        <v>3.5162676785163756</v>
      </c>
      <c r="AN90" s="83">
        <f t="shared" si="36"/>
        <v>0.75920841319784771</v>
      </c>
      <c r="AO90" s="80">
        <f t="shared" si="38"/>
        <v>32.84821884937579</v>
      </c>
      <c r="AP90" s="81"/>
      <c r="AQ90" s="81"/>
      <c r="AR90" s="81"/>
      <c r="AS90" s="81"/>
      <c r="AT90" s="81"/>
    </row>
    <row r="91" spans="1:46" x14ac:dyDescent="0.2">
      <c r="A91" s="39" t="s">
        <v>37</v>
      </c>
      <c r="B91" s="39">
        <v>1826.4832649081234</v>
      </c>
      <c r="C91" s="39">
        <v>1342.1383501238533</v>
      </c>
      <c r="D91" s="39">
        <v>10925.063017390421</v>
      </c>
      <c r="E91" s="39">
        <v>2234.110126378127</v>
      </c>
      <c r="F91" s="39">
        <v>1296.8931170456867</v>
      </c>
      <c r="G91" s="39">
        <v>2023.4096379247337</v>
      </c>
      <c r="H91" s="39">
        <v>5169.5380287442067</v>
      </c>
      <c r="I91" s="39">
        <v>3692.790847876513</v>
      </c>
      <c r="J91" s="39">
        <v>9775.2002924149838</v>
      </c>
      <c r="K91" s="39">
        <v>1893.6761598822698</v>
      </c>
      <c r="L91" s="39">
        <v>1820.6194306570967</v>
      </c>
      <c r="M91" s="39">
        <v>41999.922273346019</v>
      </c>
      <c r="N91" s="39"/>
      <c r="O91" s="39" t="s">
        <v>37</v>
      </c>
      <c r="P91" s="77">
        <f t="shared" si="37"/>
        <v>4.1190840323394762E-2</v>
      </c>
      <c r="Q91" s="55">
        <f t="shared" si="39"/>
        <v>4.8508661881510005E-2</v>
      </c>
      <c r="R91" s="55">
        <f t="shared" si="40"/>
        <v>0.64782893522659279</v>
      </c>
      <c r="S91" s="55">
        <f t="shared" si="41"/>
        <v>6.6365534094663642E-2</v>
      </c>
      <c r="T91" s="55">
        <f t="shared" si="42"/>
        <v>6.1616573620040672E-2</v>
      </c>
      <c r="U91" s="55">
        <f t="shared" si="43"/>
        <v>9.4771172839800799E-2</v>
      </c>
      <c r="V91" s="55">
        <f t="shared" si="44"/>
        <v>0.26355805121854226</v>
      </c>
      <c r="W91" s="55">
        <f t="shared" si="45"/>
        <v>0.35220614553115198</v>
      </c>
      <c r="X91" s="55">
        <f t="shared" si="46"/>
        <v>0.59294648589476762</v>
      </c>
      <c r="Y91" s="55">
        <f t="shared" si="47"/>
        <v>4.6605723762074704E-2</v>
      </c>
      <c r="Z91" s="55">
        <f t="shared" si="48"/>
        <v>0.23395783295922273</v>
      </c>
      <c r="AA91" s="77"/>
      <c r="AB91" s="58" t="s">
        <v>37</v>
      </c>
      <c r="AC91" s="82">
        <v>434498.15601417178</v>
      </c>
      <c r="AD91" s="83">
        <f t="shared" si="26"/>
        <v>0.42036617178383373</v>
      </c>
      <c r="AE91" s="83">
        <f t="shared" si="27"/>
        <v>0.3088939116418431</v>
      </c>
      <c r="AF91" s="83">
        <f t="shared" si="28"/>
        <v>2.5144095242222582</v>
      </c>
      <c r="AG91" s="83">
        <f t="shared" si="29"/>
        <v>0.51418172792090244</v>
      </c>
      <c r="AH91" s="83">
        <f t="shared" si="30"/>
        <v>0.29848069527903515</v>
      </c>
      <c r="AI91" s="83">
        <f t="shared" si="31"/>
        <v>0.46568888956544557</v>
      </c>
      <c r="AJ91" s="83">
        <f t="shared" si="32"/>
        <v>1.1897721445279494</v>
      </c>
      <c r="AK91" s="83">
        <f t="shared" si="33"/>
        <v>0.84989793322760787</v>
      </c>
      <c r="AL91" s="83">
        <f t="shared" si="34"/>
        <v>2.2497679580707244</v>
      </c>
      <c r="AM91" s="83">
        <f t="shared" si="35"/>
        <v>0.43583065512952485</v>
      </c>
      <c r="AN91" s="83">
        <f t="shared" si="36"/>
        <v>0.41901660696523518</v>
      </c>
      <c r="AO91" s="80">
        <f t="shared" si="38"/>
        <v>9.6663062183343609</v>
      </c>
      <c r="AP91" s="81"/>
      <c r="AQ91" s="81"/>
      <c r="AR91" s="81"/>
      <c r="AS91" s="81"/>
      <c r="AT91" s="81"/>
    </row>
    <row r="92" spans="1:46" x14ac:dyDescent="0.2">
      <c r="A92" s="39" t="s">
        <v>38</v>
      </c>
      <c r="B92" s="39">
        <v>8637.2819362854843</v>
      </c>
      <c r="C92" s="39">
        <v>0</v>
      </c>
      <c r="D92" s="39">
        <v>25835.409685526494</v>
      </c>
      <c r="E92" s="39">
        <v>104886.58539230231</v>
      </c>
      <c r="F92" s="39">
        <v>0</v>
      </c>
      <c r="G92" s="39">
        <v>0</v>
      </c>
      <c r="H92" s="39">
        <v>55492.625537550994</v>
      </c>
      <c r="I92" s="39">
        <v>0</v>
      </c>
      <c r="J92" s="39">
        <v>0</v>
      </c>
      <c r="K92" s="39">
        <v>20796.740435615528</v>
      </c>
      <c r="L92" s="39">
        <v>0</v>
      </c>
      <c r="M92" s="39">
        <v>215648.64298728079</v>
      </c>
      <c r="N92" s="39"/>
      <c r="O92" s="39" t="s">
        <v>38</v>
      </c>
      <c r="P92" s="77">
        <f t="shared" si="37"/>
        <v>0.19478793367623531</v>
      </c>
      <c r="Q92" s="55">
        <f t="shared" si="39"/>
        <v>0</v>
      </c>
      <c r="R92" s="55">
        <f t="shared" si="40"/>
        <v>1.5319752317287083</v>
      </c>
      <c r="S92" s="55">
        <f t="shared" si="41"/>
        <v>3.115716712770296</v>
      </c>
      <c r="T92" s="55">
        <f t="shared" si="42"/>
        <v>0</v>
      </c>
      <c r="U92" s="55">
        <f t="shared" si="43"/>
        <v>0</v>
      </c>
      <c r="V92" s="55">
        <f t="shared" si="44"/>
        <v>2.8291750950191017</v>
      </c>
      <c r="W92" s="55">
        <f t="shared" si="45"/>
        <v>0</v>
      </c>
      <c r="X92" s="55">
        <f t="shared" si="46"/>
        <v>0</v>
      </c>
      <c r="Y92" s="55">
        <f t="shared" si="47"/>
        <v>0.51183362838243929</v>
      </c>
      <c r="Z92" s="55">
        <f t="shared" si="48"/>
        <v>0</v>
      </c>
      <c r="AA92" s="77"/>
      <c r="AB92" s="53" t="s">
        <v>38</v>
      </c>
      <c r="AC92" s="85">
        <v>531954.58666298713</v>
      </c>
      <c r="AD92" s="79">
        <f t="shared" si="26"/>
        <v>1.623687839683488</v>
      </c>
      <c r="AE92" s="79">
        <f t="shared" si="27"/>
        <v>0</v>
      </c>
      <c r="AF92" s="79">
        <f t="shared" si="28"/>
        <v>4.8566946001152127</v>
      </c>
      <c r="AG92" s="79">
        <f t="shared" si="29"/>
        <v>19.717206698088276</v>
      </c>
      <c r="AH92" s="79">
        <f t="shared" si="30"/>
        <v>0</v>
      </c>
      <c r="AI92" s="79">
        <f t="shared" si="31"/>
        <v>0</v>
      </c>
      <c r="AJ92" s="79">
        <f t="shared" si="32"/>
        <v>10.431835146993031</v>
      </c>
      <c r="AK92" s="79">
        <f t="shared" si="33"/>
        <v>0</v>
      </c>
      <c r="AL92" s="79">
        <f t="shared" si="34"/>
        <v>0</v>
      </c>
      <c r="AM92" s="79">
        <f t="shared" si="35"/>
        <v>3.9094954639033932</v>
      </c>
      <c r="AN92" s="79">
        <f t="shared" si="36"/>
        <v>0</v>
      </c>
      <c r="AO92" s="80">
        <f t="shared" si="38"/>
        <v>40.5389197487834</v>
      </c>
      <c r="AP92" s="81"/>
      <c r="AQ92" s="81"/>
      <c r="AR92" s="81"/>
      <c r="AS92" s="81"/>
      <c r="AT92" s="81"/>
    </row>
    <row r="93" spans="1:46" x14ac:dyDescent="0.2">
      <c r="A93" s="39" t="s">
        <v>39</v>
      </c>
      <c r="B93" s="39">
        <v>3099.0688243362702</v>
      </c>
      <c r="C93" s="39">
        <v>2189.7077489568301</v>
      </c>
      <c r="D93" s="39">
        <v>2032.4395215089862</v>
      </c>
      <c r="E93" s="39">
        <v>2636.2108809301199</v>
      </c>
      <c r="F93" s="39">
        <v>1697.49116485131</v>
      </c>
      <c r="G93" s="39">
        <v>2704.2728839064098</v>
      </c>
      <c r="H93" s="39">
        <v>2057.0384536820961</v>
      </c>
      <c r="I93" s="39">
        <v>1449.4622562849299</v>
      </c>
      <c r="J93" s="39">
        <v>1821.77487856267</v>
      </c>
      <c r="K93" s="39">
        <v>2853.1794231465801</v>
      </c>
      <c r="L93" s="39">
        <v>1564.01387248274</v>
      </c>
      <c r="M93" s="39">
        <v>24104.65990864894</v>
      </c>
      <c r="N93" s="39"/>
      <c r="O93" s="39" t="s">
        <v>39</v>
      </c>
      <c r="P93" s="77">
        <f t="shared" si="37"/>
        <v>6.9890182706309811E-2</v>
      </c>
      <c r="Q93" s="55">
        <f t="shared" si="39"/>
        <v>7.9142208255704213E-2</v>
      </c>
      <c r="R93" s="55">
        <f t="shared" si="40"/>
        <v>0.12051858456429436</v>
      </c>
      <c r="S93" s="55">
        <f t="shared" si="41"/>
        <v>7.8310169688331627E-2</v>
      </c>
      <c r="T93" s="55">
        <f t="shared" si="42"/>
        <v>8.0649351865397192E-2</v>
      </c>
      <c r="U93" s="55">
        <f t="shared" si="43"/>
        <v>0.1266610122256491</v>
      </c>
      <c r="V93" s="55">
        <f t="shared" si="44"/>
        <v>0.10487379009875601</v>
      </c>
      <c r="W93" s="55">
        <f t="shared" si="45"/>
        <v>0.13824490349150514</v>
      </c>
      <c r="X93" s="55">
        <f t="shared" si="46"/>
        <v>0.11050566535943918</v>
      </c>
      <c r="Y93" s="55">
        <f t="shared" si="47"/>
        <v>7.0220291545029651E-2</v>
      </c>
      <c r="Z93" s="55">
        <f t="shared" si="48"/>
        <v>0.20098285790136755</v>
      </c>
      <c r="AA93" s="77"/>
      <c r="AB93" s="53" t="s">
        <v>39</v>
      </c>
      <c r="AC93" s="85">
        <v>90037.368907692216</v>
      </c>
      <c r="AD93" s="79">
        <f t="shared" si="26"/>
        <v>3.4419806597341664</v>
      </c>
      <c r="AE93" s="79">
        <f t="shared" si="27"/>
        <v>2.4319988195143223</v>
      </c>
      <c r="AF93" s="79">
        <f t="shared" si="28"/>
        <v>2.2573288692972318</v>
      </c>
      <c r="AG93" s="79">
        <f t="shared" si="29"/>
        <v>2.9279075043083571</v>
      </c>
      <c r="AH93" s="79">
        <f t="shared" si="30"/>
        <v>1.8853184910274374</v>
      </c>
      <c r="AI93" s="79">
        <f t="shared" si="31"/>
        <v>3.0035005650585758</v>
      </c>
      <c r="AJ93" s="79">
        <f t="shared" si="32"/>
        <v>2.2846496722833001</v>
      </c>
      <c r="AK93" s="79">
        <f t="shared" si="33"/>
        <v>1.6098451941337184</v>
      </c>
      <c r="AL93" s="79">
        <f t="shared" si="34"/>
        <v>2.0233541924468978</v>
      </c>
      <c r="AM93" s="79">
        <f t="shared" si="35"/>
        <v>3.1688836066186101</v>
      </c>
      <c r="AN93" s="79">
        <f t="shared" si="36"/>
        <v>1.737071941858044</v>
      </c>
      <c r="AO93" s="80">
        <f t="shared" si="38"/>
        <v>26.771839516280661</v>
      </c>
      <c r="AP93" s="81"/>
      <c r="AQ93" s="81"/>
      <c r="AR93" s="81"/>
      <c r="AS93" s="81"/>
      <c r="AT93" s="81"/>
    </row>
    <row r="94" spans="1:46" x14ac:dyDescent="0.2">
      <c r="A94" s="39" t="s">
        <v>40</v>
      </c>
      <c r="B94" s="39">
        <v>69105.742887732646</v>
      </c>
      <c r="C94" s="39">
        <v>36267.153710011698</v>
      </c>
      <c r="D94" s="39">
        <v>57309.117050187502</v>
      </c>
      <c r="E94" s="39">
        <v>35254.1518027028</v>
      </c>
      <c r="F94" s="39">
        <v>30887.797553519398</v>
      </c>
      <c r="G94" s="39">
        <v>30635.060054218</v>
      </c>
      <c r="H94" s="39">
        <v>27331.829066705999</v>
      </c>
      <c r="I94" s="39">
        <v>10668.114298909088</v>
      </c>
      <c r="J94" s="39">
        <v>15879.398024035676</v>
      </c>
      <c r="K94" s="39">
        <v>149987.23956379481</v>
      </c>
      <c r="L94" s="39">
        <v>26915.385279985072</v>
      </c>
      <c r="M94" s="39">
        <v>490240.98929180269</v>
      </c>
      <c r="N94" s="39"/>
      <c r="O94" s="39" t="s">
        <v>40</v>
      </c>
      <c r="P94" s="77">
        <f t="shared" si="37"/>
        <v>1.5584723251550601</v>
      </c>
      <c r="Q94" s="55">
        <f t="shared" si="39"/>
        <v>1.3107971294921734</v>
      </c>
      <c r="R94" s="55">
        <f t="shared" si="40"/>
        <v>3.3982874257385514</v>
      </c>
      <c r="S94" s="55">
        <f t="shared" si="41"/>
        <v>1.0472449794736434</v>
      </c>
      <c r="T94" s="55">
        <f t="shared" si="42"/>
        <v>1.46750740435173</v>
      </c>
      <c r="U94" s="55">
        <f t="shared" si="43"/>
        <v>1.4348654454041738</v>
      </c>
      <c r="V94" s="55">
        <f t="shared" si="44"/>
        <v>1.3934559655051488</v>
      </c>
      <c r="W94" s="55">
        <f t="shared" si="45"/>
        <v>1.0174893656555617</v>
      </c>
      <c r="X94" s="55">
        <f t="shared" si="46"/>
        <v>0.96321640220326554</v>
      </c>
      <c r="Y94" s="55">
        <f t="shared" si="47"/>
        <v>3.6913723703322789</v>
      </c>
      <c r="Z94" s="55">
        <f t="shared" si="48"/>
        <v>3.4587487683217457</v>
      </c>
      <c r="AA94" s="77"/>
      <c r="AB94" s="53" t="s">
        <v>40</v>
      </c>
      <c r="AC94" s="85">
        <v>3188822.9009887404</v>
      </c>
      <c r="AD94" s="79">
        <f t="shared" si="26"/>
        <v>2.1671238897056786</v>
      </c>
      <c r="AE94" s="79">
        <f t="shared" si="27"/>
        <v>1.1373210377649554</v>
      </c>
      <c r="AF94" s="79">
        <f t="shared" si="28"/>
        <v>1.7971872013468664</v>
      </c>
      <c r="AG94" s="79">
        <f t="shared" si="29"/>
        <v>1.1055537700689411</v>
      </c>
      <c r="AH94" s="79">
        <f t="shared" si="30"/>
        <v>0.96862693578693859</v>
      </c>
      <c r="AI94" s="79">
        <f t="shared" si="31"/>
        <v>0.96070120559906791</v>
      </c>
      <c r="AJ94" s="79">
        <f t="shared" si="32"/>
        <v>0.85711342132645163</v>
      </c>
      <c r="AK94" s="79">
        <f t="shared" si="33"/>
        <v>0.33454709245851455</v>
      </c>
      <c r="AL94" s="79">
        <f t="shared" si="34"/>
        <v>0.49797052132032921</v>
      </c>
      <c r="AM94" s="79">
        <f t="shared" si="35"/>
        <v>4.7035299300343425</v>
      </c>
      <c r="AN94" s="79">
        <f t="shared" si="36"/>
        <v>0.84405393826165676</v>
      </c>
      <c r="AO94" s="80">
        <f t="shared" si="38"/>
        <v>15.373728943673742</v>
      </c>
      <c r="AP94" s="81"/>
      <c r="AQ94" s="81"/>
      <c r="AR94" s="81"/>
      <c r="AS94" s="81"/>
      <c r="AT94" s="81"/>
    </row>
    <row r="95" spans="1:46" x14ac:dyDescent="0.2">
      <c r="A95" s="39" t="s">
        <v>41</v>
      </c>
      <c r="B95" s="39">
        <v>187468.96201286884</v>
      </c>
      <c r="C95" s="39">
        <v>100862.68964596</v>
      </c>
      <c r="D95" s="39">
        <v>120192.121525325</v>
      </c>
      <c r="E95" s="39">
        <v>173795.8109740268</v>
      </c>
      <c r="F95" s="39">
        <v>328377.86510122602</v>
      </c>
      <c r="G95" s="39">
        <v>339180.98616582807</v>
      </c>
      <c r="H95" s="39">
        <v>166211.94556313846</v>
      </c>
      <c r="I95" s="39">
        <v>131346.02092511719</v>
      </c>
      <c r="J95" s="39">
        <v>275691.24299961544</v>
      </c>
      <c r="K95" s="39">
        <v>218474.49748747027</v>
      </c>
      <c r="L95" s="39">
        <v>123012.07181560225</v>
      </c>
      <c r="M95" s="39">
        <v>2164614.2142161783</v>
      </c>
      <c r="N95" s="39"/>
      <c r="O95" s="39" t="s">
        <v>41</v>
      </c>
      <c r="P95" s="77">
        <f t="shared" si="37"/>
        <v>4.2277989775357039</v>
      </c>
      <c r="Q95" s="55">
        <f t="shared" si="39"/>
        <v>3.6454618169908124</v>
      </c>
      <c r="R95" s="55">
        <f t="shared" si="40"/>
        <v>7.1270924466461567</v>
      </c>
      <c r="S95" s="55">
        <f t="shared" si="41"/>
        <v>5.1627051337013343</v>
      </c>
      <c r="T95" s="55">
        <f t="shared" si="42"/>
        <v>15.601531563598153</v>
      </c>
      <c r="U95" s="55">
        <f t="shared" si="43"/>
        <v>15.886343161271174</v>
      </c>
      <c r="V95" s="55">
        <f t="shared" si="44"/>
        <v>8.4739673483947193</v>
      </c>
      <c r="W95" s="55">
        <f t="shared" si="45"/>
        <v>12.527347923723115</v>
      </c>
      <c r="X95" s="55">
        <f t="shared" si="46"/>
        <v>16.72294672626056</v>
      </c>
      <c r="Y95" s="55">
        <f t="shared" si="47"/>
        <v>5.3769289040382438</v>
      </c>
      <c r="Z95" s="55">
        <f t="shared" si="48"/>
        <v>15.80760771042384</v>
      </c>
      <c r="AA95" s="77"/>
      <c r="AB95" s="53" t="s">
        <v>75</v>
      </c>
      <c r="AC95" s="85">
        <v>15704127.447973754</v>
      </c>
      <c r="AD95" s="79">
        <f t="shared" si="26"/>
        <v>1.1937559895252714</v>
      </c>
      <c r="AE95" s="79">
        <f t="shared" si="27"/>
        <v>0.64226866459221166</v>
      </c>
      <c r="AF95" s="79">
        <f t="shared" si="28"/>
        <v>0.76535370668322578</v>
      </c>
      <c r="AG95" s="79">
        <f t="shared" si="29"/>
        <v>1.1066887450435907</v>
      </c>
      <c r="AH95" s="79">
        <f t="shared" si="30"/>
        <v>2.0910290379972394</v>
      </c>
      <c r="AI95" s="79">
        <f t="shared" si="31"/>
        <v>2.1598206413536927</v>
      </c>
      <c r="AJ95" s="79">
        <f t="shared" si="32"/>
        <v>1.0583965655766769</v>
      </c>
      <c r="AK95" s="79">
        <f t="shared" si="33"/>
        <v>0.83637897973162656</v>
      </c>
      <c r="AL95" s="79">
        <f t="shared" si="34"/>
        <v>1.7555336577148504</v>
      </c>
      <c r="AM95" s="79">
        <f t="shared" si="35"/>
        <v>1.3911915718415748</v>
      </c>
      <c r="AN95" s="79">
        <f t="shared" si="36"/>
        <v>0.78331045276555011</v>
      </c>
      <c r="AO95" s="80">
        <f t="shared" si="38"/>
        <v>13.783728012825511</v>
      </c>
      <c r="AP95" s="81"/>
      <c r="AQ95" s="81"/>
      <c r="AR95" s="81"/>
      <c r="AS95" s="81"/>
      <c r="AT95" s="81"/>
    </row>
    <row r="96" spans="1:46" x14ac:dyDescent="0.2">
      <c r="A96" s="39" t="s">
        <v>42</v>
      </c>
      <c r="B96" s="39">
        <v>16122.387140647301</v>
      </c>
      <c r="C96" s="39">
        <v>10645.495050441101</v>
      </c>
      <c r="D96" s="39">
        <v>9126.9252823655861</v>
      </c>
      <c r="E96" s="39">
        <v>10659.8580038033</v>
      </c>
      <c r="F96" s="39">
        <v>18381.750758485701</v>
      </c>
      <c r="G96" s="39">
        <v>24231.578725506188</v>
      </c>
      <c r="H96" s="39">
        <v>8455.9706868679696</v>
      </c>
      <c r="I96" s="39">
        <v>10025.992506903387</v>
      </c>
      <c r="J96" s="39">
        <v>9026.5352275374735</v>
      </c>
      <c r="K96" s="39">
        <v>10501.178964525499</v>
      </c>
      <c r="L96" s="39">
        <v>2037.8896732527</v>
      </c>
      <c r="M96" s="39">
        <v>129215.56202033628</v>
      </c>
      <c r="N96" s="39"/>
      <c r="O96" s="39" t="s">
        <v>42</v>
      </c>
      <c r="P96" s="77">
        <f t="shared" si="37"/>
        <v>0.36359198417060862</v>
      </c>
      <c r="Q96" s="55">
        <f t="shared" si="39"/>
        <v>0.38475818824153413</v>
      </c>
      <c r="R96" s="55">
        <f t="shared" si="40"/>
        <v>0.54120386108124086</v>
      </c>
      <c r="S96" s="55">
        <f t="shared" si="41"/>
        <v>0.31665725043848814</v>
      </c>
      <c r="T96" s="55">
        <f t="shared" si="42"/>
        <v>0.87333372657229769</v>
      </c>
      <c r="U96" s="55">
        <f t="shared" si="43"/>
        <v>1.1349432623695006</v>
      </c>
      <c r="V96" s="55">
        <f t="shared" si="44"/>
        <v>0.43110992568390594</v>
      </c>
      <c r="W96" s="55">
        <f t="shared" si="45"/>
        <v>0.95624591845249762</v>
      </c>
      <c r="X96" s="55">
        <f t="shared" si="46"/>
        <v>0.54753377760727051</v>
      </c>
      <c r="Y96" s="55">
        <f t="shared" si="47"/>
        <v>0.25844706521901406</v>
      </c>
      <c r="Z96" s="55">
        <f t="shared" si="48"/>
        <v>0.26187804202007281</v>
      </c>
      <c r="AA96" s="77"/>
      <c r="AB96" s="53" t="s">
        <v>42</v>
      </c>
      <c r="AC96" s="85">
        <v>819784.78418365994</v>
      </c>
      <c r="AD96" s="79">
        <f t="shared" si="26"/>
        <v>1.9666609397613963</v>
      </c>
      <c r="AE96" s="79">
        <f t="shared" si="27"/>
        <v>1.2985719247084908</v>
      </c>
      <c r="AF96" s="79">
        <f t="shared" si="28"/>
        <v>1.1133318717856127</v>
      </c>
      <c r="AG96" s="79">
        <f t="shared" si="29"/>
        <v>1.3003239642241426</v>
      </c>
      <c r="AH96" s="79">
        <f t="shared" si="30"/>
        <v>2.2422654229658843</v>
      </c>
      <c r="AI96" s="79">
        <f t="shared" si="31"/>
        <v>2.9558463627299383</v>
      </c>
      <c r="AJ96" s="79">
        <f t="shared" si="32"/>
        <v>1.0314866596710999</v>
      </c>
      <c r="AK96" s="79">
        <f t="shared" si="33"/>
        <v>1.2230030003407846</v>
      </c>
      <c r="AL96" s="79">
        <f t="shared" si="34"/>
        <v>1.1010859681332192</v>
      </c>
      <c r="AM96" s="79">
        <f t="shared" si="35"/>
        <v>1.2809677816821829</v>
      </c>
      <c r="AN96" s="79">
        <f t="shared" si="36"/>
        <v>0.24858837496990463</v>
      </c>
      <c r="AO96" s="80">
        <f t="shared" si="38"/>
        <v>15.762132270972664</v>
      </c>
      <c r="AP96" s="81"/>
      <c r="AQ96" s="81"/>
      <c r="AR96" s="81"/>
      <c r="AS96" s="81"/>
      <c r="AT96" s="81"/>
    </row>
    <row r="97" spans="1:46" x14ac:dyDescent="0.2">
      <c r="A97" s="39" t="s">
        <v>43</v>
      </c>
      <c r="B97" s="44">
        <v>12707.451561267535</v>
      </c>
      <c r="C97" s="45">
        <v>13516.7772339905</v>
      </c>
      <c r="D97" s="45">
        <v>14738.93297805305</v>
      </c>
      <c r="E97" s="45">
        <v>42083.332910349454</v>
      </c>
      <c r="F97" s="45">
        <v>12182.564861169576</v>
      </c>
      <c r="G97" s="45">
        <v>18219.349526814764</v>
      </c>
      <c r="H97" s="45">
        <v>39269.640640291036</v>
      </c>
      <c r="I97" s="45">
        <v>9406.1527730174348</v>
      </c>
      <c r="J97" s="45">
        <v>37805.701091605682</v>
      </c>
      <c r="K97" s="45">
        <v>54466.342661346782</v>
      </c>
      <c r="L97" s="45">
        <v>3422.0403770431012</v>
      </c>
      <c r="M97" s="44">
        <v>257818.28661494891</v>
      </c>
      <c r="N97" s="45"/>
      <c r="O97" s="39" t="s">
        <v>43</v>
      </c>
      <c r="P97" s="95">
        <f t="shared" si="37"/>
        <v>0.28657837618007098</v>
      </c>
      <c r="Q97" s="55">
        <f t="shared" si="39"/>
        <v>0.4885344171193905</v>
      </c>
      <c r="R97" s="55">
        <f t="shared" si="40"/>
        <v>0.87398189304256724</v>
      </c>
      <c r="S97" s="55">
        <f t="shared" si="41"/>
        <v>1.2501097560515586</v>
      </c>
      <c r="T97" s="55">
        <f t="shared" si="42"/>
        <v>0.57880475636970474</v>
      </c>
      <c r="U97" s="55">
        <f t="shared" si="43"/>
        <v>0.85334629759173508</v>
      </c>
      <c r="V97" s="55">
        <f t="shared" si="44"/>
        <v>2.0020802442422063</v>
      </c>
      <c r="W97" s="55">
        <f t="shared" si="45"/>
        <v>0.89712766006411293</v>
      </c>
      <c r="X97" s="55">
        <f t="shared" si="46"/>
        <v>2.2932274468534151</v>
      </c>
      <c r="Y97" s="55">
        <f t="shared" si="47"/>
        <v>1.3404843838574008</v>
      </c>
      <c r="Z97" s="55">
        <f t="shared" si="48"/>
        <v>0.43974766907931373</v>
      </c>
      <c r="AA97" s="77"/>
      <c r="AB97" s="53" t="s">
        <v>43</v>
      </c>
      <c r="AC97" s="84">
        <v>1197435.6599113957</v>
      </c>
      <c r="AD97" s="97">
        <f t="shared" si="26"/>
        <v>1.0612220753646022</v>
      </c>
      <c r="AE97" s="79">
        <f t="shared" si="27"/>
        <v>1.128810314116641</v>
      </c>
      <c r="AF97" s="79">
        <f t="shared" si="28"/>
        <v>1.2308747326886571</v>
      </c>
      <c r="AG97" s="79">
        <f t="shared" si="29"/>
        <v>3.5144546232624649</v>
      </c>
      <c r="AH97" s="79">
        <f t="shared" si="30"/>
        <v>1.0173878454622793</v>
      </c>
      <c r="AI97" s="79">
        <f t="shared" si="31"/>
        <v>1.5215305620815487</v>
      </c>
      <c r="AJ97" s="79">
        <f t="shared" si="32"/>
        <v>3.2794781343990365</v>
      </c>
      <c r="AK97" s="79">
        <f t="shared" si="33"/>
        <v>0.7855246914655476</v>
      </c>
      <c r="AL97" s="79">
        <f t="shared" si="34"/>
        <v>3.1572219165748843</v>
      </c>
      <c r="AM97" s="79">
        <f t="shared" si="35"/>
        <v>4.5485819810458139</v>
      </c>
      <c r="AN97" s="79">
        <f t="shared" si="36"/>
        <v>0.28578073057355874</v>
      </c>
      <c r="AO97" s="97">
        <f t="shared" si="38"/>
        <v>21.530867607035034</v>
      </c>
      <c r="AP97" s="81"/>
      <c r="AQ97" s="81"/>
      <c r="AR97" s="81"/>
      <c r="AS97" s="81"/>
      <c r="AT97" s="81"/>
    </row>
    <row r="98" spans="1:46" x14ac:dyDescent="0.2">
      <c r="A98" s="39" t="s">
        <v>44</v>
      </c>
      <c r="B98" s="39">
        <v>10291.295995484947</v>
      </c>
      <c r="C98" s="39">
        <v>10921.400655688194</v>
      </c>
      <c r="D98" s="39">
        <v>8260.8209388851064</v>
      </c>
      <c r="E98" s="39">
        <v>37863.336333394414</v>
      </c>
      <c r="F98" s="39">
        <v>9798.2515025109478</v>
      </c>
      <c r="G98" s="39">
        <v>8120.659862895016</v>
      </c>
      <c r="H98" s="39">
        <v>37681.002898256862</v>
      </c>
      <c r="I98" s="39">
        <v>8748.2837960895886</v>
      </c>
      <c r="J98" s="39">
        <v>35861.389637394328</v>
      </c>
      <c r="K98" s="39">
        <v>38763.220055790982</v>
      </c>
      <c r="L98" s="39">
        <v>3182.7727521290071</v>
      </c>
      <c r="M98" s="39">
        <v>209492.43442851939</v>
      </c>
      <c r="N98" s="39"/>
      <c r="O98" s="39" t="s">
        <v>44</v>
      </c>
      <c r="P98" s="77">
        <f t="shared" si="37"/>
        <v>0.23208924944195197</v>
      </c>
      <c r="Q98" s="55">
        <f t="shared" si="39"/>
        <v>0.39473019426826716</v>
      </c>
      <c r="R98" s="55">
        <f t="shared" si="40"/>
        <v>0.48984603790539716</v>
      </c>
      <c r="S98" s="55">
        <f t="shared" si="41"/>
        <v>1.1247523157890671</v>
      </c>
      <c r="T98" s="55">
        <f t="shared" si="42"/>
        <v>0.46552385629699633</v>
      </c>
      <c r="U98" s="55">
        <f t="shared" si="43"/>
        <v>0.38035029833552875</v>
      </c>
      <c r="V98" s="55">
        <f t="shared" si="44"/>
        <v>1.921086881768681</v>
      </c>
      <c r="W98" s="55">
        <f t="shared" si="45"/>
        <v>0.83438229858188373</v>
      </c>
      <c r="X98" s="55">
        <f t="shared" si="46"/>
        <v>2.175288927971696</v>
      </c>
      <c r="Y98" s="55">
        <f t="shared" si="47"/>
        <v>0.95401102063883225</v>
      </c>
      <c r="Z98" s="55">
        <f t="shared" si="48"/>
        <v>0.40900069687876006</v>
      </c>
      <c r="AA98" s="77"/>
      <c r="AB98" s="58" t="s">
        <v>44</v>
      </c>
      <c r="AC98" s="82">
        <v>1017156.3706411285</v>
      </c>
      <c r="AD98" s="83">
        <f t="shared" si="26"/>
        <v>1.0117712765243945</v>
      </c>
      <c r="AE98" s="83">
        <f t="shared" si="27"/>
        <v>1.0737189453775211</v>
      </c>
      <c r="AF98" s="83">
        <f t="shared" si="28"/>
        <v>0.81214857197209422</v>
      </c>
      <c r="AG98" s="83">
        <f t="shared" si="29"/>
        <v>3.7224695657687912</v>
      </c>
      <c r="AH98" s="83">
        <f t="shared" si="30"/>
        <v>0.96329844508912299</v>
      </c>
      <c r="AI98" s="83">
        <f t="shared" si="31"/>
        <v>0.79836887397917444</v>
      </c>
      <c r="AJ98" s="83">
        <f t="shared" si="32"/>
        <v>3.7045437639549927</v>
      </c>
      <c r="AK98" s="83">
        <f t="shared" si="33"/>
        <v>0.86007265437224933</v>
      </c>
      <c r="AL98" s="83">
        <f t="shared" si="34"/>
        <v>3.5256515785070857</v>
      </c>
      <c r="AM98" s="83">
        <f t="shared" si="35"/>
        <v>3.8109401046525382</v>
      </c>
      <c r="AN98" s="83">
        <f t="shared" si="36"/>
        <v>0.31290889424630541</v>
      </c>
      <c r="AO98" s="80">
        <f t="shared" si="38"/>
        <v>20.595892674444269</v>
      </c>
      <c r="AP98" s="81"/>
      <c r="AQ98" s="81"/>
      <c r="AR98" s="81"/>
      <c r="AS98" s="81"/>
      <c r="AT98" s="81"/>
    </row>
    <row r="99" spans="1:46" x14ac:dyDescent="0.2">
      <c r="A99" s="39" t="s">
        <v>45</v>
      </c>
      <c r="B99" s="39">
        <v>0</v>
      </c>
      <c r="C99" s="39">
        <v>0</v>
      </c>
      <c r="D99" s="39">
        <v>0</v>
      </c>
      <c r="E99" s="39">
        <v>0</v>
      </c>
      <c r="F99" s="39">
        <v>38.012994241905893</v>
      </c>
      <c r="G99" s="39">
        <v>9.910277828429841</v>
      </c>
      <c r="H99" s="39">
        <v>13.80360126102728</v>
      </c>
      <c r="I99" s="39">
        <v>6.8664067811263907</v>
      </c>
      <c r="J99" s="39">
        <v>4.5304127215679282</v>
      </c>
      <c r="K99" s="39">
        <v>2.6191448546564584</v>
      </c>
      <c r="L99" s="39">
        <v>7.7866468651948759</v>
      </c>
      <c r="M99" s="39">
        <v>83.529484553908674</v>
      </c>
      <c r="N99" s="39"/>
      <c r="O99" s="39" t="s">
        <v>45</v>
      </c>
      <c r="P99" s="77">
        <f t="shared" si="37"/>
        <v>0</v>
      </c>
      <c r="Q99" s="55">
        <f t="shared" si="39"/>
        <v>0</v>
      </c>
      <c r="R99" s="55">
        <f t="shared" si="40"/>
        <v>0</v>
      </c>
      <c r="S99" s="55">
        <f t="shared" si="41"/>
        <v>0</v>
      </c>
      <c r="T99" s="55">
        <f t="shared" si="42"/>
        <v>1.8060319909478438E-3</v>
      </c>
      <c r="U99" s="55">
        <f t="shared" si="43"/>
        <v>4.6417128561859045E-4</v>
      </c>
      <c r="V99" s="55">
        <f t="shared" si="44"/>
        <v>7.0374765170997766E-4</v>
      </c>
      <c r="W99" s="55">
        <f t="shared" si="45"/>
        <v>6.548951093236574E-4</v>
      </c>
      <c r="X99" s="55">
        <f t="shared" si="46"/>
        <v>2.7480688093839547E-4</v>
      </c>
      <c r="Y99" s="55">
        <f t="shared" si="47"/>
        <v>6.446040995550535E-5</v>
      </c>
      <c r="Z99" s="55">
        <f t="shared" si="48"/>
        <v>1.0006193474174966E-3</v>
      </c>
      <c r="AA99" s="77"/>
      <c r="AB99" s="58" t="s">
        <v>45</v>
      </c>
      <c r="AC99" s="82">
        <v>252.49972152863748</v>
      </c>
      <c r="AD99" s="83">
        <f t="shared" si="26"/>
        <v>0</v>
      </c>
      <c r="AE99" s="83">
        <f t="shared" si="27"/>
        <v>0</v>
      </c>
      <c r="AF99" s="83">
        <f t="shared" si="28"/>
        <v>0</v>
      </c>
      <c r="AG99" s="83">
        <f t="shared" si="29"/>
        <v>0</v>
      </c>
      <c r="AH99" s="83">
        <f t="shared" si="30"/>
        <v>15.054667788057191</v>
      </c>
      <c r="AI99" s="83">
        <f t="shared" si="31"/>
        <v>3.9248668348752451</v>
      </c>
      <c r="AJ99" s="83">
        <f t="shared" si="32"/>
        <v>5.4667788057190911</v>
      </c>
      <c r="AK99" s="83">
        <f t="shared" si="33"/>
        <v>2.7193720213064201</v>
      </c>
      <c r="AL99" s="83">
        <f t="shared" si="34"/>
        <v>1.7942248388001121</v>
      </c>
      <c r="AM99" s="83">
        <f t="shared" si="35"/>
        <v>1.0372862349313148</v>
      </c>
      <c r="AN99" s="83">
        <f t="shared" si="36"/>
        <v>3.0838239416876925</v>
      </c>
      <c r="AO99" s="80">
        <f t="shared" si="38"/>
        <v>33.081020465377073</v>
      </c>
      <c r="AP99" s="81"/>
      <c r="AQ99" s="81"/>
      <c r="AR99" s="81"/>
      <c r="AS99" s="81"/>
      <c r="AT99" s="81"/>
    </row>
    <row r="100" spans="1:46" x14ac:dyDescent="0.2">
      <c r="A100" s="39" t="s">
        <v>46</v>
      </c>
      <c r="B100" s="39">
        <v>142.97700385857291</v>
      </c>
      <c r="C100" s="39">
        <v>2144.6550578785932</v>
      </c>
      <c r="D100" s="39">
        <v>1462.9187871210895</v>
      </c>
      <c r="E100" s="39">
        <v>398.3008539874055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1449.5627731459094</v>
      </c>
      <c r="L100" s="39">
        <v>0</v>
      </c>
      <c r="M100" s="39">
        <v>5598.4144759915707</v>
      </c>
      <c r="N100" s="39"/>
      <c r="O100" s="39" t="s">
        <v>46</v>
      </c>
      <c r="P100" s="77">
        <f t="shared" si="37"/>
        <v>3.2244165873329921E-3</v>
      </c>
      <c r="Q100" s="55">
        <f t="shared" si="39"/>
        <v>7.7513877049636942E-2</v>
      </c>
      <c r="R100" s="55">
        <f t="shared" si="40"/>
        <v>8.6747428245956992E-2</v>
      </c>
      <c r="S100" s="55">
        <f t="shared" si="41"/>
        <v>1.1831757348545717E-2</v>
      </c>
      <c r="T100" s="55">
        <f t="shared" si="42"/>
        <v>0</v>
      </c>
      <c r="U100" s="55">
        <f t="shared" si="43"/>
        <v>0</v>
      </c>
      <c r="V100" s="55">
        <f t="shared" si="44"/>
        <v>0</v>
      </c>
      <c r="W100" s="55">
        <f t="shared" si="45"/>
        <v>0</v>
      </c>
      <c r="X100" s="55">
        <f t="shared" si="46"/>
        <v>0</v>
      </c>
      <c r="Y100" s="55">
        <f t="shared" si="47"/>
        <v>3.5675541368818474E-2</v>
      </c>
      <c r="Z100" s="55">
        <f t="shared" si="48"/>
        <v>0</v>
      </c>
      <c r="AA100" s="77"/>
      <c r="AB100" s="58" t="s">
        <v>46</v>
      </c>
      <c r="AC100" s="82">
        <v>7148.8501929286449</v>
      </c>
      <c r="AD100" s="83">
        <f t="shared" ref="AD100:AD119" si="49">B100/$AC100*100</f>
        <v>2.0000000000000004</v>
      </c>
      <c r="AE100" s="83">
        <f t="shared" ref="AE100:AE119" si="50">C100/$AC100*100</f>
        <v>30</v>
      </c>
      <c r="AF100" s="83">
        <f t="shared" ref="AF100:AF119" si="51">D100/$AC100*100</f>
        <v>20.463693428184438</v>
      </c>
      <c r="AG100" s="83">
        <f t="shared" ref="AG100:AG119" si="52">E100/$AC100*100</f>
        <v>5.5715372855538181</v>
      </c>
      <c r="AH100" s="83">
        <f t="shared" ref="AH100:AH119" si="53">F100/$AC100*100</f>
        <v>0</v>
      </c>
      <c r="AI100" s="83">
        <f t="shared" ref="AI100:AI119" si="54">G100/$AC100*100</f>
        <v>0</v>
      </c>
      <c r="AJ100" s="83">
        <f t="shared" ref="AJ100:AJ119" si="55">H100/$AC100*100</f>
        <v>0</v>
      </c>
      <c r="AK100" s="83">
        <f t="shared" ref="AK100:AK119" si="56">I100/$AC100*100</f>
        <v>0</v>
      </c>
      <c r="AL100" s="83">
        <f t="shared" ref="AL100:AL119" si="57">J100/$AC100*100</f>
        <v>0</v>
      </c>
      <c r="AM100" s="83">
        <f t="shared" ref="AM100:AM119" si="58">K100/$AC100*100</f>
        <v>20.276865985802285</v>
      </c>
      <c r="AN100" s="83">
        <f t="shared" ref="AN100:AN119" si="59">L100/$AC100*100</f>
        <v>0</v>
      </c>
      <c r="AO100" s="80">
        <f t="shared" si="38"/>
        <v>78.312096699540533</v>
      </c>
      <c r="AP100" s="81"/>
      <c r="AQ100" s="81"/>
      <c r="AR100" s="81"/>
      <c r="AS100" s="81"/>
      <c r="AT100" s="81"/>
    </row>
    <row r="101" spans="1:46" s="60" customFormat="1" x14ac:dyDescent="0.2">
      <c r="A101" s="39" t="s">
        <v>47</v>
      </c>
      <c r="B101" s="43">
        <v>1104.0187608298997</v>
      </c>
      <c r="C101" s="39">
        <v>0</v>
      </c>
      <c r="D101" s="39">
        <v>1124.9272277062389</v>
      </c>
      <c r="E101" s="39">
        <v>1791.8492288435157</v>
      </c>
      <c r="F101" s="39">
        <v>1221.4741332878948</v>
      </c>
      <c r="G101" s="39">
        <v>2531.1829826521748</v>
      </c>
      <c r="H101" s="39">
        <v>0</v>
      </c>
      <c r="I101" s="39">
        <v>0</v>
      </c>
      <c r="J101" s="39">
        <v>603.6598529289638</v>
      </c>
      <c r="K101" s="39">
        <v>7708.7880661977015</v>
      </c>
      <c r="L101" s="39">
        <v>0</v>
      </c>
      <c r="M101" s="43">
        <v>16085.900252446389</v>
      </c>
      <c r="N101" s="59"/>
      <c r="O101" s="59" t="s">
        <v>47</v>
      </c>
      <c r="P101" s="94">
        <f t="shared" si="37"/>
        <v>2.4897824888455291E-2</v>
      </c>
      <c r="Q101" s="61">
        <f t="shared" si="39"/>
        <v>0</v>
      </c>
      <c r="R101" s="61">
        <f t="shared" si="40"/>
        <v>6.670537341270262E-2</v>
      </c>
      <c r="S101" s="61">
        <f t="shared" si="41"/>
        <v>5.3227918214620806E-2</v>
      </c>
      <c r="T101" s="61">
        <f t="shared" si="42"/>
        <v>5.803334898573418E-2</v>
      </c>
      <c r="U101" s="61">
        <f t="shared" si="43"/>
        <v>0.11855393759225283</v>
      </c>
      <c r="V101" s="61">
        <f t="shared" si="44"/>
        <v>0</v>
      </c>
      <c r="W101" s="61">
        <f t="shared" si="45"/>
        <v>0</v>
      </c>
      <c r="X101" s="61">
        <f t="shared" si="46"/>
        <v>3.6616946738955464E-2</v>
      </c>
      <c r="Y101" s="61">
        <f t="shared" si="47"/>
        <v>0.18972285481796647</v>
      </c>
      <c r="Z101" s="61">
        <f t="shared" si="48"/>
        <v>0</v>
      </c>
      <c r="AA101" s="86"/>
      <c r="AB101" s="63" t="s">
        <v>47</v>
      </c>
      <c r="AC101" s="87">
        <v>84407.810224285582</v>
      </c>
      <c r="AD101" s="101">
        <f t="shared" si="49"/>
        <v>1.307958064421217</v>
      </c>
      <c r="AE101" s="88">
        <f t="shared" si="50"/>
        <v>0</v>
      </c>
      <c r="AF101" s="88">
        <f t="shared" si="51"/>
        <v>1.3327288371977906</v>
      </c>
      <c r="AG101" s="88">
        <f t="shared" si="52"/>
        <v>2.1228476654971553</v>
      </c>
      <c r="AH101" s="88">
        <f t="shared" si="53"/>
        <v>1.44711032076562</v>
      </c>
      <c r="AI101" s="88">
        <f t="shared" si="54"/>
        <v>2.9987544706187745</v>
      </c>
      <c r="AJ101" s="88">
        <f t="shared" si="55"/>
        <v>0</v>
      </c>
      <c r="AK101" s="88">
        <f t="shared" si="56"/>
        <v>0</v>
      </c>
      <c r="AL101" s="88">
        <f t="shared" si="57"/>
        <v>0.71517061196699594</v>
      </c>
      <c r="AM101" s="88">
        <f t="shared" si="58"/>
        <v>9.1327900175518941</v>
      </c>
      <c r="AN101" s="88">
        <f t="shared" si="59"/>
        <v>0</v>
      </c>
      <c r="AO101" s="97">
        <f t="shared" ref="AO101:AO119" si="60">M101/$AC101*100</f>
        <v>19.057359988019449</v>
      </c>
      <c r="AP101" s="89"/>
      <c r="AQ101" s="89"/>
      <c r="AR101" s="89"/>
      <c r="AS101" s="89"/>
      <c r="AT101" s="89"/>
    </row>
    <row r="102" spans="1:46" x14ac:dyDescent="0.2">
      <c r="A102" s="39" t="s">
        <v>48</v>
      </c>
      <c r="B102" s="39">
        <v>742.64376119216229</v>
      </c>
      <c r="C102" s="39">
        <v>283.55249708653548</v>
      </c>
      <c r="D102" s="39">
        <v>3548.3462229679462</v>
      </c>
      <c r="E102" s="39">
        <v>1199.1672889892466</v>
      </c>
      <c r="F102" s="39">
        <v>349.48789711805438</v>
      </c>
      <c r="G102" s="39">
        <v>6714.8989948006647</v>
      </c>
      <c r="H102" s="39">
        <v>190.30906017309394</v>
      </c>
      <c r="I102" s="39">
        <v>152.1569821898</v>
      </c>
      <c r="J102" s="39">
        <v>374.42134868269358</v>
      </c>
      <c r="K102" s="39">
        <v>5354.5873064434554</v>
      </c>
      <c r="L102" s="39">
        <v>79.406824622759004</v>
      </c>
      <c r="M102" s="39">
        <v>18988.978184266412</v>
      </c>
      <c r="N102" s="39"/>
      <c r="O102" s="39" t="s">
        <v>48</v>
      </c>
      <c r="P102" s="77">
        <f t="shared" si="37"/>
        <v>1.6748097927943743E-2</v>
      </c>
      <c r="Q102" s="55">
        <f t="shared" si="39"/>
        <v>1.0248386245396611E-2</v>
      </c>
      <c r="R102" s="55">
        <f t="shared" si="40"/>
        <v>0.21040806371382409</v>
      </c>
      <c r="S102" s="55">
        <f t="shared" si="41"/>
        <v>3.5621958229802853E-2</v>
      </c>
      <c r="T102" s="55">
        <f t="shared" si="42"/>
        <v>1.660448841855423E-2</v>
      </c>
      <c r="U102" s="55">
        <f t="shared" si="43"/>
        <v>0.31450816547990085</v>
      </c>
      <c r="V102" s="55">
        <f t="shared" si="44"/>
        <v>9.7025081834318707E-3</v>
      </c>
      <c r="W102" s="55">
        <f t="shared" si="45"/>
        <v>1.4512228398621093E-2</v>
      </c>
      <c r="X102" s="55">
        <f t="shared" si="46"/>
        <v>2.2711741581157324E-2</v>
      </c>
      <c r="Y102" s="55">
        <f t="shared" si="47"/>
        <v>0.13178304831145479</v>
      </c>
      <c r="Z102" s="55">
        <f t="shared" si="48"/>
        <v>1.0204136184687781E-2</v>
      </c>
      <c r="AA102" s="77"/>
      <c r="AB102" s="58" t="s">
        <v>48</v>
      </c>
      <c r="AC102" s="82">
        <v>63545.969953914668</v>
      </c>
      <c r="AD102" s="83">
        <f t="shared" si="49"/>
        <v>1.1686716903223737</v>
      </c>
      <c r="AE102" s="83">
        <f t="shared" si="50"/>
        <v>0.44621633329725824</v>
      </c>
      <c r="AF102" s="83">
        <f t="shared" si="51"/>
        <v>5.5839044168203067</v>
      </c>
      <c r="AG102" s="83">
        <f t="shared" si="52"/>
        <v>1.8870862933698496</v>
      </c>
      <c r="AH102" s="83">
        <f t="shared" si="53"/>
        <v>0.5499764931930583</v>
      </c>
      <c r="AI102" s="83">
        <f t="shared" si="54"/>
        <v>10.56699425576555</v>
      </c>
      <c r="AJ102" s="83">
        <f t="shared" si="55"/>
        <v>0.29948250111078867</v>
      </c>
      <c r="AK102" s="83">
        <f t="shared" si="56"/>
        <v>0.23944395262224896</v>
      </c>
      <c r="AL102" s="83">
        <f t="shared" si="57"/>
        <v>0.58921336625160414</v>
      </c>
      <c r="AM102" s="83">
        <f t="shared" si="58"/>
        <v>8.4263208356513442</v>
      </c>
      <c r="AN102" s="83">
        <f t="shared" si="59"/>
        <v>0.12495965468832576</v>
      </c>
      <c r="AO102" s="80">
        <f t="shared" si="60"/>
        <v>29.882269793092707</v>
      </c>
      <c r="AP102" s="81"/>
      <c r="AQ102" s="81"/>
      <c r="AR102" s="81"/>
      <c r="AS102" s="81"/>
      <c r="AT102" s="81"/>
    </row>
    <row r="103" spans="1:46" x14ac:dyDescent="0.2">
      <c r="A103" s="39" t="s">
        <v>49</v>
      </c>
      <c r="B103" s="39">
        <v>426.51603990195304</v>
      </c>
      <c r="C103" s="39">
        <v>167.16902333717749</v>
      </c>
      <c r="D103" s="39">
        <v>341.91980137266842</v>
      </c>
      <c r="E103" s="39">
        <v>830.67920513487252</v>
      </c>
      <c r="F103" s="39">
        <v>775.338334010773</v>
      </c>
      <c r="G103" s="39">
        <v>842.69740863848074</v>
      </c>
      <c r="H103" s="39">
        <v>1384.525080600057</v>
      </c>
      <c r="I103" s="39">
        <v>498.84558795692095</v>
      </c>
      <c r="J103" s="39">
        <v>961.69983987812873</v>
      </c>
      <c r="K103" s="39">
        <v>1187.565314914073</v>
      </c>
      <c r="L103" s="39">
        <v>152.07415342613996</v>
      </c>
      <c r="M103" s="39">
        <v>7569.0297891712453</v>
      </c>
      <c r="N103" s="39"/>
      <c r="O103" s="39" t="s">
        <v>49</v>
      </c>
      <c r="P103" s="77">
        <f t="shared" si="37"/>
        <v>9.6187873343869679E-3</v>
      </c>
      <c r="Q103" s="55">
        <f t="shared" si="39"/>
        <v>6.0419595560897883E-3</v>
      </c>
      <c r="R103" s="55">
        <f t="shared" si="40"/>
        <v>2.0274989764686325E-2</v>
      </c>
      <c r="S103" s="55">
        <f t="shared" si="41"/>
        <v>2.4675806469522214E-2</v>
      </c>
      <c r="T103" s="55">
        <f t="shared" si="42"/>
        <v>3.6837030677472175E-2</v>
      </c>
      <c r="U103" s="55">
        <f t="shared" si="43"/>
        <v>3.9469724898434255E-2</v>
      </c>
      <c r="V103" s="55">
        <f t="shared" si="44"/>
        <v>7.0587106638383496E-2</v>
      </c>
      <c r="W103" s="55">
        <f t="shared" si="45"/>
        <v>4.7578237974284447E-2</v>
      </c>
      <c r="X103" s="55">
        <f t="shared" si="46"/>
        <v>5.8335023680667619E-2</v>
      </c>
      <c r="Y103" s="55">
        <f t="shared" si="47"/>
        <v>2.9227458310373138E-2</v>
      </c>
      <c r="Z103" s="55">
        <f t="shared" si="48"/>
        <v>1.9542216668448353E-2</v>
      </c>
      <c r="AA103" s="77"/>
      <c r="AB103" s="58" t="s">
        <v>49</v>
      </c>
      <c r="AC103" s="82">
        <v>24924.159177609676</v>
      </c>
      <c r="AD103" s="83">
        <f t="shared" si="49"/>
        <v>1.7112554805263347</v>
      </c>
      <c r="AE103" s="83">
        <f t="shared" si="50"/>
        <v>0.67071078364541914</v>
      </c>
      <c r="AF103" s="83">
        <f t="shared" si="51"/>
        <v>1.3718408670725712</v>
      </c>
      <c r="AG103" s="83">
        <f t="shared" si="52"/>
        <v>3.3328273953614587</v>
      </c>
      <c r="AH103" s="83">
        <f t="shared" si="53"/>
        <v>3.1107903319253754</v>
      </c>
      <c r="AI103" s="83">
        <f t="shared" si="54"/>
        <v>3.3810464884027382</v>
      </c>
      <c r="AJ103" s="83">
        <f t="shared" si="55"/>
        <v>5.5549520075438643</v>
      </c>
      <c r="AK103" s="83">
        <f t="shared" si="56"/>
        <v>2.0014540286079257</v>
      </c>
      <c r="AL103" s="83">
        <f t="shared" si="57"/>
        <v>3.8585046461349055</v>
      </c>
      <c r="AM103" s="83">
        <f t="shared" si="58"/>
        <v>4.7647156578140786</v>
      </c>
      <c r="AN103" s="83">
        <f t="shared" si="59"/>
        <v>0.61014757746674142</v>
      </c>
      <c r="AO103" s="80">
        <f t="shared" si="60"/>
        <v>30.368245264501414</v>
      </c>
      <c r="AP103" s="81"/>
      <c r="AQ103" s="81"/>
      <c r="AR103" s="81"/>
      <c r="AS103" s="81"/>
      <c r="AT103" s="81"/>
    </row>
    <row r="104" spans="1:46" x14ac:dyDescent="0.2">
      <c r="A104" s="39" t="s">
        <v>50</v>
      </c>
      <c r="B104" s="45">
        <v>253601.60013626327</v>
      </c>
      <c r="C104" s="45">
        <v>115946.34707046984</v>
      </c>
      <c r="D104" s="45">
        <v>144748.36205628631</v>
      </c>
      <c r="E104" s="45">
        <v>283738.14224975137</v>
      </c>
      <c r="F104" s="45">
        <v>421007.13352755684</v>
      </c>
      <c r="G104" s="45">
        <v>460456.24345029134</v>
      </c>
      <c r="H104" s="45">
        <v>454837.99763469957</v>
      </c>
      <c r="I104" s="45">
        <v>218335.82735164269</v>
      </c>
      <c r="J104" s="45">
        <v>392573.24353238143</v>
      </c>
      <c r="K104" s="45">
        <v>409622.45735054591</v>
      </c>
      <c r="L104" s="45">
        <v>87604.698208851594</v>
      </c>
      <c r="M104" s="45">
        <v>3242472.0525687397</v>
      </c>
      <c r="N104" s="45"/>
      <c r="O104" s="39" t="s">
        <v>50</v>
      </c>
      <c r="P104" s="77">
        <f t="shared" si="37"/>
        <v>5.7192218607574761</v>
      </c>
      <c r="Q104" s="55">
        <f t="shared" si="39"/>
        <v>4.1906276993862859</v>
      </c>
      <c r="R104" s="55">
        <f t="shared" si="40"/>
        <v>8.5832161441496098</v>
      </c>
      <c r="S104" s="55">
        <f t="shared" si="41"/>
        <v>8.4286057034975865</v>
      </c>
      <c r="T104" s="55">
        <f t="shared" si="42"/>
        <v>20.002432503193827</v>
      </c>
      <c r="U104" s="55">
        <f t="shared" si="43"/>
        <v>21.566556477387003</v>
      </c>
      <c r="V104" s="55">
        <f t="shared" si="44"/>
        <v>23.188961104492716</v>
      </c>
      <c r="W104" s="55">
        <f t="shared" si="45"/>
        <v>20.824147196718965</v>
      </c>
      <c r="X104" s="55">
        <f t="shared" si="46"/>
        <v>23.812803650627686</v>
      </c>
      <c r="Y104" s="55">
        <f t="shared" si="47"/>
        <v>10.081317755623351</v>
      </c>
      <c r="Z104" s="55">
        <f t="shared" si="48"/>
        <v>11.257600026048436</v>
      </c>
      <c r="AA104" s="77"/>
      <c r="AB104" s="53" t="s">
        <v>50</v>
      </c>
      <c r="AC104" s="84">
        <v>9588575.7877494879</v>
      </c>
      <c r="AD104" s="79">
        <f t="shared" si="49"/>
        <v>2.6448307418111936</v>
      </c>
      <c r="AE104" s="79">
        <f t="shared" si="50"/>
        <v>1.209213439378606</v>
      </c>
      <c r="AF104" s="79">
        <f t="shared" si="51"/>
        <v>1.5095918858066393</v>
      </c>
      <c r="AG104" s="79">
        <f t="shared" si="52"/>
        <v>2.9591270750788619</v>
      </c>
      <c r="AH104" s="79">
        <f t="shared" si="53"/>
        <v>4.3907160233894382</v>
      </c>
      <c r="AI104" s="79">
        <f t="shared" si="54"/>
        <v>4.8021338480588254</v>
      </c>
      <c r="AJ104" s="79">
        <f t="shared" si="55"/>
        <v>4.743540727036935</v>
      </c>
      <c r="AK104" s="79">
        <f t="shared" si="56"/>
        <v>2.2770412643616158</v>
      </c>
      <c r="AL104" s="79">
        <f t="shared" si="57"/>
        <v>4.0941767810182927</v>
      </c>
      <c r="AM104" s="79">
        <f t="shared" si="58"/>
        <v>4.2719843532329991</v>
      </c>
      <c r="AN104" s="79">
        <f t="shared" si="59"/>
        <v>0.91363618693796744</v>
      </c>
      <c r="AO104" s="80">
        <f t="shared" si="60"/>
        <v>33.81599232611137</v>
      </c>
      <c r="AP104" s="81"/>
      <c r="AQ104" s="81"/>
      <c r="AR104" s="81"/>
      <c r="AS104" s="81"/>
      <c r="AT104" s="81"/>
    </row>
    <row r="105" spans="1:46" x14ac:dyDescent="0.2">
      <c r="A105" s="39" t="s">
        <v>51</v>
      </c>
      <c r="B105" s="39">
        <v>145046.86030839643</v>
      </c>
      <c r="C105" s="39">
        <v>54290.872875713161</v>
      </c>
      <c r="D105" s="39">
        <v>105296.09004491595</v>
      </c>
      <c r="E105" s="39">
        <v>209545.48125264165</v>
      </c>
      <c r="F105" s="39">
        <v>323905.28602653818</v>
      </c>
      <c r="G105" s="39">
        <v>348831.73149493907</v>
      </c>
      <c r="H105" s="39">
        <v>413652.74720445799</v>
      </c>
      <c r="I105" s="39">
        <v>175394.37652394501</v>
      </c>
      <c r="J105" s="39">
        <v>333522.5702842527</v>
      </c>
      <c r="K105" s="39">
        <v>282712.10811066808</v>
      </c>
      <c r="L105" s="39">
        <v>74048.417839534013</v>
      </c>
      <c r="M105" s="39">
        <v>2466246.541966002</v>
      </c>
      <c r="N105" s="39"/>
      <c r="O105" s="39" t="s">
        <v>51</v>
      </c>
      <c r="P105" s="77">
        <f t="shared" si="37"/>
        <v>3.2710959783545781</v>
      </c>
      <c r="Q105" s="55">
        <f t="shared" si="39"/>
        <v>1.9622251277872986</v>
      </c>
      <c r="R105" s="55">
        <f t="shared" si="40"/>
        <v>6.2437950050026361</v>
      </c>
      <c r="S105" s="55">
        <f t="shared" si="41"/>
        <v>6.2246697762387626</v>
      </c>
      <c r="T105" s="55">
        <f t="shared" si="42"/>
        <v>15.38903525668989</v>
      </c>
      <c r="U105" s="55">
        <f t="shared" si="43"/>
        <v>16.338358628863851</v>
      </c>
      <c r="V105" s="55">
        <f t="shared" si="44"/>
        <v>21.089217513868828</v>
      </c>
      <c r="W105" s="55">
        <f t="shared" si="45"/>
        <v>16.728534013471428</v>
      </c>
      <c r="X105" s="55">
        <f t="shared" si="46"/>
        <v>20.230893495869331</v>
      </c>
      <c r="Y105" s="55">
        <f t="shared" si="47"/>
        <v>6.9578963362028858</v>
      </c>
      <c r="Z105" s="55">
        <f t="shared" si="48"/>
        <v>9.5155566726780378</v>
      </c>
      <c r="AA105" s="77"/>
      <c r="AB105" s="65" t="s">
        <v>51</v>
      </c>
      <c r="AC105" s="82">
        <v>7424575.0328682084</v>
      </c>
      <c r="AD105" s="83">
        <f t="shared" si="49"/>
        <v>1.9536048819802008</v>
      </c>
      <c r="AE105" s="83">
        <f t="shared" si="50"/>
        <v>0.7312320588770439</v>
      </c>
      <c r="AF105" s="83">
        <f t="shared" si="51"/>
        <v>1.4182103295983355</v>
      </c>
      <c r="AG105" s="83">
        <f t="shared" si="52"/>
        <v>2.822322898280301</v>
      </c>
      <c r="AH105" s="83">
        <f t="shared" si="53"/>
        <v>4.3626104469633118</v>
      </c>
      <c r="AI105" s="83">
        <f t="shared" si="54"/>
        <v>4.6983393655620569</v>
      </c>
      <c r="AJ105" s="83">
        <f t="shared" si="55"/>
        <v>5.5713996474308463</v>
      </c>
      <c r="AK105" s="83">
        <f t="shared" si="56"/>
        <v>2.3623490334124608</v>
      </c>
      <c r="AL105" s="83">
        <f t="shared" si="57"/>
        <v>4.4921435746526308</v>
      </c>
      <c r="AM105" s="83">
        <f t="shared" si="58"/>
        <v>3.8077884169681933</v>
      </c>
      <c r="AN105" s="83">
        <f t="shared" si="59"/>
        <v>0.99734217125863112</v>
      </c>
      <c r="AO105" s="80">
        <f t="shared" si="60"/>
        <v>33.217342824984009</v>
      </c>
      <c r="AP105" s="81"/>
      <c r="AQ105" s="81"/>
      <c r="AR105" s="81"/>
      <c r="AS105" s="81"/>
      <c r="AT105" s="81"/>
    </row>
    <row r="106" spans="1:46" x14ac:dyDescent="0.2">
      <c r="A106" s="39" t="s">
        <v>52</v>
      </c>
      <c r="B106" s="39">
        <v>454.36192843169198</v>
      </c>
      <c r="C106" s="39">
        <v>308.93911525670501</v>
      </c>
      <c r="D106" s="39">
        <v>363.72568932053343</v>
      </c>
      <c r="E106" s="39">
        <v>561.68779545416203</v>
      </c>
      <c r="F106" s="39">
        <v>962.218947467004</v>
      </c>
      <c r="G106" s="39">
        <v>836.198659954748</v>
      </c>
      <c r="H106" s="39">
        <v>870.09735860297303</v>
      </c>
      <c r="I106" s="39">
        <v>499.90705520803601</v>
      </c>
      <c r="J106" s="39">
        <v>1223.2660789290801</v>
      </c>
      <c r="K106" s="39">
        <v>871.14522011547695</v>
      </c>
      <c r="L106" s="39">
        <v>433.22362038103165</v>
      </c>
      <c r="M106" s="39">
        <v>7384.7714691214424</v>
      </c>
      <c r="N106" s="39"/>
      <c r="O106" s="39" t="s">
        <v>52</v>
      </c>
      <c r="P106" s="77">
        <f t="shared" si="37"/>
        <v>1.0246767655985603E-2</v>
      </c>
      <c r="Q106" s="55">
        <f t="shared" si="39"/>
        <v>1.1165930161057849E-2</v>
      </c>
      <c r="R106" s="55">
        <f t="shared" si="40"/>
        <v>2.1568024427136269E-2</v>
      </c>
      <c r="S106" s="55">
        <f t="shared" si="41"/>
        <v>1.668526099033513E-2</v>
      </c>
      <c r="T106" s="55">
        <f t="shared" si="42"/>
        <v>4.5715898894010468E-2</v>
      </c>
      <c r="U106" s="55">
        <f t="shared" si="43"/>
        <v>3.9165340643657183E-2</v>
      </c>
      <c r="V106" s="55">
        <f t="shared" si="44"/>
        <v>4.4360088450593679E-2</v>
      </c>
      <c r="W106" s="55">
        <f t="shared" si="45"/>
        <v>4.767947720080002E-2</v>
      </c>
      <c r="X106" s="55">
        <f t="shared" si="46"/>
        <v>7.4201172468873755E-2</v>
      </c>
      <c r="Y106" s="55">
        <f t="shared" si="47"/>
        <v>2.1439966529376287E-2</v>
      </c>
      <c r="Z106" s="55">
        <f t="shared" si="48"/>
        <v>5.5671195036358458E-2</v>
      </c>
      <c r="AA106" s="77"/>
      <c r="AB106" s="65" t="s">
        <v>52</v>
      </c>
      <c r="AC106" s="82">
        <v>20977.63134301492</v>
      </c>
      <c r="AD106" s="83">
        <f t="shared" si="49"/>
        <v>2.1659353289330463</v>
      </c>
      <c r="AE106" s="83">
        <f t="shared" si="50"/>
        <v>1.472707333850515</v>
      </c>
      <c r="AF106" s="83">
        <f t="shared" si="51"/>
        <v>1.7338739697208279</v>
      </c>
      <c r="AG106" s="83">
        <f t="shared" si="52"/>
        <v>2.6775558511337434</v>
      </c>
      <c r="AH106" s="83">
        <f t="shared" si="53"/>
        <v>4.586880814775121</v>
      </c>
      <c r="AI106" s="83">
        <f t="shared" si="54"/>
        <v>3.9861443185919243</v>
      </c>
      <c r="AJ106" s="83">
        <f t="shared" si="55"/>
        <v>4.1477388193910461</v>
      </c>
      <c r="AK106" s="83">
        <f t="shared" si="56"/>
        <v>2.3830481479716434</v>
      </c>
      <c r="AL106" s="83">
        <f t="shared" si="57"/>
        <v>5.8312879034190876</v>
      </c>
      <c r="AM106" s="83">
        <f t="shared" si="58"/>
        <v>4.1527339568084685</v>
      </c>
      <c r="AN106" s="83">
        <f t="shared" si="59"/>
        <v>2.0651693858910596</v>
      </c>
      <c r="AO106" s="80">
        <f t="shared" si="60"/>
        <v>35.203075830486483</v>
      </c>
      <c r="AP106" s="81"/>
      <c r="AQ106" s="81"/>
      <c r="AR106" s="81"/>
      <c r="AS106" s="81"/>
      <c r="AT106" s="81"/>
    </row>
    <row r="107" spans="1:46" x14ac:dyDescent="0.2">
      <c r="A107" s="39" t="s">
        <v>53</v>
      </c>
      <c r="B107" s="39">
        <v>32646.809994475701</v>
      </c>
      <c r="C107" s="39">
        <v>12373.8607123128</v>
      </c>
      <c r="D107" s="39">
        <v>20424.316427387701</v>
      </c>
      <c r="E107" s="39">
        <v>18949.544284925101</v>
      </c>
      <c r="F107" s="39">
        <v>61046.537630281491</v>
      </c>
      <c r="G107" s="39">
        <v>50495.442849250998</v>
      </c>
      <c r="H107" s="39">
        <v>19790.488029131098</v>
      </c>
      <c r="I107" s="39">
        <v>27899.088569850199</v>
      </c>
      <c r="J107" s="39">
        <v>50837.874491989802</v>
      </c>
      <c r="K107" s="39">
        <v>47004.134141357703</v>
      </c>
      <c r="L107" s="39">
        <v>10920.185463367299</v>
      </c>
      <c r="M107" s="39">
        <v>352388.28259432985</v>
      </c>
      <c r="N107" s="39"/>
      <c r="O107" s="39" t="s">
        <v>53</v>
      </c>
      <c r="P107" s="77">
        <f t="shared" si="37"/>
        <v>0.73625067548500145</v>
      </c>
      <c r="Q107" s="55">
        <f t="shared" si="39"/>
        <v>0.44722619348973347</v>
      </c>
      <c r="R107" s="55">
        <f t="shared" si="40"/>
        <v>1.2111109238293503</v>
      </c>
      <c r="S107" s="55">
        <f t="shared" si="41"/>
        <v>0.56290717833069115</v>
      </c>
      <c r="T107" s="55">
        <f t="shared" si="42"/>
        <v>2.9003766237216557</v>
      </c>
      <c r="U107" s="55">
        <f t="shared" si="43"/>
        <v>2.3650734147914836</v>
      </c>
      <c r="V107" s="55">
        <f t="shared" si="44"/>
        <v>1.0089765136883513</v>
      </c>
      <c r="W107" s="55">
        <f t="shared" si="45"/>
        <v>2.6609225525647062</v>
      </c>
      <c r="X107" s="55">
        <f t="shared" si="46"/>
        <v>3.0837362027021364</v>
      </c>
      <c r="Y107" s="55">
        <f t="shared" si="47"/>
        <v>1.156830158121553</v>
      </c>
      <c r="Z107" s="55">
        <f t="shared" si="48"/>
        <v>1.4032932327873264</v>
      </c>
      <c r="AA107" s="77"/>
      <c r="AB107" s="65" t="s">
        <v>53</v>
      </c>
      <c r="AC107" s="82">
        <v>1008176.9031499545</v>
      </c>
      <c r="AD107" s="83">
        <f t="shared" si="49"/>
        <v>3.2382025309718752</v>
      </c>
      <c r="AE107" s="83">
        <f t="shared" si="50"/>
        <v>1.2273501479404882</v>
      </c>
      <c r="AF107" s="83">
        <f t="shared" si="51"/>
        <v>2.0258663299639013</v>
      </c>
      <c r="AG107" s="83">
        <f t="shared" si="52"/>
        <v>1.8795852420065386</v>
      </c>
      <c r="AH107" s="83">
        <f t="shared" si="53"/>
        <v>6.0551414577687002</v>
      </c>
      <c r="AI107" s="83">
        <f t="shared" si="54"/>
        <v>5.008589533392672</v>
      </c>
      <c r="AJ107" s="83">
        <f t="shared" si="55"/>
        <v>1.9629975619653226</v>
      </c>
      <c r="AK107" s="83">
        <f t="shared" si="56"/>
        <v>2.7672810677056878</v>
      </c>
      <c r="AL107" s="83">
        <f t="shared" si="57"/>
        <v>5.0425549656168096</v>
      </c>
      <c r="AM107" s="83">
        <f t="shared" si="58"/>
        <v>4.6622903177505535</v>
      </c>
      <c r="AN107" s="83">
        <f t="shared" si="59"/>
        <v>1.0831616385227831</v>
      </c>
      <c r="AO107" s="80">
        <f t="shared" si="60"/>
        <v>34.953020793605326</v>
      </c>
      <c r="AP107" s="81"/>
      <c r="AQ107" s="81"/>
      <c r="AR107" s="81"/>
      <c r="AS107" s="81"/>
      <c r="AT107" s="81"/>
    </row>
    <row r="108" spans="1:46" x14ac:dyDescent="0.2">
      <c r="A108" s="39" t="s">
        <v>54</v>
      </c>
      <c r="B108" s="39">
        <v>75453.567904959433</v>
      </c>
      <c r="C108" s="39">
        <v>48972.674367187181</v>
      </c>
      <c r="D108" s="39">
        <v>18664.229894662109</v>
      </c>
      <c r="E108" s="39">
        <v>54681.428916730467</v>
      </c>
      <c r="F108" s="39">
        <v>35093.090923270203</v>
      </c>
      <c r="G108" s="39">
        <v>60292.870446146553</v>
      </c>
      <c r="H108" s="39">
        <v>20524.665042507506</v>
      </c>
      <c r="I108" s="39">
        <v>14542.455202639439</v>
      </c>
      <c r="J108" s="39">
        <v>6989.5326772098606</v>
      </c>
      <c r="K108" s="39">
        <v>79035.069878404582</v>
      </c>
      <c r="L108" s="39">
        <v>2202.8712855692493</v>
      </c>
      <c r="M108" s="39">
        <v>416452.45653928665</v>
      </c>
      <c r="N108" s="39"/>
      <c r="O108" s="39" t="s">
        <v>54</v>
      </c>
      <c r="P108" s="77">
        <f t="shared" si="37"/>
        <v>1.7016284392619101</v>
      </c>
      <c r="Q108" s="55">
        <f t="shared" si="39"/>
        <v>1.7700104479481962</v>
      </c>
      <c r="R108" s="55">
        <f t="shared" si="40"/>
        <v>1.1067421908904858</v>
      </c>
      <c r="S108" s="55">
        <f t="shared" si="41"/>
        <v>1.624343487937798</v>
      </c>
      <c r="T108" s="55">
        <f t="shared" si="42"/>
        <v>1.6673047238882723</v>
      </c>
      <c r="U108" s="55">
        <f t="shared" si="43"/>
        <v>2.8239590930880114</v>
      </c>
      <c r="V108" s="55">
        <f t="shared" si="44"/>
        <v>1.0464069884849436</v>
      </c>
      <c r="W108" s="55">
        <f t="shared" si="45"/>
        <v>1.3870111534820297</v>
      </c>
      <c r="X108" s="55">
        <f t="shared" si="46"/>
        <v>0.42397277958734758</v>
      </c>
      <c r="Y108" s="55">
        <f t="shared" si="47"/>
        <v>1.9451512947695335</v>
      </c>
      <c r="Z108" s="55">
        <f t="shared" si="48"/>
        <v>0.28307892554671266</v>
      </c>
      <c r="AA108" s="77"/>
      <c r="AB108" s="58" t="s">
        <v>54</v>
      </c>
      <c r="AC108" s="82">
        <v>1134846.2203883096</v>
      </c>
      <c r="AD108" s="83">
        <f t="shared" si="49"/>
        <v>6.6487922812256919</v>
      </c>
      <c r="AE108" s="83">
        <f t="shared" si="50"/>
        <v>4.3153577539721839</v>
      </c>
      <c r="AF108" s="83">
        <f t="shared" si="51"/>
        <v>1.6446483725588636</v>
      </c>
      <c r="AG108" s="83">
        <f t="shared" si="52"/>
        <v>4.8183998795907481</v>
      </c>
      <c r="AH108" s="83">
        <f t="shared" si="53"/>
        <v>3.0923212584047222</v>
      </c>
      <c r="AI108" s="83">
        <f t="shared" si="54"/>
        <v>5.3128670090222601</v>
      </c>
      <c r="AJ108" s="83">
        <f t="shared" si="55"/>
        <v>1.8085855751878519</v>
      </c>
      <c r="AK108" s="83">
        <f t="shared" si="56"/>
        <v>1.2814472076810068</v>
      </c>
      <c r="AL108" s="83">
        <f t="shared" si="57"/>
        <v>0.61590130465590809</v>
      </c>
      <c r="AM108" s="83">
        <f t="shared" si="58"/>
        <v>6.9643858752387793</v>
      </c>
      <c r="AN108" s="83">
        <f t="shared" si="59"/>
        <v>0.19411187577604078</v>
      </c>
      <c r="AO108" s="80">
        <f t="shared" si="60"/>
        <v>36.696818393314061</v>
      </c>
      <c r="AP108" s="81"/>
      <c r="AQ108" s="81"/>
      <c r="AR108" s="81"/>
      <c r="AS108" s="81"/>
      <c r="AT108" s="81"/>
    </row>
    <row r="109" spans="1:46" x14ac:dyDescent="0.2">
      <c r="A109" s="39" t="s">
        <v>55</v>
      </c>
      <c r="B109" s="39">
        <v>4023.2875212874501</v>
      </c>
      <c r="C109" s="39">
        <v>2202.364487599496</v>
      </c>
      <c r="D109" s="39">
        <v>5247.8905936456504</v>
      </c>
      <c r="E109" s="39">
        <v>3452.0029403207582</v>
      </c>
      <c r="F109" s="39">
        <v>1576.0282831576787</v>
      </c>
      <c r="G109" s="39">
        <v>4871.5672332545437</v>
      </c>
      <c r="H109" s="39">
        <v>1859.3507525454286</v>
      </c>
      <c r="I109" s="39">
        <v>1976.6336082928392</v>
      </c>
      <c r="J109" s="39">
        <v>2600.5324905663019</v>
      </c>
      <c r="K109" s="39">
        <v>2955.2056339270998</v>
      </c>
      <c r="L109" s="39">
        <v>1331.4502470601883</v>
      </c>
      <c r="M109" s="39">
        <v>32096.313791657434</v>
      </c>
      <c r="N109" s="39"/>
      <c r="O109" s="39" t="s">
        <v>55</v>
      </c>
      <c r="P109" s="77">
        <f t="shared" si="37"/>
        <v>9.0733157564843223E-2</v>
      </c>
      <c r="Q109" s="55">
        <f t="shared" si="39"/>
        <v>7.9599658454696784E-2</v>
      </c>
      <c r="R109" s="55">
        <f t="shared" si="40"/>
        <v>0.3111867977379576</v>
      </c>
      <c r="S109" s="55">
        <f t="shared" si="41"/>
        <v>0.1025437448789227</v>
      </c>
      <c r="T109" s="55">
        <f t="shared" si="42"/>
        <v>7.4878539688502693E-2</v>
      </c>
      <c r="U109" s="55">
        <f t="shared" si="43"/>
        <v>0.22817136560493648</v>
      </c>
      <c r="V109" s="55">
        <f t="shared" si="44"/>
        <v>9.4795097385451707E-2</v>
      </c>
      <c r="W109" s="55">
        <f t="shared" si="45"/>
        <v>0.18852475891086104</v>
      </c>
      <c r="X109" s="55">
        <f t="shared" si="46"/>
        <v>0.15774373471743033</v>
      </c>
      <c r="Y109" s="55">
        <f t="shared" si="47"/>
        <v>7.2731283390870774E-2</v>
      </c>
      <c r="Z109" s="55">
        <f t="shared" si="48"/>
        <v>0.17109737996303589</v>
      </c>
      <c r="AA109" s="77"/>
      <c r="AB109" s="53" t="s">
        <v>55</v>
      </c>
      <c r="AC109" s="85">
        <v>176993.91513597633</v>
      </c>
      <c r="AD109" s="79">
        <f t="shared" si="49"/>
        <v>2.2731219421845901</v>
      </c>
      <c r="AE109" s="79">
        <f t="shared" si="50"/>
        <v>1.2443164986251194</v>
      </c>
      <c r="AF109" s="79">
        <f t="shared" si="51"/>
        <v>2.9650118703877113</v>
      </c>
      <c r="AG109" s="79">
        <f t="shared" si="52"/>
        <v>1.950351195784749</v>
      </c>
      <c r="AH109" s="79">
        <f t="shared" si="53"/>
        <v>0.89044207081745619</v>
      </c>
      <c r="AI109" s="79">
        <f t="shared" si="54"/>
        <v>2.7523924929916044</v>
      </c>
      <c r="AJ109" s="79">
        <f t="shared" si="55"/>
        <v>1.0505167655718415</v>
      </c>
      <c r="AK109" s="79">
        <f t="shared" si="56"/>
        <v>1.1167805439945673</v>
      </c>
      <c r="AL109" s="79">
        <f t="shared" si="57"/>
        <v>1.4692779062875871</v>
      </c>
      <c r="AM109" s="79">
        <f t="shared" si="58"/>
        <v>1.669665102134585</v>
      </c>
      <c r="AN109" s="79">
        <f t="shared" si="59"/>
        <v>0.75225763893481645</v>
      </c>
      <c r="AO109" s="80">
        <f t="shared" si="60"/>
        <v>18.134134027714627</v>
      </c>
      <c r="AP109" s="81"/>
      <c r="AQ109" s="81"/>
      <c r="AR109" s="81"/>
      <c r="AS109" s="81"/>
      <c r="AT109" s="81"/>
    </row>
    <row r="110" spans="1:46" x14ac:dyDescent="0.2">
      <c r="A110" s="39" t="s">
        <v>56</v>
      </c>
      <c r="B110" s="45">
        <v>28517.870271247411</v>
      </c>
      <c r="C110" s="45">
        <v>13499.083511040664</v>
      </c>
      <c r="D110" s="45">
        <v>24007.304813807394</v>
      </c>
      <c r="E110" s="45">
        <v>54847.350419742805</v>
      </c>
      <c r="F110" s="45">
        <v>41043.406897632834</v>
      </c>
      <c r="G110" s="45">
        <v>39616.795662695928</v>
      </c>
      <c r="H110" s="45">
        <v>39681.765829085161</v>
      </c>
      <c r="I110" s="45">
        <v>22574.146714966941</v>
      </c>
      <c r="J110" s="45">
        <v>41856.612998145283</v>
      </c>
      <c r="K110" s="45">
        <v>150732.19714612592</v>
      </c>
      <c r="L110" s="45">
        <v>6527.9497918270481</v>
      </c>
      <c r="M110" s="45">
        <v>462904.48405631742</v>
      </c>
      <c r="N110" s="45"/>
      <c r="O110" s="39" t="s">
        <v>56</v>
      </c>
      <c r="P110" s="77">
        <f t="shared" si="37"/>
        <v>0.64313485005586812</v>
      </c>
      <c r="Q110" s="55">
        <f t="shared" si="39"/>
        <v>0.48789491611420766</v>
      </c>
      <c r="R110" s="55">
        <f t="shared" si="40"/>
        <v>1.4235731812651846</v>
      </c>
      <c r="S110" s="55">
        <f t="shared" si="41"/>
        <v>1.6292722821969492</v>
      </c>
      <c r="T110" s="55">
        <f t="shared" si="42"/>
        <v>1.9500096573002237</v>
      </c>
      <c r="U110" s="55">
        <f t="shared" si="43"/>
        <v>1.8555462614872089</v>
      </c>
      <c r="V110" s="55">
        <f t="shared" si="44"/>
        <v>2.0230915823951898</v>
      </c>
      <c r="W110" s="55">
        <f t="shared" si="45"/>
        <v>2.1530472563062135</v>
      </c>
      <c r="X110" s="55">
        <f t="shared" si="46"/>
        <v>2.5389486502865282</v>
      </c>
      <c r="Y110" s="55">
        <f t="shared" si="47"/>
        <v>3.7097067022693442</v>
      </c>
      <c r="Z110" s="55">
        <f t="shared" si="48"/>
        <v>0.83887107939480032</v>
      </c>
      <c r="AA110" s="77"/>
      <c r="AB110" s="53" t="s">
        <v>56</v>
      </c>
      <c r="AC110" s="84">
        <v>2791393.6361227911</v>
      </c>
      <c r="AD110" s="79">
        <f t="shared" si="49"/>
        <v>1.0216355694948978</v>
      </c>
      <c r="AE110" s="79">
        <f t="shared" si="50"/>
        <v>0.48359655680059205</v>
      </c>
      <c r="AF110" s="79">
        <f t="shared" si="51"/>
        <v>0.86004727184064311</v>
      </c>
      <c r="AG110" s="79">
        <f t="shared" si="52"/>
        <v>1.9648733775837166</v>
      </c>
      <c r="AH110" s="79">
        <f t="shared" si="53"/>
        <v>1.470355394040433</v>
      </c>
      <c r="AI110" s="79">
        <f t="shared" si="54"/>
        <v>1.4192479036286381</v>
      </c>
      <c r="AJ110" s="79">
        <f t="shared" si="55"/>
        <v>1.421575420806741</v>
      </c>
      <c r="AK110" s="79">
        <f t="shared" si="56"/>
        <v>0.80870524396273002</v>
      </c>
      <c r="AL110" s="79">
        <f t="shared" si="57"/>
        <v>1.4994880140331468</v>
      </c>
      <c r="AM110" s="79">
        <f t="shared" si="58"/>
        <v>5.3998904058365254</v>
      </c>
      <c r="AN110" s="79">
        <f t="shared" si="59"/>
        <v>0.23385987942905409</v>
      </c>
      <c r="AO110" s="80">
        <f t="shared" si="60"/>
        <v>16.583275037457117</v>
      </c>
      <c r="AP110" s="81"/>
      <c r="AQ110" s="81"/>
      <c r="AR110" s="81"/>
      <c r="AS110" s="81"/>
      <c r="AT110" s="81"/>
    </row>
    <row r="111" spans="1:46" x14ac:dyDescent="0.2">
      <c r="A111" s="39" t="s">
        <v>57</v>
      </c>
      <c r="B111" s="39">
        <v>22803.691122788492</v>
      </c>
      <c r="C111" s="39">
        <v>11228.724306986795</v>
      </c>
      <c r="D111" s="39">
        <v>18424.408465460183</v>
      </c>
      <c r="E111" s="39">
        <v>43604.890113859838</v>
      </c>
      <c r="F111" s="39">
        <v>29601.661418379663</v>
      </c>
      <c r="G111" s="39">
        <v>27434.013622243059</v>
      </c>
      <c r="H111" s="39">
        <v>30207.872353518716</v>
      </c>
      <c r="I111" s="39">
        <v>17346.211905451059</v>
      </c>
      <c r="J111" s="39">
        <v>33791.180476965033</v>
      </c>
      <c r="K111" s="39">
        <v>120075.14395515753</v>
      </c>
      <c r="L111" s="39">
        <v>4483.5025585983522</v>
      </c>
      <c r="M111" s="39">
        <v>359001.30029940873</v>
      </c>
      <c r="N111" s="39"/>
      <c r="O111" s="39" t="s">
        <v>57</v>
      </c>
      <c r="P111" s="77">
        <f t="shared" si="37"/>
        <v>0.51426871401969543</v>
      </c>
      <c r="Q111" s="55">
        <f t="shared" si="39"/>
        <v>0.40583773700978798</v>
      </c>
      <c r="R111" s="55">
        <f t="shared" si="40"/>
        <v>1.0925213794519524</v>
      </c>
      <c r="S111" s="55">
        <f t="shared" si="41"/>
        <v>1.2953084932464225</v>
      </c>
      <c r="T111" s="55">
        <f t="shared" si="42"/>
        <v>1.4064019047429752</v>
      </c>
      <c r="U111" s="55">
        <f t="shared" si="43"/>
        <v>1.2849368699012587</v>
      </c>
      <c r="V111" s="55">
        <f t="shared" si="44"/>
        <v>1.5400849988303309</v>
      </c>
      <c r="W111" s="55">
        <f t="shared" si="45"/>
        <v>1.6544241703530662</v>
      </c>
      <c r="X111" s="55">
        <f t="shared" si="46"/>
        <v>2.0497136752890279</v>
      </c>
      <c r="Y111" s="55">
        <f t="shared" si="47"/>
        <v>2.955198522546401</v>
      </c>
      <c r="Z111" s="55">
        <f t="shared" si="48"/>
        <v>0.57615036125271635</v>
      </c>
      <c r="AA111" s="77"/>
      <c r="AB111" s="65" t="s">
        <v>57</v>
      </c>
      <c r="AC111" s="82">
        <v>2426654.6733305547</v>
      </c>
      <c r="AD111" s="83">
        <f t="shared" si="49"/>
        <v>0.93971719064133241</v>
      </c>
      <c r="AE111" s="83">
        <f t="shared" si="50"/>
        <v>0.46272444243479866</v>
      </c>
      <c r="AF111" s="83">
        <f t="shared" si="51"/>
        <v>0.75925135405331079</v>
      </c>
      <c r="AG111" s="83">
        <f t="shared" si="52"/>
        <v>1.7969136932867602</v>
      </c>
      <c r="AH111" s="83">
        <f t="shared" si="53"/>
        <v>1.2198547137220697</v>
      </c>
      <c r="AI111" s="83">
        <f t="shared" si="54"/>
        <v>1.1305281267973</v>
      </c>
      <c r="AJ111" s="83">
        <f t="shared" si="55"/>
        <v>1.244836057042215</v>
      </c>
      <c r="AK111" s="83">
        <f t="shared" si="56"/>
        <v>0.71481995753617422</v>
      </c>
      <c r="AL111" s="83">
        <f t="shared" si="57"/>
        <v>1.3925005831417718</v>
      </c>
      <c r="AM111" s="83">
        <f t="shared" si="58"/>
        <v>4.9481759920275685</v>
      </c>
      <c r="AN111" s="83">
        <f t="shared" si="59"/>
        <v>0.18476063396547471</v>
      </c>
      <c r="AO111" s="80">
        <f t="shared" si="60"/>
        <v>14.794082744648776</v>
      </c>
      <c r="AP111" s="81"/>
      <c r="AQ111" s="81"/>
      <c r="AR111" s="81"/>
      <c r="AS111" s="81"/>
      <c r="AT111" s="81"/>
    </row>
    <row r="112" spans="1:46" x14ac:dyDescent="0.2">
      <c r="A112" s="39" t="s">
        <v>58</v>
      </c>
      <c r="B112" s="39">
        <v>5714.1791484589185</v>
      </c>
      <c r="C112" s="39">
        <v>2270.3592040538697</v>
      </c>
      <c r="D112" s="39">
        <v>5582.8963483472126</v>
      </c>
      <c r="E112" s="39">
        <v>11242.460305882969</v>
      </c>
      <c r="F112" s="39">
        <v>11441.745479253172</v>
      </c>
      <c r="G112" s="39">
        <v>12182.78204045287</v>
      </c>
      <c r="H112" s="39">
        <v>9473.893475566445</v>
      </c>
      <c r="I112" s="39">
        <v>5227.9348095158839</v>
      </c>
      <c r="J112" s="39">
        <v>8065.4325211802516</v>
      </c>
      <c r="K112" s="39">
        <v>30657.053190968389</v>
      </c>
      <c r="L112" s="39">
        <v>2044.4472332286959</v>
      </c>
      <c r="M112" s="39">
        <v>103903.18375690868</v>
      </c>
      <c r="N112" s="39"/>
      <c r="O112" s="39" t="s">
        <v>58</v>
      </c>
      <c r="P112" s="77">
        <f t="shared" si="37"/>
        <v>0.12886613603617272</v>
      </c>
      <c r="Q112" s="55">
        <f t="shared" si="39"/>
        <v>8.2057179104419661E-2</v>
      </c>
      <c r="R112" s="55">
        <f t="shared" si="40"/>
        <v>0.33105180181323235</v>
      </c>
      <c r="S112" s="55">
        <f t="shared" si="41"/>
        <v>0.33396378895052647</v>
      </c>
      <c r="T112" s="55">
        <f t="shared" si="42"/>
        <v>0.54360775255724869</v>
      </c>
      <c r="U112" s="55">
        <f t="shared" si="43"/>
        <v>0.57060939158595014</v>
      </c>
      <c r="V112" s="55">
        <f t="shared" si="44"/>
        <v>0.48300658356485882</v>
      </c>
      <c r="W112" s="55">
        <f t="shared" si="45"/>
        <v>0.49862308595314742</v>
      </c>
      <c r="X112" s="55">
        <f t="shared" si="46"/>
        <v>0.48923497499750063</v>
      </c>
      <c r="Y112" s="55">
        <f t="shared" si="47"/>
        <v>0.75450817972294271</v>
      </c>
      <c r="Z112" s="55">
        <f t="shared" si="48"/>
        <v>0.26272071814208386</v>
      </c>
      <c r="AA112" s="77"/>
      <c r="AB112" s="58" t="s">
        <v>58</v>
      </c>
      <c r="AC112" s="82">
        <v>364738.96279223659</v>
      </c>
      <c r="AD112" s="83">
        <f t="shared" si="49"/>
        <v>1.5666489548345406</v>
      </c>
      <c r="AE112" s="83">
        <f t="shared" si="50"/>
        <v>0.62246138626739389</v>
      </c>
      <c r="AF112" s="83">
        <f t="shared" si="51"/>
        <v>1.530655322811606</v>
      </c>
      <c r="AG112" s="83">
        <f t="shared" si="52"/>
        <v>3.0823305028387997</v>
      </c>
      <c r="AH112" s="83">
        <f t="shared" si="53"/>
        <v>3.1369682557798586</v>
      </c>
      <c r="AI112" s="83">
        <f t="shared" si="54"/>
        <v>3.3401372716499318</v>
      </c>
      <c r="AJ112" s="83">
        <f t="shared" si="55"/>
        <v>2.5974448693497507</v>
      </c>
      <c r="AK112" s="83">
        <f t="shared" si="56"/>
        <v>1.4333359862334838</v>
      </c>
      <c r="AL112" s="83">
        <f t="shared" si="57"/>
        <v>2.2112889885511082</v>
      </c>
      <c r="AM112" s="83">
        <f t="shared" si="58"/>
        <v>8.4052038083003833</v>
      </c>
      <c r="AN112" s="83">
        <f t="shared" si="59"/>
        <v>0.56052339941353035</v>
      </c>
      <c r="AO112" s="80">
        <f t="shared" si="60"/>
        <v>28.486998746030391</v>
      </c>
      <c r="AP112" s="81"/>
      <c r="AQ112" s="81"/>
      <c r="AR112" s="81"/>
      <c r="AS112" s="81"/>
      <c r="AT112" s="81"/>
    </row>
    <row r="113" spans="1:46" x14ac:dyDescent="0.2">
      <c r="A113" s="39" t="s">
        <v>59</v>
      </c>
      <c r="B113" s="39">
        <v>41941.305566823998</v>
      </c>
      <c r="C113" s="39">
        <v>15526.1041673541</v>
      </c>
      <c r="D113" s="39">
        <v>40865.762524572732</v>
      </c>
      <c r="E113" s="39">
        <v>70835.616331554993</v>
      </c>
      <c r="F113" s="39">
        <v>62123.729751215702</v>
      </c>
      <c r="G113" s="39">
        <v>147297.43647213999</v>
      </c>
      <c r="H113" s="39">
        <v>69223.867890736728</v>
      </c>
      <c r="I113" s="39">
        <v>32892.842152212099</v>
      </c>
      <c r="J113" s="39">
        <v>78282.685966103731</v>
      </c>
      <c r="K113" s="39">
        <v>82666.187374572197</v>
      </c>
      <c r="L113" s="39">
        <v>30518.0166124762</v>
      </c>
      <c r="M113" s="39">
        <v>672173.5548097624</v>
      </c>
      <c r="N113" s="39"/>
      <c r="O113" s="39" t="s">
        <v>59</v>
      </c>
      <c r="P113" s="77">
        <f t="shared" si="37"/>
        <v>0.94586008738747318</v>
      </c>
      <c r="Q113" s="55">
        <f t="shared" si="39"/>
        <v>0.56115715441838188</v>
      </c>
      <c r="R113" s="55">
        <f t="shared" si="40"/>
        <v>2.4232375942706814</v>
      </c>
      <c r="S113" s="55">
        <f t="shared" si="41"/>
        <v>2.1042129728804002</v>
      </c>
      <c r="T113" s="55">
        <f t="shared" si="42"/>
        <v>2.9515550028418001</v>
      </c>
      <c r="U113" s="55">
        <f t="shared" si="43"/>
        <v>6.8990235833205125</v>
      </c>
      <c r="V113" s="55">
        <f t="shared" si="44"/>
        <v>3.5292336796145753</v>
      </c>
      <c r="W113" s="55">
        <f t="shared" si="45"/>
        <v>3.1372102096323844</v>
      </c>
      <c r="X113" s="55">
        <f t="shared" si="46"/>
        <v>4.7484902775876847</v>
      </c>
      <c r="Y113" s="55">
        <f t="shared" si="47"/>
        <v>2.0345176091157757</v>
      </c>
      <c r="Z113" s="55">
        <f t="shared" si="48"/>
        <v>3.9217031921336543</v>
      </c>
      <c r="AA113" s="77"/>
      <c r="AB113" s="53" t="s">
        <v>59</v>
      </c>
      <c r="AC113" s="85">
        <v>7475535.1673955359</v>
      </c>
      <c r="AD113" s="79">
        <f t="shared" si="49"/>
        <v>0.56104753208506775</v>
      </c>
      <c r="AE113" s="79">
        <f t="shared" si="50"/>
        <v>0.20769220958348286</v>
      </c>
      <c r="AF113" s="79">
        <f t="shared" si="51"/>
        <v>0.54666002646617595</v>
      </c>
      <c r="AG113" s="79">
        <f t="shared" si="52"/>
        <v>0.94756582298620906</v>
      </c>
      <c r="AH113" s="79">
        <f t="shared" si="53"/>
        <v>0.83102718882479032</v>
      </c>
      <c r="AI113" s="79">
        <f t="shared" si="54"/>
        <v>1.9703931982632645</v>
      </c>
      <c r="AJ113" s="79">
        <f t="shared" si="55"/>
        <v>0.92600551453032898</v>
      </c>
      <c r="AK113" s="79">
        <f t="shared" si="56"/>
        <v>0.44000652014418806</v>
      </c>
      <c r="AL113" s="79">
        <f t="shared" si="57"/>
        <v>1.0471850404440981</v>
      </c>
      <c r="AM113" s="79">
        <f t="shared" si="58"/>
        <v>1.1058230016109063</v>
      </c>
      <c r="AN113" s="79">
        <f t="shared" si="59"/>
        <v>0.40823855321529612</v>
      </c>
      <c r="AO113" s="80">
        <f t="shared" si="60"/>
        <v>8.9916446081538073</v>
      </c>
      <c r="AP113" s="81"/>
      <c r="AQ113" s="81"/>
      <c r="AR113" s="81"/>
      <c r="AS113" s="81"/>
      <c r="AT113" s="81"/>
    </row>
    <row r="114" spans="1:46" x14ac:dyDescent="0.2">
      <c r="A114" s="39" t="s">
        <v>60</v>
      </c>
      <c r="B114" s="39">
        <v>15249.4762940195</v>
      </c>
      <c r="C114" s="39">
        <v>14667.511228048301</v>
      </c>
      <c r="D114" s="39">
        <v>20263.332974761099</v>
      </c>
      <c r="E114" s="39">
        <v>15261.5014440046</v>
      </c>
      <c r="F114" s="39">
        <v>13193.0390037257</v>
      </c>
      <c r="G114" s="39">
        <v>26736.085228073</v>
      </c>
      <c r="H114" s="39">
        <v>23153.8303647967</v>
      </c>
      <c r="I114" s="39">
        <v>11272.319227468401</v>
      </c>
      <c r="J114" s="39">
        <v>28809.006943788001</v>
      </c>
      <c r="K114" s="39">
        <v>31616.165186151</v>
      </c>
      <c r="L114" s="39">
        <v>10900.169102370406</v>
      </c>
      <c r="M114" s="39">
        <v>211122.43699720671</v>
      </c>
      <c r="N114" s="39"/>
      <c r="O114" s="39" t="s">
        <v>60</v>
      </c>
      <c r="P114" s="77">
        <f t="shared" si="37"/>
        <v>0.34390610366416241</v>
      </c>
      <c r="Q114" s="55">
        <f t="shared" si="39"/>
        <v>0.53012518622911631</v>
      </c>
      <c r="R114" s="55">
        <f t="shared" si="40"/>
        <v>1.2015650073858308</v>
      </c>
      <c r="S114" s="55">
        <f t="shared" si="41"/>
        <v>0.45335173161755821</v>
      </c>
      <c r="T114" s="55">
        <f t="shared" si="42"/>
        <v>0.62681330354881948</v>
      </c>
      <c r="U114" s="55">
        <f t="shared" si="43"/>
        <v>1.2522477439655268</v>
      </c>
      <c r="V114" s="55">
        <f t="shared" si="44"/>
        <v>1.1804494667143262</v>
      </c>
      <c r="W114" s="55">
        <f t="shared" si="45"/>
        <v>1.0751164281579428</v>
      </c>
      <c r="X114" s="55">
        <f t="shared" si="46"/>
        <v>1.747503776745311</v>
      </c>
      <c r="Y114" s="55">
        <f t="shared" si="47"/>
        <v>0.77811311791213766</v>
      </c>
      <c r="Z114" s="55">
        <f t="shared" si="48"/>
        <v>1.4007210398491943</v>
      </c>
      <c r="AA114" s="77"/>
      <c r="AB114" s="53" t="s">
        <v>60</v>
      </c>
      <c r="AC114" s="85">
        <v>3401553.8508823486</v>
      </c>
      <c r="AD114" s="79">
        <f t="shared" si="49"/>
        <v>0.44830912466853501</v>
      </c>
      <c r="AE114" s="79">
        <f t="shared" si="50"/>
        <v>0.43120032405906522</v>
      </c>
      <c r="AF114" s="79">
        <f t="shared" si="51"/>
        <v>0.59570813407833823</v>
      </c>
      <c r="AG114" s="79">
        <f t="shared" si="52"/>
        <v>0.44866264398683064</v>
      </c>
      <c r="AH114" s="79">
        <f t="shared" si="53"/>
        <v>0.38785330416872515</v>
      </c>
      <c r="AI114" s="79">
        <f t="shared" si="54"/>
        <v>0.78599623584197464</v>
      </c>
      <c r="AJ114" s="79">
        <f t="shared" si="55"/>
        <v>0.68068392798751942</v>
      </c>
      <c r="AK114" s="79">
        <f t="shared" si="56"/>
        <v>0.33138735182876522</v>
      </c>
      <c r="AL114" s="79">
        <f t="shared" si="57"/>
        <v>0.8469366709074756</v>
      </c>
      <c r="AM114" s="79">
        <f t="shared" si="58"/>
        <v>0.92946243311567456</v>
      </c>
      <c r="AN114" s="79">
        <f t="shared" si="59"/>
        <v>0.32044675992834715</v>
      </c>
      <c r="AO114" s="80">
        <f t="shared" si="60"/>
        <v>6.2066469105712505</v>
      </c>
      <c r="AP114" s="81"/>
      <c r="AQ114" s="81"/>
      <c r="AR114" s="81"/>
      <c r="AS114" s="81"/>
      <c r="AT114" s="81"/>
    </row>
    <row r="115" spans="1:46" x14ac:dyDescent="0.2">
      <c r="A115" s="39" t="s">
        <v>61</v>
      </c>
      <c r="B115" s="39">
        <v>377.83220878644443</v>
      </c>
      <c r="C115" s="39">
        <v>283.63911823698697</v>
      </c>
      <c r="D115" s="39">
        <v>652.61735471096176</v>
      </c>
      <c r="E115" s="39">
        <v>734.55647294794778</v>
      </c>
      <c r="F115" s="39">
        <v>1101.8347094219218</v>
      </c>
      <c r="G115" s="39">
        <v>1269.1129458959001</v>
      </c>
      <c r="H115" s="39">
        <v>947.86559118493312</v>
      </c>
      <c r="I115" s="39">
        <v>449.21735471096099</v>
      </c>
      <c r="J115" s="39">
        <v>888.52559118493502</v>
      </c>
      <c r="K115" s="39">
        <v>962.26897956181165</v>
      </c>
      <c r="L115" s="39">
        <v>182.637603206644</v>
      </c>
      <c r="M115" s="39">
        <v>7850.1079298494442</v>
      </c>
      <c r="N115" s="39"/>
      <c r="O115" s="39" t="s">
        <v>61</v>
      </c>
      <c r="P115" s="77">
        <f t="shared" si="37"/>
        <v>8.5208698487258521E-3</v>
      </c>
      <c r="Q115" s="55">
        <f t="shared" si="39"/>
        <v>1.025151697785698E-2</v>
      </c>
      <c r="R115" s="55">
        <f t="shared" si="40"/>
        <v>3.8698578245252538E-2</v>
      </c>
      <c r="S115" s="55">
        <f t="shared" si="41"/>
        <v>2.1820425087510663E-2</v>
      </c>
      <c r="T115" s="55">
        <f t="shared" si="42"/>
        <v>5.2349170951626153E-2</v>
      </c>
      <c r="U115" s="55">
        <f t="shared" si="43"/>
        <v>5.9441904444068418E-2</v>
      </c>
      <c r="V115" s="55">
        <f t="shared" si="44"/>
        <v>4.8324938638762381E-2</v>
      </c>
      <c r="W115" s="55">
        <f t="shared" si="45"/>
        <v>4.2844861657796933E-2</v>
      </c>
      <c r="X115" s="55">
        <f t="shared" si="46"/>
        <v>5.389640223837492E-2</v>
      </c>
      <c r="Y115" s="55">
        <f t="shared" si="47"/>
        <v>2.3682635498278367E-2</v>
      </c>
      <c r="Z115" s="55">
        <f t="shared" si="48"/>
        <v>2.3469758228204188E-2</v>
      </c>
      <c r="AA115" s="77"/>
      <c r="AB115" s="53" t="s">
        <v>61</v>
      </c>
      <c r="AC115" s="85">
        <v>19723.046045715262</v>
      </c>
      <c r="AD115" s="79">
        <f t="shared" si="49"/>
        <v>1.915688925081259</v>
      </c>
      <c r="AE115" s="79">
        <f t="shared" si="50"/>
        <v>1.4381101052015555</v>
      </c>
      <c r="AF115" s="79">
        <f t="shared" si="51"/>
        <v>3.3089075247215161</v>
      </c>
      <c r="AG115" s="79">
        <f t="shared" si="52"/>
        <v>3.7243561225043464</v>
      </c>
      <c r="AH115" s="79">
        <f t="shared" si="53"/>
        <v>5.5865341837565206</v>
      </c>
      <c r="AI115" s="79">
        <f t="shared" si="54"/>
        <v>6.4346700958577792</v>
      </c>
      <c r="AJ115" s="79">
        <f t="shared" si="55"/>
        <v>4.8058783059569663</v>
      </c>
      <c r="AK115" s="79">
        <f t="shared" si="56"/>
        <v>2.2776266590350094</v>
      </c>
      <c r="AL115" s="79">
        <f t="shared" si="57"/>
        <v>4.5050120003038927</v>
      </c>
      <c r="AM115" s="79">
        <f t="shared" si="58"/>
        <v>4.8789065204806938</v>
      </c>
      <c r="AN115" s="79">
        <f t="shared" si="59"/>
        <v>0.92601113835720694</v>
      </c>
      <c r="AO115" s="80">
        <f t="shared" si="60"/>
        <v>39.801701581256729</v>
      </c>
      <c r="AP115" s="81"/>
      <c r="AQ115" s="81"/>
      <c r="AR115" s="81"/>
      <c r="AS115" s="81"/>
      <c r="AT115" s="81"/>
    </row>
    <row r="116" spans="1:46" x14ac:dyDescent="0.2">
      <c r="A116" s="39" t="s">
        <v>62</v>
      </c>
      <c r="B116" s="39">
        <v>29021.468520563503</v>
      </c>
      <c r="C116" s="39">
        <v>44079.587352078117</v>
      </c>
      <c r="D116" s="39">
        <v>42210.069127566174</v>
      </c>
      <c r="E116" s="39">
        <v>61460.609947018405</v>
      </c>
      <c r="F116" s="39">
        <v>92725.530121247575</v>
      </c>
      <c r="G116" s="39">
        <v>52723.290159239943</v>
      </c>
      <c r="H116" s="39">
        <v>73380.772986519645</v>
      </c>
      <c r="I116" s="39">
        <v>51492.520818383622</v>
      </c>
      <c r="J116" s="39">
        <v>55371.619750751815</v>
      </c>
      <c r="K116" s="39">
        <v>83060.41021910921</v>
      </c>
      <c r="L116" s="39">
        <v>20554.079844253367</v>
      </c>
      <c r="M116" s="39">
        <v>606079.95884673134</v>
      </c>
      <c r="N116" s="39"/>
      <c r="O116" s="39" t="s">
        <v>62</v>
      </c>
      <c r="P116" s="77">
        <f t="shared" si="37"/>
        <v>0.65449199494367727</v>
      </c>
      <c r="Q116" s="55">
        <f t="shared" si="39"/>
        <v>1.5931604953700367</v>
      </c>
      <c r="R116" s="55">
        <f t="shared" si="40"/>
        <v>2.5029516164094145</v>
      </c>
      <c r="S116" s="55">
        <f t="shared" si="41"/>
        <v>1.8257229832847184</v>
      </c>
      <c r="T116" s="55">
        <f t="shared" si="42"/>
        <v>4.4054744204274146</v>
      </c>
      <c r="U116" s="55">
        <f t="shared" si="43"/>
        <v>2.4694199092028648</v>
      </c>
      <c r="V116" s="55">
        <f t="shared" si="44"/>
        <v>3.7411647651493332</v>
      </c>
      <c r="W116" s="55">
        <f t="shared" si="45"/>
        <v>4.9111858830440758</v>
      </c>
      <c r="X116" s="55">
        <f t="shared" si="46"/>
        <v>3.3587452294952698</v>
      </c>
      <c r="Y116" s="55">
        <f t="shared" si="47"/>
        <v>2.0442199232613656</v>
      </c>
      <c r="Z116" s="55">
        <f t="shared" si="48"/>
        <v>2.6412922425510814</v>
      </c>
      <c r="AA116" s="77"/>
      <c r="AB116" s="53" t="s">
        <v>62</v>
      </c>
      <c r="AC116" s="85">
        <v>2644232.2971781832</v>
      </c>
      <c r="AD116" s="79">
        <f t="shared" si="49"/>
        <v>1.0975385389375218</v>
      </c>
      <c r="AE116" s="79">
        <f t="shared" si="50"/>
        <v>1.667008885683684</v>
      </c>
      <c r="AF116" s="79">
        <f t="shared" si="51"/>
        <v>1.5963071464111165</v>
      </c>
      <c r="AG116" s="79">
        <f t="shared" si="52"/>
        <v>2.3243271785389905</v>
      </c>
      <c r="AH116" s="79">
        <f t="shared" si="53"/>
        <v>3.5067089309891752</v>
      </c>
      <c r="AI116" s="79">
        <f t="shared" si="54"/>
        <v>1.993897821137125</v>
      </c>
      <c r="AJ116" s="79">
        <f t="shared" si="55"/>
        <v>2.7751258111788668</v>
      </c>
      <c r="AK116" s="79">
        <f t="shared" si="56"/>
        <v>1.9473523893242792</v>
      </c>
      <c r="AL116" s="79">
        <f t="shared" si="57"/>
        <v>2.0940527732696612</v>
      </c>
      <c r="AM116" s="79">
        <f t="shared" si="58"/>
        <v>3.1411918804466574</v>
      </c>
      <c r="AN116" s="79">
        <f t="shared" si="59"/>
        <v>0.77731747948876662</v>
      </c>
      <c r="AO116" s="80">
        <f t="shared" si="60"/>
        <v>22.920828835405842</v>
      </c>
      <c r="AP116" s="81"/>
      <c r="AQ116" s="81"/>
      <c r="AR116" s="81"/>
      <c r="AS116" s="81"/>
      <c r="AT116" s="81"/>
    </row>
    <row r="117" spans="1:46" x14ac:dyDescent="0.2">
      <c r="A117" s="39" t="s">
        <v>63</v>
      </c>
      <c r="B117" s="39">
        <v>25705.4283029465</v>
      </c>
      <c r="C117" s="39">
        <v>55849.323424295602</v>
      </c>
      <c r="D117" s="39">
        <v>43056.683893928799</v>
      </c>
      <c r="E117" s="39">
        <v>56074.370394245598</v>
      </c>
      <c r="F117" s="39">
        <v>54072.718035038502</v>
      </c>
      <c r="G117" s="39">
        <v>48648.617305774897</v>
      </c>
      <c r="H117" s="39">
        <v>42806.752764174402</v>
      </c>
      <c r="I117" s="39">
        <v>53773.399149265228</v>
      </c>
      <c r="J117" s="39">
        <v>53654.685117931498</v>
      </c>
      <c r="K117" s="39">
        <v>30092.306072788899</v>
      </c>
      <c r="L117" s="39">
        <v>41727.289193012803</v>
      </c>
      <c r="M117" s="39">
        <v>505461.57365340274</v>
      </c>
      <c r="N117" s="39"/>
      <c r="O117" s="39" t="s">
        <v>63</v>
      </c>
      <c r="P117" s="77">
        <f t="shared" si="37"/>
        <v>0.57970867459571462</v>
      </c>
      <c r="Q117" s="55">
        <f t="shared" si="39"/>
        <v>2.0185519220505452</v>
      </c>
      <c r="R117" s="55">
        <f t="shared" si="40"/>
        <v>2.5531537563665734</v>
      </c>
      <c r="S117" s="55">
        <f t="shared" si="41"/>
        <v>1.6657216205671721</v>
      </c>
      <c r="T117" s="55">
        <f t="shared" si="42"/>
        <v>2.5690441007439468</v>
      </c>
      <c r="U117" s="55">
        <f t="shared" si="43"/>
        <v>2.2785729753820698</v>
      </c>
      <c r="V117" s="55">
        <f t="shared" si="44"/>
        <v>2.1824124853687192</v>
      </c>
      <c r="W117" s="55">
        <f t="shared" si="45"/>
        <v>5.1287284946997804</v>
      </c>
      <c r="X117" s="55">
        <f t="shared" si="46"/>
        <v>3.2545989893581977</v>
      </c>
      <c r="Y117" s="55">
        <f t="shared" si="47"/>
        <v>0.74060905127484655</v>
      </c>
      <c r="Z117" s="55">
        <f t="shared" si="48"/>
        <v>5.362145427249791</v>
      </c>
      <c r="AA117" s="77"/>
      <c r="AB117" s="53" t="s">
        <v>63</v>
      </c>
      <c r="AC117" s="85">
        <v>1804404.9884218415</v>
      </c>
      <c r="AD117" s="79">
        <f t="shared" si="49"/>
        <v>1.4245930635244384</v>
      </c>
      <c r="AE117" s="79">
        <f t="shared" si="50"/>
        <v>3.0951656519827191</v>
      </c>
      <c r="AF117" s="79">
        <f t="shared" si="51"/>
        <v>2.386198451578589</v>
      </c>
      <c r="AG117" s="79">
        <f t="shared" si="52"/>
        <v>3.1076377395347952</v>
      </c>
      <c r="AH117" s="79">
        <f t="shared" si="53"/>
        <v>2.9967063038509596</v>
      </c>
      <c r="AI117" s="79">
        <f t="shared" si="54"/>
        <v>2.6961030155610284</v>
      </c>
      <c r="AJ117" s="79">
        <f t="shared" si="55"/>
        <v>2.3723472856065313</v>
      </c>
      <c r="AK117" s="79">
        <f t="shared" si="56"/>
        <v>2.9801180718468427</v>
      </c>
      <c r="AL117" s="79">
        <f t="shared" si="57"/>
        <v>2.9735389484185948</v>
      </c>
      <c r="AM117" s="79">
        <f t="shared" si="58"/>
        <v>1.6677135269454149</v>
      </c>
      <c r="AN117" s="79">
        <f t="shared" si="59"/>
        <v>2.3125234889484587</v>
      </c>
      <c r="AO117" s="80">
        <f t="shared" si="60"/>
        <v>28.012645547798371</v>
      </c>
      <c r="AP117" s="81"/>
      <c r="AQ117" s="81"/>
      <c r="AR117" s="81"/>
      <c r="AS117" s="81"/>
      <c r="AT117" s="81"/>
    </row>
    <row r="118" spans="1:46" x14ac:dyDescent="0.2">
      <c r="A118" s="39" t="s">
        <v>64</v>
      </c>
      <c r="B118" s="39">
        <v>20415.724648535299</v>
      </c>
      <c r="C118" s="39">
        <v>39548.918841980303</v>
      </c>
      <c r="D118" s="39">
        <v>10060.121757623096</v>
      </c>
      <c r="E118" s="39">
        <v>17744.3062580025</v>
      </c>
      <c r="F118" s="39">
        <v>16814.206353741301</v>
      </c>
      <c r="G118" s="39">
        <v>30371.242223003541</v>
      </c>
      <c r="H118" s="39">
        <v>2184.9160192381401</v>
      </c>
      <c r="I118" s="39">
        <v>12185.788689348999</v>
      </c>
      <c r="J118" s="39">
        <v>1063.41350406829</v>
      </c>
      <c r="K118" s="39">
        <v>5591.5618571569503</v>
      </c>
      <c r="L118" s="39">
        <v>328.10299135989999</v>
      </c>
      <c r="M118" s="39">
        <v>156308.30314405833</v>
      </c>
      <c r="N118" s="39"/>
      <c r="O118" s="39" t="s">
        <v>64</v>
      </c>
      <c r="P118" s="77">
        <f t="shared" si="37"/>
        <v>0.46041530751529408</v>
      </c>
      <c r="Q118" s="55">
        <f t="shared" si="39"/>
        <v>1.4294093687941081</v>
      </c>
      <c r="R118" s="55">
        <f t="shared" si="40"/>
        <v>0.59654008000839587</v>
      </c>
      <c r="S118" s="55">
        <f t="shared" si="41"/>
        <v>0.52710488531768362</v>
      </c>
      <c r="T118" s="55">
        <f t="shared" si="42"/>
        <v>0.79885826367706703</v>
      </c>
      <c r="U118" s="55">
        <f t="shared" si="43"/>
        <v>1.422508913730296</v>
      </c>
      <c r="V118" s="55">
        <f t="shared" si="44"/>
        <v>0.11139335950420819</v>
      </c>
      <c r="W118" s="55">
        <f t="shared" si="45"/>
        <v>1.1622401163068092</v>
      </c>
      <c r="X118" s="55">
        <f t="shared" si="46"/>
        <v>6.4504795955905234E-2</v>
      </c>
      <c r="Y118" s="55">
        <f t="shared" si="47"/>
        <v>0.13761528651731653</v>
      </c>
      <c r="Z118" s="55">
        <f t="shared" si="48"/>
        <v>4.2162718662348782E-2</v>
      </c>
      <c r="AA118" s="77"/>
      <c r="AB118" s="53" t="s">
        <v>64</v>
      </c>
      <c r="AC118" s="85">
        <v>615025.72359447984</v>
      </c>
      <c r="AD118" s="79">
        <f t="shared" si="49"/>
        <v>3.3194911798512847</v>
      </c>
      <c r="AE118" s="79">
        <f t="shared" si="50"/>
        <v>6.4304495445880034</v>
      </c>
      <c r="AF118" s="79">
        <f t="shared" si="51"/>
        <v>1.6357237383222503</v>
      </c>
      <c r="AG118" s="79">
        <f t="shared" si="52"/>
        <v>2.8851323736992658</v>
      </c>
      <c r="AH118" s="79">
        <f t="shared" si="53"/>
        <v>2.7339029423796637</v>
      </c>
      <c r="AI118" s="79">
        <f t="shared" si="54"/>
        <v>4.9382068193019135</v>
      </c>
      <c r="AJ118" s="79">
        <f t="shared" si="55"/>
        <v>0.35525603814886531</v>
      </c>
      <c r="AK118" s="79">
        <f t="shared" si="56"/>
        <v>1.9813461814458606</v>
      </c>
      <c r="AL118" s="79">
        <f t="shared" si="57"/>
        <v>0.17290553277239129</v>
      </c>
      <c r="AM118" s="79">
        <f t="shared" si="58"/>
        <v>0.90915902256533465</v>
      </c>
      <c r="AN118" s="79">
        <f t="shared" si="59"/>
        <v>5.3347848516371366E-2</v>
      </c>
      <c r="AO118" s="80">
        <f t="shared" si="60"/>
        <v>25.414921221591207</v>
      </c>
      <c r="AP118" s="81"/>
      <c r="AQ118" s="81"/>
      <c r="AR118" s="81"/>
      <c r="AS118" s="81"/>
      <c r="AT118" s="81"/>
    </row>
    <row r="119" spans="1:46" x14ac:dyDescent="0.2">
      <c r="A119" s="39" t="s">
        <v>65</v>
      </c>
      <c r="B119" s="39">
        <v>15595.1484322699</v>
      </c>
      <c r="C119" s="39">
        <v>10388.964709301399</v>
      </c>
      <c r="D119" s="39">
        <v>10141.590968684401</v>
      </c>
      <c r="E119" s="39">
        <v>15779.7140682557</v>
      </c>
      <c r="F119" s="39">
        <v>20661.196780658</v>
      </c>
      <c r="G119" s="39">
        <v>301025.18774904159</v>
      </c>
      <c r="H119" s="39">
        <v>15378.2656877225</v>
      </c>
      <c r="I119" s="39">
        <v>12201.135250200001</v>
      </c>
      <c r="J119" s="39">
        <v>24709.574203014399</v>
      </c>
      <c r="K119" s="39">
        <v>19947.135363429501</v>
      </c>
      <c r="L119" s="39">
        <v>20801.506813265099</v>
      </c>
      <c r="M119" s="39">
        <v>466629.42002584244</v>
      </c>
      <c r="N119" s="39"/>
      <c r="O119" s="39" t="s">
        <v>65</v>
      </c>
      <c r="P119" s="77">
        <f t="shared" si="37"/>
        <v>0.35170169978293375</v>
      </c>
      <c r="Q119" s="55">
        <f t="shared" si="39"/>
        <v>0.37548645885570303</v>
      </c>
      <c r="R119" s="55">
        <f t="shared" si="40"/>
        <v>0.60137100063298032</v>
      </c>
      <c r="S119" s="55">
        <f t="shared" si="41"/>
        <v>0.46874553748995534</v>
      </c>
      <c r="T119" s="55">
        <f t="shared" si="42"/>
        <v>0.98163228394149404</v>
      </c>
      <c r="U119" s="55">
        <f t="shared" si="43"/>
        <v>14.099226158948989</v>
      </c>
      <c r="V119" s="55">
        <f t="shared" si="44"/>
        <v>0.78402861401557289</v>
      </c>
      <c r="W119" s="55">
        <f t="shared" si="45"/>
        <v>1.1637038203905645</v>
      </c>
      <c r="X119" s="55">
        <f t="shared" si="46"/>
        <v>1.4988393847031565</v>
      </c>
      <c r="Y119" s="55">
        <f t="shared" si="47"/>
        <v>0.49092379166377814</v>
      </c>
      <c r="Z119" s="55">
        <f t="shared" si="48"/>
        <v>2.6730877273794298</v>
      </c>
      <c r="AA119" s="77"/>
      <c r="AB119" s="53" t="s">
        <v>65</v>
      </c>
      <c r="AC119" s="85">
        <v>2573210.3849717164</v>
      </c>
      <c r="AD119" s="79">
        <f t="shared" si="49"/>
        <v>0.60605804031221155</v>
      </c>
      <c r="AE119" s="79">
        <f t="shared" si="50"/>
        <v>0.40373553480026042</v>
      </c>
      <c r="AF119" s="79">
        <f t="shared" si="51"/>
        <v>0.39412210629625111</v>
      </c>
      <c r="AG119" s="79">
        <f t="shared" si="52"/>
        <v>0.61323062274323692</v>
      </c>
      <c r="AH119" s="79">
        <f t="shared" si="53"/>
        <v>0.8029346104510261</v>
      </c>
      <c r="AI119" s="79">
        <f t="shared" si="54"/>
        <v>11.698428916155269</v>
      </c>
      <c r="AJ119" s="79">
        <f t="shared" si="55"/>
        <v>0.59762955168904819</v>
      </c>
      <c r="AK119" s="79">
        <f t="shared" si="56"/>
        <v>0.47416003454121419</v>
      </c>
      <c r="AL119" s="79">
        <f t="shared" si="57"/>
        <v>0.96026249339445269</v>
      </c>
      <c r="AM119" s="79">
        <f t="shared" si="58"/>
        <v>0.77518478395417911</v>
      </c>
      <c r="AN119" s="79">
        <f t="shared" si="59"/>
        <v>0.80838733337747426</v>
      </c>
      <c r="AO119" s="80">
        <f t="shared" si="60"/>
        <v>18.134134027714623</v>
      </c>
      <c r="AP119" s="81"/>
      <c r="AQ119" s="81"/>
      <c r="AR119" s="81"/>
      <c r="AS119" s="81"/>
      <c r="AT119" s="81"/>
    </row>
    <row r="120" spans="1:46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>
        <v>0</v>
      </c>
      <c r="N120" s="39"/>
      <c r="O120" s="39"/>
      <c r="P120" s="77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77"/>
      <c r="AB120" s="66"/>
      <c r="AC120" s="82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80"/>
      <c r="AP120" s="81"/>
      <c r="AQ120" s="81"/>
      <c r="AR120" s="81"/>
      <c r="AS120" s="81"/>
      <c r="AT120" s="81"/>
    </row>
    <row r="121" spans="1:46" x14ac:dyDescent="0.2">
      <c r="A121" s="45" t="s">
        <v>66</v>
      </c>
      <c r="B121" s="44">
        <v>4434197.6288130097</v>
      </c>
      <c r="C121" s="45">
        <v>2766801.4289947562</v>
      </c>
      <c r="D121" s="45">
        <v>1686411.7089134238</v>
      </c>
      <c r="E121" s="45">
        <v>3366371.0491524073</v>
      </c>
      <c r="F121" s="45">
        <v>2104779.673473883</v>
      </c>
      <c r="G121" s="45">
        <v>2135047.5859838338</v>
      </c>
      <c r="H121" s="45">
        <v>1961441.8929124754</v>
      </c>
      <c r="I121" s="45">
        <v>1048474.2798305013</v>
      </c>
      <c r="J121" s="45">
        <v>1648580.5253848531</v>
      </c>
      <c r="K121" s="45">
        <v>4063183.6757854284</v>
      </c>
      <c r="L121" s="45">
        <v>778182.72106085811</v>
      </c>
      <c r="M121" s="44">
        <v>25993472.170305427</v>
      </c>
      <c r="N121" s="45"/>
      <c r="O121" s="45" t="s">
        <v>66</v>
      </c>
      <c r="P121" s="77">
        <f t="shared" si="37"/>
        <v>100</v>
      </c>
      <c r="Q121" s="55">
        <f t="shared" si="39"/>
        <v>100</v>
      </c>
      <c r="R121" s="55">
        <f t="shared" si="40"/>
        <v>100</v>
      </c>
      <c r="S121" s="55">
        <f t="shared" si="41"/>
        <v>100</v>
      </c>
      <c r="T121" s="55">
        <f t="shared" si="42"/>
        <v>100</v>
      </c>
      <c r="U121" s="55">
        <f t="shared" si="43"/>
        <v>100</v>
      </c>
      <c r="V121" s="55">
        <f t="shared" si="44"/>
        <v>100</v>
      </c>
      <c r="W121" s="55">
        <f t="shared" si="45"/>
        <v>100</v>
      </c>
      <c r="X121" s="55">
        <f t="shared" si="46"/>
        <v>100</v>
      </c>
      <c r="Y121" s="55">
        <f t="shared" si="47"/>
        <v>100</v>
      </c>
      <c r="Z121" s="55">
        <f t="shared" si="48"/>
        <v>100</v>
      </c>
      <c r="AA121" s="77"/>
      <c r="AB121" s="98" t="s">
        <v>66</v>
      </c>
      <c r="AC121" s="84">
        <v>89043615.25619024</v>
      </c>
      <c r="AD121" s="97">
        <f t="shared" ref="AD121:AO121" si="61">B121/$AC121*100</f>
        <v>4.9798041286343073</v>
      </c>
      <c r="AE121" s="79">
        <f t="shared" si="61"/>
        <v>3.1072429180175392</v>
      </c>
      <c r="AF121" s="79">
        <f t="shared" si="61"/>
        <v>1.8939164858270801</v>
      </c>
      <c r="AG121" s="79">
        <f t="shared" si="61"/>
        <v>3.7805866703265729</v>
      </c>
      <c r="AH121" s="79">
        <f t="shared" si="61"/>
        <v>2.3637625981583898</v>
      </c>
      <c r="AI121" s="79">
        <f t="shared" si="61"/>
        <v>2.3977548304176777</v>
      </c>
      <c r="AJ121" s="79">
        <f t="shared" si="61"/>
        <v>2.2027877992926816</v>
      </c>
      <c r="AK121" s="79">
        <f t="shared" si="61"/>
        <v>1.1774839518969467</v>
      </c>
      <c r="AL121" s="79">
        <f t="shared" si="61"/>
        <v>1.8514303587535943</v>
      </c>
      <c r="AM121" s="79">
        <f t="shared" si="61"/>
        <v>4.5631387091540621</v>
      </c>
      <c r="AN121" s="79">
        <f t="shared" si="61"/>
        <v>0.87393432849949293</v>
      </c>
      <c r="AO121" s="97">
        <f t="shared" si="61"/>
        <v>29.191842778978337</v>
      </c>
      <c r="AP121" s="81"/>
      <c r="AQ121" s="81"/>
      <c r="AR121" s="81"/>
      <c r="AS121" s="81"/>
      <c r="AT121" s="81"/>
    </row>
    <row r="122" spans="1:46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C122" s="54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>
        <v>20</v>
      </c>
    </row>
    <row r="123" spans="1:46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C123" s="67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>
        <f>AO122+AO121</f>
        <v>49.191842778978341</v>
      </c>
    </row>
    <row r="124" spans="1:46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C124" s="90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>
        <v>25</v>
      </c>
    </row>
    <row r="125" spans="1:46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>
        <f>AO123/AO124</f>
        <v>1.9676737111591336</v>
      </c>
    </row>
    <row r="126" spans="1:46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</row>
    <row r="127" spans="1:46" x14ac:dyDescent="0.2">
      <c r="A127" s="45" t="s">
        <v>0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102" t="s">
        <v>82</v>
      </c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</row>
    <row r="128" spans="1:46" x14ac:dyDescent="0.2">
      <c r="A128" s="41">
        <v>2015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39"/>
      <c r="N128" s="39"/>
      <c r="O128" s="41">
        <v>2015</v>
      </c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B128" s="47">
        <v>2015</v>
      </c>
      <c r="AC128" s="26" t="s">
        <v>77</v>
      </c>
      <c r="AD128" s="72" t="s">
        <v>79</v>
      </c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55"/>
    </row>
    <row r="129" spans="1:41" x14ac:dyDescent="0.2">
      <c r="A129" s="41" t="s">
        <v>1</v>
      </c>
      <c r="B129" s="41">
        <v>1</v>
      </c>
      <c r="C129" s="41">
        <v>2</v>
      </c>
      <c r="D129" s="41">
        <v>3</v>
      </c>
      <c r="E129" s="41">
        <v>4</v>
      </c>
      <c r="F129" s="41">
        <v>5</v>
      </c>
      <c r="G129" s="41">
        <v>6</v>
      </c>
      <c r="H129" s="41">
        <v>7</v>
      </c>
      <c r="I129" s="41">
        <v>8</v>
      </c>
      <c r="J129" s="41">
        <v>9</v>
      </c>
      <c r="K129" s="41">
        <v>10</v>
      </c>
      <c r="L129" s="41">
        <v>11</v>
      </c>
      <c r="M129" s="39"/>
      <c r="N129" s="39"/>
      <c r="O129" s="41" t="s">
        <v>1</v>
      </c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C129" s="26" t="s">
        <v>78</v>
      </c>
      <c r="AD129" s="74" t="s">
        <v>2</v>
      </c>
      <c r="AE129" s="74" t="s">
        <v>3</v>
      </c>
      <c r="AF129" s="74" t="s">
        <v>4</v>
      </c>
      <c r="AG129" s="74" t="s">
        <v>5</v>
      </c>
      <c r="AH129" s="74" t="s">
        <v>6</v>
      </c>
      <c r="AI129" s="74" t="s">
        <v>7</v>
      </c>
      <c r="AJ129" s="74" t="s">
        <v>8</v>
      </c>
      <c r="AK129" s="74" t="s">
        <v>9</v>
      </c>
      <c r="AL129" s="74" t="s">
        <v>10</v>
      </c>
      <c r="AM129" s="74" t="s">
        <v>11</v>
      </c>
      <c r="AN129" s="74" t="s">
        <v>12</v>
      </c>
      <c r="AO129" s="55"/>
    </row>
    <row r="130" spans="1:41" x14ac:dyDescent="0.2">
      <c r="A130" s="45"/>
      <c r="B130" s="45" t="s">
        <v>2</v>
      </c>
      <c r="C130" s="45" t="s">
        <v>3</v>
      </c>
      <c r="D130" s="45" t="s">
        <v>4</v>
      </c>
      <c r="E130" s="45" t="s">
        <v>5</v>
      </c>
      <c r="F130" s="45" t="s">
        <v>6</v>
      </c>
      <c r="G130" s="45" t="s">
        <v>7</v>
      </c>
      <c r="H130" s="45" t="s">
        <v>8</v>
      </c>
      <c r="I130" s="45" t="s">
        <v>9</v>
      </c>
      <c r="J130" s="45" t="s">
        <v>10</v>
      </c>
      <c r="K130" s="45" t="s">
        <v>11</v>
      </c>
      <c r="L130" s="45" t="s">
        <v>12</v>
      </c>
      <c r="M130" s="45" t="s">
        <v>13</v>
      </c>
      <c r="N130" s="45"/>
      <c r="O130" s="4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B130" s="75"/>
      <c r="AC130" s="76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</row>
    <row r="131" spans="1:41" x14ac:dyDescent="0.2">
      <c r="A131" s="39" t="s">
        <v>14</v>
      </c>
      <c r="B131" s="45">
        <v>677282.57512993773</v>
      </c>
      <c r="C131" s="45">
        <v>181587.34955401503</v>
      </c>
      <c r="D131" s="45">
        <v>820664.01164135267</v>
      </c>
      <c r="E131" s="45">
        <v>432271.05440031597</v>
      </c>
      <c r="F131" s="45">
        <v>831034.06482779293</v>
      </c>
      <c r="G131" s="45">
        <v>447601.56686721306</v>
      </c>
      <c r="H131" s="45">
        <v>627620.80790020339</v>
      </c>
      <c r="I131" s="45">
        <v>408614.07030436001</v>
      </c>
      <c r="J131" s="45">
        <v>512694.23523384932</v>
      </c>
      <c r="K131" s="45">
        <v>422105.96301564283</v>
      </c>
      <c r="L131" s="45">
        <v>349372.44627621875</v>
      </c>
      <c r="M131" s="45">
        <v>5710848.1451509017</v>
      </c>
      <c r="N131" s="45"/>
      <c r="O131" s="39" t="s">
        <v>14</v>
      </c>
      <c r="P131" s="55">
        <f>B131/B$184*100</f>
        <v>20.890653889183934</v>
      </c>
      <c r="Q131" s="55">
        <f t="shared" ref="Q131:Z146" si="62">C131/C$184*100</f>
        <v>9.1288481892084583</v>
      </c>
      <c r="R131" s="55">
        <f t="shared" si="62"/>
        <v>49.414436205978433</v>
      </c>
      <c r="S131" s="55">
        <f t="shared" si="62"/>
        <v>14.595355808579679</v>
      </c>
      <c r="T131" s="55">
        <f t="shared" si="62"/>
        <v>39.100624099646019</v>
      </c>
      <c r="U131" s="55">
        <f t="shared" si="62"/>
        <v>20.198773069894749</v>
      </c>
      <c r="V131" s="55">
        <f t="shared" si="62"/>
        <v>30.323707087329453</v>
      </c>
      <c r="W131" s="55">
        <f t="shared" si="62"/>
        <v>36.215245901066922</v>
      </c>
      <c r="X131" s="55">
        <f t="shared" si="62"/>
        <v>29.674113239118142</v>
      </c>
      <c r="Y131" s="55">
        <f t="shared" si="62"/>
        <v>12.6127148975831</v>
      </c>
      <c r="Z131" s="55">
        <f t="shared" si="62"/>
        <v>41.627147290168182</v>
      </c>
      <c r="AA131" s="49"/>
      <c r="AB131" s="53" t="s">
        <v>14</v>
      </c>
      <c r="AC131" s="78">
        <v>19636969.043160129</v>
      </c>
      <c r="AD131" s="55">
        <f>B131/$AC131*100</f>
        <v>3.4490178888673562</v>
      </c>
      <c r="AE131" s="55">
        <f t="shared" ref="AE131:AO146" si="63">C131/$AC131*100</f>
        <v>0.92472188123790322</v>
      </c>
      <c r="AF131" s="55">
        <f t="shared" si="63"/>
        <v>4.1791786188470015</v>
      </c>
      <c r="AG131" s="55">
        <f t="shared" si="63"/>
        <v>2.2013125011819628</v>
      </c>
      <c r="AH131" s="55">
        <f t="shared" si="63"/>
        <v>4.2319874467452774</v>
      </c>
      <c r="AI131" s="55">
        <f t="shared" si="63"/>
        <v>2.2793821484539127</v>
      </c>
      <c r="AJ131" s="55">
        <f t="shared" si="63"/>
        <v>3.1961185380531711</v>
      </c>
      <c r="AK131" s="55">
        <f t="shared" si="63"/>
        <v>2.0808408334619588</v>
      </c>
      <c r="AL131" s="55">
        <f t="shared" si="63"/>
        <v>2.6108623693758326</v>
      </c>
      <c r="AM131" s="55">
        <f t="shared" si="63"/>
        <v>2.1495474280572293</v>
      </c>
      <c r="AN131" s="55">
        <f t="shared" si="63"/>
        <v>1.7791566789575948</v>
      </c>
      <c r="AO131" s="55">
        <f>SUM(AD131:AN131)</f>
        <v>29.082126333239202</v>
      </c>
    </row>
    <row r="132" spans="1:41" x14ac:dyDescent="0.2">
      <c r="A132" s="39" t="s">
        <v>15</v>
      </c>
      <c r="B132" s="39">
        <v>537464.54751861619</v>
      </c>
      <c r="C132" s="39">
        <v>129499.69832136932</v>
      </c>
      <c r="D132" s="39">
        <v>784417.45171360462</v>
      </c>
      <c r="E132" s="39">
        <v>356226.63409986795</v>
      </c>
      <c r="F132" s="39">
        <v>758044.72579310916</v>
      </c>
      <c r="G132" s="39">
        <v>319462.5481662766</v>
      </c>
      <c r="H132" s="39">
        <v>572448.77722912596</v>
      </c>
      <c r="I132" s="39">
        <v>361618.33496465086</v>
      </c>
      <c r="J132" s="39">
        <v>423178.4990758209</v>
      </c>
      <c r="K132" s="39">
        <v>353787.57716508262</v>
      </c>
      <c r="L132" s="39">
        <v>178555.41690851661</v>
      </c>
      <c r="M132" s="39">
        <v>4774704.2109560408</v>
      </c>
      <c r="N132" s="39"/>
      <c r="O132" s="39" t="s">
        <v>15</v>
      </c>
      <c r="P132" s="55">
        <f t="shared" ref="P132:P184" si="64">B132/B$184*100</f>
        <v>16.57799307440348</v>
      </c>
      <c r="Q132" s="55">
        <f t="shared" si="62"/>
        <v>6.510272270769728</v>
      </c>
      <c r="R132" s="55">
        <f t="shared" si="62"/>
        <v>47.231931188299377</v>
      </c>
      <c r="S132" s="55">
        <f t="shared" si="62"/>
        <v>12.027764570989271</v>
      </c>
      <c r="T132" s="55">
        <f t="shared" si="62"/>
        <v>35.666434299654867</v>
      </c>
      <c r="U132" s="55">
        <f t="shared" si="62"/>
        <v>14.416284464560947</v>
      </c>
      <c r="V132" s="55">
        <f t="shared" si="62"/>
        <v>27.658052162534592</v>
      </c>
      <c r="W132" s="55">
        <f t="shared" si="62"/>
        <v>32.050039082903986</v>
      </c>
      <c r="X132" s="55">
        <f t="shared" si="62"/>
        <v>24.493052269659866</v>
      </c>
      <c r="Y132" s="55">
        <f t="shared" si="62"/>
        <v>10.571330983363774</v>
      </c>
      <c r="Z132" s="55">
        <f t="shared" si="62"/>
        <v>21.274581663007758</v>
      </c>
      <c r="AA132" s="49"/>
      <c r="AB132" s="56" t="s">
        <v>15</v>
      </c>
      <c r="AC132" s="78">
        <v>17189973.043455262</v>
      </c>
      <c r="AD132" s="55">
        <f t="shared" ref="AD132:AD184" si="65">B132/$AC132*100</f>
        <v>3.1266165814218372</v>
      </c>
      <c r="AE132" s="55">
        <f t="shared" si="63"/>
        <v>0.75334439439783607</v>
      </c>
      <c r="AF132" s="55">
        <f t="shared" si="63"/>
        <v>4.5632267702261222</v>
      </c>
      <c r="AG132" s="55">
        <f t="shared" si="63"/>
        <v>2.0722931513583389</v>
      </c>
      <c r="AH132" s="55">
        <f t="shared" si="63"/>
        <v>4.4098075306855673</v>
      </c>
      <c r="AI132" s="55">
        <f t="shared" si="63"/>
        <v>1.8584237878598975</v>
      </c>
      <c r="AJ132" s="55">
        <f t="shared" si="63"/>
        <v>3.3301319076068849</v>
      </c>
      <c r="AK132" s="55">
        <f t="shared" si="63"/>
        <v>2.1036585342542451</v>
      </c>
      <c r="AL132" s="55">
        <f t="shared" si="63"/>
        <v>2.4617752337717462</v>
      </c>
      <c r="AM132" s="55">
        <f t="shared" si="63"/>
        <v>2.058104316223929</v>
      </c>
      <c r="AN132" s="55">
        <f t="shared" si="63"/>
        <v>1.0387184229849507</v>
      </c>
      <c r="AO132" s="55">
        <f>SUM(AD132:AN132)</f>
        <v>27.776100630791351</v>
      </c>
    </row>
    <row r="133" spans="1:41" x14ac:dyDescent="0.2">
      <c r="A133" s="39" t="s">
        <v>16</v>
      </c>
      <c r="B133" s="39">
        <v>32492.074641878986</v>
      </c>
      <c r="C133" s="39">
        <v>22836.293415187338</v>
      </c>
      <c r="D133" s="39">
        <v>13180.512188495688</v>
      </c>
      <c r="E133" s="39">
        <v>37633.098942839089</v>
      </c>
      <c r="F133" s="39">
        <v>59525.065864605909</v>
      </c>
      <c r="G133" s="39">
        <v>121327.95556136077</v>
      </c>
      <c r="H133" s="39">
        <v>37604.128819654215</v>
      </c>
      <c r="I133" s="39">
        <v>34394.692127107774</v>
      </c>
      <c r="J133" s="39">
        <v>70467.692940272565</v>
      </c>
      <c r="K133" s="39">
        <v>15854.08948167748</v>
      </c>
      <c r="L133" s="39">
        <v>148563.00991069578</v>
      </c>
      <c r="M133" s="39">
        <v>593878.6138937755</v>
      </c>
      <c r="N133" s="39"/>
      <c r="O133" s="39" t="s">
        <v>16</v>
      </c>
      <c r="P133" s="55">
        <f t="shared" si="64"/>
        <v>1.0022119428582654</v>
      </c>
      <c r="Q133" s="55">
        <f t="shared" si="62"/>
        <v>1.1480373291612733</v>
      </c>
      <c r="R133" s="55">
        <f t="shared" si="62"/>
        <v>0.79363487305591318</v>
      </c>
      <c r="S133" s="55">
        <f t="shared" si="62"/>
        <v>1.2706575276297725</v>
      </c>
      <c r="T133" s="55">
        <f t="shared" si="62"/>
        <v>2.8006881106142436</v>
      </c>
      <c r="U133" s="55">
        <f t="shared" si="62"/>
        <v>5.475127932573181</v>
      </c>
      <c r="V133" s="55">
        <f t="shared" si="62"/>
        <v>1.8168559315559125</v>
      </c>
      <c r="W133" s="55">
        <f t="shared" si="62"/>
        <v>3.0483831164866459</v>
      </c>
      <c r="X133" s="55">
        <f t="shared" si="62"/>
        <v>4.07858360072116</v>
      </c>
      <c r="Y133" s="55">
        <f t="shared" si="62"/>
        <v>0.47372728204211284</v>
      </c>
      <c r="Z133" s="55">
        <f t="shared" si="62"/>
        <v>17.701036133038066</v>
      </c>
      <c r="AA133" s="49"/>
      <c r="AB133" s="56" t="s">
        <v>16</v>
      </c>
      <c r="AC133" s="78">
        <v>1748025.0414386615</v>
      </c>
      <c r="AD133" s="55">
        <f t="shared" si="65"/>
        <v>1.8587877102228079</v>
      </c>
      <c r="AE133" s="55">
        <f t="shared" si="63"/>
        <v>1.3064053931625936</v>
      </c>
      <c r="AF133" s="55">
        <f t="shared" si="63"/>
        <v>0.7540230761023794</v>
      </c>
      <c r="AG133" s="55">
        <f t="shared" si="63"/>
        <v>2.1528924386498636</v>
      </c>
      <c r="AH133" s="55">
        <f t="shared" si="63"/>
        <v>3.4052753509535267</v>
      </c>
      <c r="AI133" s="55">
        <f t="shared" si="63"/>
        <v>6.9408591230195018</v>
      </c>
      <c r="AJ133" s="55">
        <f t="shared" si="63"/>
        <v>2.1512351326903887</v>
      </c>
      <c r="AK133" s="55">
        <f t="shared" si="63"/>
        <v>1.9676315448433286</v>
      </c>
      <c r="AL133" s="55">
        <f t="shared" si="63"/>
        <v>4.0312747969717968</v>
      </c>
      <c r="AM133" s="55">
        <f t="shared" si="63"/>
        <v>0.90697153106166195</v>
      </c>
      <c r="AN133" s="55">
        <f t="shared" si="63"/>
        <v>8.4989062735866341</v>
      </c>
      <c r="AO133" s="55">
        <f>SUM(AD133:AN133)</f>
        <v>33.97426237126448</v>
      </c>
    </row>
    <row r="134" spans="1:41" x14ac:dyDescent="0.2">
      <c r="A134" s="39" t="s">
        <v>17</v>
      </c>
      <c r="B134" s="39">
        <v>7650.2376589763935</v>
      </c>
      <c r="C134" s="39">
        <v>4825.6237960447997</v>
      </c>
      <c r="D134" s="39">
        <v>9000.3168786351998</v>
      </c>
      <c r="E134" s="39">
        <v>13662.158439317542</v>
      </c>
      <c r="F134" s="39">
        <v>8024.9117645350298</v>
      </c>
      <c r="G134" s="39">
        <v>4097.5495132277701</v>
      </c>
      <c r="H134" s="39">
        <v>11428.9198871679</v>
      </c>
      <c r="I134" s="39">
        <v>11300.4753179528</v>
      </c>
      <c r="J134" s="39">
        <v>12250.554537611601</v>
      </c>
      <c r="K134" s="39">
        <v>6150.2376589763899</v>
      </c>
      <c r="L134" s="39">
        <v>1375.0396098294</v>
      </c>
      <c r="M134" s="39">
        <v>89766.025062274828</v>
      </c>
      <c r="N134" s="39"/>
      <c r="O134" s="39" t="s">
        <v>17</v>
      </c>
      <c r="P134" s="55">
        <f t="shared" si="64"/>
        <v>0.23597014447480089</v>
      </c>
      <c r="Q134" s="55">
        <f t="shared" si="62"/>
        <v>0.24259612335616459</v>
      </c>
      <c r="R134" s="55">
        <f t="shared" si="62"/>
        <v>0.54193382178829252</v>
      </c>
      <c r="S134" s="55">
        <f t="shared" si="62"/>
        <v>0.4612940457270725</v>
      </c>
      <c r="T134" s="55">
        <f t="shared" si="62"/>
        <v>0.37757665012556685</v>
      </c>
      <c r="U134" s="55">
        <f t="shared" si="62"/>
        <v>0.184908809277915</v>
      </c>
      <c r="V134" s="55">
        <f t="shared" si="62"/>
        <v>0.55219204752392581</v>
      </c>
      <c r="W134" s="55">
        <f t="shared" si="62"/>
        <v>1.0015550667008719</v>
      </c>
      <c r="X134" s="55">
        <f t="shared" si="62"/>
        <v>0.70904706471932366</v>
      </c>
      <c r="Y134" s="55">
        <f t="shared" si="62"/>
        <v>0.18377185100835311</v>
      </c>
      <c r="Z134" s="55">
        <f t="shared" si="62"/>
        <v>0.16383368802624429</v>
      </c>
      <c r="AA134" s="49"/>
      <c r="AB134" s="56" t="s">
        <v>17</v>
      </c>
      <c r="AC134" s="78">
        <v>222826.74791279758</v>
      </c>
      <c r="AD134" s="55">
        <f t="shared" si="65"/>
        <v>3.4332672045145523</v>
      </c>
      <c r="AE134" s="55">
        <f t="shared" si="63"/>
        <v>2.1656393773396045</v>
      </c>
      <c r="AF134" s="55">
        <f t="shared" si="63"/>
        <v>4.0391546180790829</v>
      </c>
      <c r="AG134" s="55">
        <f t="shared" si="63"/>
        <v>6.1312919419638865</v>
      </c>
      <c r="AH134" s="55">
        <f t="shared" si="63"/>
        <v>3.6014131336133617</v>
      </c>
      <c r="AI134" s="55">
        <f t="shared" si="63"/>
        <v>1.8388948147424971</v>
      </c>
      <c r="AJ134" s="55">
        <f t="shared" si="63"/>
        <v>5.1290610280057418</v>
      </c>
      <c r="AK134" s="55">
        <f t="shared" si="63"/>
        <v>5.0714177825613636</v>
      </c>
      <c r="AL134" s="55">
        <f t="shared" si="63"/>
        <v>5.4977935334791184</v>
      </c>
      <c r="AM134" s="55">
        <f t="shared" si="63"/>
        <v>2.760098469589146</v>
      </c>
      <c r="AN134" s="55">
        <f t="shared" si="63"/>
        <v>0.61708911641411945</v>
      </c>
      <c r="AO134" s="55">
        <f t="shared" si="63"/>
        <v>40.285121020302476</v>
      </c>
    </row>
    <row r="135" spans="1:41" x14ac:dyDescent="0.2">
      <c r="A135" s="39" t="s">
        <v>18</v>
      </c>
      <c r="B135" s="39">
        <v>99675.715310466272</v>
      </c>
      <c r="C135" s="39">
        <v>24425.734021413562</v>
      </c>
      <c r="D135" s="39">
        <v>14065.730860617074</v>
      </c>
      <c r="E135" s="39">
        <v>24749.162918291393</v>
      </c>
      <c r="F135" s="39">
        <v>5439.3614055428616</v>
      </c>
      <c r="G135" s="39">
        <v>2713.513626347913</v>
      </c>
      <c r="H135" s="39">
        <v>6138.9819642552911</v>
      </c>
      <c r="I135" s="39">
        <v>1300.5678946485702</v>
      </c>
      <c r="J135" s="39">
        <v>6797.4886801442672</v>
      </c>
      <c r="K135" s="39">
        <v>46314.058709906334</v>
      </c>
      <c r="L135" s="39">
        <v>20878.979847176997</v>
      </c>
      <c r="M135" s="39">
        <v>252499.29523881053</v>
      </c>
      <c r="N135" s="39"/>
      <c r="O135" s="39" t="s">
        <v>18</v>
      </c>
      <c r="P135" s="55">
        <f t="shared" si="64"/>
        <v>3.0744787274473908</v>
      </c>
      <c r="Q135" s="55">
        <f t="shared" si="62"/>
        <v>1.2279424659212907</v>
      </c>
      <c r="R135" s="55">
        <f t="shared" si="62"/>
        <v>0.84693632283485087</v>
      </c>
      <c r="S135" s="55">
        <f t="shared" si="62"/>
        <v>0.83563966423356506</v>
      </c>
      <c r="T135" s="55">
        <f t="shared" si="62"/>
        <v>0.25592503925134014</v>
      </c>
      <c r="U135" s="55">
        <f t="shared" si="62"/>
        <v>0.12245186348270463</v>
      </c>
      <c r="V135" s="55">
        <f t="shared" si="62"/>
        <v>0.29660694571502522</v>
      </c>
      <c r="W135" s="55">
        <f t="shared" si="62"/>
        <v>0.11526863497541262</v>
      </c>
      <c r="X135" s="55">
        <f t="shared" si="62"/>
        <v>0.39343030401779594</v>
      </c>
      <c r="Y135" s="55">
        <f t="shared" si="62"/>
        <v>1.3838847811688604</v>
      </c>
      <c r="Z135" s="55">
        <f t="shared" si="62"/>
        <v>2.4876958060961161</v>
      </c>
      <c r="AA135" s="49"/>
      <c r="AB135" s="56" t="s">
        <v>18</v>
      </c>
      <c r="AC135" s="78">
        <v>476144.21035340789</v>
      </c>
      <c r="AD135" s="55">
        <f t="shared" si="65"/>
        <v>20.933934119766803</v>
      </c>
      <c r="AE135" s="55">
        <f t="shared" si="63"/>
        <v>5.1299025568921826</v>
      </c>
      <c r="AF135" s="55">
        <f t="shared" si="63"/>
        <v>2.9540904950155928</v>
      </c>
      <c r="AG135" s="55">
        <f t="shared" si="63"/>
        <v>5.1978292248732485</v>
      </c>
      <c r="AH135" s="55">
        <f t="shared" si="63"/>
        <v>1.1423768865120949</v>
      </c>
      <c r="AI135" s="55">
        <f t="shared" si="63"/>
        <v>0.5698932313665781</v>
      </c>
      <c r="AJ135" s="55">
        <f t="shared" si="63"/>
        <v>1.2893114797508014</v>
      </c>
      <c r="AK135" s="55">
        <f t="shared" si="63"/>
        <v>0.2731457962459003</v>
      </c>
      <c r="AL135" s="55">
        <f t="shared" si="63"/>
        <v>1.4276113270597106</v>
      </c>
      <c r="AM135" s="55">
        <f t="shared" si="63"/>
        <v>9.7268973774837484</v>
      </c>
      <c r="AN135" s="55">
        <f t="shared" si="63"/>
        <v>4.3850118080150589</v>
      </c>
      <c r="AO135" s="55">
        <f t="shared" si="63"/>
        <v>53.030004302981716</v>
      </c>
    </row>
    <row r="136" spans="1:41" x14ac:dyDescent="0.2">
      <c r="A136" s="39" t="s">
        <v>19</v>
      </c>
      <c r="B136" s="45">
        <v>1708072.2974357489</v>
      </c>
      <c r="C136" s="45">
        <v>1222376.264949339</v>
      </c>
      <c r="D136" s="45">
        <v>8362.055032816339</v>
      </c>
      <c r="E136" s="45">
        <v>1222937.2181755456</v>
      </c>
      <c r="F136" s="45">
        <v>672.60724186344009</v>
      </c>
      <c r="G136" s="45">
        <v>881.14442788515112</v>
      </c>
      <c r="H136" s="45">
        <v>20632.494569432602</v>
      </c>
      <c r="I136" s="45">
        <v>1144.824261433947</v>
      </c>
      <c r="J136" s="45">
        <v>3679.1003015859828</v>
      </c>
      <c r="K136" s="45">
        <v>1363539.8811225728</v>
      </c>
      <c r="L136" s="45">
        <v>4072.4785109534964</v>
      </c>
      <c r="M136" s="45">
        <v>5556370.3660291778</v>
      </c>
      <c r="N136" s="45"/>
      <c r="O136" s="39" t="s">
        <v>19</v>
      </c>
      <c r="P136" s="55">
        <f t="shared" si="64"/>
        <v>52.685169372012375</v>
      </c>
      <c r="Q136" s="55">
        <f t="shared" si="62"/>
        <v>61.451898385106638</v>
      </c>
      <c r="R136" s="55">
        <f t="shared" si="62"/>
        <v>0.50350232142330575</v>
      </c>
      <c r="S136" s="55">
        <f t="shared" si="62"/>
        <v>41.291693369542628</v>
      </c>
      <c r="T136" s="55">
        <f t="shared" si="62"/>
        <v>3.164655222196195E-2</v>
      </c>
      <c r="U136" s="55">
        <f t="shared" si="62"/>
        <v>3.9763123407328085E-2</v>
      </c>
      <c r="V136" s="55">
        <f t="shared" si="62"/>
        <v>0.99686580484417875</v>
      </c>
      <c r="W136" s="55">
        <f t="shared" si="62"/>
        <v>0.10146516029283029</v>
      </c>
      <c r="X136" s="55">
        <f t="shared" si="62"/>
        <v>0.21294181105340473</v>
      </c>
      <c r="Y136" s="55">
        <f t="shared" si="62"/>
        <v>40.743181283714833</v>
      </c>
      <c r="Z136" s="55">
        <f t="shared" si="62"/>
        <v>0.48522905746687478</v>
      </c>
      <c r="AA136" s="49"/>
      <c r="AB136" s="53" t="s">
        <v>19</v>
      </c>
      <c r="AC136" s="78">
        <v>6100008.8107447857</v>
      </c>
      <c r="AD136" s="55">
        <f t="shared" si="65"/>
        <v>28.001144759448309</v>
      </c>
      <c r="AE136" s="55">
        <f t="shared" si="63"/>
        <v>20.038926219191673</v>
      </c>
      <c r="AF136" s="55">
        <f t="shared" si="63"/>
        <v>0.13708267139036093</v>
      </c>
      <c r="AG136" s="55">
        <f t="shared" si="63"/>
        <v>20.048122160437178</v>
      </c>
      <c r="AH136" s="55">
        <f t="shared" si="63"/>
        <v>1.1026332301007243E-2</v>
      </c>
      <c r="AI136" s="55">
        <f t="shared" si="63"/>
        <v>1.4444969756979205E-2</v>
      </c>
      <c r="AJ136" s="55">
        <f t="shared" si="63"/>
        <v>0.3382371273479105</v>
      </c>
      <c r="AK136" s="55">
        <f t="shared" si="63"/>
        <v>1.8767583735574453E-2</v>
      </c>
      <c r="AL136" s="55">
        <f t="shared" si="63"/>
        <v>6.0313032582928021E-2</v>
      </c>
      <c r="AM136" s="55">
        <f t="shared" si="63"/>
        <v>22.353080518847484</v>
      </c>
      <c r="AN136" s="55">
        <f t="shared" si="63"/>
        <v>6.6761846372747513E-2</v>
      </c>
      <c r="AO136" s="55">
        <f t="shared" si="63"/>
        <v>91.087907221412152</v>
      </c>
    </row>
    <row r="137" spans="1:41" x14ac:dyDescent="0.2">
      <c r="A137" s="39" t="s">
        <v>20</v>
      </c>
      <c r="B137" s="39">
        <v>1706521.5190796931</v>
      </c>
      <c r="C137" s="39">
        <v>1221753.5814099689</v>
      </c>
      <c r="D137" s="39">
        <v>0</v>
      </c>
      <c r="E137" s="39">
        <v>1221471.7191361876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1354238.8179545326</v>
      </c>
      <c r="L137" s="39">
        <v>0</v>
      </c>
      <c r="M137" s="39">
        <v>5503985.6375803826</v>
      </c>
      <c r="N137" s="39"/>
      <c r="O137" s="39" t="s">
        <v>20</v>
      </c>
      <c r="P137" s="55">
        <f t="shared" si="64"/>
        <v>52.637335904734726</v>
      </c>
      <c r="Q137" s="55">
        <f t="shared" si="62"/>
        <v>61.420594533187497</v>
      </c>
      <c r="R137" s="55">
        <f t="shared" si="62"/>
        <v>0</v>
      </c>
      <c r="S137" s="55">
        <f t="shared" si="62"/>
        <v>41.242211731346337</v>
      </c>
      <c r="T137" s="55">
        <f t="shared" si="62"/>
        <v>0</v>
      </c>
      <c r="U137" s="55">
        <f t="shared" si="62"/>
        <v>0</v>
      </c>
      <c r="V137" s="55">
        <f t="shared" si="62"/>
        <v>0</v>
      </c>
      <c r="W137" s="55">
        <f t="shared" si="62"/>
        <v>0</v>
      </c>
      <c r="X137" s="55">
        <f t="shared" si="62"/>
        <v>0</v>
      </c>
      <c r="Y137" s="55">
        <f t="shared" si="62"/>
        <v>40.465261357768291</v>
      </c>
      <c r="Z137" s="55">
        <f t="shared" si="62"/>
        <v>0</v>
      </c>
      <c r="AA137" s="49"/>
      <c r="AB137" s="58" t="s">
        <v>20</v>
      </c>
      <c r="AC137" s="78">
        <v>5990417.0575560741</v>
      </c>
      <c r="AD137" s="55">
        <f t="shared" si="65"/>
        <v>28.48752436906133</v>
      </c>
      <c r="AE137" s="55">
        <f t="shared" si="63"/>
        <v>20.395133922585533</v>
      </c>
      <c r="AF137" s="55">
        <f t="shared" si="63"/>
        <v>0</v>
      </c>
      <c r="AG137" s="55">
        <f t="shared" si="63"/>
        <v>20.390428703047839</v>
      </c>
      <c r="AH137" s="55">
        <f t="shared" si="63"/>
        <v>0</v>
      </c>
      <c r="AI137" s="55">
        <f t="shared" si="63"/>
        <v>0</v>
      </c>
      <c r="AJ137" s="55">
        <f t="shared" si="63"/>
        <v>0</v>
      </c>
      <c r="AK137" s="55">
        <f t="shared" si="63"/>
        <v>0</v>
      </c>
      <c r="AL137" s="55">
        <f t="shared" si="63"/>
        <v>0</v>
      </c>
      <c r="AM137" s="55">
        <f t="shared" si="63"/>
        <v>22.606753502184784</v>
      </c>
      <c r="AN137" s="55">
        <f t="shared" si="63"/>
        <v>0</v>
      </c>
      <c r="AO137" s="55">
        <f t="shared" si="63"/>
        <v>91.879840496879496</v>
      </c>
    </row>
    <row r="138" spans="1:41" x14ac:dyDescent="0.2">
      <c r="A138" s="39" t="s">
        <v>21</v>
      </c>
      <c r="B138" s="39">
        <v>0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/>
      <c r="O138" s="39" t="s">
        <v>21</v>
      </c>
      <c r="P138" s="55">
        <f t="shared" si="64"/>
        <v>0</v>
      </c>
      <c r="Q138" s="55">
        <f t="shared" si="62"/>
        <v>0</v>
      </c>
      <c r="R138" s="55">
        <f t="shared" si="62"/>
        <v>0</v>
      </c>
      <c r="S138" s="55">
        <f t="shared" si="62"/>
        <v>0</v>
      </c>
      <c r="T138" s="55">
        <f t="shared" si="62"/>
        <v>0</v>
      </c>
      <c r="U138" s="55">
        <f t="shared" si="62"/>
        <v>0</v>
      </c>
      <c r="V138" s="55">
        <f t="shared" si="62"/>
        <v>0</v>
      </c>
      <c r="W138" s="55">
        <f t="shared" si="62"/>
        <v>0</v>
      </c>
      <c r="X138" s="55">
        <f t="shared" si="62"/>
        <v>0</v>
      </c>
      <c r="Y138" s="55">
        <f t="shared" si="62"/>
        <v>0</v>
      </c>
      <c r="Z138" s="55">
        <f t="shared" si="62"/>
        <v>0</v>
      </c>
      <c r="AA138" s="49"/>
      <c r="AB138" s="58" t="s">
        <v>21</v>
      </c>
      <c r="AC138" s="78">
        <v>7983.402867146976</v>
      </c>
      <c r="AD138" s="55">
        <f t="shared" si="65"/>
        <v>0</v>
      </c>
      <c r="AE138" s="55">
        <f t="shared" si="63"/>
        <v>0</v>
      </c>
      <c r="AF138" s="55">
        <f t="shared" si="63"/>
        <v>0</v>
      </c>
      <c r="AG138" s="55">
        <f t="shared" si="63"/>
        <v>0</v>
      </c>
      <c r="AH138" s="55">
        <f t="shared" si="63"/>
        <v>0</v>
      </c>
      <c r="AI138" s="55">
        <f t="shared" si="63"/>
        <v>0</v>
      </c>
      <c r="AJ138" s="55">
        <f t="shared" si="63"/>
        <v>0</v>
      </c>
      <c r="AK138" s="55">
        <f t="shared" si="63"/>
        <v>0</v>
      </c>
      <c r="AL138" s="55">
        <f t="shared" si="63"/>
        <v>0</v>
      </c>
      <c r="AM138" s="55">
        <f t="shared" si="63"/>
        <v>0</v>
      </c>
      <c r="AN138" s="55">
        <f t="shared" si="63"/>
        <v>0</v>
      </c>
      <c r="AO138" s="55">
        <f t="shared" si="63"/>
        <v>0</v>
      </c>
    </row>
    <row r="139" spans="1:41" x14ac:dyDescent="0.2">
      <c r="A139" s="39" t="s">
        <v>22</v>
      </c>
      <c r="B139" s="39">
        <v>0</v>
      </c>
      <c r="C139" s="39">
        <v>0</v>
      </c>
      <c r="D139" s="39">
        <v>39.414501927416822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1.6540295733840471</v>
      </c>
      <c r="M139" s="39">
        <v>41.068531500800866</v>
      </c>
      <c r="N139" s="39"/>
      <c r="O139" s="39" t="s">
        <v>22</v>
      </c>
      <c r="P139" s="55">
        <f t="shared" si="64"/>
        <v>0</v>
      </c>
      <c r="Q139" s="55">
        <f t="shared" si="62"/>
        <v>0</v>
      </c>
      <c r="R139" s="55">
        <f t="shared" si="62"/>
        <v>2.3732555143820711E-3</v>
      </c>
      <c r="S139" s="55">
        <f t="shared" si="62"/>
        <v>0</v>
      </c>
      <c r="T139" s="55">
        <f t="shared" si="62"/>
        <v>0</v>
      </c>
      <c r="U139" s="55">
        <f t="shared" si="62"/>
        <v>0</v>
      </c>
      <c r="V139" s="55">
        <f t="shared" si="62"/>
        <v>0</v>
      </c>
      <c r="W139" s="55">
        <f t="shared" si="62"/>
        <v>0</v>
      </c>
      <c r="X139" s="55">
        <f t="shared" si="62"/>
        <v>0</v>
      </c>
      <c r="Y139" s="55">
        <f t="shared" si="62"/>
        <v>0</v>
      </c>
      <c r="Z139" s="55">
        <f t="shared" si="62"/>
        <v>1.9707487927973574E-4</v>
      </c>
      <c r="AA139" s="49"/>
      <c r="AB139" s="58" t="s">
        <v>22</v>
      </c>
      <c r="AC139" s="78">
        <v>4461.5161306777854</v>
      </c>
      <c r="AD139" s="55">
        <f t="shared" si="65"/>
        <v>0</v>
      </c>
      <c r="AE139" s="55">
        <f t="shared" si="63"/>
        <v>0</v>
      </c>
      <c r="AF139" s="55">
        <f t="shared" si="63"/>
        <v>0.88343291322873796</v>
      </c>
      <c r="AG139" s="55">
        <f t="shared" si="63"/>
        <v>0</v>
      </c>
      <c r="AH139" s="55">
        <f t="shared" si="63"/>
        <v>0</v>
      </c>
      <c r="AI139" s="55">
        <f t="shared" si="63"/>
        <v>0</v>
      </c>
      <c r="AJ139" s="55">
        <f t="shared" si="63"/>
        <v>0</v>
      </c>
      <c r="AK139" s="55">
        <f t="shared" si="63"/>
        <v>0</v>
      </c>
      <c r="AL139" s="55">
        <f t="shared" si="63"/>
        <v>0</v>
      </c>
      <c r="AM139" s="55">
        <f t="shared" si="63"/>
        <v>0</v>
      </c>
      <c r="AN139" s="55">
        <f t="shared" si="63"/>
        <v>3.7073262203643986E-2</v>
      </c>
      <c r="AO139" s="55">
        <f t="shared" si="63"/>
        <v>0.92050617543238178</v>
      </c>
    </row>
    <row r="140" spans="1:41" x14ac:dyDescent="0.2">
      <c r="A140" s="39" t="s">
        <v>23</v>
      </c>
      <c r="B140" s="39">
        <v>1550.77835605569</v>
      </c>
      <c r="C140" s="39">
        <v>622.68353936996277</v>
      </c>
      <c r="D140" s="39">
        <v>8322.6405308889225</v>
      </c>
      <c r="E140" s="39">
        <v>1465.4990393580692</v>
      </c>
      <c r="F140" s="39">
        <v>672.60724186344009</v>
      </c>
      <c r="G140" s="39">
        <v>881.14442788515112</v>
      </c>
      <c r="H140" s="39">
        <v>20632.494569432602</v>
      </c>
      <c r="I140" s="39">
        <v>1144.824261433947</v>
      </c>
      <c r="J140" s="39">
        <v>3679.1003015859828</v>
      </c>
      <c r="K140" s="39">
        <v>9301.0631680401439</v>
      </c>
      <c r="L140" s="39">
        <v>4070.8244813801125</v>
      </c>
      <c r="M140" s="39">
        <v>52343.659917294019</v>
      </c>
      <c r="N140" s="39"/>
      <c r="O140" s="39" t="s">
        <v>23</v>
      </c>
      <c r="P140" s="55">
        <f t="shared" si="64"/>
        <v>4.7833467277645071E-2</v>
      </c>
      <c r="Q140" s="55">
        <f t="shared" si="62"/>
        <v>3.1303851919136691E-2</v>
      </c>
      <c r="R140" s="55">
        <f t="shared" si="62"/>
        <v>0.5011290659089237</v>
      </c>
      <c r="S140" s="55">
        <f t="shared" si="62"/>
        <v>4.9481638196284247E-2</v>
      </c>
      <c r="T140" s="55">
        <f t="shared" si="62"/>
        <v>3.164655222196195E-2</v>
      </c>
      <c r="U140" s="55">
        <f t="shared" si="62"/>
        <v>3.9763123407328085E-2</v>
      </c>
      <c r="V140" s="55">
        <f t="shared" si="62"/>
        <v>0.99686580484417875</v>
      </c>
      <c r="W140" s="55">
        <f t="shared" si="62"/>
        <v>0.10146516029283029</v>
      </c>
      <c r="X140" s="55">
        <f t="shared" si="62"/>
        <v>0.21294181105340473</v>
      </c>
      <c r="Y140" s="55">
        <f t="shared" si="62"/>
        <v>0.27791992594654236</v>
      </c>
      <c r="Z140" s="55">
        <f t="shared" si="62"/>
        <v>0.48503198258759517</v>
      </c>
      <c r="AA140" s="49"/>
      <c r="AB140" s="58" t="s">
        <v>23</v>
      </c>
      <c r="AC140" s="78">
        <v>97146.834190887428</v>
      </c>
      <c r="AD140" s="55">
        <f t="shared" si="65"/>
        <v>1.5963241303453162</v>
      </c>
      <c r="AE140" s="55">
        <f t="shared" si="63"/>
        <v>0.640971519613731</v>
      </c>
      <c r="AF140" s="55">
        <f t="shared" si="63"/>
        <v>8.567073338216515</v>
      </c>
      <c r="AG140" s="55">
        <f t="shared" si="63"/>
        <v>1.5085401923427124</v>
      </c>
      <c r="AH140" s="55">
        <f t="shared" si="63"/>
        <v>0.69236146238364193</v>
      </c>
      <c r="AI140" s="55">
        <f t="shared" si="63"/>
        <v>0.90702330675414256</v>
      </c>
      <c r="AJ140" s="55">
        <f t="shared" si="63"/>
        <v>21.238463138068962</v>
      </c>
      <c r="AK140" s="55">
        <f t="shared" si="63"/>
        <v>1.1784473173715977</v>
      </c>
      <c r="AL140" s="55">
        <f t="shared" si="63"/>
        <v>3.787154087138632</v>
      </c>
      <c r="AM140" s="55">
        <f t="shared" si="63"/>
        <v>9.5742318784821538</v>
      </c>
      <c r="AN140" s="55">
        <f t="shared" si="63"/>
        <v>4.1903830580636301</v>
      </c>
      <c r="AO140" s="55">
        <f t="shared" si="63"/>
        <v>53.880973428781033</v>
      </c>
    </row>
    <row r="141" spans="1:41" x14ac:dyDescent="0.2">
      <c r="A141" s="39" t="s">
        <v>24</v>
      </c>
      <c r="B141" s="45">
        <v>89219.834420718282</v>
      </c>
      <c r="C141" s="45">
        <v>53832.522026300518</v>
      </c>
      <c r="D141" s="45">
        <v>239985.93773210992</v>
      </c>
      <c r="E141" s="45">
        <v>298461.67670154123</v>
      </c>
      <c r="F141" s="45">
        <v>173111.99674631955</v>
      </c>
      <c r="G141" s="45">
        <v>183083.91141262013</v>
      </c>
      <c r="H141" s="45">
        <v>370657.47655277292</v>
      </c>
      <c r="I141" s="45">
        <v>105061.51424845228</v>
      </c>
      <c r="J141" s="45">
        <v>184110.8659507464</v>
      </c>
      <c r="K141" s="45">
        <v>210484.56633710049</v>
      </c>
      <c r="L141" s="45">
        <v>85517.89383251252</v>
      </c>
      <c r="M141" s="45">
        <v>1993528.1959611941</v>
      </c>
      <c r="N141" s="45"/>
      <c r="O141" s="39" t="s">
        <v>24</v>
      </c>
      <c r="P141" s="55">
        <f t="shared" si="64"/>
        <v>2.7519690441998161</v>
      </c>
      <c r="Q141" s="55">
        <f t="shared" si="62"/>
        <v>2.7062949177202307</v>
      </c>
      <c r="R141" s="55">
        <f t="shared" si="62"/>
        <v>14.450213049646669</v>
      </c>
      <c r="S141" s="55">
        <f t="shared" si="62"/>
        <v>10.077367712551347</v>
      </c>
      <c r="T141" s="55">
        <f t="shared" si="62"/>
        <v>8.1450176333260345</v>
      </c>
      <c r="U141" s="55">
        <f t="shared" si="62"/>
        <v>8.2619692447799427</v>
      </c>
      <c r="V141" s="55">
        <f t="shared" si="62"/>
        <v>17.908438673853166</v>
      </c>
      <c r="W141" s="55">
        <f t="shared" si="62"/>
        <v>9.3115456607064058</v>
      </c>
      <c r="X141" s="55">
        <f t="shared" si="62"/>
        <v>10.656111009874387</v>
      </c>
      <c r="Y141" s="55">
        <f t="shared" si="62"/>
        <v>6.2893729493531989</v>
      </c>
      <c r="Z141" s="55">
        <f t="shared" si="62"/>
        <v>10.189315157659811</v>
      </c>
      <c r="AA141" s="49"/>
      <c r="AB141" s="53" t="s">
        <v>24</v>
      </c>
      <c r="AC141" s="78">
        <v>8973773.153378075</v>
      </c>
      <c r="AD141" s="55">
        <f t="shared" si="65"/>
        <v>0.99422876972472263</v>
      </c>
      <c r="AE141" s="55">
        <f t="shared" si="63"/>
        <v>0.59988726153653527</v>
      </c>
      <c r="AF141" s="55">
        <f t="shared" si="63"/>
        <v>2.6743035914805797</v>
      </c>
      <c r="AG141" s="55">
        <f t="shared" si="63"/>
        <v>3.3259329336756043</v>
      </c>
      <c r="AH141" s="55">
        <f t="shared" si="63"/>
        <v>1.9290881749239839</v>
      </c>
      <c r="AI141" s="55">
        <f t="shared" si="63"/>
        <v>2.0402110492808734</v>
      </c>
      <c r="AJ141" s="55">
        <f t="shared" si="63"/>
        <v>4.130452934541176</v>
      </c>
      <c r="AK141" s="55">
        <f t="shared" si="63"/>
        <v>1.1707618685335617</v>
      </c>
      <c r="AL141" s="55">
        <f t="shared" si="63"/>
        <v>2.0516550040206885</v>
      </c>
      <c r="AM141" s="55">
        <f t="shared" si="63"/>
        <v>2.345552564562722</v>
      </c>
      <c r="AN141" s="55">
        <f t="shared" si="63"/>
        <v>0.95297588172618652</v>
      </c>
      <c r="AO141" s="55">
        <f t="shared" si="63"/>
        <v>22.215050034006634</v>
      </c>
    </row>
    <row r="142" spans="1:41" x14ac:dyDescent="0.2">
      <c r="A142" s="39" t="s">
        <v>25</v>
      </c>
      <c r="B142" s="39">
        <v>0</v>
      </c>
      <c r="C142" s="39">
        <v>0</v>
      </c>
      <c r="D142" s="39">
        <v>0</v>
      </c>
      <c r="E142" s="39">
        <v>168861.4459065038</v>
      </c>
      <c r="F142" s="39">
        <v>36957.199534543091</v>
      </c>
      <c r="G142" s="39">
        <v>0</v>
      </c>
      <c r="H142" s="39">
        <v>0</v>
      </c>
      <c r="I142" s="39">
        <v>0</v>
      </c>
      <c r="J142" s="39">
        <v>0</v>
      </c>
      <c r="K142" s="39">
        <v>42201.415722826467</v>
      </c>
      <c r="L142" s="39">
        <v>0</v>
      </c>
      <c r="M142" s="39">
        <v>248020.06116387335</v>
      </c>
      <c r="N142" s="39"/>
      <c r="O142" s="39" t="s">
        <v>25</v>
      </c>
      <c r="P142" s="55">
        <f t="shared" si="64"/>
        <v>0</v>
      </c>
      <c r="Q142" s="55">
        <f t="shared" si="62"/>
        <v>0</v>
      </c>
      <c r="R142" s="55">
        <f t="shared" si="62"/>
        <v>0</v>
      </c>
      <c r="S142" s="55">
        <f t="shared" si="62"/>
        <v>5.7014987708944602</v>
      </c>
      <c r="T142" s="55">
        <f t="shared" si="62"/>
        <v>1.7388571996446687</v>
      </c>
      <c r="U142" s="55">
        <f t="shared" si="62"/>
        <v>0</v>
      </c>
      <c r="V142" s="55">
        <f t="shared" si="62"/>
        <v>0</v>
      </c>
      <c r="W142" s="55">
        <f t="shared" si="62"/>
        <v>0</v>
      </c>
      <c r="X142" s="55">
        <f t="shared" si="62"/>
        <v>0</v>
      </c>
      <c r="Y142" s="55">
        <f t="shared" si="62"/>
        <v>1.260997169961007</v>
      </c>
      <c r="Z142" s="55">
        <f t="shared" si="62"/>
        <v>0</v>
      </c>
      <c r="AA142" s="49"/>
      <c r="AB142" s="58" t="s">
        <v>25</v>
      </c>
      <c r="AC142" s="78">
        <v>248020.06116387335</v>
      </c>
      <c r="AD142" s="55">
        <f t="shared" si="65"/>
        <v>0</v>
      </c>
      <c r="AE142" s="55">
        <f t="shared" si="63"/>
        <v>0</v>
      </c>
      <c r="AF142" s="55">
        <f t="shared" si="63"/>
        <v>0</v>
      </c>
      <c r="AG142" s="55">
        <f t="shared" si="63"/>
        <v>68.083785284986533</v>
      </c>
      <c r="AH142" s="55">
        <f t="shared" si="63"/>
        <v>14.900891226748186</v>
      </c>
      <c r="AI142" s="55">
        <f t="shared" si="63"/>
        <v>0</v>
      </c>
      <c r="AJ142" s="55">
        <f t="shared" si="63"/>
        <v>0</v>
      </c>
      <c r="AK142" s="55">
        <f t="shared" si="63"/>
        <v>0</v>
      </c>
      <c r="AL142" s="55">
        <f t="shared" si="63"/>
        <v>0</v>
      </c>
      <c r="AM142" s="55">
        <f t="shared" si="63"/>
        <v>17.015323488265285</v>
      </c>
      <c r="AN142" s="55">
        <f t="shared" si="63"/>
        <v>0</v>
      </c>
      <c r="AO142" s="55">
        <f>SUM(AD142:AN142)</f>
        <v>100</v>
      </c>
    </row>
    <row r="143" spans="1:41" x14ac:dyDescent="0.2">
      <c r="A143" s="39" t="s">
        <v>26</v>
      </c>
      <c r="B143" s="39">
        <v>0</v>
      </c>
      <c r="C143" s="39">
        <v>0</v>
      </c>
      <c r="D143" s="39">
        <v>46279.033419735526</v>
      </c>
      <c r="E143" s="39">
        <v>0</v>
      </c>
      <c r="F143" s="39">
        <v>0</v>
      </c>
      <c r="G143" s="39">
        <v>0</v>
      </c>
      <c r="H143" s="39">
        <v>133624.38761288163</v>
      </c>
      <c r="I143" s="39">
        <v>0</v>
      </c>
      <c r="J143" s="39">
        <v>0</v>
      </c>
      <c r="K143" s="39">
        <v>26715.800659759498</v>
      </c>
      <c r="L143" s="39">
        <v>0</v>
      </c>
      <c r="M143" s="39">
        <v>206619.22169237665</v>
      </c>
      <c r="N143" s="39"/>
      <c r="O143" s="39" t="s">
        <v>26</v>
      </c>
      <c r="P143" s="55">
        <f t="shared" si="64"/>
        <v>0</v>
      </c>
      <c r="Q143" s="55">
        <f t="shared" si="62"/>
        <v>0</v>
      </c>
      <c r="R143" s="55">
        <f t="shared" si="62"/>
        <v>2.7865878266308912</v>
      </c>
      <c r="S143" s="55">
        <f t="shared" si="62"/>
        <v>0</v>
      </c>
      <c r="T143" s="55">
        <f t="shared" si="62"/>
        <v>0</v>
      </c>
      <c r="U143" s="55">
        <f t="shared" si="62"/>
        <v>0</v>
      </c>
      <c r="V143" s="55">
        <f t="shared" si="62"/>
        <v>6.456106519561243</v>
      </c>
      <c r="W143" s="55">
        <f t="shared" si="62"/>
        <v>0</v>
      </c>
      <c r="X143" s="55">
        <f t="shared" si="62"/>
        <v>0</v>
      </c>
      <c r="Y143" s="55">
        <f t="shared" si="62"/>
        <v>0.79828006829110276</v>
      </c>
      <c r="Z143" s="55">
        <f t="shared" si="62"/>
        <v>0</v>
      </c>
      <c r="AA143" s="49"/>
      <c r="AB143" s="58" t="s">
        <v>26</v>
      </c>
      <c r="AC143" s="78">
        <v>749930.40593919426</v>
      </c>
      <c r="AD143" s="55">
        <f t="shared" si="65"/>
        <v>0</v>
      </c>
      <c r="AE143" s="55">
        <f t="shared" si="63"/>
        <v>0</v>
      </c>
      <c r="AF143" s="55">
        <f t="shared" si="63"/>
        <v>6.1711104194764328</v>
      </c>
      <c r="AG143" s="55">
        <f t="shared" si="63"/>
        <v>0</v>
      </c>
      <c r="AH143" s="55">
        <f t="shared" si="63"/>
        <v>0</v>
      </c>
      <c r="AI143" s="55">
        <f t="shared" si="63"/>
        <v>0</v>
      </c>
      <c r="AJ143" s="55">
        <f t="shared" si="63"/>
        <v>17.8182384064737</v>
      </c>
      <c r="AK143" s="55">
        <f t="shared" si="63"/>
        <v>0</v>
      </c>
      <c r="AL143" s="55">
        <f t="shared" si="63"/>
        <v>0</v>
      </c>
      <c r="AM143" s="55">
        <f t="shared" si="63"/>
        <v>3.5624373206072759</v>
      </c>
      <c r="AN143" s="55">
        <f t="shared" si="63"/>
        <v>0</v>
      </c>
      <c r="AO143" s="55">
        <f t="shared" si="63"/>
        <v>27.551786146557404</v>
      </c>
    </row>
    <row r="144" spans="1:41" x14ac:dyDescent="0.2">
      <c r="A144" s="39" t="s">
        <v>27</v>
      </c>
      <c r="B144" s="39">
        <v>33447.256058589301</v>
      </c>
      <c r="C144" s="39">
        <v>9351.1298895831369</v>
      </c>
      <c r="D144" s="39">
        <v>103374.482853165</v>
      </c>
      <c r="E144" s="39">
        <v>42892.166947581354</v>
      </c>
      <c r="F144" s="39">
        <v>30045.7043031586</v>
      </c>
      <c r="G144" s="39">
        <v>34212.378004096303</v>
      </c>
      <c r="H144" s="39">
        <v>129410.09083137277</v>
      </c>
      <c r="I144" s="39">
        <v>8676.3351944971328</v>
      </c>
      <c r="J144" s="39">
        <v>102800.84981207682</v>
      </c>
      <c r="K144" s="39">
        <v>15476.0869416356</v>
      </c>
      <c r="L144" s="39">
        <v>4441.0849814679332</v>
      </c>
      <c r="M144" s="39">
        <v>514127.56581722392</v>
      </c>
      <c r="N144" s="39"/>
      <c r="O144" s="39" t="s">
        <v>27</v>
      </c>
      <c r="P144" s="55">
        <f t="shared" si="64"/>
        <v>1.0316743343483272</v>
      </c>
      <c r="Q144" s="55">
        <f t="shared" si="62"/>
        <v>0.47010458255618404</v>
      </c>
      <c r="R144" s="55">
        <f t="shared" si="62"/>
        <v>6.224461796560564</v>
      </c>
      <c r="S144" s="55">
        <f t="shared" si="62"/>
        <v>1.4482265967806456</v>
      </c>
      <c r="T144" s="55">
        <f t="shared" si="62"/>
        <v>1.4136674289162439</v>
      </c>
      <c r="U144" s="55">
        <f t="shared" si="62"/>
        <v>1.5438910643742416</v>
      </c>
      <c r="V144" s="55">
        <f t="shared" si="62"/>
        <v>6.2524913755555804</v>
      </c>
      <c r="W144" s="55">
        <f t="shared" si="62"/>
        <v>0.7689789349513797</v>
      </c>
      <c r="X144" s="55">
        <f t="shared" si="62"/>
        <v>5.9499870463917821</v>
      </c>
      <c r="Y144" s="55">
        <f t="shared" si="62"/>
        <v>0.46243239714153211</v>
      </c>
      <c r="Z144" s="55">
        <f t="shared" si="62"/>
        <v>0.52914790683166502</v>
      </c>
      <c r="AA144" s="49"/>
      <c r="AB144" s="58" t="s">
        <v>27</v>
      </c>
      <c r="AC144" s="78">
        <v>4291523.0292702513</v>
      </c>
      <c r="AD144" s="55">
        <f t="shared" si="65"/>
        <v>0.77937962421412932</v>
      </c>
      <c r="AE144" s="55">
        <f t="shared" si="63"/>
        <v>0.2178976979921565</v>
      </c>
      <c r="AF144" s="55">
        <f t="shared" si="63"/>
        <v>2.4088064341750308</v>
      </c>
      <c r="AG144" s="55">
        <f t="shared" si="63"/>
        <v>0.99946258368034258</v>
      </c>
      <c r="AH144" s="55">
        <f t="shared" si="63"/>
        <v>0.70011751301886171</v>
      </c>
      <c r="AI144" s="55">
        <f t="shared" si="63"/>
        <v>0.79720830508776086</v>
      </c>
      <c r="AJ144" s="55">
        <f t="shared" si="63"/>
        <v>3.0154816821145713</v>
      </c>
      <c r="AK144" s="55">
        <f t="shared" si="63"/>
        <v>0.20217380019448467</v>
      </c>
      <c r="AL144" s="55">
        <f t="shared" si="63"/>
        <v>2.3954397800250766</v>
      </c>
      <c r="AM144" s="55">
        <f t="shared" si="63"/>
        <v>0.36061992062214843</v>
      </c>
      <c r="AN144" s="55">
        <f t="shared" si="63"/>
        <v>0.10348505533298079</v>
      </c>
      <c r="AO144" s="55">
        <f t="shared" si="63"/>
        <v>11.980072396457544</v>
      </c>
    </row>
    <row r="145" spans="1:41" x14ac:dyDescent="0.2">
      <c r="A145" s="39" t="s">
        <v>28</v>
      </c>
      <c r="B145" s="39">
        <v>21842.360369315531</v>
      </c>
      <c r="C145" s="39">
        <v>21434.782165268593</v>
      </c>
      <c r="D145" s="39">
        <v>22188.697846582101</v>
      </c>
      <c r="E145" s="39">
        <v>53232.296283085299</v>
      </c>
      <c r="F145" s="39">
        <v>55811.615476434701</v>
      </c>
      <c r="G145" s="39">
        <v>88947.300869957631</v>
      </c>
      <c r="H145" s="39">
        <v>51698.900100945146</v>
      </c>
      <c r="I145" s="39">
        <v>60270.297721997893</v>
      </c>
      <c r="J145" s="39">
        <v>21398.88223871604</v>
      </c>
      <c r="K145" s="39">
        <v>86366.616888833451</v>
      </c>
      <c r="L145" s="39">
        <v>66595.686148164663</v>
      </c>
      <c r="M145" s="39">
        <v>549787.43610930105</v>
      </c>
      <c r="N145" s="39"/>
      <c r="O145" s="39" t="s">
        <v>28</v>
      </c>
      <c r="P145" s="55">
        <f t="shared" si="64"/>
        <v>0.67372350530449776</v>
      </c>
      <c r="Q145" s="55">
        <f t="shared" si="62"/>
        <v>1.0775798690606717</v>
      </c>
      <c r="R145" s="55">
        <f t="shared" si="62"/>
        <v>1.3360424956868102</v>
      </c>
      <c r="S145" s="55">
        <f t="shared" si="62"/>
        <v>1.7973544535319588</v>
      </c>
      <c r="T145" s="55">
        <f t="shared" si="62"/>
        <v>2.6259681636399224</v>
      </c>
      <c r="U145" s="55">
        <f t="shared" si="62"/>
        <v>4.0138964615933057</v>
      </c>
      <c r="V145" s="55">
        <f t="shared" si="62"/>
        <v>2.4978494716310373</v>
      </c>
      <c r="W145" s="55">
        <f t="shared" si="62"/>
        <v>5.3417241626233274</v>
      </c>
      <c r="X145" s="55">
        <f t="shared" si="62"/>
        <v>1.2385410466973201</v>
      </c>
      <c r="Y145" s="55">
        <f t="shared" si="62"/>
        <v>2.5806731269685304</v>
      </c>
      <c r="Z145" s="55">
        <f t="shared" si="62"/>
        <v>7.9347655080610799</v>
      </c>
      <c r="AA145" s="49"/>
      <c r="AB145" s="58" t="s">
        <v>28</v>
      </c>
      <c r="AC145" s="78">
        <v>1871579.8367832392</v>
      </c>
      <c r="AD145" s="55">
        <f t="shared" si="65"/>
        <v>1.1670546957193602</v>
      </c>
      <c r="AE145" s="55">
        <f t="shared" si="63"/>
        <v>1.1452774679443773</v>
      </c>
      <c r="AF145" s="55">
        <f t="shared" si="63"/>
        <v>1.1855597827297992</v>
      </c>
      <c r="AG145" s="55">
        <f t="shared" si="63"/>
        <v>2.8442439503183485</v>
      </c>
      <c r="AH145" s="55">
        <f t="shared" si="63"/>
        <v>2.9820590273274372</v>
      </c>
      <c r="AI145" s="55">
        <f t="shared" si="63"/>
        <v>4.7525250658200608</v>
      </c>
      <c r="AJ145" s="55">
        <f t="shared" si="63"/>
        <v>2.7623133720975623</v>
      </c>
      <c r="AK145" s="55">
        <f t="shared" si="63"/>
        <v>3.2202899677305199</v>
      </c>
      <c r="AL145" s="55">
        <f t="shared" si="63"/>
        <v>1.1433593063010967</v>
      </c>
      <c r="AM145" s="55">
        <f t="shared" si="63"/>
        <v>4.6146370671141277</v>
      </c>
      <c r="AN145" s="55">
        <f t="shared" si="63"/>
        <v>3.5582605048056832</v>
      </c>
      <c r="AO145" s="55">
        <f t="shared" si="63"/>
        <v>29.375580207908374</v>
      </c>
    </row>
    <row r="146" spans="1:41" x14ac:dyDescent="0.2">
      <c r="A146" s="39" t="s">
        <v>29</v>
      </c>
      <c r="B146" s="39">
        <v>7652.2355724722102</v>
      </c>
      <c r="C146" s="39">
        <v>4964.3796031869524</v>
      </c>
      <c r="D146" s="39">
        <v>10360.503829962945</v>
      </c>
      <c r="E146" s="39">
        <v>5180.2519149814725</v>
      </c>
      <c r="F146" s="39">
        <v>7135.2317881476592</v>
      </c>
      <c r="G146" s="39">
        <v>2943.0529645781194</v>
      </c>
      <c r="H146" s="39">
        <v>10084.84478887701</v>
      </c>
      <c r="I146" s="39">
        <v>15540.755744944418</v>
      </c>
      <c r="J146" s="39">
        <v>18130.881702435152</v>
      </c>
      <c r="K146" s="39">
        <v>7888.5201724722156</v>
      </c>
      <c r="L146" s="39">
        <v>1295.0629787453681</v>
      </c>
      <c r="M146" s="39">
        <v>91175.721060803509</v>
      </c>
      <c r="N146" s="39"/>
      <c r="O146" s="39" t="s">
        <v>29</v>
      </c>
      <c r="P146" s="55">
        <f t="shared" si="64"/>
        <v>0.23603176974152743</v>
      </c>
      <c r="Q146" s="55">
        <f t="shared" si="62"/>
        <v>0.24957172326377278</v>
      </c>
      <c r="R146" s="55">
        <f t="shared" si="62"/>
        <v>0.62383441738058787</v>
      </c>
      <c r="S146" s="55">
        <f t="shared" si="62"/>
        <v>0.17490789426583356</v>
      </c>
      <c r="T146" s="55">
        <f t="shared" si="62"/>
        <v>0.33571670262400072</v>
      </c>
      <c r="U146" s="55">
        <f t="shared" si="62"/>
        <v>0.13281021194867684</v>
      </c>
      <c r="V146" s="55">
        <f t="shared" si="62"/>
        <v>0.48725261423727917</v>
      </c>
      <c r="W146" s="55">
        <f t="shared" si="62"/>
        <v>1.3773688467760412</v>
      </c>
      <c r="X146" s="55">
        <f t="shared" si="62"/>
        <v>1.0493931856240124</v>
      </c>
      <c r="Y146" s="55">
        <f t="shared" si="62"/>
        <v>0.23571250969401233</v>
      </c>
      <c r="Z146" s="55">
        <f t="shared" si="62"/>
        <v>0.15430460513092542</v>
      </c>
      <c r="AA146" s="49"/>
      <c r="AB146" s="58" t="s">
        <v>29</v>
      </c>
      <c r="AC146" s="78">
        <v>259258.64702234516</v>
      </c>
      <c r="AD146" s="55">
        <f t="shared" si="65"/>
        <v>2.9515835480745505</v>
      </c>
      <c r="AE146" s="55">
        <f t="shared" si="63"/>
        <v>1.9148366545163213</v>
      </c>
      <c r="AF146" s="55">
        <f t="shared" si="63"/>
        <v>3.9962037713905012</v>
      </c>
      <c r="AG146" s="55">
        <f t="shared" si="63"/>
        <v>1.9981018856952506</v>
      </c>
      <c r="AH146" s="55">
        <f t="shared" si="63"/>
        <v>2.752167331773772</v>
      </c>
      <c r="AI146" s="55">
        <f t="shared" si="63"/>
        <v>1.135180252762972</v>
      </c>
      <c r="AJ146" s="55">
        <f t="shared" si="63"/>
        <v>3.8898778901703555</v>
      </c>
      <c r="AK146" s="55">
        <f t="shared" si="63"/>
        <v>5.9943056570857518</v>
      </c>
      <c r="AL146" s="55">
        <f t="shared" si="63"/>
        <v>6.9933565999333771</v>
      </c>
      <c r="AM146" s="55">
        <f t="shared" si="63"/>
        <v>3.0427221090112049</v>
      </c>
      <c r="AN146" s="55">
        <f t="shared" si="63"/>
        <v>0.49952547142381265</v>
      </c>
      <c r="AO146" s="55">
        <f t="shared" si="63"/>
        <v>35.167861171837863</v>
      </c>
    </row>
    <row r="147" spans="1:41" x14ac:dyDescent="0.2">
      <c r="A147" s="39" t="s">
        <v>30</v>
      </c>
      <c r="B147" s="39">
        <v>441.22177629808755</v>
      </c>
      <c r="C147" s="39">
        <v>1224.3877082410759</v>
      </c>
      <c r="D147" s="39">
        <v>929.12879645872567</v>
      </c>
      <c r="E147" s="39">
        <v>282.43971861551563</v>
      </c>
      <c r="F147" s="39">
        <v>542.89925101076631</v>
      </c>
      <c r="G147" s="39">
        <v>520.35091682013262</v>
      </c>
      <c r="H147" s="39">
        <v>704.34326470577048</v>
      </c>
      <c r="I147" s="39">
        <v>439.49119867614161</v>
      </c>
      <c r="J147" s="39">
        <v>509.67823877424587</v>
      </c>
      <c r="K147" s="39">
        <v>690.82506092685708</v>
      </c>
      <c r="L147" s="39">
        <v>310.85984254791248</v>
      </c>
      <c r="M147" s="39">
        <v>6595.6257730752313</v>
      </c>
      <c r="N147" s="39"/>
      <c r="O147" s="39" t="s">
        <v>30</v>
      </c>
      <c r="P147" s="55">
        <f t="shared" si="64"/>
        <v>1.3609402862971798E-2</v>
      </c>
      <c r="Q147" s="55">
        <f t="shared" ref="Q147:Q184" si="66">C147/C$184*100</f>
        <v>6.1553018647594999E-2</v>
      </c>
      <c r="R147" s="55">
        <f t="shared" ref="R147:R184" si="67">D147/D$184*100</f>
        <v>5.5945399077414262E-2</v>
      </c>
      <c r="S147" s="55">
        <f t="shared" ref="S147:S184" si="68">E147/E$184*100</f>
        <v>9.5363965403313933E-3</v>
      </c>
      <c r="T147" s="55">
        <f t="shared" ref="T147:T184" si="69">F147/F$184*100</f>
        <v>2.5543717684003906E-2</v>
      </c>
      <c r="U147" s="55">
        <f t="shared" ref="U147:U184" si="70">G147/G$184*100</f>
        <v>2.348170976952724E-2</v>
      </c>
      <c r="V147" s="55">
        <f t="shared" ref="V147:V184" si="71">H147/H$184*100</f>
        <v>3.4030577984385878E-2</v>
      </c>
      <c r="W147" s="55">
        <f t="shared" ref="W147:W184" si="72">I147/I$184*100</f>
        <v>3.8951869228476967E-2</v>
      </c>
      <c r="X147" s="55">
        <f t="shared" ref="X147:X184" si="73">J147/J$184*100</f>
        <v>2.9499551064783906E-2</v>
      </c>
      <c r="Y147" s="55">
        <f t="shared" ref="Y147:Y184" si="74">K147/K$184*100</f>
        <v>2.0642161686905667E-2</v>
      </c>
      <c r="Z147" s="55">
        <f t="shared" ref="Z147:Z184" si="75">L147/L$184*100</f>
        <v>3.703843445659058E-2</v>
      </c>
      <c r="AA147" s="49"/>
      <c r="AB147" s="58" t="s">
        <v>30</v>
      </c>
      <c r="AC147" s="78">
        <v>66090.928749573868</v>
      </c>
      <c r="AD147" s="55">
        <f t="shared" si="65"/>
        <v>0.66759808743182836</v>
      </c>
      <c r="AE147" s="55">
        <f t="shared" ref="AE147:AE184" si="76">C147/$AC147*100</f>
        <v>1.8525805755891582</v>
      </c>
      <c r="AF147" s="55">
        <f t="shared" ref="AF147:AF184" si="77">D147/$AC147*100</f>
        <v>1.4058340744148135</v>
      </c>
      <c r="AG147" s="55">
        <f t="shared" ref="AG147:AG184" si="78">E147/$AC147*100</f>
        <v>0.42735020366518406</v>
      </c>
      <c r="AH147" s="55">
        <f t="shared" ref="AH147:AH184" si="79">F147/$AC147*100</f>
        <v>0.82144291400091229</v>
      </c>
      <c r="AI147" s="55">
        <f t="shared" ref="AI147:AI184" si="80">G147/$AC147*100</f>
        <v>0.7873257747546597</v>
      </c>
      <c r="AJ147" s="55">
        <f t="shared" ref="AJ147:AJ184" si="81">H147/$AC147*100</f>
        <v>1.0657185154328941</v>
      </c>
      <c r="AK147" s="55">
        <f t="shared" ref="AK147:AK184" si="82">I147/$AC147*100</f>
        <v>0.66497960762728014</v>
      </c>
      <c r="AL147" s="55">
        <f t="shared" ref="AL147:AL184" si="83">J147/$AC147*100</f>
        <v>0.77117729833314241</v>
      </c>
      <c r="AM147" s="55">
        <f t="shared" ref="AM147:AM184" si="84">K147/$AC147*100</f>
        <v>1.0452645680687478</v>
      </c>
      <c r="AN147" s="55">
        <f t="shared" ref="AN147:AN184" si="85">L147/$AC147*100</f>
        <v>0.47035175390831047</v>
      </c>
      <c r="AO147" s="55">
        <f t="shared" ref="AO147:AO184" si="86">M147/$AC147*100</f>
        <v>9.9796233732269322</v>
      </c>
    </row>
    <row r="148" spans="1:41" x14ac:dyDescent="0.2">
      <c r="A148" s="39" t="s">
        <v>31</v>
      </c>
      <c r="B148" s="39">
        <v>1701.1951867954499</v>
      </c>
      <c r="C148" s="39">
        <v>1006.74923365981</v>
      </c>
      <c r="D148" s="39">
        <v>1251.0281603481999</v>
      </c>
      <c r="E148" s="39">
        <v>1816.72669151987</v>
      </c>
      <c r="F148" s="39">
        <v>1646.2982647083099</v>
      </c>
      <c r="G148" s="39">
        <v>1297.4773936940865</v>
      </c>
      <c r="H148" s="39">
        <v>2898.1959707953201</v>
      </c>
      <c r="I148" s="39">
        <v>1124.9516534869001</v>
      </c>
      <c r="J148" s="39">
        <v>1864.97809451387</v>
      </c>
      <c r="K148" s="39">
        <v>1629.20204484687</v>
      </c>
      <c r="L148" s="39">
        <v>1382.4554936960401</v>
      </c>
      <c r="M148" s="39">
        <v>17619.258188064727</v>
      </c>
      <c r="N148" s="39"/>
      <c r="O148" s="39" t="s">
        <v>31</v>
      </c>
      <c r="P148" s="55">
        <f t="shared" si="64"/>
        <v>5.2473046185295885E-2</v>
      </c>
      <c r="Q148" s="55">
        <f t="shared" si="66"/>
        <v>5.0611790641002567E-2</v>
      </c>
      <c r="R148" s="55">
        <f t="shared" si="67"/>
        <v>7.5327844701961674E-2</v>
      </c>
      <c r="S148" s="55">
        <f t="shared" si="68"/>
        <v>6.1340615337895497E-2</v>
      </c>
      <c r="T148" s="55">
        <f t="shared" si="69"/>
        <v>7.7459267109102434E-2</v>
      </c>
      <c r="U148" s="55">
        <f t="shared" si="70"/>
        <v>5.8550848295667673E-2</v>
      </c>
      <c r="V148" s="55">
        <f t="shared" si="71"/>
        <v>0.14002729768330111</v>
      </c>
      <c r="W148" s="55">
        <f t="shared" si="72"/>
        <v>9.9703861708663244E-2</v>
      </c>
      <c r="X148" s="55">
        <f t="shared" si="73"/>
        <v>0.10794264370816858</v>
      </c>
      <c r="Y148" s="55">
        <f t="shared" si="74"/>
        <v>4.8681285512783563E-2</v>
      </c>
      <c r="Z148" s="55">
        <f t="shared" si="75"/>
        <v>0.16471727828441637</v>
      </c>
      <c r="AA148" s="49"/>
      <c r="AB148" s="58" t="s">
        <v>31</v>
      </c>
      <c r="AC148" s="78">
        <v>190128.51871980584</v>
      </c>
      <c r="AD148" s="55">
        <f t="shared" si="65"/>
        <v>0.89476065886912892</v>
      </c>
      <c r="AE148" s="55">
        <f t="shared" si="76"/>
        <v>0.52950984967355985</v>
      </c>
      <c r="AF148" s="55">
        <f t="shared" si="77"/>
        <v>0.65799079947172556</v>
      </c>
      <c r="AG148" s="55">
        <f t="shared" si="78"/>
        <v>0.95552561170331152</v>
      </c>
      <c r="AH148" s="55">
        <f t="shared" si="79"/>
        <v>0.86588707248830732</v>
      </c>
      <c r="AI148" s="55">
        <f t="shared" si="80"/>
        <v>0.68242123929140319</v>
      </c>
      <c r="AJ148" s="55">
        <f t="shared" si="81"/>
        <v>1.5243352182564567</v>
      </c>
      <c r="AK148" s="55">
        <f t="shared" si="82"/>
        <v>0.59167959707546647</v>
      </c>
      <c r="AL148" s="55">
        <f t="shared" si="83"/>
        <v>0.98090392071181354</v>
      </c>
      <c r="AM148" s="55">
        <f t="shared" si="84"/>
        <v>0.85689514430385905</v>
      </c>
      <c r="AN148" s="55">
        <f t="shared" si="85"/>
        <v>0.7271163226876961</v>
      </c>
      <c r="AO148" s="55">
        <f t="shared" si="86"/>
        <v>9.2670254345327283</v>
      </c>
    </row>
    <row r="149" spans="1:41" x14ac:dyDescent="0.2">
      <c r="A149" s="39" t="s">
        <v>32</v>
      </c>
      <c r="B149" s="39">
        <v>11399.703774097101</v>
      </c>
      <c r="C149" s="39">
        <v>7049.7778305728798</v>
      </c>
      <c r="D149" s="39">
        <v>10574.66674585932</v>
      </c>
      <c r="E149" s="39">
        <v>13994.373822453395</v>
      </c>
      <c r="F149" s="39">
        <v>16414.444567370629</v>
      </c>
      <c r="G149" s="39">
        <v>18397.296463480932</v>
      </c>
      <c r="H149" s="39">
        <v>14524.5926893836</v>
      </c>
      <c r="I149" s="39">
        <v>9624.7408023350308</v>
      </c>
      <c r="J149" s="39">
        <v>10274.518632907901</v>
      </c>
      <c r="K149" s="39">
        <v>11326.703774097101</v>
      </c>
      <c r="L149" s="39">
        <v>6699.8518870485896</v>
      </c>
      <c r="M149" s="39">
        <v>130280.67098960647</v>
      </c>
      <c r="N149" s="39"/>
      <c r="O149" s="39" t="s">
        <v>32</v>
      </c>
      <c r="P149" s="55">
        <f t="shared" si="64"/>
        <v>0.35162172293919924</v>
      </c>
      <c r="Q149" s="55">
        <f t="shared" si="66"/>
        <v>0.35440988450466754</v>
      </c>
      <c r="R149" s="55">
        <f t="shared" si="67"/>
        <v>0.63672975529613984</v>
      </c>
      <c r="S149" s="55">
        <f t="shared" si="68"/>
        <v>0.47251108575923029</v>
      </c>
      <c r="T149" s="55">
        <f t="shared" si="69"/>
        <v>0.77230892691051445</v>
      </c>
      <c r="U149" s="55">
        <f t="shared" si="70"/>
        <v>0.83020892658239831</v>
      </c>
      <c r="V149" s="55">
        <f t="shared" si="71"/>
        <v>0.70176050368564014</v>
      </c>
      <c r="W149" s="55">
        <f t="shared" si="72"/>
        <v>0.85303561532025884</v>
      </c>
      <c r="X149" s="55">
        <f t="shared" si="73"/>
        <v>0.59467653122971764</v>
      </c>
      <c r="Y149" s="55">
        <f t="shared" si="74"/>
        <v>0.33844697291511838</v>
      </c>
      <c r="Z149" s="55">
        <f t="shared" si="75"/>
        <v>0.79827623585399743</v>
      </c>
      <c r="AA149" s="49"/>
      <c r="AB149" s="58" t="s">
        <v>32</v>
      </c>
      <c r="AC149" s="78">
        <v>315595.0542153127</v>
      </c>
      <c r="AD149" s="55">
        <f t="shared" si="65"/>
        <v>3.6121300450797706</v>
      </c>
      <c r="AE149" s="55">
        <f t="shared" si="76"/>
        <v>2.2338049143708107</v>
      </c>
      <c r="AF149" s="55">
        <f t="shared" si="77"/>
        <v>3.3507073715562163</v>
      </c>
      <c r="AG149" s="55">
        <f t="shared" si="78"/>
        <v>4.4342817276552831</v>
      </c>
      <c r="AH149" s="55">
        <f t="shared" si="79"/>
        <v>5.2011095700416075</v>
      </c>
      <c r="AI149" s="55">
        <f t="shared" si="80"/>
        <v>5.8293994844828889</v>
      </c>
      <c r="AJ149" s="55">
        <f t="shared" si="81"/>
        <v>4.6022878037481192</v>
      </c>
      <c r="AK149" s="55">
        <f t="shared" si="82"/>
        <v>3.0497121782423791</v>
      </c>
      <c r="AL149" s="55">
        <f t="shared" si="83"/>
        <v>3.2556019163399745</v>
      </c>
      <c r="AM149" s="55">
        <f t="shared" si="84"/>
        <v>3.5889991376004042</v>
      </c>
      <c r="AN149" s="55">
        <f t="shared" si="85"/>
        <v>2.122926768832587</v>
      </c>
      <c r="AO149" s="55">
        <f t="shared" si="86"/>
        <v>41.28096091795004</v>
      </c>
    </row>
    <row r="150" spans="1:41" x14ac:dyDescent="0.2">
      <c r="A150" s="39" t="s">
        <v>33</v>
      </c>
      <c r="B150" s="39">
        <v>6912.4102082596</v>
      </c>
      <c r="C150" s="39">
        <v>5924.7781549936808</v>
      </c>
      <c r="D150" s="39">
        <v>27648.964723303841</v>
      </c>
      <c r="E150" s="39">
        <v>6892.2411808259603</v>
      </c>
      <c r="F150" s="39">
        <v>11800.678379898462</v>
      </c>
      <c r="G150" s="39">
        <v>20736.723542477881</v>
      </c>
      <c r="H150" s="39">
        <v>15799.408413316482</v>
      </c>
      <c r="I150" s="39">
        <v>3949.8521033291204</v>
      </c>
      <c r="J150" s="39">
        <v>12837.019335819643</v>
      </c>
      <c r="K150" s="39">
        <v>9874.6302583227989</v>
      </c>
      <c r="L150" s="39">
        <v>1125.7895614985105</v>
      </c>
      <c r="M150" s="39">
        <v>123502.49586204599</v>
      </c>
      <c r="N150" s="39"/>
      <c r="O150" s="39" t="s">
        <v>33</v>
      </c>
      <c r="P150" s="55">
        <f t="shared" si="64"/>
        <v>0.21321199526373294</v>
      </c>
      <c r="Q150" s="55">
        <f t="shared" si="66"/>
        <v>0.29785334972129945</v>
      </c>
      <c r="R150" s="55">
        <f t="shared" si="67"/>
        <v>1.66482017500498</v>
      </c>
      <c r="S150" s="55">
        <f t="shared" si="68"/>
        <v>0.23271211738258532</v>
      </c>
      <c r="T150" s="55">
        <f t="shared" si="69"/>
        <v>0.55522861093407028</v>
      </c>
      <c r="U150" s="55">
        <f t="shared" si="70"/>
        <v>0.93577950582088543</v>
      </c>
      <c r="V150" s="55">
        <f t="shared" si="71"/>
        <v>0.76335364737409683</v>
      </c>
      <c r="W150" s="55">
        <f t="shared" si="72"/>
        <v>0.35007327351298057</v>
      </c>
      <c r="X150" s="55">
        <f t="shared" si="73"/>
        <v>0.74299092762397334</v>
      </c>
      <c r="Y150" s="55">
        <f t="shared" si="74"/>
        <v>0.2950583670448107</v>
      </c>
      <c r="Z150" s="55">
        <f t="shared" si="75"/>
        <v>0.1341359583267808</v>
      </c>
      <c r="AA150" s="49"/>
      <c r="AB150" s="58" t="s">
        <v>33</v>
      </c>
      <c r="AC150" s="78">
        <v>267160.0965649751</v>
      </c>
      <c r="AD150" s="55">
        <f t="shared" si="65"/>
        <v>2.5873662635761385</v>
      </c>
      <c r="AE150" s="55">
        <f t="shared" si="76"/>
        <v>2.2176882817351187</v>
      </c>
      <c r="AF150" s="55">
        <f t="shared" si="77"/>
        <v>10.349211981430555</v>
      </c>
      <c r="AG150" s="55">
        <f t="shared" si="78"/>
        <v>2.5798168474421561</v>
      </c>
      <c r="AH150" s="55">
        <f t="shared" si="79"/>
        <v>4.4170811927478324</v>
      </c>
      <c r="AI150" s="55">
        <f t="shared" si="80"/>
        <v>7.7619089860729158</v>
      </c>
      <c r="AJ150" s="55">
        <f t="shared" si="81"/>
        <v>5.9138354179603168</v>
      </c>
      <c r="AK150" s="55">
        <f t="shared" si="82"/>
        <v>1.4784588544900792</v>
      </c>
      <c r="AL150" s="55">
        <f t="shared" si="83"/>
        <v>4.8049912770927579</v>
      </c>
      <c r="AM150" s="55">
        <f t="shared" si="84"/>
        <v>3.6961471362251972</v>
      </c>
      <c r="AN150" s="55">
        <f t="shared" si="85"/>
        <v>0.42139135895420332</v>
      </c>
      <c r="AO150" s="55">
        <f t="shared" si="86"/>
        <v>46.227897597727278</v>
      </c>
    </row>
    <row r="151" spans="1:41" x14ac:dyDescent="0.2">
      <c r="A151" s="39" t="s">
        <v>34</v>
      </c>
      <c r="B151" s="39">
        <v>85.284323515241994</v>
      </c>
      <c r="C151" s="39">
        <v>67.476809785973259</v>
      </c>
      <c r="D151" s="39">
        <v>113.712431353656</v>
      </c>
      <c r="E151" s="39">
        <v>170.56864703048399</v>
      </c>
      <c r="F151" s="39">
        <v>324.11197951901244</v>
      </c>
      <c r="G151" s="39">
        <v>454.849725414624</v>
      </c>
      <c r="H151" s="39">
        <v>397.99350973779599</v>
      </c>
      <c r="I151" s="39">
        <v>46.235621567682799</v>
      </c>
      <c r="J151" s="39">
        <v>426.42161757620994</v>
      </c>
      <c r="K151" s="39">
        <v>170.56864703048399</v>
      </c>
      <c r="L151" s="39">
        <v>34.113729406096795</v>
      </c>
      <c r="M151" s="39">
        <v>2291.3370419372613</v>
      </c>
      <c r="N151" s="39"/>
      <c r="O151" s="39" t="s">
        <v>34</v>
      </c>
      <c r="P151" s="55">
        <f t="shared" si="64"/>
        <v>2.6305789491015614E-3</v>
      </c>
      <c r="Q151" s="55">
        <f t="shared" si="66"/>
        <v>3.3922272357690551E-3</v>
      </c>
      <c r="R151" s="55">
        <f t="shared" si="67"/>
        <v>6.8469380955474045E-3</v>
      </c>
      <c r="S151" s="55">
        <f t="shared" si="68"/>
        <v>5.7591413254621387E-3</v>
      </c>
      <c r="T151" s="55">
        <f t="shared" si="69"/>
        <v>1.5249652467605129E-2</v>
      </c>
      <c r="U151" s="55">
        <f t="shared" si="70"/>
        <v>2.052585840763934E-2</v>
      </c>
      <c r="V151" s="55">
        <f t="shared" si="71"/>
        <v>1.9229188165899906E-2</v>
      </c>
      <c r="W151" s="55">
        <f t="shared" si="72"/>
        <v>4.0978383422163797E-3</v>
      </c>
      <c r="X151" s="55">
        <f t="shared" si="73"/>
        <v>2.4680759989027003E-2</v>
      </c>
      <c r="Y151" s="55">
        <f t="shared" si="74"/>
        <v>5.0966674341491186E-3</v>
      </c>
      <c r="Z151" s="55">
        <f t="shared" si="75"/>
        <v>4.0645942567600641E-3</v>
      </c>
      <c r="AA151" s="49"/>
      <c r="AB151" s="58" t="s">
        <v>34</v>
      </c>
      <c r="AC151" s="78">
        <v>6020.5046780193161</v>
      </c>
      <c r="AD151" s="55">
        <f t="shared" si="65"/>
        <v>1.4165643592407215</v>
      </c>
      <c r="AE151" s="55">
        <f t="shared" si="76"/>
        <v>1.1207832797195405</v>
      </c>
      <c r="AF151" s="55">
        <f t="shared" si="77"/>
        <v>1.8887524789876289</v>
      </c>
      <c r="AG151" s="55">
        <f t="shared" si="78"/>
        <v>2.8331287184814431</v>
      </c>
      <c r="AH151" s="55">
        <f t="shared" si="79"/>
        <v>5.3834686102368741</v>
      </c>
      <c r="AI151" s="55">
        <f t="shared" si="80"/>
        <v>7.5550099159505155</v>
      </c>
      <c r="AJ151" s="55">
        <f t="shared" si="81"/>
        <v>6.6106336764567004</v>
      </c>
      <c r="AK151" s="55">
        <f t="shared" si="82"/>
        <v>0.76796919926808926</v>
      </c>
      <c r="AL151" s="55">
        <f t="shared" si="83"/>
        <v>7.0828217962036071</v>
      </c>
      <c r="AM151" s="55">
        <f t="shared" si="84"/>
        <v>2.8331287184814431</v>
      </c>
      <c r="AN151" s="55">
        <f t="shared" si="85"/>
        <v>0.5666257436962886</v>
      </c>
      <c r="AO151" s="55">
        <f t="shared" si="86"/>
        <v>38.058886496722856</v>
      </c>
    </row>
    <row r="152" spans="1:41" x14ac:dyDescent="0.2">
      <c r="A152" s="39" t="s">
        <v>35</v>
      </c>
      <c r="B152" s="39">
        <v>3123.2644252485602</v>
      </c>
      <c r="C152" s="39">
        <v>1226.9208097859801</v>
      </c>
      <c r="D152" s="39">
        <v>4045.8855315607029</v>
      </c>
      <c r="E152" s="39">
        <v>3172.3542126242801</v>
      </c>
      <c r="F152" s="39">
        <v>7565.53001602324</v>
      </c>
      <c r="G152" s="39">
        <v>12946.833700994252</v>
      </c>
      <c r="H152" s="39">
        <v>5675.2355049712996</v>
      </c>
      <c r="I152" s="39">
        <v>2236.7084252485602</v>
      </c>
      <c r="J152" s="39">
        <v>4473.4168504971303</v>
      </c>
      <c r="K152" s="39">
        <v>5329.9764589953456</v>
      </c>
      <c r="L152" s="39">
        <v>2355.0626378728398</v>
      </c>
      <c r="M152" s="39">
        <v>52151.18857382219</v>
      </c>
      <c r="N152" s="39"/>
      <c r="O152" s="39" t="s">
        <v>35</v>
      </c>
      <c r="P152" s="55">
        <f t="shared" si="64"/>
        <v>9.6336504891995647E-2</v>
      </c>
      <c r="Q152" s="55">
        <f t="shared" si="66"/>
        <v>6.1680363969326239E-2</v>
      </c>
      <c r="R152" s="55">
        <f t="shared" si="67"/>
        <v>0.24361389028884206</v>
      </c>
      <c r="S152" s="55">
        <f t="shared" si="68"/>
        <v>0.10711251195926516</v>
      </c>
      <c r="T152" s="55">
        <f t="shared" si="69"/>
        <v>0.35596247830395839</v>
      </c>
      <c r="U152" s="55">
        <f t="shared" si="70"/>
        <v>0.5842476328453714</v>
      </c>
      <c r="V152" s="55">
        <f t="shared" si="71"/>
        <v>0.27420088202640708</v>
      </c>
      <c r="W152" s="55">
        <f t="shared" si="72"/>
        <v>0.19823826812676559</v>
      </c>
      <c r="X152" s="55">
        <f t="shared" si="73"/>
        <v>0.25891587824638557</v>
      </c>
      <c r="Y152" s="55">
        <f t="shared" si="74"/>
        <v>0.15926207961588665</v>
      </c>
      <c r="Z152" s="55">
        <f t="shared" si="75"/>
        <v>0.28060180574972199</v>
      </c>
      <c r="AA152" s="49"/>
      <c r="AB152" s="58" t="s">
        <v>35</v>
      </c>
      <c r="AC152" s="78">
        <v>207303.23927965312</v>
      </c>
      <c r="AD152" s="55">
        <f t="shared" si="65"/>
        <v>1.5066163153559124</v>
      </c>
      <c r="AE152" s="55">
        <f t="shared" si="76"/>
        <v>0.59184835415468717</v>
      </c>
      <c r="AF152" s="55">
        <f t="shared" si="77"/>
        <v>1.9516750175344741</v>
      </c>
      <c r="AG152" s="55">
        <f t="shared" si="78"/>
        <v>1.5302964988138743</v>
      </c>
      <c r="AH152" s="55">
        <f t="shared" si="79"/>
        <v>3.6494991792276346</v>
      </c>
      <c r="AI152" s="55">
        <f t="shared" si="80"/>
        <v>6.245360056110318</v>
      </c>
      <c r="AJ152" s="55">
        <f t="shared" si="81"/>
        <v>2.7376492160430632</v>
      </c>
      <c r="AK152" s="55">
        <f t="shared" si="82"/>
        <v>1.0789548841690935</v>
      </c>
      <c r="AL152" s="55">
        <f t="shared" si="83"/>
        <v>2.1579097683381918</v>
      </c>
      <c r="AM152" s="55">
        <f t="shared" si="84"/>
        <v>2.5711013863151364</v>
      </c>
      <c r="AN152" s="55">
        <f t="shared" si="85"/>
        <v>1.1360471963951555</v>
      </c>
      <c r="AO152" s="55">
        <f t="shared" si="86"/>
        <v>25.156957872457543</v>
      </c>
    </row>
    <row r="153" spans="1:41" x14ac:dyDescent="0.2">
      <c r="A153" s="39" t="s">
        <v>36</v>
      </c>
      <c r="B153" s="39">
        <v>1456.20167505782</v>
      </c>
      <c r="C153" s="39">
        <v>228.10083752891015</v>
      </c>
      <c r="D153" s="39">
        <v>261.02536861950864</v>
      </c>
      <c r="E153" s="39">
        <v>607.47860670866908</v>
      </c>
      <c r="F153" s="39">
        <v>3581.8604744142199</v>
      </c>
      <c r="G153" s="39">
        <v>1591.1413455973027</v>
      </c>
      <c r="H153" s="39">
        <v>684.30251258673093</v>
      </c>
      <c r="I153" s="39">
        <v>227.73646901619</v>
      </c>
      <c r="J153" s="39">
        <v>912.40335011564059</v>
      </c>
      <c r="K153" s="39">
        <v>1258.8565882047999</v>
      </c>
      <c r="L153" s="39">
        <v>165.73646901619</v>
      </c>
      <c r="M153" s="39">
        <v>10974.843696865983</v>
      </c>
      <c r="N153" s="39"/>
      <c r="O153" s="39" t="s">
        <v>36</v>
      </c>
      <c r="P153" s="55">
        <f t="shared" si="64"/>
        <v>4.4916267306369856E-2</v>
      </c>
      <c r="Q153" s="55">
        <f t="shared" si="66"/>
        <v>1.1467197041792403E-2</v>
      </c>
      <c r="R153" s="55">
        <f t="shared" si="67"/>
        <v>1.5717055022302594E-2</v>
      </c>
      <c r="S153" s="55">
        <f t="shared" si="68"/>
        <v>2.0511126805178893E-2</v>
      </c>
      <c r="T153" s="55">
        <f t="shared" si="69"/>
        <v>0.16852856689631845</v>
      </c>
      <c r="U153" s="55">
        <f t="shared" si="70"/>
        <v>7.1802927739485281E-2</v>
      </c>
      <c r="V153" s="55">
        <f t="shared" si="71"/>
        <v>3.3062302411909696E-2</v>
      </c>
      <c r="W153" s="55">
        <f t="shared" si="72"/>
        <v>2.0184161108105694E-2</v>
      </c>
      <c r="X153" s="55">
        <f t="shared" si="73"/>
        <v>5.2808786349495394E-2</v>
      </c>
      <c r="Y153" s="55">
        <f t="shared" si="74"/>
        <v>3.7615197687654811E-2</v>
      </c>
      <c r="Z153" s="55">
        <f t="shared" si="75"/>
        <v>1.9747225291014456E-2</v>
      </c>
      <c r="AA153" s="49"/>
      <c r="AB153" s="58" t="s">
        <v>36</v>
      </c>
      <c r="AC153" s="78">
        <v>70056.337174195272</v>
      </c>
      <c r="AD153" s="55">
        <f t="shared" si="65"/>
        <v>2.0786152028430642</v>
      </c>
      <c r="AE153" s="55">
        <f t="shared" si="76"/>
        <v>0.32559629396800577</v>
      </c>
      <c r="AF153" s="55">
        <f t="shared" si="77"/>
        <v>0.37259351423193643</v>
      </c>
      <c r="AG153" s="55">
        <f t="shared" si="78"/>
        <v>0.86712870128818165</v>
      </c>
      <c r="AH153" s="55">
        <f t="shared" si="79"/>
        <v>5.1128286446205626</v>
      </c>
      <c r="AI153" s="55">
        <f t="shared" si="80"/>
        <v>2.2712311402192289</v>
      </c>
      <c r="AJ153" s="55">
        <f t="shared" si="81"/>
        <v>0.97678888190401802</v>
      </c>
      <c r="AK153" s="55">
        <f t="shared" si="82"/>
        <v>0.32507618611278899</v>
      </c>
      <c r="AL153" s="55">
        <f t="shared" si="83"/>
        <v>1.3023851758720231</v>
      </c>
      <c r="AM153" s="55">
        <f t="shared" si="84"/>
        <v>1.7969203629282666</v>
      </c>
      <c r="AN153" s="55">
        <f t="shared" si="85"/>
        <v>0.23657598398855167</v>
      </c>
      <c r="AO153" s="55">
        <f t="shared" si="86"/>
        <v>15.665740087976628</v>
      </c>
    </row>
    <row r="154" spans="1:41" x14ac:dyDescent="0.2">
      <c r="A154" s="39" t="s">
        <v>37</v>
      </c>
      <c r="B154" s="39">
        <v>1158.7010510693999</v>
      </c>
      <c r="C154" s="39">
        <v>1354.0389836935301</v>
      </c>
      <c r="D154" s="39">
        <v>12958.808025160401</v>
      </c>
      <c r="E154" s="39">
        <v>1359.3327696111701</v>
      </c>
      <c r="F154" s="39">
        <v>1286.4227110908801</v>
      </c>
      <c r="G154" s="39">
        <v>1036.5064855088301</v>
      </c>
      <c r="H154" s="39">
        <v>5155.1813531994003</v>
      </c>
      <c r="I154" s="39">
        <v>2924.4093133532001</v>
      </c>
      <c r="J154" s="39">
        <v>10481.816077313748</v>
      </c>
      <c r="K154" s="39">
        <v>1555.3631191489901</v>
      </c>
      <c r="L154" s="39">
        <v>1112.19010304838</v>
      </c>
      <c r="M154" s="39">
        <v>40382.769992197929</v>
      </c>
      <c r="N154" s="39"/>
      <c r="O154" s="39" t="s">
        <v>37</v>
      </c>
      <c r="P154" s="55">
        <f t="shared" si="64"/>
        <v>3.5739916406797426E-2</v>
      </c>
      <c r="Q154" s="55">
        <f t="shared" si="66"/>
        <v>6.8070911078150234E-2</v>
      </c>
      <c r="R154" s="55">
        <f t="shared" si="67"/>
        <v>0.78028545590062659</v>
      </c>
      <c r="S154" s="55">
        <f t="shared" si="68"/>
        <v>4.5897001968500516E-2</v>
      </c>
      <c r="T154" s="55">
        <f t="shared" si="69"/>
        <v>6.0526918195627985E-2</v>
      </c>
      <c r="U154" s="55">
        <f t="shared" si="70"/>
        <v>4.6774097402742104E-2</v>
      </c>
      <c r="V154" s="55">
        <f t="shared" si="71"/>
        <v>0.24907429353638971</v>
      </c>
      <c r="W154" s="55">
        <f t="shared" si="72"/>
        <v>0.25918882900818785</v>
      </c>
      <c r="X154" s="55">
        <f t="shared" si="73"/>
        <v>0.60667465294971934</v>
      </c>
      <c r="Y154" s="55">
        <f t="shared" si="74"/>
        <v>4.6474945399704731E-2</v>
      </c>
      <c r="Z154" s="55">
        <f t="shared" si="75"/>
        <v>0.13251560541685919</v>
      </c>
      <c r="AA154" s="49"/>
      <c r="AB154" s="58" t="s">
        <v>37</v>
      </c>
      <c r="AC154" s="78">
        <v>431106.49381763668</v>
      </c>
      <c r="AD154" s="55">
        <f t="shared" si="65"/>
        <v>0.26877374098650081</v>
      </c>
      <c r="AE154" s="55">
        <f t="shared" si="76"/>
        <v>0.31408457147163854</v>
      </c>
      <c r="AF154" s="55">
        <f t="shared" si="77"/>
        <v>3.0059412722839047</v>
      </c>
      <c r="AG154" s="55">
        <f t="shared" si="78"/>
        <v>0.31531252465572562</v>
      </c>
      <c r="AH154" s="55">
        <f t="shared" si="79"/>
        <v>0.29840021654488291</v>
      </c>
      <c r="AI154" s="55">
        <f t="shared" si="80"/>
        <v>0.240429337152895</v>
      </c>
      <c r="AJ154" s="55">
        <f t="shared" si="81"/>
        <v>1.1958022964460622</v>
      </c>
      <c r="AK154" s="55">
        <f t="shared" si="82"/>
        <v>0.67834963177109109</v>
      </c>
      <c r="AL154" s="55">
        <f t="shared" si="83"/>
        <v>2.4313751306533753</v>
      </c>
      <c r="AM154" s="55">
        <f t="shared" si="84"/>
        <v>0.36078396903177423</v>
      </c>
      <c r="AN154" s="55">
        <f t="shared" si="85"/>
        <v>0.25798500347314413</v>
      </c>
      <c r="AO154" s="55">
        <f t="shared" si="86"/>
        <v>9.3672376944709939</v>
      </c>
    </row>
    <row r="155" spans="1:41" x14ac:dyDescent="0.2">
      <c r="A155" s="39" t="s">
        <v>38</v>
      </c>
      <c r="B155" s="39">
        <v>8713.8953600322693</v>
      </c>
      <c r="C155" s="39">
        <v>0</v>
      </c>
      <c r="D155" s="39">
        <v>26064.571961866437</v>
      </c>
      <c r="E155" s="39">
        <v>105816.93830555567</v>
      </c>
      <c r="F155" s="39">
        <v>0</v>
      </c>
      <c r="G155" s="39">
        <v>0</v>
      </c>
      <c r="H155" s="39">
        <v>55984.849835251582</v>
      </c>
      <c r="I155" s="39">
        <v>0</v>
      </c>
      <c r="J155" s="39">
        <v>0</v>
      </c>
      <c r="K155" s="39">
        <v>20981.209288120175</v>
      </c>
      <c r="L155" s="39">
        <v>0</v>
      </c>
      <c r="M155" s="39">
        <v>217561.46475082613</v>
      </c>
      <c r="N155" s="39"/>
      <c r="O155" s="39" t="s">
        <v>38</v>
      </c>
      <c r="P155" s="55">
        <f t="shared" si="64"/>
        <v>0.26877846659213916</v>
      </c>
      <c r="Q155" s="55">
        <f t="shared" si="66"/>
        <v>0</v>
      </c>
      <c r="R155" s="55">
        <f t="shared" si="67"/>
        <v>1.5694195312279045</v>
      </c>
      <c r="S155" s="55">
        <f t="shared" si="68"/>
        <v>3.5728412749881797</v>
      </c>
      <c r="T155" s="55">
        <f t="shared" si="69"/>
        <v>0</v>
      </c>
      <c r="U155" s="55">
        <f t="shared" si="70"/>
        <v>0</v>
      </c>
      <c r="V155" s="55">
        <f t="shared" si="71"/>
        <v>2.704926551769514</v>
      </c>
      <c r="W155" s="55">
        <f t="shared" si="72"/>
        <v>0</v>
      </c>
      <c r="X155" s="55">
        <f t="shared" si="73"/>
        <v>0</v>
      </c>
      <c r="Y155" s="55">
        <f t="shared" si="74"/>
        <v>0.62692791418294969</v>
      </c>
      <c r="Z155" s="55">
        <f t="shared" si="75"/>
        <v>0</v>
      </c>
      <c r="AA155" s="49"/>
      <c r="AB155" s="53" t="s">
        <v>38</v>
      </c>
      <c r="AC155" s="78">
        <v>536673.06898910471</v>
      </c>
      <c r="AD155" s="55">
        <f t="shared" si="65"/>
        <v>1.623687839683488</v>
      </c>
      <c r="AE155" s="55">
        <f t="shared" si="76"/>
        <v>0</v>
      </c>
      <c r="AF155" s="55">
        <f t="shared" si="77"/>
        <v>4.8566946001152127</v>
      </c>
      <c r="AG155" s="55">
        <f t="shared" si="78"/>
        <v>19.717206698088276</v>
      </c>
      <c r="AH155" s="55">
        <f t="shared" si="79"/>
        <v>0</v>
      </c>
      <c r="AI155" s="55">
        <f t="shared" si="80"/>
        <v>0</v>
      </c>
      <c r="AJ155" s="55">
        <f t="shared" si="81"/>
        <v>10.431835146993031</v>
      </c>
      <c r="AK155" s="55">
        <f t="shared" si="82"/>
        <v>0</v>
      </c>
      <c r="AL155" s="55">
        <f t="shared" si="83"/>
        <v>0</v>
      </c>
      <c r="AM155" s="55">
        <f t="shared" si="84"/>
        <v>3.9094954639033932</v>
      </c>
      <c r="AN155" s="55">
        <f t="shared" si="85"/>
        <v>0</v>
      </c>
      <c r="AO155" s="55">
        <f t="shared" si="86"/>
        <v>40.5389197487834</v>
      </c>
    </row>
    <row r="156" spans="1:41" x14ac:dyDescent="0.2">
      <c r="A156" s="39" t="s">
        <v>39</v>
      </c>
      <c r="B156" s="39">
        <v>4005.10161309054</v>
      </c>
      <c r="C156" s="39">
        <v>2567.0572344764587</v>
      </c>
      <c r="D156" s="39">
        <v>2082.0595475955802</v>
      </c>
      <c r="E156" s="39">
        <v>3803.9961559222002</v>
      </c>
      <c r="F156" s="39">
        <v>1129.5960918592691</v>
      </c>
      <c r="G156" s="39">
        <v>3595.1499411845198</v>
      </c>
      <c r="H156" s="39">
        <v>1467.5115392609835</v>
      </c>
      <c r="I156" s="39">
        <v>1889.3762390367999</v>
      </c>
      <c r="J156" s="39">
        <v>1970.6522608831001</v>
      </c>
      <c r="K156" s="39">
        <v>3826.4873364830501</v>
      </c>
      <c r="L156" s="39">
        <v>1664.34855773294</v>
      </c>
      <c r="M156" s="39">
        <v>28001.33651752544</v>
      </c>
      <c r="N156" s="39"/>
      <c r="O156" s="39" t="s">
        <v>39</v>
      </c>
      <c r="P156" s="55">
        <f t="shared" si="64"/>
        <v>0.12353660741092397</v>
      </c>
      <c r="Q156" s="55">
        <f t="shared" si="66"/>
        <v>0.12905235879096369</v>
      </c>
      <c r="R156" s="55">
        <f t="shared" si="67"/>
        <v>0.12536652909384857</v>
      </c>
      <c r="S156" s="55">
        <f t="shared" si="68"/>
        <v>0.12843949837718599</v>
      </c>
      <c r="T156" s="55">
        <f t="shared" si="69"/>
        <v>5.3148136811179907E-2</v>
      </c>
      <c r="U156" s="55">
        <f t="shared" si="70"/>
        <v>0.16223718411552063</v>
      </c>
      <c r="V156" s="55">
        <f t="shared" si="71"/>
        <v>7.0903305791770288E-2</v>
      </c>
      <c r="W156" s="55">
        <f t="shared" si="72"/>
        <v>0.16745440274580919</v>
      </c>
      <c r="X156" s="55">
        <f t="shared" si="73"/>
        <v>0.11405893479121471</v>
      </c>
      <c r="Y156" s="55">
        <f t="shared" si="74"/>
        <v>0.11433715242843961</v>
      </c>
      <c r="Z156" s="55">
        <f t="shared" si="75"/>
        <v>0.19830436914350333</v>
      </c>
      <c r="AA156" s="49"/>
      <c r="AB156" s="53" t="s">
        <v>39</v>
      </c>
      <c r="AC156" s="78">
        <v>105866.49023859616</v>
      </c>
      <c r="AD156" s="55">
        <f t="shared" si="65"/>
        <v>3.7831627402250314</v>
      </c>
      <c r="AE156" s="55">
        <f t="shared" si="76"/>
        <v>2.424806214592516</v>
      </c>
      <c r="AF156" s="55">
        <f t="shared" si="77"/>
        <v>1.9666842103702002</v>
      </c>
      <c r="AG156" s="55">
        <f t="shared" si="78"/>
        <v>3.5932013495006396</v>
      </c>
      <c r="AH156" s="55">
        <f t="shared" si="79"/>
        <v>1.0670006054923014</v>
      </c>
      <c r="AI156" s="55">
        <f t="shared" si="80"/>
        <v>3.3959281478794332</v>
      </c>
      <c r="AJ156" s="55">
        <f t="shared" si="81"/>
        <v>1.3861907917732847</v>
      </c>
      <c r="AK156" s="55">
        <f t="shared" si="82"/>
        <v>1.7846782629504634</v>
      </c>
      <c r="AL156" s="55">
        <f t="shared" si="83"/>
        <v>1.8614504518301784</v>
      </c>
      <c r="AM156" s="55">
        <f t="shared" si="84"/>
        <v>3.6144462028155653</v>
      </c>
      <c r="AN156" s="55">
        <f t="shared" si="85"/>
        <v>1.5721202752466066</v>
      </c>
      <c r="AO156" s="55">
        <f t="shared" si="86"/>
        <v>26.449669252676223</v>
      </c>
    </row>
    <row r="157" spans="1:41" x14ac:dyDescent="0.2">
      <c r="A157" s="39" t="s">
        <v>40</v>
      </c>
      <c r="B157" s="39">
        <v>70439.002851369602</v>
      </c>
      <c r="C157" s="39">
        <v>37097.4754977263</v>
      </c>
      <c r="D157" s="39">
        <v>41500.348099958646</v>
      </c>
      <c r="E157" s="39">
        <v>38980.785246009575</v>
      </c>
      <c r="F157" s="39">
        <v>36126.403569715723</v>
      </c>
      <c r="G157" s="39">
        <v>35830.801499637964</v>
      </c>
      <c r="H157" s="39">
        <v>31967.338734703728</v>
      </c>
      <c r="I157" s="39">
        <v>12477.438762749582</v>
      </c>
      <c r="J157" s="39">
        <v>18572.562205721108</v>
      </c>
      <c r="K157" s="39">
        <v>160958.015212478</v>
      </c>
      <c r="L157" s="39">
        <v>31480.265602438045</v>
      </c>
      <c r="M157" s="39">
        <v>515430.4372825083</v>
      </c>
      <c r="N157" s="39"/>
      <c r="O157" s="39" t="s">
        <v>40</v>
      </c>
      <c r="P157" s="55">
        <f t="shared" si="64"/>
        <v>2.1726778200146222</v>
      </c>
      <c r="Q157" s="55">
        <f t="shared" si="66"/>
        <v>1.8649824608012506</v>
      </c>
      <c r="R157" s="55">
        <f t="shared" si="67"/>
        <v>2.498850046573641</v>
      </c>
      <c r="S157" s="55">
        <f t="shared" si="68"/>
        <v>1.3161612941042833</v>
      </c>
      <c r="T157" s="55">
        <f t="shared" si="69"/>
        <v>1.6997677782850895</v>
      </c>
      <c r="U157" s="55">
        <f t="shared" si="70"/>
        <v>1.616925144988016</v>
      </c>
      <c r="V157" s="55">
        <f t="shared" si="71"/>
        <v>1.5445125527239276</v>
      </c>
      <c r="W157" s="55">
        <f t="shared" si="72"/>
        <v>1.1058687055780974</v>
      </c>
      <c r="X157" s="55">
        <f t="shared" si="73"/>
        <v>1.0749571111946599</v>
      </c>
      <c r="Y157" s="55">
        <f t="shared" si="74"/>
        <v>4.8094974585341133</v>
      </c>
      <c r="Z157" s="55">
        <f t="shared" si="75"/>
        <v>3.7508214140340543</v>
      </c>
      <c r="AA157" s="49"/>
      <c r="AB157" s="53" t="s">
        <v>40</v>
      </c>
      <c r="AC157" s="78">
        <v>3472255.1349346321</v>
      </c>
      <c r="AD157" s="55">
        <f t="shared" si="65"/>
        <v>2.028624053073671</v>
      </c>
      <c r="AE157" s="55">
        <f t="shared" si="76"/>
        <v>1.0683971671460912</v>
      </c>
      <c r="AF157" s="55">
        <f t="shared" si="77"/>
        <v>1.1951986961562928</v>
      </c>
      <c r="AG157" s="55">
        <f t="shared" si="78"/>
        <v>1.1226359737745313</v>
      </c>
      <c r="AH157" s="55">
        <f t="shared" si="79"/>
        <v>1.0404305607109665</v>
      </c>
      <c r="AI157" s="55">
        <f t="shared" si="80"/>
        <v>1.0319173017887266</v>
      </c>
      <c r="AJ157" s="55">
        <f t="shared" si="81"/>
        <v>0.92065062883996684</v>
      </c>
      <c r="AK157" s="55">
        <f t="shared" si="82"/>
        <v>0.35934683016847146</v>
      </c>
      <c r="AL157" s="55">
        <f t="shared" si="83"/>
        <v>0.53488472142674937</v>
      </c>
      <c r="AM157" s="55">
        <f t="shared" si="84"/>
        <v>4.6355468984138506</v>
      </c>
      <c r="AN157" s="55">
        <f t="shared" si="85"/>
        <v>0.90662305559613443</v>
      </c>
      <c r="AO157" s="55">
        <f t="shared" si="86"/>
        <v>14.844255887095454</v>
      </c>
    </row>
    <row r="158" spans="1:41" x14ac:dyDescent="0.2">
      <c r="A158" s="39" t="s">
        <v>41</v>
      </c>
      <c r="B158" s="39">
        <v>134780.38095612699</v>
      </c>
      <c r="C158" s="39">
        <v>117420.64559619734</v>
      </c>
      <c r="D158" s="39">
        <v>127262.91363939084</v>
      </c>
      <c r="E158" s="39">
        <v>165372.20889390679</v>
      </c>
      <c r="F158" s="39">
        <v>251205.7841598439</v>
      </c>
      <c r="G158" s="39">
        <v>299522.39411623299</v>
      </c>
      <c r="H158" s="39">
        <v>133464.13201953936</v>
      </c>
      <c r="I158" s="39">
        <v>114316.267878144</v>
      </c>
      <c r="J158" s="39">
        <v>192733.38649771779</v>
      </c>
      <c r="K158" s="39">
        <v>178855.63136924477</v>
      </c>
      <c r="L158" s="39">
        <v>127387.95509666996</v>
      </c>
      <c r="M158" s="39">
        <v>1842321.7002230147</v>
      </c>
      <c r="N158" s="39"/>
      <c r="O158" s="39" t="s">
        <v>41</v>
      </c>
      <c r="P158" s="55">
        <f t="shared" si="64"/>
        <v>4.1572755493770375</v>
      </c>
      <c r="Q158" s="55">
        <f t="shared" si="66"/>
        <v>5.9030282151217905</v>
      </c>
      <c r="R158" s="55">
        <f t="shared" si="67"/>
        <v>7.6628498852327915</v>
      </c>
      <c r="S158" s="55">
        <f t="shared" si="68"/>
        <v>5.5836869137716905</v>
      </c>
      <c r="T158" s="55">
        <f t="shared" si="69"/>
        <v>11.819374624704762</v>
      </c>
      <c r="U158" s="55">
        <f t="shared" si="70"/>
        <v>13.516451496024759</v>
      </c>
      <c r="V158" s="55">
        <f t="shared" si="71"/>
        <v>6.4483637175214641</v>
      </c>
      <c r="W158" s="55">
        <f t="shared" si="72"/>
        <v>10.131789511348718</v>
      </c>
      <c r="X158" s="55">
        <f t="shared" si="73"/>
        <v>11.155171918957452</v>
      </c>
      <c r="Y158" s="55">
        <f t="shared" si="74"/>
        <v>5.344286231284312</v>
      </c>
      <c r="Z158" s="55">
        <f t="shared" si="75"/>
        <v>15.178063485893635</v>
      </c>
      <c r="AA158" s="49"/>
      <c r="AB158" s="53" t="s">
        <v>75</v>
      </c>
      <c r="AC158" s="78">
        <v>18028895.257534664</v>
      </c>
      <c r="AD158" s="55">
        <f t="shared" si="65"/>
        <v>0.74757981024821452</v>
      </c>
      <c r="AE158" s="55">
        <f t="shared" si="76"/>
        <v>0.65129140703795885</v>
      </c>
      <c r="AF158" s="55">
        <f t="shared" si="77"/>
        <v>0.70588303843079303</v>
      </c>
      <c r="AG158" s="55">
        <f t="shared" si="78"/>
        <v>0.91726202039359106</v>
      </c>
      <c r="AH158" s="55">
        <f t="shared" si="79"/>
        <v>1.3933509545176352</v>
      </c>
      <c r="AI158" s="55">
        <f t="shared" si="80"/>
        <v>1.6613463544919986</v>
      </c>
      <c r="AJ158" s="55">
        <f t="shared" si="81"/>
        <v>0.74027903603112799</v>
      </c>
      <c r="AK158" s="55">
        <f t="shared" si="82"/>
        <v>0.63407250552619843</v>
      </c>
      <c r="AL158" s="55">
        <f t="shared" si="83"/>
        <v>1.0690249388251913</v>
      </c>
      <c r="AM158" s="55">
        <f t="shared" si="84"/>
        <v>0.99204986669661388</v>
      </c>
      <c r="AN158" s="55">
        <f t="shared" si="85"/>
        <v>0.70657659982483834</v>
      </c>
      <c r="AO158" s="55">
        <f t="shared" si="86"/>
        <v>10.21871653202416</v>
      </c>
    </row>
    <row r="159" spans="1:41" x14ac:dyDescent="0.2">
      <c r="A159" s="39" t="s">
        <v>42</v>
      </c>
      <c r="B159" s="39">
        <v>16675.388415257501</v>
      </c>
      <c r="C159" s="39">
        <v>10954.4906652299</v>
      </c>
      <c r="D159" s="39">
        <v>9163.0574570721365</v>
      </c>
      <c r="E159" s="39">
        <v>10662.291213336701</v>
      </c>
      <c r="F159" s="39">
        <v>18601.166264057389</v>
      </c>
      <c r="G159" s="39">
        <v>25024.469976795499</v>
      </c>
      <c r="H159" s="39">
        <v>9083.6789870206303</v>
      </c>
      <c r="I159" s="39">
        <v>10275.495573885701</v>
      </c>
      <c r="J159" s="39">
        <v>9702.0282015638186</v>
      </c>
      <c r="K159" s="39">
        <v>10664.154679888299</v>
      </c>
      <c r="L159" s="39">
        <v>2508.1352457775001</v>
      </c>
      <c r="M159" s="39">
        <v>133314.35667988515</v>
      </c>
      <c r="N159" s="39"/>
      <c r="O159" s="39" t="s">
        <v>42</v>
      </c>
      <c r="P159" s="55">
        <f t="shared" si="64"/>
        <v>0.51434922533481453</v>
      </c>
      <c r="Q159" s="55">
        <f t="shared" si="66"/>
        <v>0.55070952089224878</v>
      </c>
      <c r="R159" s="55">
        <f t="shared" si="67"/>
        <v>0.55173287940166627</v>
      </c>
      <c r="S159" s="55">
        <f t="shared" si="68"/>
        <v>0.36000544660394024</v>
      </c>
      <c r="T159" s="55">
        <f t="shared" si="69"/>
        <v>0.87519542301390463</v>
      </c>
      <c r="U159" s="55">
        <f t="shared" si="70"/>
        <v>1.1292712708613888</v>
      </c>
      <c r="V159" s="55">
        <f t="shared" si="71"/>
        <v>0.43888095711693165</v>
      </c>
      <c r="W159" s="55">
        <f t="shared" si="72"/>
        <v>0.91071166170663476</v>
      </c>
      <c r="X159" s="55">
        <f t="shared" si="73"/>
        <v>0.56154148753205002</v>
      </c>
      <c r="Y159" s="55">
        <f t="shared" si="74"/>
        <v>0.31864970975587265</v>
      </c>
      <c r="Z159" s="55">
        <f t="shared" si="75"/>
        <v>0.29884015300135297</v>
      </c>
      <c r="AA159" s="49"/>
      <c r="AB159" s="53" t="s">
        <v>42</v>
      </c>
      <c r="AC159" s="78">
        <v>893669.5626507221</v>
      </c>
      <c r="AD159" s="55">
        <f t="shared" si="65"/>
        <v>1.8659456595787449</v>
      </c>
      <c r="AE159" s="55">
        <f t="shared" si="76"/>
        <v>1.2257875979056148</v>
      </c>
      <c r="AF159" s="55">
        <f t="shared" si="77"/>
        <v>1.0253294774741462</v>
      </c>
      <c r="AG159" s="55">
        <f t="shared" si="78"/>
        <v>1.1930910102511687</v>
      </c>
      <c r="AH159" s="55">
        <f t="shared" si="79"/>
        <v>2.0814367011543156</v>
      </c>
      <c r="AI159" s="55">
        <f t="shared" si="80"/>
        <v>2.8001927135763887</v>
      </c>
      <c r="AJ159" s="55">
        <f t="shared" si="81"/>
        <v>1.0164471709294249</v>
      </c>
      <c r="AK159" s="55">
        <f t="shared" si="82"/>
        <v>1.1498092811181184</v>
      </c>
      <c r="AL159" s="55">
        <f t="shared" si="83"/>
        <v>1.0856393243142954</v>
      </c>
      <c r="AM159" s="55">
        <f t="shared" si="84"/>
        <v>1.1932995287718253</v>
      </c>
      <c r="AN159" s="55">
        <f t="shared" si="85"/>
        <v>0.28065577598257857</v>
      </c>
      <c r="AO159" s="55">
        <f t="shared" si="86"/>
        <v>14.917634241056628</v>
      </c>
    </row>
    <row r="160" spans="1:41" x14ac:dyDescent="0.2">
      <c r="A160" s="39" t="s">
        <v>43</v>
      </c>
      <c r="B160" s="44">
        <v>18126.617865745666</v>
      </c>
      <c r="C160" s="45">
        <v>15435.197459213316</v>
      </c>
      <c r="D160" s="45">
        <v>16581.332932148438</v>
      </c>
      <c r="E160" s="45">
        <v>59328.373977943636</v>
      </c>
      <c r="F160" s="45">
        <v>36297.370766224376</v>
      </c>
      <c r="G160" s="45">
        <v>29773.670961509732</v>
      </c>
      <c r="H160" s="45">
        <v>41912.903652521702</v>
      </c>
      <c r="I160" s="45">
        <v>18438.22154261285</v>
      </c>
      <c r="J160" s="45">
        <v>44444.783437821556</v>
      </c>
      <c r="K160" s="45">
        <v>70593.706799988271</v>
      </c>
      <c r="L160" s="45">
        <v>3470.5459487410717</v>
      </c>
      <c r="M160" s="44">
        <v>354402.72534447064</v>
      </c>
      <c r="N160" s="45"/>
      <c r="O160" s="39" t="s">
        <v>43</v>
      </c>
      <c r="P160" s="96">
        <f t="shared" si="64"/>
        <v>0.55911212530772836</v>
      </c>
      <c r="Q160" s="55">
        <f t="shared" si="66"/>
        <v>0.77596580775964596</v>
      </c>
      <c r="R160" s="55">
        <f t="shared" si="67"/>
        <v>0.99840763913480179</v>
      </c>
      <c r="S160" s="55">
        <f t="shared" si="68"/>
        <v>2.0031846197840961</v>
      </c>
      <c r="T160" s="55">
        <f t="shared" si="69"/>
        <v>1.7078118818507362</v>
      </c>
      <c r="U160" s="55">
        <f t="shared" si="70"/>
        <v>1.3435869481387692</v>
      </c>
      <c r="V160" s="55">
        <f t="shared" si="71"/>
        <v>2.0250358138868791</v>
      </c>
      <c r="W160" s="55">
        <f t="shared" si="72"/>
        <v>1.6341696864395734</v>
      </c>
      <c r="X160" s="55">
        <f t="shared" si="73"/>
        <v>2.5724095298642147</v>
      </c>
      <c r="Y160" s="55">
        <f t="shared" si="74"/>
        <v>2.1093715214793805</v>
      </c>
      <c r="Z160" s="55">
        <f t="shared" si="75"/>
        <v>0.41350979141418009</v>
      </c>
      <c r="AA160" s="49"/>
      <c r="AB160" s="53" t="s">
        <v>43</v>
      </c>
      <c r="AC160" s="78">
        <v>1361065.2679141399</v>
      </c>
      <c r="AD160" s="93">
        <f t="shared" si="65"/>
        <v>1.3317963725226105</v>
      </c>
      <c r="AE160" s="55">
        <f t="shared" si="76"/>
        <v>1.1340527029146861</v>
      </c>
      <c r="AF160" s="55">
        <f t="shared" si="77"/>
        <v>1.2182614106052143</v>
      </c>
      <c r="AG160" s="55">
        <f t="shared" si="78"/>
        <v>4.3589661257660017</v>
      </c>
      <c r="AH160" s="55">
        <f t="shared" si="79"/>
        <v>2.6668354282415003</v>
      </c>
      <c r="AI160" s="55">
        <f t="shared" si="80"/>
        <v>2.1875270542417473</v>
      </c>
      <c r="AJ160" s="55">
        <f t="shared" si="81"/>
        <v>3.0794190874295158</v>
      </c>
      <c r="AK160" s="55">
        <f t="shared" si="82"/>
        <v>1.3546904749740472</v>
      </c>
      <c r="AL160" s="55">
        <f t="shared" si="83"/>
        <v>3.2654410104766018</v>
      </c>
      <c r="AM160" s="55">
        <f t="shared" si="84"/>
        <v>5.1866511080820219</v>
      </c>
      <c r="AN160" s="55">
        <f t="shared" si="85"/>
        <v>0.25498747419069434</v>
      </c>
      <c r="AO160" s="93">
        <f t="shared" si="86"/>
        <v>26.038628249444645</v>
      </c>
    </row>
    <row r="161" spans="1:41" x14ac:dyDescent="0.2">
      <c r="A161" s="39" t="s">
        <v>44</v>
      </c>
      <c r="B161" s="39">
        <v>15355.543120425509</v>
      </c>
      <c r="C161" s="39">
        <v>12520.976159483442</v>
      </c>
      <c r="D161" s="39">
        <v>9078.9016610748513</v>
      </c>
      <c r="E161" s="39">
        <v>54429.866073590238</v>
      </c>
      <c r="F161" s="39">
        <v>33900.325232337127</v>
      </c>
      <c r="G161" s="39">
        <v>18136.733696572828</v>
      </c>
      <c r="H161" s="39">
        <v>40302.682124296458</v>
      </c>
      <c r="I161" s="39">
        <v>17709.020297362295</v>
      </c>
      <c r="J161" s="39">
        <v>42158.213816766467</v>
      </c>
      <c r="K161" s="39">
        <v>51906.427250333341</v>
      </c>
      <c r="L161" s="39">
        <v>3204.6900502424805</v>
      </c>
      <c r="M161" s="39">
        <v>298703.37948248506</v>
      </c>
      <c r="N161" s="39"/>
      <c r="O161" s="39" t="s">
        <v>44</v>
      </c>
      <c r="P161" s="55">
        <f t="shared" si="64"/>
        <v>0.47363884497944631</v>
      </c>
      <c r="Q161" s="55">
        <f t="shared" si="66"/>
        <v>0.62946064701837801</v>
      </c>
      <c r="R161" s="55">
        <f t="shared" si="67"/>
        <v>0.54666562757426618</v>
      </c>
      <c r="S161" s="55">
        <f t="shared" si="68"/>
        <v>1.8377896319231517</v>
      </c>
      <c r="T161" s="55">
        <f t="shared" si="69"/>
        <v>1.5950295299146786</v>
      </c>
      <c r="U161" s="55">
        <f t="shared" si="70"/>
        <v>0.81845059375064122</v>
      </c>
      <c r="V161" s="55">
        <f t="shared" si="71"/>
        <v>1.9472374277387603</v>
      </c>
      <c r="W161" s="55">
        <f t="shared" si="72"/>
        <v>1.5695409711619943</v>
      </c>
      <c r="X161" s="55">
        <f t="shared" si="73"/>
        <v>2.4400656859094108</v>
      </c>
      <c r="Y161" s="55">
        <f t="shared" si="74"/>
        <v>1.550987253492865</v>
      </c>
      <c r="Z161" s="55">
        <f t="shared" si="75"/>
        <v>0.38183350221989354</v>
      </c>
      <c r="AA161" s="49"/>
      <c r="AB161" s="58" t="s">
        <v>44</v>
      </c>
      <c r="AC161" s="78">
        <v>1156293.3261294472</v>
      </c>
      <c r="AD161" s="55">
        <f t="shared" si="65"/>
        <v>1.3279972108657188</v>
      </c>
      <c r="AE161" s="55">
        <f t="shared" si="76"/>
        <v>1.0828546595002759</v>
      </c>
      <c r="AF161" s="55">
        <f t="shared" si="77"/>
        <v>0.78517288441553001</v>
      </c>
      <c r="AG161" s="55">
        <f t="shared" si="78"/>
        <v>4.7072714893017382</v>
      </c>
      <c r="AH161" s="55">
        <f t="shared" si="79"/>
        <v>2.9318101615110401</v>
      </c>
      <c r="AI161" s="55">
        <f t="shared" si="80"/>
        <v>1.5685235992222979</v>
      </c>
      <c r="AJ161" s="55">
        <f t="shared" si="81"/>
        <v>3.485506766626842</v>
      </c>
      <c r="AK161" s="55">
        <f t="shared" si="82"/>
        <v>1.5315335561644301</v>
      </c>
      <c r="AL161" s="55">
        <f t="shared" si="83"/>
        <v>3.6459791701718127</v>
      </c>
      <c r="AM161" s="55">
        <f t="shared" si="84"/>
        <v>4.4890363091590144</v>
      </c>
      <c r="AN161" s="55">
        <f t="shared" si="85"/>
        <v>0.27715199749269459</v>
      </c>
      <c r="AO161" s="55">
        <f t="shared" si="86"/>
        <v>25.832837804431396</v>
      </c>
    </row>
    <row r="162" spans="1:41" x14ac:dyDescent="0.2">
      <c r="A162" s="39" t="s">
        <v>45</v>
      </c>
      <c r="B162" s="39">
        <v>0</v>
      </c>
      <c r="C162" s="39">
        <v>0</v>
      </c>
      <c r="D162" s="39">
        <v>0</v>
      </c>
      <c r="E162" s="39">
        <v>0</v>
      </c>
      <c r="F162" s="39">
        <v>42.468499253908035</v>
      </c>
      <c r="G162" s="39">
        <v>11.071862002881051</v>
      </c>
      <c r="H162" s="39">
        <v>15.421522075441464</v>
      </c>
      <c r="I162" s="39">
        <v>7.6712186734247281</v>
      </c>
      <c r="J162" s="39">
        <v>5.0614226298884804</v>
      </c>
      <c r="K162" s="39">
        <v>2.9261349579042779</v>
      </c>
      <c r="L162" s="39">
        <v>8.6993201451208257</v>
      </c>
      <c r="M162" s="39">
        <v>93.319979738568861</v>
      </c>
      <c r="N162" s="39"/>
      <c r="O162" s="39" t="s">
        <v>45</v>
      </c>
      <c r="P162" s="55">
        <f t="shared" si="64"/>
        <v>0</v>
      </c>
      <c r="Q162" s="55">
        <f t="shared" si="66"/>
        <v>0</v>
      </c>
      <c r="R162" s="55">
        <f t="shared" si="67"/>
        <v>0</v>
      </c>
      <c r="S162" s="55">
        <f t="shared" si="68"/>
        <v>0</v>
      </c>
      <c r="T162" s="55">
        <f t="shared" si="69"/>
        <v>1.9981669773636223E-3</v>
      </c>
      <c r="U162" s="55">
        <f t="shared" si="70"/>
        <v>4.9963638336353257E-4</v>
      </c>
      <c r="V162" s="55">
        <f t="shared" si="71"/>
        <v>7.4509594387257806E-4</v>
      </c>
      <c r="W162" s="55">
        <f t="shared" si="72"/>
        <v>6.798959967580161E-4</v>
      </c>
      <c r="X162" s="55">
        <f t="shared" si="73"/>
        <v>2.9294893125107995E-4</v>
      </c>
      <c r="Y162" s="55">
        <f t="shared" si="74"/>
        <v>8.7434220810877914E-5</v>
      </c>
      <c r="Z162" s="55">
        <f t="shared" si="75"/>
        <v>1.0365095612576399E-3</v>
      </c>
      <c r="AA162" s="49"/>
      <c r="AB162" s="58" t="s">
        <v>45</v>
      </c>
      <c r="AC162" s="78">
        <v>282.09522688769079</v>
      </c>
      <c r="AD162" s="55">
        <f t="shared" si="65"/>
        <v>0</v>
      </c>
      <c r="AE162" s="55">
        <f t="shared" si="76"/>
        <v>0</v>
      </c>
      <c r="AF162" s="55">
        <f t="shared" si="77"/>
        <v>0</v>
      </c>
      <c r="AG162" s="55">
        <f t="shared" si="78"/>
        <v>0</v>
      </c>
      <c r="AH162" s="55">
        <f t="shared" si="79"/>
        <v>15.054667788057191</v>
      </c>
      <c r="AI162" s="55">
        <f t="shared" si="80"/>
        <v>3.9248668348752451</v>
      </c>
      <c r="AJ162" s="55">
        <f t="shared" si="81"/>
        <v>5.4667788057190911</v>
      </c>
      <c r="AK162" s="55">
        <f t="shared" si="82"/>
        <v>2.7193720213064201</v>
      </c>
      <c r="AL162" s="55">
        <f t="shared" si="83"/>
        <v>1.7942248388001121</v>
      </c>
      <c r="AM162" s="55">
        <f t="shared" si="84"/>
        <v>1.0372862349313148</v>
      </c>
      <c r="AN162" s="55">
        <f t="shared" si="85"/>
        <v>3.0838239416876925</v>
      </c>
      <c r="AO162" s="55">
        <f t="shared" si="86"/>
        <v>33.081020465377073</v>
      </c>
    </row>
    <row r="163" spans="1:41" x14ac:dyDescent="0.2">
      <c r="A163" s="39" t="s">
        <v>46</v>
      </c>
      <c r="B163" s="39">
        <v>161.43954772594012</v>
      </c>
      <c r="C163" s="39">
        <v>2421.5932158891014</v>
      </c>
      <c r="D163" s="39">
        <v>1648.9112170739402</v>
      </c>
      <c r="E163" s="39">
        <v>535.36883825355892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1634.0365198953143</v>
      </c>
      <c r="L163" s="39">
        <v>0</v>
      </c>
      <c r="M163" s="39">
        <v>6401.3493388378547</v>
      </c>
      <c r="N163" s="39"/>
      <c r="O163" s="39" t="s">
        <v>46</v>
      </c>
      <c r="P163" s="55">
        <f t="shared" si="64"/>
        <v>4.9795725438853524E-3</v>
      </c>
      <c r="Q163" s="55">
        <f t="shared" si="66"/>
        <v>0.12173952039149591</v>
      </c>
      <c r="R163" s="55">
        <f t="shared" si="67"/>
        <v>9.9285477356878357E-2</v>
      </c>
      <c r="S163" s="55">
        <f t="shared" si="68"/>
        <v>1.8076386571792915E-2</v>
      </c>
      <c r="T163" s="55">
        <f t="shared" si="69"/>
        <v>0</v>
      </c>
      <c r="U163" s="55">
        <f t="shared" si="70"/>
        <v>0</v>
      </c>
      <c r="V163" s="55">
        <f t="shared" si="71"/>
        <v>0</v>
      </c>
      <c r="W163" s="55">
        <f t="shared" si="72"/>
        <v>0</v>
      </c>
      <c r="X163" s="55">
        <f t="shared" si="73"/>
        <v>0</v>
      </c>
      <c r="Y163" s="55">
        <f t="shared" si="74"/>
        <v>4.8825741788714565E-2</v>
      </c>
      <c r="Z163" s="55">
        <f t="shared" si="75"/>
        <v>0</v>
      </c>
      <c r="AA163" s="49"/>
      <c r="AB163" s="58" t="s">
        <v>46</v>
      </c>
      <c r="AC163" s="78">
        <v>8071.9773862970051</v>
      </c>
      <c r="AD163" s="55">
        <f t="shared" si="65"/>
        <v>2</v>
      </c>
      <c r="AE163" s="55">
        <f t="shared" si="76"/>
        <v>30</v>
      </c>
      <c r="AF163" s="55">
        <f t="shared" si="77"/>
        <v>20.427599560339864</v>
      </c>
      <c r="AG163" s="55">
        <f t="shared" si="78"/>
        <v>6.6324372905504108</v>
      </c>
      <c r="AH163" s="55">
        <f t="shared" si="79"/>
        <v>0</v>
      </c>
      <c r="AI163" s="55">
        <f t="shared" si="80"/>
        <v>0</v>
      </c>
      <c r="AJ163" s="55">
        <f t="shared" si="81"/>
        <v>0</v>
      </c>
      <c r="AK163" s="55">
        <f t="shared" si="82"/>
        <v>0</v>
      </c>
      <c r="AL163" s="55">
        <f t="shared" si="83"/>
        <v>0</v>
      </c>
      <c r="AM163" s="55">
        <f t="shared" si="84"/>
        <v>20.243323806496978</v>
      </c>
      <c r="AN163" s="55">
        <f t="shared" si="85"/>
        <v>0</v>
      </c>
      <c r="AO163" s="55">
        <f t="shared" si="86"/>
        <v>79.303360657387245</v>
      </c>
    </row>
    <row r="164" spans="1:41" s="60" customFormat="1" x14ac:dyDescent="0.2">
      <c r="A164" s="39" t="s">
        <v>47</v>
      </c>
      <c r="B164" s="43">
        <v>1196.8728433896813</v>
      </c>
      <c r="C164" s="39">
        <v>0</v>
      </c>
      <c r="D164" s="39">
        <v>1397.2587886714455</v>
      </c>
      <c r="E164" s="39">
        <v>1957.2706311095981</v>
      </c>
      <c r="F164" s="39">
        <v>1097.3582176661801</v>
      </c>
      <c r="G164" s="39">
        <v>2978.4707370809888</v>
      </c>
      <c r="H164" s="39">
        <v>0</v>
      </c>
      <c r="I164" s="39">
        <v>0</v>
      </c>
      <c r="J164" s="39">
        <v>735.28818484331566</v>
      </c>
      <c r="K164" s="39">
        <v>9556.4719602248188</v>
      </c>
      <c r="L164" s="39">
        <v>0</v>
      </c>
      <c r="M164" s="43">
        <v>18918.991362986028</v>
      </c>
      <c r="N164" s="59"/>
      <c r="O164" s="59" t="s">
        <v>47</v>
      </c>
      <c r="P164" s="93">
        <f t="shared" si="64"/>
        <v>3.691731817523923E-2</v>
      </c>
      <c r="Q164" s="61">
        <f t="shared" si="66"/>
        <v>0</v>
      </c>
      <c r="R164" s="61">
        <f t="shared" si="67"/>
        <v>8.413279283193649E-2</v>
      </c>
      <c r="S164" s="61">
        <f t="shared" si="68"/>
        <v>6.608599161088545E-2</v>
      </c>
      <c r="T164" s="61">
        <f t="shared" si="69"/>
        <v>5.1631326545578032E-2</v>
      </c>
      <c r="U164" s="61">
        <f t="shared" si="70"/>
        <v>0.13440849846593306</v>
      </c>
      <c r="V164" s="61">
        <f t="shared" si="71"/>
        <v>0</v>
      </c>
      <c r="W164" s="61">
        <f t="shared" si="72"/>
        <v>0</v>
      </c>
      <c r="X164" s="61">
        <f t="shared" si="73"/>
        <v>4.2557577910885075E-2</v>
      </c>
      <c r="Y164" s="61">
        <f t="shared" si="74"/>
        <v>0.28555165484974659</v>
      </c>
      <c r="Z164" s="61">
        <f t="shared" si="75"/>
        <v>0</v>
      </c>
      <c r="AA164" s="62"/>
      <c r="AB164" s="63" t="s">
        <v>47</v>
      </c>
      <c r="AC164" s="91">
        <v>95735.976496829971</v>
      </c>
      <c r="AD164" s="93">
        <f t="shared" si="65"/>
        <v>1.2501808486063881</v>
      </c>
      <c r="AE164" s="61">
        <f t="shared" si="76"/>
        <v>0</v>
      </c>
      <c r="AF164" s="61">
        <f t="shared" si="77"/>
        <v>1.4594918648139676</v>
      </c>
      <c r="AG164" s="61">
        <f t="shared" si="78"/>
        <v>2.0444463019337435</v>
      </c>
      <c r="AH164" s="61">
        <f t="shared" si="79"/>
        <v>1.1462339005885798</v>
      </c>
      <c r="AI164" s="61">
        <f t="shared" si="80"/>
        <v>3.1111300537887265</v>
      </c>
      <c r="AJ164" s="61">
        <f t="shared" si="81"/>
        <v>0</v>
      </c>
      <c r="AK164" s="61">
        <f t="shared" si="82"/>
        <v>0</v>
      </c>
      <c r="AL164" s="61">
        <f t="shared" si="83"/>
        <v>0.76803748365972191</v>
      </c>
      <c r="AM164" s="61">
        <f t="shared" si="84"/>
        <v>9.982111542510097</v>
      </c>
      <c r="AN164" s="61">
        <f t="shared" si="85"/>
        <v>0</v>
      </c>
      <c r="AO164" s="93">
        <f t="shared" si="86"/>
        <v>19.761631995901226</v>
      </c>
    </row>
    <row r="165" spans="1:41" x14ac:dyDescent="0.2">
      <c r="A165" s="39" t="s">
        <v>48</v>
      </c>
      <c r="B165" s="39">
        <v>935.9871805106477</v>
      </c>
      <c r="C165" s="39">
        <v>307.35596332791232</v>
      </c>
      <c r="D165" s="39">
        <v>4077.8597739948168</v>
      </c>
      <c r="E165" s="39">
        <v>1473.6130373665137</v>
      </c>
      <c r="F165" s="39">
        <v>395.19251369234257</v>
      </c>
      <c r="G165" s="39">
        <v>7712.5641588534263</v>
      </c>
      <c r="H165" s="39">
        <v>222.28889477870717</v>
      </c>
      <c r="I165" s="39">
        <v>181.52482295458881</v>
      </c>
      <c r="J165" s="39">
        <v>463.67267168259121</v>
      </c>
      <c r="K165" s="39">
        <v>6149.1240013056149</v>
      </c>
      <c r="L165" s="39">
        <v>87.497139161862989</v>
      </c>
      <c r="M165" s="39">
        <v>22006.680157629024</v>
      </c>
      <c r="N165" s="39"/>
      <c r="O165" s="39" t="s">
        <v>48</v>
      </c>
      <c r="P165" s="55">
        <f t="shared" si="64"/>
        <v>2.8870348877659695E-2</v>
      </c>
      <c r="Q165" s="55">
        <f t="shared" si="66"/>
        <v>1.5451549549897569E-2</v>
      </c>
      <c r="R165" s="55">
        <f t="shared" si="67"/>
        <v>0.24553914732531792</v>
      </c>
      <c r="S165" s="55">
        <f t="shared" si="68"/>
        <v>4.9755602151903819E-2</v>
      </c>
      <c r="T165" s="55">
        <f t="shared" si="69"/>
        <v>1.8594031916225388E-2</v>
      </c>
      <c r="U165" s="55">
        <f t="shared" si="70"/>
        <v>0.34804242157154808</v>
      </c>
      <c r="V165" s="55">
        <f t="shared" si="71"/>
        <v>1.0739961532804257E-2</v>
      </c>
      <c r="W165" s="55">
        <f t="shared" si="72"/>
        <v>1.6088447702134662E-2</v>
      </c>
      <c r="X165" s="55">
        <f t="shared" si="73"/>
        <v>2.6836805292179446E-2</v>
      </c>
      <c r="Y165" s="55">
        <f t="shared" si="74"/>
        <v>0.18373857441923638</v>
      </c>
      <c r="Z165" s="55">
        <f t="shared" si="75"/>
        <v>1.0425138954660421E-2</v>
      </c>
      <c r="AA165" s="49"/>
      <c r="AB165" s="58" t="s">
        <v>48</v>
      </c>
      <c r="AC165" s="78">
        <v>72952.660683098831</v>
      </c>
      <c r="AD165" s="55">
        <f t="shared" si="65"/>
        <v>1.2830062286233936</v>
      </c>
      <c r="AE165" s="55">
        <f t="shared" si="76"/>
        <v>0.42130877811714745</v>
      </c>
      <c r="AF165" s="55">
        <f t="shared" si="77"/>
        <v>5.5897341314373028</v>
      </c>
      <c r="AG165" s="55">
        <f t="shared" si="78"/>
        <v>2.0199579063576367</v>
      </c>
      <c r="AH165" s="55">
        <f t="shared" si="79"/>
        <v>0.54171089853601195</v>
      </c>
      <c r="AI165" s="55">
        <f t="shared" si="80"/>
        <v>10.572012160538264</v>
      </c>
      <c r="AJ165" s="55">
        <f t="shared" si="81"/>
        <v>0.304702930225279</v>
      </c>
      <c r="AK165" s="55">
        <f t="shared" si="82"/>
        <v>0.24882550033797907</v>
      </c>
      <c r="AL165" s="55">
        <f t="shared" si="83"/>
        <v>0.6355802068642189</v>
      </c>
      <c r="AM165" s="55">
        <f t="shared" si="84"/>
        <v>8.4289235563552261</v>
      </c>
      <c r="AN165" s="55">
        <f t="shared" si="85"/>
        <v>0.11993687185988232</v>
      </c>
      <c r="AO165" s="55">
        <f t="shared" si="86"/>
        <v>30.165699169252342</v>
      </c>
    </row>
    <row r="166" spans="1:41" x14ac:dyDescent="0.2">
      <c r="A166" s="39" t="s">
        <v>49</v>
      </c>
      <c r="B166" s="39">
        <v>476.77517369388835</v>
      </c>
      <c r="C166" s="39">
        <v>185.27212051286003</v>
      </c>
      <c r="D166" s="39">
        <v>378.40149133338457</v>
      </c>
      <c r="E166" s="39">
        <v>932.25539762372603</v>
      </c>
      <c r="F166" s="39">
        <v>862.02630327481427</v>
      </c>
      <c r="G166" s="39">
        <v>934.83050699960745</v>
      </c>
      <c r="H166" s="39">
        <v>1372.5111113710957</v>
      </c>
      <c r="I166" s="39">
        <v>540.00520362254019</v>
      </c>
      <c r="J166" s="39">
        <v>1082.5473418992931</v>
      </c>
      <c r="K166" s="39">
        <v>1344.720933271288</v>
      </c>
      <c r="L166" s="39">
        <v>169.65943919160756</v>
      </c>
      <c r="M166" s="39">
        <v>8279.0050227941065</v>
      </c>
      <c r="N166" s="39"/>
      <c r="O166" s="39" t="s">
        <v>49</v>
      </c>
      <c r="P166" s="55">
        <f t="shared" si="64"/>
        <v>1.4706040731497786E-2</v>
      </c>
      <c r="Q166" s="55">
        <f t="shared" si="66"/>
        <v>9.3140907998744294E-3</v>
      </c>
      <c r="R166" s="55">
        <f t="shared" si="67"/>
        <v>2.2784594046402838E-2</v>
      </c>
      <c r="S166" s="55">
        <f t="shared" si="68"/>
        <v>3.1477007526362059E-2</v>
      </c>
      <c r="T166" s="55">
        <f t="shared" si="69"/>
        <v>4.0558826496890334E-2</v>
      </c>
      <c r="U166" s="55">
        <f t="shared" si="70"/>
        <v>4.2185797967283362E-2</v>
      </c>
      <c r="V166" s="55">
        <f t="shared" si="71"/>
        <v>6.6313328671441962E-2</v>
      </c>
      <c r="W166" s="55">
        <f t="shared" si="72"/>
        <v>4.7860371578686028E-2</v>
      </c>
      <c r="X166" s="55">
        <f t="shared" si="73"/>
        <v>6.2656511820488467E-2</v>
      </c>
      <c r="Y166" s="55">
        <f t="shared" si="74"/>
        <v>4.0180862708006998E-2</v>
      </c>
      <c r="Z166" s="55">
        <f t="shared" si="75"/>
        <v>2.0214640678368544E-2</v>
      </c>
      <c r="AA166" s="49"/>
      <c r="AB166" s="58" t="s">
        <v>49</v>
      </c>
      <c r="AC166" s="78">
        <v>27729.231991579494</v>
      </c>
      <c r="AD166" s="55">
        <f t="shared" si="65"/>
        <v>1.719395523967884</v>
      </c>
      <c r="AE166" s="55">
        <f t="shared" si="76"/>
        <v>0.66814732037699931</v>
      </c>
      <c r="AF166" s="55">
        <f t="shared" si="77"/>
        <v>1.3646302625629638</v>
      </c>
      <c r="AG166" s="55">
        <f t="shared" si="78"/>
        <v>3.3619950163308632</v>
      </c>
      <c r="AH166" s="55">
        <f t="shared" si="79"/>
        <v>3.1087276543994613</v>
      </c>
      <c r="AI166" s="55">
        <f t="shared" si="80"/>
        <v>3.3712816398358472</v>
      </c>
      <c r="AJ166" s="55">
        <f t="shared" si="81"/>
        <v>4.9496903188226939</v>
      </c>
      <c r="AK166" s="55">
        <f t="shared" si="82"/>
        <v>1.9474221420431803</v>
      </c>
      <c r="AL166" s="55">
        <f t="shared" si="83"/>
        <v>3.9039932379953006</v>
      </c>
      <c r="AM166" s="55">
        <f t="shared" si="84"/>
        <v>4.8494705287172684</v>
      </c>
      <c r="AN166" s="55">
        <f t="shared" si="85"/>
        <v>0.61184326793878696</v>
      </c>
      <c r="AO166" s="55">
        <f t="shared" si="86"/>
        <v>29.856596912991257</v>
      </c>
    </row>
    <row r="167" spans="1:41" x14ac:dyDescent="0.2">
      <c r="A167" s="39" t="s">
        <v>50</v>
      </c>
      <c r="B167" s="45">
        <v>297799.73959238839</v>
      </c>
      <c r="C167" s="45">
        <v>138862.92923091757</v>
      </c>
      <c r="D167" s="45">
        <v>165185.82530440041</v>
      </c>
      <c r="E167" s="45">
        <v>330082.65175489796</v>
      </c>
      <c r="F167" s="45">
        <v>477088.72973692091</v>
      </c>
      <c r="G167" s="45">
        <v>533558.7605856444</v>
      </c>
      <c r="H167" s="45">
        <v>520663.71214818064</v>
      </c>
      <c r="I167" s="45">
        <v>247676.51284563215</v>
      </c>
      <c r="J167" s="45">
        <v>447958.7759013655</v>
      </c>
      <c r="K167" s="45">
        <v>475174.40434267366</v>
      </c>
      <c r="L167" s="45">
        <v>100976.01012757159</v>
      </c>
      <c r="M167" s="45">
        <v>3735028.0515705934</v>
      </c>
      <c r="N167" s="45"/>
      <c r="O167" s="39" t="s">
        <v>50</v>
      </c>
      <c r="P167" s="55">
        <f t="shared" si="64"/>
        <v>9.1855770642263135</v>
      </c>
      <c r="Q167" s="55">
        <f t="shared" si="66"/>
        <v>6.9809852017294078</v>
      </c>
      <c r="R167" s="55">
        <f t="shared" si="67"/>
        <v>9.946292649425212</v>
      </c>
      <c r="S167" s="55">
        <f t="shared" si="68"/>
        <v>11.145029720497316</v>
      </c>
      <c r="T167" s="55">
        <f t="shared" si="69"/>
        <v>22.447295331373134</v>
      </c>
      <c r="U167" s="55">
        <f t="shared" si="70"/>
        <v>24.077735920260849</v>
      </c>
      <c r="V167" s="55">
        <f t="shared" si="71"/>
        <v>25.156039601372708</v>
      </c>
      <c r="W167" s="55">
        <f t="shared" si="72"/>
        <v>21.951436498361861</v>
      </c>
      <c r="X167" s="55">
        <f t="shared" si="73"/>
        <v>25.927304285937186</v>
      </c>
      <c r="Y167" s="55">
        <f t="shared" si="74"/>
        <v>14.198423651221701</v>
      </c>
      <c r="Z167" s="55">
        <f t="shared" si="75"/>
        <v>12.031124065893605</v>
      </c>
      <c r="AA167" s="49"/>
      <c r="AB167" s="53" t="s">
        <v>50</v>
      </c>
      <c r="AC167" s="78">
        <v>10781076.874020163</v>
      </c>
      <c r="AD167" s="55">
        <f t="shared" si="65"/>
        <v>2.7622448394743859</v>
      </c>
      <c r="AE167" s="55">
        <f t="shared" si="76"/>
        <v>1.2880246644520668</v>
      </c>
      <c r="AF167" s="55">
        <f t="shared" si="77"/>
        <v>1.5321829835242067</v>
      </c>
      <c r="AG167" s="55">
        <f t="shared" si="78"/>
        <v>3.0616853549232994</v>
      </c>
      <c r="AH167" s="55">
        <f t="shared" si="79"/>
        <v>4.4252418873534944</v>
      </c>
      <c r="AI167" s="55">
        <f t="shared" si="80"/>
        <v>4.9490302946581739</v>
      </c>
      <c r="AJ167" s="55">
        <f t="shared" si="81"/>
        <v>4.8294221276063487</v>
      </c>
      <c r="AK167" s="55">
        <f t="shared" si="82"/>
        <v>2.2973262851178977</v>
      </c>
      <c r="AL167" s="55">
        <f t="shared" si="83"/>
        <v>4.1550466723861312</v>
      </c>
      <c r="AM167" s="55">
        <f t="shared" si="84"/>
        <v>4.4074855405931777</v>
      </c>
      <c r="AN167" s="55">
        <f t="shared" si="85"/>
        <v>0.93660411949106692</v>
      </c>
      <c r="AO167" s="55">
        <f t="shared" si="86"/>
        <v>34.644294769580256</v>
      </c>
    </row>
    <row r="168" spans="1:41" x14ac:dyDescent="0.2">
      <c r="A168" s="39" t="s">
        <v>51</v>
      </c>
      <c r="B168" s="39">
        <v>165975.33140951043</v>
      </c>
      <c r="C168" s="39">
        <v>61771.566786818767</v>
      </c>
      <c r="D168" s="39">
        <v>119804.75011869053</v>
      </c>
      <c r="E168" s="39">
        <v>239231.18895156763</v>
      </c>
      <c r="F168" s="39">
        <v>368952.36623205361</v>
      </c>
      <c r="G168" s="39">
        <v>398705.54196034581</v>
      </c>
      <c r="H168" s="39">
        <v>472794.26688260474</v>
      </c>
      <c r="I168" s="39">
        <v>200241.99510488531</v>
      </c>
      <c r="J168" s="39">
        <v>381645.75929311663</v>
      </c>
      <c r="K168" s="39">
        <v>323503.97476637561</v>
      </c>
      <c r="L168" s="39">
        <v>84538.644946374247</v>
      </c>
      <c r="M168" s="39">
        <v>2817165.3864523433</v>
      </c>
      <c r="N168" s="39"/>
      <c r="O168" s="39" t="s">
        <v>51</v>
      </c>
      <c r="P168" s="55">
        <f t="shared" si="64"/>
        <v>5.1194779401396353</v>
      </c>
      <c r="Q168" s="55">
        <f t="shared" si="66"/>
        <v>3.1054104649436547</v>
      </c>
      <c r="R168" s="55">
        <f t="shared" si="67"/>
        <v>7.2137733566174962</v>
      </c>
      <c r="S168" s="55">
        <f t="shared" si="68"/>
        <v>8.0774881586777223</v>
      </c>
      <c r="T168" s="55">
        <f t="shared" si="69"/>
        <v>17.359418095218363</v>
      </c>
      <c r="U168" s="55">
        <f t="shared" si="70"/>
        <v>17.992257757568485</v>
      </c>
      <c r="V168" s="55">
        <f t="shared" si="71"/>
        <v>22.843211507730079</v>
      </c>
      <c r="W168" s="55">
        <f t="shared" si="72"/>
        <v>17.747340631325002</v>
      </c>
      <c r="X168" s="55">
        <f t="shared" si="73"/>
        <v>22.089188253360462</v>
      </c>
      <c r="Y168" s="55">
        <f t="shared" si="74"/>
        <v>9.6664434039563716</v>
      </c>
      <c r="Z168" s="55">
        <f t="shared" si="75"/>
        <v>10.072639277659867</v>
      </c>
      <c r="AA168" s="49"/>
      <c r="AB168" s="65" t="s">
        <v>51</v>
      </c>
      <c r="AC168" s="78">
        <v>8147607.9908944434</v>
      </c>
      <c r="AD168" s="55">
        <f t="shared" si="65"/>
        <v>2.0371050202096148</v>
      </c>
      <c r="AE168" s="55">
        <f t="shared" si="76"/>
        <v>0.75815585207159053</v>
      </c>
      <c r="AF168" s="55">
        <f t="shared" si="77"/>
        <v>1.4704285018692753</v>
      </c>
      <c r="AG168" s="55">
        <f t="shared" si="78"/>
        <v>2.9362137846951675</v>
      </c>
      <c r="AH168" s="55">
        <f t="shared" si="79"/>
        <v>4.5283519610219987</v>
      </c>
      <c r="AI168" s="55">
        <f t="shared" si="80"/>
        <v>4.8935287805442877</v>
      </c>
      <c r="AJ168" s="55">
        <f t="shared" si="81"/>
        <v>5.8028597768938743</v>
      </c>
      <c r="AK168" s="55">
        <f t="shared" si="82"/>
        <v>2.4576783189455189</v>
      </c>
      <c r="AL168" s="55">
        <f t="shared" si="83"/>
        <v>4.6841448400516335</v>
      </c>
      <c r="AM168" s="55">
        <f t="shared" si="84"/>
        <v>3.9705392690457781</v>
      </c>
      <c r="AN168" s="55">
        <f t="shared" si="85"/>
        <v>1.0375885172783528</v>
      </c>
      <c r="AO168" s="55">
        <f t="shared" si="86"/>
        <v>34.576594622627091</v>
      </c>
    </row>
    <row r="169" spans="1:41" x14ac:dyDescent="0.2">
      <c r="A169" s="39" t="s">
        <v>52</v>
      </c>
      <c r="B169" s="39">
        <v>776.17206760089027</v>
      </c>
      <c r="C169" s="39">
        <v>453.62206760089902</v>
      </c>
      <c r="D169" s="39">
        <v>441.37011266816501</v>
      </c>
      <c r="E169" s="39">
        <v>851.22011266816503</v>
      </c>
      <c r="F169" s="39">
        <v>1082.74022533633</v>
      </c>
      <c r="G169" s="39">
        <v>939.2882704036</v>
      </c>
      <c r="H169" s="39">
        <v>1026.1921802690636</v>
      </c>
      <c r="I169" s="39">
        <v>514.822067600899</v>
      </c>
      <c r="J169" s="39">
        <v>1339.2882704036001</v>
      </c>
      <c r="K169" s="39">
        <v>897.9181577354309</v>
      </c>
      <c r="L169" s="39">
        <v>528.274022533633</v>
      </c>
      <c r="M169" s="39">
        <v>8850.9075548206747</v>
      </c>
      <c r="N169" s="39"/>
      <c r="O169" s="39" t="s">
        <v>52</v>
      </c>
      <c r="P169" s="55">
        <f t="shared" si="64"/>
        <v>2.3940881720737682E-2</v>
      </c>
      <c r="Q169" s="55">
        <f t="shared" si="66"/>
        <v>2.2804710793863238E-2</v>
      </c>
      <c r="R169" s="55">
        <f t="shared" si="67"/>
        <v>2.6576107842289549E-2</v>
      </c>
      <c r="S169" s="55">
        <f t="shared" si="68"/>
        <v>2.8740902934263349E-2</v>
      </c>
      <c r="T169" s="55">
        <f t="shared" si="69"/>
        <v>5.0943541715362417E-2</v>
      </c>
      <c r="U169" s="55">
        <f t="shared" si="70"/>
        <v>4.2386962033858756E-2</v>
      </c>
      <c r="V169" s="55">
        <f t="shared" si="71"/>
        <v>4.958081487753202E-2</v>
      </c>
      <c r="W169" s="55">
        <f t="shared" si="72"/>
        <v>4.5628403739437544E-2</v>
      </c>
      <c r="X169" s="55">
        <f t="shared" si="73"/>
        <v>7.7516361730987596E-2</v>
      </c>
      <c r="Y169" s="55">
        <f t="shared" si="74"/>
        <v>2.6830196010427698E-2</v>
      </c>
      <c r="Z169" s="55">
        <f t="shared" si="75"/>
        <v>6.2942973265244673E-2</v>
      </c>
      <c r="AA169" s="49"/>
      <c r="AB169" s="65" t="s">
        <v>52</v>
      </c>
      <c r="AC169" s="78">
        <v>25142.426751118248</v>
      </c>
      <c r="AD169" s="55">
        <f t="shared" si="65"/>
        <v>3.0871008406790681</v>
      </c>
      <c r="AE169" s="55">
        <f t="shared" si="76"/>
        <v>1.8042095621526411</v>
      </c>
      <c r="AF169" s="55">
        <f t="shared" si="77"/>
        <v>1.7554793617864846</v>
      </c>
      <c r="AG169" s="55">
        <f t="shared" si="78"/>
        <v>3.3855924930965773</v>
      </c>
      <c r="AH169" s="55">
        <f t="shared" si="79"/>
        <v>4.3064268857347807</v>
      </c>
      <c r="AI169" s="55">
        <f t="shared" si="80"/>
        <v>3.7358695709904923</v>
      </c>
      <c r="AJ169" s="55">
        <f t="shared" si="81"/>
        <v>4.0815160383172717</v>
      </c>
      <c r="AK169" s="55">
        <f t="shared" si="82"/>
        <v>2.0476228197741553</v>
      </c>
      <c r="AL169" s="55">
        <f t="shared" si="83"/>
        <v>5.3268058953141155</v>
      </c>
      <c r="AM169" s="55">
        <f t="shared" si="84"/>
        <v>3.5713265335276141</v>
      </c>
      <c r="AN169" s="55">
        <f t="shared" si="85"/>
        <v>2.1011258291132826</v>
      </c>
      <c r="AO169" s="55">
        <f t="shared" si="86"/>
        <v>35.203075830486483</v>
      </c>
    </row>
    <row r="170" spans="1:41" x14ac:dyDescent="0.2">
      <c r="A170" s="39" t="s">
        <v>53</v>
      </c>
      <c r="B170" s="39">
        <v>33202.292023513801</v>
      </c>
      <c r="C170" s="39">
        <v>13131.431911514501</v>
      </c>
      <c r="D170" s="39">
        <v>20736.4865176354</v>
      </c>
      <c r="E170" s="39">
        <v>19090.991011756902</v>
      </c>
      <c r="F170" s="39">
        <v>61545.946070541497</v>
      </c>
      <c r="G170" s="39">
        <v>55727.9280940553</v>
      </c>
      <c r="H170" s="39">
        <v>20227.477529392301</v>
      </c>
      <c r="I170" s="39">
        <v>28061.472023513801</v>
      </c>
      <c r="J170" s="39">
        <v>55909.910117569001</v>
      </c>
      <c r="K170" s="39">
        <v>48282.1820235138</v>
      </c>
      <c r="L170" s="39">
        <v>13052.473153261311</v>
      </c>
      <c r="M170" s="39">
        <v>368968.59047626768</v>
      </c>
      <c r="N170" s="39"/>
      <c r="O170" s="39" t="s">
        <v>53</v>
      </c>
      <c r="P170" s="55">
        <f t="shared" si="64"/>
        <v>1.0241184646715111</v>
      </c>
      <c r="Q170" s="55">
        <f t="shared" si="66"/>
        <v>0.66014977762250615</v>
      </c>
      <c r="R170" s="55">
        <f t="shared" si="67"/>
        <v>1.2486008593363709</v>
      </c>
      <c r="S170" s="55">
        <f t="shared" si="68"/>
        <v>0.64459510697874967</v>
      </c>
      <c r="T170" s="55">
        <f t="shared" si="69"/>
        <v>2.8957716705150967</v>
      </c>
      <c r="U170" s="55">
        <f t="shared" si="70"/>
        <v>2.5148164272650324</v>
      </c>
      <c r="V170" s="55">
        <f t="shared" si="71"/>
        <v>0.97729727248679998</v>
      </c>
      <c r="W170" s="55">
        <f t="shared" si="72"/>
        <v>2.4870732153704269</v>
      </c>
      <c r="X170" s="55">
        <f t="shared" si="73"/>
        <v>3.2359969939215807</v>
      </c>
      <c r="Y170" s="55">
        <f t="shared" si="74"/>
        <v>1.4426931857231868</v>
      </c>
      <c r="Z170" s="55">
        <f t="shared" si="75"/>
        <v>1.5551805193652979</v>
      </c>
      <c r="AA170" s="49"/>
      <c r="AB170" s="65" t="s">
        <v>53</v>
      </c>
      <c r="AC170" s="78">
        <v>1136691.6097265482</v>
      </c>
      <c r="AD170" s="55">
        <f t="shared" si="65"/>
        <v>2.9209586610304283</v>
      </c>
      <c r="AE170" s="55">
        <f t="shared" si="76"/>
        <v>1.1552325889581876</v>
      </c>
      <c r="AF170" s="55">
        <f t="shared" si="77"/>
        <v>1.8242842948954237</v>
      </c>
      <c r="AG170" s="55">
        <f t="shared" si="78"/>
        <v>1.6795224710376446</v>
      </c>
      <c r="AH170" s="55">
        <f t="shared" si="79"/>
        <v>5.4144805454618865</v>
      </c>
      <c r="AI170" s="55">
        <f t="shared" si="80"/>
        <v>4.902642688412354</v>
      </c>
      <c r="AJ170" s="55">
        <f t="shared" si="81"/>
        <v>1.7795044281411023</v>
      </c>
      <c r="AK170" s="55">
        <f t="shared" si="82"/>
        <v>2.468697031225954</v>
      </c>
      <c r="AL170" s="55">
        <f t="shared" si="83"/>
        <v>4.9186524857889244</v>
      </c>
      <c r="AM170" s="55">
        <f t="shared" si="84"/>
        <v>4.2476060886143916</v>
      </c>
      <c r="AN170" s="55">
        <f t="shared" si="85"/>
        <v>1.1482862230681301</v>
      </c>
      <c r="AO170" s="55">
        <f t="shared" si="86"/>
        <v>32.459867506634431</v>
      </c>
    </row>
    <row r="171" spans="1:41" x14ac:dyDescent="0.2">
      <c r="A171" s="39" t="s">
        <v>54</v>
      </c>
      <c r="B171" s="39">
        <v>97845.944091763275</v>
      </c>
      <c r="C171" s="39">
        <v>63506.308464983398</v>
      </c>
      <c r="D171" s="39">
        <v>24203.218555406325</v>
      </c>
      <c r="E171" s="39">
        <v>70909.251678905261</v>
      </c>
      <c r="F171" s="39">
        <v>45507.677208989466</v>
      </c>
      <c r="G171" s="39">
        <v>78186.002260839712</v>
      </c>
      <c r="H171" s="39">
        <v>26615.775555914544</v>
      </c>
      <c r="I171" s="39">
        <v>18858.223649632138</v>
      </c>
      <c r="J171" s="39">
        <v>9063.8182202763273</v>
      </c>
      <c r="K171" s="39">
        <v>102490.32939504884</v>
      </c>
      <c r="L171" s="39">
        <v>2856.6180054023957</v>
      </c>
      <c r="M171" s="39">
        <v>540043.16708716168</v>
      </c>
      <c r="N171" s="39"/>
      <c r="O171" s="39" t="s">
        <v>54</v>
      </c>
      <c r="P171" s="55">
        <f t="shared" si="64"/>
        <v>3.0180397776944297</v>
      </c>
      <c r="Q171" s="55">
        <f t="shared" si="66"/>
        <v>3.1926202483693831</v>
      </c>
      <c r="R171" s="55">
        <f t="shared" si="67"/>
        <v>1.4573423256290559</v>
      </c>
      <c r="S171" s="55">
        <f t="shared" si="68"/>
        <v>2.3942055519065817</v>
      </c>
      <c r="T171" s="55">
        <f t="shared" si="69"/>
        <v>2.1411620239243123</v>
      </c>
      <c r="U171" s="55">
        <f t="shared" si="70"/>
        <v>3.5282747733934721</v>
      </c>
      <c r="V171" s="55">
        <f t="shared" si="71"/>
        <v>1.2859500062782965</v>
      </c>
      <c r="W171" s="55">
        <f t="shared" si="72"/>
        <v>1.6713942479269939</v>
      </c>
      <c r="X171" s="55">
        <f t="shared" si="73"/>
        <v>0.52460267692415941</v>
      </c>
      <c r="Y171" s="55">
        <f t="shared" si="74"/>
        <v>3.0624568655317153</v>
      </c>
      <c r="Z171" s="55">
        <f t="shared" si="75"/>
        <v>0.3403612956031965</v>
      </c>
      <c r="AA171" s="49"/>
      <c r="AB171" s="58" t="s">
        <v>54</v>
      </c>
      <c r="AC171" s="78">
        <v>1471634.8466480526</v>
      </c>
      <c r="AD171" s="55">
        <f t="shared" si="65"/>
        <v>6.6487922812256919</v>
      </c>
      <c r="AE171" s="55">
        <f t="shared" si="76"/>
        <v>4.3153577539721839</v>
      </c>
      <c r="AF171" s="55">
        <f t="shared" si="77"/>
        <v>1.6446483725588636</v>
      </c>
      <c r="AG171" s="55">
        <f t="shared" si="78"/>
        <v>4.8183998795907481</v>
      </c>
      <c r="AH171" s="55">
        <f t="shared" si="79"/>
        <v>3.0923212584047222</v>
      </c>
      <c r="AI171" s="55">
        <f t="shared" si="80"/>
        <v>5.3128670090222592</v>
      </c>
      <c r="AJ171" s="55">
        <f t="shared" si="81"/>
        <v>1.8085855751878519</v>
      </c>
      <c r="AK171" s="55">
        <f t="shared" si="82"/>
        <v>1.2814472076810068</v>
      </c>
      <c r="AL171" s="55">
        <f t="shared" si="83"/>
        <v>0.61590130465590798</v>
      </c>
      <c r="AM171" s="55">
        <f t="shared" si="84"/>
        <v>6.9643858752387793</v>
      </c>
      <c r="AN171" s="55">
        <f t="shared" si="85"/>
        <v>0.19411187577604075</v>
      </c>
      <c r="AO171" s="55">
        <f t="shared" si="86"/>
        <v>36.696818393314054</v>
      </c>
    </row>
    <row r="172" spans="1:41" x14ac:dyDescent="0.2">
      <c r="A172" s="39" t="s">
        <v>55</v>
      </c>
      <c r="B172" s="39">
        <v>3719.0440057914384</v>
      </c>
      <c r="C172" s="39">
        <v>2216.3253072115099</v>
      </c>
      <c r="D172" s="39">
        <v>5263.9979755499398</v>
      </c>
      <c r="E172" s="39">
        <v>3460.95917989598</v>
      </c>
      <c r="F172" s="39">
        <v>1496.9162736374394</v>
      </c>
      <c r="G172" s="39">
        <v>4878.3900236216696</v>
      </c>
      <c r="H172" s="39">
        <v>1861.25958297285</v>
      </c>
      <c r="I172" s="39">
        <v>1922.3920673152645</v>
      </c>
      <c r="J172" s="39">
        <v>2626.5114520202601</v>
      </c>
      <c r="K172" s="39">
        <v>2735.7792329307968</v>
      </c>
      <c r="L172" s="39">
        <v>1336.3088996023801</v>
      </c>
      <c r="M172" s="39">
        <v>31517.884000549526</v>
      </c>
      <c r="N172" s="39"/>
      <c r="O172" s="39" t="s">
        <v>55</v>
      </c>
      <c r="P172" s="55">
        <f t="shared" si="64"/>
        <v>0.11471321421302996</v>
      </c>
      <c r="Q172" s="55">
        <f t="shared" si="66"/>
        <v>0.1114201915338618</v>
      </c>
      <c r="R172" s="55">
        <f t="shared" si="67"/>
        <v>0.31695978922113244</v>
      </c>
      <c r="S172" s="55">
        <f t="shared" si="68"/>
        <v>0.1168570741791381</v>
      </c>
      <c r="T172" s="55">
        <f t="shared" si="69"/>
        <v>7.0430759702093615E-2</v>
      </c>
      <c r="U172" s="55">
        <f t="shared" si="70"/>
        <v>0.22014554980949169</v>
      </c>
      <c r="V172" s="55">
        <f t="shared" si="71"/>
        <v>8.9927372861302785E-2</v>
      </c>
      <c r="W172" s="55">
        <f t="shared" si="72"/>
        <v>0.17038057789890998</v>
      </c>
      <c r="X172" s="55">
        <f t="shared" si="73"/>
        <v>0.15201926000892174</v>
      </c>
      <c r="Y172" s="55">
        <f t="shared" si="74"/>
        <v>8.1746306641031705E-2</v>
      </c>
      <c r="Z172" s="55">
        <f t="shared" si="75"/>
        <v>0.15921898816523031</v>
      </c>
      <c r="AA172" s="49"/>
      <c r="AB172" s="53" t="s">
        <v>55</v>
      </c>
      <c r="AC172" s="78">
        <v>210415.26156847319</v>
      </c>
      <c r="AD172" s="55">
        <f t="shared" si="65"/>
        <v>1.7674782608775692</v>
      </c>
      <c r="AE172" s="55">
        <f t="shared" si="76"/>
        <v>1.0533101499818134</v>
      </c>
      <c r="AF172" s="55">
        <f t="shared" si="77"/>
        <v>2.501718713895158</v>
      </c>
      <c r="AG172" s="55">
        <f t="shared" si="78"/>
        <v>1.6448232671420162</v>
      </c>
      <c r="AH172" s="55">
        <f t="shared" si="79"/>
        <v>0.71141050438982256</v>
      </c>
      <c r="AI172" s="55">
        <f t="shared" si="80"/>
        <v>2.3184582654591086</v>
      </c>
      <c r="AJ172" s="55">
        <f t="shared" si="81"/>
        <v>0.88456491658384773</v>
      </c>
      <c r="AK172" s="55">
        <f t="shared" si="82"/>
        <v>0.91361817245831334</v>
      </c>
      <c r="AL172" s="55">
        <f t="shared" si="83"/>
        <v>1.2482514017480346</v>
      </c>
      <c r="AM172" s="55">
        <f t="shared" si="84"/>
        <v>1.300180990930889</v>
      </c>
      <c r="AN172" s="55">
        <f t="shared" si="85"/>
        <v>0.63508173772248899</v>
      </c>
      <c r="AO172" s="55">
        <f t="shared" si="86"/>
        <v>14.978896381189061</v>
      </c>
    </row>
    <row r="173" spans="1:41" x14ac:dyDescent="0.2">
      <c r="A173" s="39" t="s">
        <v>56</v>
      </c>
      <c r="B173" s="45">
        <v>30621.502146201492</v>
      </c>
      <c r="C173" s="45">
        <v>11299.884605140429</v>
      </c>
      <c r="D173" s="45">
        <v>28933.951088279449</v>
      </c>
      <c r="E173" s="45">
        <v>68475.818559994586</v>
      </c>
      <c r="F173" s="45">
        <v>51056.015106484418</v>
      </c>
      <c r="G173" s="45">
        <v>55856.604485922857</v>
      </c>
      <c r="H173" s="45">
        <v>45021.994269815732</v>
      </c>
      <c r="I173" s="45">
        <v>24040.376229384776</v>
      </c>
      <c r="J173" s="45">
        <v>60758.0160944175</v>
      </c>
      <c r="K173" s="45">
        <v>183202.69594983867</v>
      </c>
      <c r="L173" s="45">
        <v>7997.6727263959947</v>
      </c>
      <c r="M173" s="45">
        <v>567264.53126187588</v>
      </c>
      <c r="N173" s="45"/>
      <c r="O173" s="39" t="s">
        <v>56</v>
      </c>
      <c r="P173" s="55">
        <f t="shared" si="64"/>
        <v>0.94451448537631477</v>
      </c>
      <c r="Q173" s="55">
        <f t="shared" si="66"/>
        <v>0.56807333423420137</v>
      </c>
      <c r="R173" s="55">
        <f t="shared" si="67"/>
        <v>1.7421927365611323</v>
      </c>
      <c r="S173" s="55">
        <f t="shared" si="68"/>
        <v>2.3120422382973573</v>
      </c>
      <c r="T173" s="55">
        <f t="shared" si="69"/>
        <v>2.4022144689317568</v>
      </c>
      <c r="U173" s="55">
        <f t="shared" si="70"/>
        <v>2.5206231657377698</v>
      </c>
      <c r="V173" s="55">
        <f t="shared" si="71"/>
        <v>2.175252556225638</v>
      </c>
      <c r="W173" s="55">
        <f t="shared" si="72"/>
        <v>2.1306856517516346</v>
      </c>
      <c r="X173" s="55">
        <f t="shared" si="73"/>
        <v>3.516599419042723</v>
      </c>
      <c r="Y173" s="55">
        <f t="shared" si="74"/>
        <v>5.4741784645157585</v>
      </c>
      <c r="Z173" s="55">
        <f t="shared" si="75"/>
        <v>0.9529094354997748</v>
      </c>
      <c r="AA173" s="49"/>
      <c r="AB173" s="53" t="s">
        <v>56</v>
      </c>
      <c r="AC173" s="78">
        <v>3260496.1593666901</v>
      </c>
      <c r="AD173" s="55">
        <f t="shared" si="65"/>
        <v>0.9391669442159174</v>
      </c>
      <c r="AE173" s="55">
        <f t="shared" si="76"/>
        <v>0.34656948061963944</v>
      </c>
      <c r="AF173" s="55">
        <f t="shared" si="77"/>
        <v>0.88740945163080642</v>
      </c>
      <c r="AG173" s="55">
        <f t="shared" si="78"/>
        <v>2.1001655948368039</v>
      </c>
      <c r="AH173" s="55">
        <f t="shared" si="79"/>
        <v>1.5658971092424596</v>
      </c>
      <c r="AI173" s="55">
        <f t="shared" si="80"/>
        <v>1.7131320435835842</v>
      </c>
      <c r="AJ173" s="55">
        <f t="shared" si="81"/>
        <v>1.3808326116403302</v>
      </c>
      <c r="AK173" s="55">
        <f t="shared" si="82"/>
        <v>0.73732263601421666</v>
      </c>
      <c r="AL173" s="55">
        <f t="shared" si="83"/>
        <v>1.8634592137111723</v>
      </c>
      <c r="AM173" s="55">
        <f t="shared" si="84"/>
        <v>5.6188594310573725</v>
      </c>
      <c r="AN173" s="55">
        <f t="shared" si="85"/>
        <v>0.24529005204991383</v>
      </c>
      <c r="AO173" s="55">
        <f t="shared" si="86"/>
        <v>17.398104568602214</v>
      </c>
    </row>
    <row r="174" spans="1:41" x14ac:dyDescent="0.2">
      <c r="A174" s="39" t="s">
        <v>57</v>
      </c>
      <c r="B174" s="39">
        <v>24263.028157275312</v>
      </c>
      <c r="C174" s="39">
        <v>8717.5200952423838</v>
      </c>
      <c r="D174" s="39">
        <v>22296.295608744076</v>
      </c>
      <c r="E174" s="39">
        <v>56043.000796839173</v>
      </c>
      <c r="F174" s="39">
        <v>37958.728326084383</v>
      </c>
      <c r="G174" s="39">
        <v>41866.620952329999</v>
      </c>
      <c r="H174" s="39">
        <v>34740.477224297334</v>
      </c>
      <c r="I174" s="39">
        <v>18569.038857842286</v>
      </c>
      <c r="J174" s="39">
        <v>50329.769299434724</v>
      </c>
      <c r="K174" s="39">
        <v>148935.16623127836</v>
      </c>
      <c r="L174" s="39">
        <v>5712.612924437416</v>
      </c>
      <c r="M174" s="39">
        <v>449432.25847380538</v>
      </c>
      <c r="N174" s="39"/>
      <c r="O174" s="39" t="s">
        <v>57</v>
      </c>
      <c r="P174" s="55">
        <f t="shared" si="64"/>
        <v>0.74838854881202121</v>
      </c>
      <c r="Q174" s="55">
        <f t="shared" si="66"/>
        <v>0.43825144059481747</v>
      </c>
      <c r="R174" s="55">
        <f t="shared" si="67"/>
        <v>1.3425212527406563</v>
      </c>
      <c r="S174" s="55">
        <f t="shared" si="68"/>
        <v>1.892256094605127</v>
      </c>
      <c r="T174" s="55">
        <f t="shared" si="69"/>
        <v>1.7859796973381221</v>
      </c>
      <c r="U174" s="55">
        <f t="shared" si="70"/>
        <v>1.8893016432855538</v>
      </c>
      <c r="V174" s="55">
        <f t="shared" si="71"/>
        <v>1.6784976568067211</v>
      </c>
      <c r="W174" s="55">
        <f t="shared" si="72"/>
        <v>1.6457639549277401</v>
      </c>
      <c r="X174" s="55">
        <f t="shared" si="73"/>
        <v>2.9130252904226803</v>
      </c>
      <c r="Y174" s="55">
        <f t="shared" si="74"/>
        <v>4.4502493555857336</v>
      </c>
      <c r="Z174" s="55">
        <f t="shared" si="75"/>
        <v>0.68064835149955383</v>
      </c>
      <c r="AA174" s="49"/>
      <c r="AB174" s="65" t="s">
        <v>57</v>
      </c>
      <c r="AC174" s="78">
        <v>2842390.4045804716</v>
      </c>
      <c r="AD174" s="55">
        <f t="shared" si="65"/>
        <v>0.85361349792680785</v>
      </c>
      <c r="AE174" s="55">
        <f t="shared" si="76"/>
        <v>0.30669678877307721</v>
      </c>
      <c r="AF174" s="55">
        <f t="shared" si="77"/>
        <v>0.78442059095097971</v>
      </c>
      <c r="AG174" s="55">
        <f t="shared" si="78"/>
        <v>1.9716855470144665</v>
      </c>
      <c r="AH174" s="55">
        <f t="shared" si="79"/>
        <v>1.3354509030467607</v>
      </c>
      <c r="AI174" s="55">
        <f t="shared" si="80"/>
        <v>1.4729370351399489</v>
      </c>
      <c r="AJ174" s="55">
        <f t="shared" si="81"/>
        <v>1.2222275014830317</v>
      </c>
      <c r="AK174" s="55">
        <f t="shared" si="82"/>
        <v>0.65328952799441431</v>
      </c>
      <c r="AL174" s="55">
        <f t="shared" si="83"/>
        <v>1.7706846047020501</v>
      </c>
      <c r="AM174" s="55">
        <f t="shared" si="84"/>
        <v>5.2397857096362088</v>
      </c>
      <c r="AN174" s="55">
        <f t="shared" si="85"/>
        <v>0.20097917989139075</v>
      </c>
      <c r="AO174" s="55">
        <f t="shared" si="86"/>
        <v>15.811770886559135</v>
      </c>
    </row>
    <row r="175" spans="1:41" x14ac:dyDescent="0.2">
      <c r="A175" s="39" t="s">
        <v>58</v>
      </c>
      <c r="B175" s="39">
        <v>6358.4739889261818</v>
      </c>
      <c r="C175" s="39">
        <v>2582.3645098980442</v>
      </c>
      <c r="D175" s="39">
        <v>6637.6554795353741</v>
      </c>
      <c r="E175" s="39">
        <v>12432.817763155415</v>
      </c>
      <c r="F175" s="39">
        <v>13097.286780400033</v>
      </c>
      <c r="G175" s="39">
        <v>13989.983533592858</v>
      </c>
      <c r="H175" s="39">
        <v>10281.517045518396</v>
      </c>
      <c r="I175" s="39">
        <v>5471.3373715424877</v>
      </c>
      <c r="J175" s="39">
        <v>10428.246794982779</v>
      </c>
      <c r="K175" s="39">
        <v>34267.529718560327</v>
      </c>
      <c r="L175" s="39">
        <v>2285.0598019585791</v>
      </c>
      <c r="M175" s="39">
        <v>117832.27278807048</v>
      </c>
      <c r="N175" s="39"/>
      <c r="O175" s="39" t="s">
        <v>58</v>
      </c>
      <c r="P175" s="55">
        <f t="shared" si="64"/>
        <v>0.19612593656429364</v>
      </c>
      <c r="Q175" s="55">
        <f t="shared" si="66"/>
        <v>0.12982189363938379</v>
      </c>
      <c r="R175" s="55">
        <f t="shared" si="67"/>
        <v>0.39967148382047618</v>
      </c>
      <c r="S175" s="55">
        <f t="shared" si="68"/>
        <v>0.41978614369223055</v>
      </c>
      <c r="T175" s="55">
        <f t="shared" si="69"/>
        <v>0.6162347715936346</v>
      </c>
      <c r="U175" s="55">
        <f t="shared" si="70"/>
        <v>0.63132152245221618</v>
      </c>
      <c r="V175" s="55">
        <f t="shared" si="71"/>
        <v>0.49675489941891671</v>
      </c>
      <c r="W175" s="55">
        <f t="shared" si="72"/>
        <v>0.48492169682389441</v>
      </c>
      <c r="X175" s="55">
        <f t="shared" si="73"/>
        <v>0.60357412862004278</v>
      </c>
      <c r="Y175" s="55">
        <f t="shared" si="74"/>
        <v>1.0239291089300255</v>
      </c>
      <c r="Z175" s="55">
        <f t="shared" si="75"/>
        <v>0.27226108400022103</v>
      </c>
      <c r="AA175" s="49"/>
      <c r="AB175" s="58" t="s">
        <v>58</v>
      </c>
      <c r="AC175" s="78">
        <v>418105.75478621869</v>
      </c>
      <c r="AD175" s="55">
        <f t="shared" si="65"/>
        <v>1.5207812655382675</v>
      </c>
      <c r="AE175" s="55">
        <f t="shared" si="76"/>
        <v>0.61763428997011316</v>
      </c>
      <c r="AF175" s="55">
        <f t="shared" si="77"/>
        <v>1.5875542021489917</v>
      </c>
      <c r="AG175" s="55">
        <f t="shared" si="78"/>
        <v>2.9736059886361597</v>
      </c>
      <c r="AH175" s="55">
        <f t="shared" si="79"/>
        <v>3.1325296603718829</v>
      </c>
      <c r="AI175" s="55">
        <f t="shared" si="80"/>
        <v>3.3460394585446607</v>
      </c>
      <c r="AJ175" s="55">
        <f t="shared" si="81"/>
        <v>2.4590709235215931</v>
      </c>
      <c r="AK175" s="55">
        <f t="shared" si="82"/>
        <v>1.3086013069444675</v>
      </c>
      <c r="AL175" s="55">
        <f t="shared" si="83"/>
        <v>2.4941648555674241</v>
      </c>
      <c r="AM175" s="55">
        <f t="shared" si="84"/>
        <v>8.1959000387549388</v>
      </c>
      <c r="AN175" s="55">
        <f t="shared" si="85"/>
        <v>0.54652675209575885</v>
      </c>
      <c r="AO175" s="55">
        <f t="shared" si="86"/>
        <v>28.182408742094257</v>
      </c>
    </row>
    <row r="176" spans="1:41" x14ac:dyDescent="0.2">
      <c r="A176" s="39" t="s">
        <v>59</v>
      </c>
      <c r="B176" s="39">
        <v>32304.062879014604</v>
      </c>
      <c r="C176" s="39">
        <v>12411.233428506413</v>
      </c>
      <c r="D176" s="39">
        <v>31491.23287387337</v>
      </c>
      <c r="E176" s="39">
        <v>53964.029385757181</v>
      </c>
      <c r="F176" s="39">
        <v>47672.044137393452</v>
      </c>
      <c r="G176" s="39">
        <v>112614.46602523403</v>
      </c>
      <c r="H176" s="39">
        <v>52887.099387706548</v>
      </c>
      <c r="I176" s="39">
        <v>25606.419636346807</v>
      </c>
      <c r="J176" s="39">
        <v>60337.955623327012</v>
      </c>
      <c r="K176" s="39">
        <v>63338.110927934642</v>
      </c>
      <c r="L176" s="39">
        <v>23748.897188010207</v>
      </c>
      <c r="M176" s="39">
        <v>516375.55149310426</v>
      </c>
      <c r="N176" s="39"/>
      <c r="O176" s="39" t="s">
        <v>59</v>
      </c>
      <c r="P176" s="55">
        <f t="shared" si="64"/>
        <v>0.99641275532661844</v>
      </c>
      <c r="Q176" s="55">
        <f t="shared" si="66"/>
        <v>0.62394360668809656</v>
      </c>
      <c r="R176" s="55">
        <f t="shared" si="67"/>
        <v>1.8961737030253549</v>
      </c>
      <c r="S176" s="55">
        <f t="shared" si="68"/>
        <v>1.8220609539596317</v>
      </c>
      <c r="T176" s="55">
        <f t="shared" si="69"/>
        <v>2.2429967155007238</v>
      </c>
      <c r="U176" s="55">
        <f t="shared" si="70"/>
        <v>5.0819170709156305</v>
      </c>
      <c r="V176" s="55">
        <f t="shared" si="71"/>
        <v>2.5552577134859753</v>
      </c>
      <c r="W176" s="55">
        <f t="shared" si="72"/>
        <v>2.2694832390021915</v>
      </c>
      <c r="X176" s="55">
        <f t="shared" si="73"/>
        <v>3.4922868344069102</v>
      </c>
      <c r="Y176" s="55">
        <f t="shared" si="74"/>
        <v>1.8925710728609799</v>
      </c>
      <c r="Z176" s="55">
        <f t="shared" si="75"/>
        <v>2.829641695449451</v>
      </c>
      <c r="AA176" s="49"/>
      <c r="AB176" s="53" t="s">
        <v>59</v>
      </c>
      <c r="AC176" s="78">
        <v>8187548.2683259808</v>
      </c>
      <c r="AD176" s="55">
        <f t="shared" si="65"/>
        <v>0.39455111371965645</v>
      </c>
      <c r="AE176" s="55">
        <f t="shared" si="76"/>
        <v>0.15158669020028878</v>
      </c>
      <c r="AF176" s="55">
        <f t="shared" si="77"/>
        <v>0.38462347752744352</v>
      </c>
      <c r="AG176" s="55">
        <f t="shared" si="78"/>
        <v>0.65909876335655027</v>
      </c>
      <c r="AH176" s="55">
        <f t="shared" si="79"/>
        <v>0.58225054161592671</v>
      </c>
      <c r="AI176" s="55">
        <f t="shared" si="80"/>
        <v>1.3754357511501925</v>
      </c>
      <c r="AJ176" s="55">
        <f t="shared" si="81"/>
        <v>0.64594549741225282</v>
      </c>
      <c r="AK176" s="55">
        <f t="shared" si="82"/>
        <v>0.31274831973091105</v>
      </c>
      <c r="AL176" s="55">
        <f t="shared" si="83"/>
        <v>0.73694778517212522</v>
      </c>
      <c r="AM176" s="55">
        <f t="shared" si="84"/>
        <v>0.77359068737294545</v>
      </c>
      <c r="AN176" s="55">
        <f t="shared" si="85"/>
        <v>0.29006115640116875</v>
      </c>
      <c r="AO176" s="55">
        <f t="shared" si="86"/>
        <v>6.306839783659461</v>
      </c>
    </row>
    <row r="177" spans="1:41" x14ac:dyDescent="0.2">
      <c r="A177" s="39" t="s">
        <v>60</v>
      </c>
      <c r="B177" s="39">
        <v>15333.486429443001</v>
      </c>
      <c r="C177" s="39">
        <v>15267.816567275</v>
      </c>
      <c r="D177" s="39">
        <v>25948.375619704799</v>
      </c>
      <c r="E177" s="39">
        <v>16481.877549648001</v>
      </c>
      <c r="F177" s="39">
        <v>13575.502431081</v>
      </c>
      <c r="G177" s="39">
        <v>32664.736869289613</v>
      </c>
      <c r="H177" s="39">
        <v>26380.8699667617</v>
      </c>
      <c r="I177" s="39">
        <v>13913.473839922101</v>
      </c>
      <c r="J177" s="39">
        <v>45463.571148741503</v>
      </c>
      <c r="K177" s="39">
        <v>48736.4325627664</v>
      </c>
      <c r="L177" s="39">
        <v>13104.449012306601</v>
      </c>
      <c r="M177" s="39">
        <v>266870.59199693968</v>
      </c>
      <c r="N177" s="39"/>
      <c r="O177" s="39" t="s">
        <v>60</v>
      </c>
      <c r="P177" s="55">
        <f t="shared" si="64"/>
        <v>0.47295851048661242</v>
      </c>
      <c r="Q177" s="55">
        <f t="shared" si="66"/>
        <v>0.7675511535668732</v>
      </c>
      <c r="R177" s="55">
        <f t="shared" si="67"/>
        <v>1.5624230300341571</v>
      </c>
      <c r="S177" s="55">
        <f t="shared" si="68"/>
        <v>0.55650005889077681</v>
      </c>
      <c r="T177" s="55">
        <f t="shared" si="69"/>
        <v>0.63873508919459698</v>
      </c>
      <c r="U177" s="55">
        <f t="shared" si="70"/>
        <v>1.4740511567653647</v>
      </c>
      <c r="V177" s="55">
        <f t="shared" si="71"/>
        <v>1.2746004649804556</v>
      </c>
      <c r="W177" s="55">
        <f t="shared" si="72"/>
        <v>1.2331437242861487</v>
      </c>
      <c r="X177" s="55">
        <f t="shared" si="73"/>
        <v>2.6313757124792216</v>
      </c>
      <c r="Y177" s="55">
        <f t="shared" si="74"/>
        <v>1.4562663949305019</v>
      </c>
      <c r="Z177" s="55">
        <f t="shared" si="75"/>
        <v>1.5613733567314727</v>
      </c>
      <c r="AA177" s="49"/>
      <c r="AB177" s="53" t="s">
        <v>60</v>
      </c>
      <c r="AC177" s="78">
        <v>3927297.7998371655</v>
      </c>
      <c r="AD177" s="55">
        <f t="shared" si="65"/>
        <v>0.39043350443347485</v>
      </c>
      <c r="AE177" s="55">
        <f t="shared" si="76"/>
        <v>0.38876136584060517</v>
      </c>
      <c r="AF177" s="55">
        <f t="shared" si="77"/>
        <v>0.6607183091840062</v>
      </c>
      <c r="AG177" s="55">
        <f t="shared" si="78"/>
        <v>0.41967475831171691</v>
      </c>
      <c r="AH177" s="55">
        <f t="shared" si="79"/>
        <v>0.34567030877169214</v>
      </c>
      <c r="AI177" s="55">
        <f t="shared" si="80"/>
        <v>0.83173567511595281</v>
      </c>
      <c r="AJ177" s="55">
        <f t="shared" si="81"/>
        <v>0.67173082641849846</v>
      </c>
      <c r="AK177" s="55">
        <f t="shared" si="82"/>
        <v>0.35427600729689979</v>
      </c>
      <c r="AL177" s="55">
        <f t="shared" si="83"/>
        <v>1.157629837763424</v>
      </c>
      <c r="AM177" s="55">
        <f t="shared" si="84"/>
        <v>1.2409660546950914</v>
      </c>
      <c r="AN177" s="55">
        <f t="shared" si="85"/>
        <v>0.33367596959033613</v>
      </c>
      <c r="AO177" s="55">
        <f t="shared" si="86"/>
        <v>6.7952726174216966</v>
      </c>
    </row>
    <row r="178" spans="1:41" x14ac:dyDescent="0.2">
      <c r="A178" s="39" t="s">
        <v>61</v>
      </c>
      <c r="B178" s="39">
        <v>461.24723059385099</v>
      </c>
      <c r="C178" s="39">
        <v>362.53882820989998</v>
      </c>
      <c r="D178" s="39">
        <v>749.51862513590004</v>
      </c>
      <c r="E178" s="39">
        <v>657.22102359493897</v>
      </c>
      <c r="F178" s="39">
        <v>860.09957666822595</v>
      </c>
      <c r="G178" s="39">
        <v>1220.5533295334581</v>
      </c>
      <c r="H178" s="39">
        <v>1126.6646118770384</v>
      </c>
      <c r="I178" s="39">
        <v>469.4435882820992</v>
      </c>
      <c r="J178" s="39">
        <v>1032.7758942206183</v>
      </c>
      <c r="K178" s="39">
        <v>663.33230593851897</v>
      </c>
      <c r="L178" s="39">
        <v>189.36855142829782</v>
      </c>
      <c r="M178" s="39">
        <v>7792.7635654828473</v>
      </c>
      <c r="N178" s="39"/>
      <c r="O178" s="39" t="s">
        <v>61</v>
      </c>
      <c r="P178" s="55">
        <f t="shared" si="64"/>
        <v>1.4227084241510445E-2</v>
      </c>
      <c r="Q178" s="55">
        <f t="shared" si="66"/>
        <v>1.8225729565138227E-2</v>
      </c>
      <c r="R178" s="55">
        <f t="shared" si="67"/>
        <v>4.5130576900643427E-2</v>
      </c>
      <c r="S178" s="55">
        <f t="shared" si="68"/>
        <v>2.2190647711895616E-2</v>
      </c>
      <c r="T178" s="55">
        <f t="shared" si="69"/>
        <v>4.0468172917241217E-2</v>
      </c>
      <c r="U178" s="55">
        <f t="shared" si="70"/>
        <v>5.5079520600214135E-2</v>
      </c>
      <c r="V178" s="55">
        <f t="shared" si="71"/>
        <v>5.4435173668830127E-2</v>
      </c>
      <c r="W178" s="55">
        <f t="shared" si="72"/>
        <v>4.16065334550327E-2</v>
      </c>
      <c r="X178" s="55">
        <f t="shared" si="73"/>
        <v>5.9775801500392529E-2</v>
      </c>
      <c r="Y178" s="55">
        <f t="shared" si="74"/>
        <v>1.9820665875902012E-2</v>
      </c>
      <c r="Z178" s="55">
        <f t="shared" si="75"/>
        <v>2.2562948699735845E-2</v>
      </c>
      <c r="AA178" s="49"/>
      <c r="AB178" s="53" t="s">
        <v>61</v>
      </c>
      <c r="AC178" s="78">
        <v>22251.626084571504</v>
      </c>
      <c r="AD178" s="55">
        <f t="shared" si="65"/>
        <v>2.0728697706890897</v>
      </c>
      <c r="AE178" s="55">
        <f t="shared" si="76"/>
        <v>1.6292689209858313</v>
      </c>
      <c r="AF178" s="55">
        <f t="shared" si="77"/>
        <v>3.3683768650758963</v>
      </c>
      <c r="AG178" s="55">
        <f t="shared" si="78"/>
        <v>2.9535864978902953</v>
      </c>
      <c r="AH178" s="55">
        <f t="shared" si="79"/>
        <v>3.86533358685453</v>
      </c>
      <c r="AI178" s="55">
        <f t="shared" si="80"/>
        <v>5.485232067510549</v>
      </c>
      <c r="AJ178" s="55">
        <f t="shared" si="81"/>
        <v>5.0632911392405067</v>
      </c>
      <c r="AK178" s="55">
        <f t="shared" si="82"/>
        <v>2.109704641350211</v>
      </c>
      <c r="AL178" s="55">
        <f t="shared" si="83"/>
        <v>4.6413502109704634</v>
      </c>
      <c r="AM178" s="55">
        <f t="shared" si="84"/>
        <v>2.981050928221602</v>
      </c>
      <c r="AN178" s="55">
        <f t="shared" si="85"/>
        <v>0.85103241762452286</v>
      </c>
      <c r="AO178" s="55">
        <f t="shared" si="86"/>
        <v>35.021097046413502</v>
      </c>
    </row>
    <row r="179" spans="1:41" x14ac:dyDescent="0.2">
      <c r="A179" s="39" t="s">
        <v>62</v>
      </c>
      <c r="B179" s="39">
        <v>68638.707227354258</v>
      </c>
      <c r="C179" s="39">
        <v>42407.902308805315</v>
      </c>
      <c r="D179" s="39">
        <v>39016.982417353058</v>
      </c>
      <c r="E179" s="39">
        <v>53380.045087599254</v>
      </c>
      <c r="F179" s="39">
        <v>81167.599628752592</v>
      </c>
      <c r="G179" s="39">
        <v>46701.182084249944</v>
      </c>
      <c r="H179" s="39">
        <v>63667.603708081413</v>
      </c>
      <c r="I179" s="39">
        <v>43776.837770501756</v>
      </c>
      <c r="J179" s="39">
        <v>48314.52618754319</v>
      </c>
      <c r="K179" s="39">
        <v>72890.968452848538</v>
      </c>
      <c r="L179" s="39">
        <v>18622.760668715964</v>
      </c>
      <c r="M179" s="39">
        <v>578585.11554180516</v>
      </c>
      <c r="N179" s="39"/>
      <c r="O179" s="39" t="s">
        <v>62</v>
      </c>
      <c r="P179" s="55">
        <f t="shared" si="64"/>
        <v>2.1171480394465902</v>
      </c>
      <c r="Q179" s="55">
        <f t="shared" si="66"/>
        <v>2.1319508388149537</v>
      </c>
      <c r="R179" s="55">
        <f t="shared" si="67"/>
        <v>2.3493197718710888</v>
      </c>
      <c r="S179" s="55">
        <f t="shared" si="68"/>
        <v>1.8023430974631727</v>
      </c>
      <c r="T179" s="55">
        <f t="shared" si="69"/>
        <v>3.818981599523334</v>
      </c>
      <c r="U179" s="55">
        <f t="shared" si="70"/>
        <v>2.1074693406858502</v>
      </c>
      <c r="V179" s="55">
        <f t="shared" si="71"/>
        <v>3.0761213482632304</v>
      </c>
      <c r="W179" s="55">
        <f t="shared" si="72"/>
        <v>3.8799176529798483</v>
      </c>
      <c r="X179" s="55">
        <f t="shared" si="73"/>
        <v>2.7963854918898452</v>
      </c>
      <c r="Y179" s="55">
        <f t="shared" si="74"/>
        <v>2.1780147267676297</v>
      </c>
      <c r="Z179" s="55">
        <f t="shared" si="75"/>
        <v>2.2188710345328624</v>
      </c>
      <c r="AA179" s="49"/>
      <c r="AB179" s="53" t="s">
        <v>62</v>
      </c>
      <c r="AC179" s="78">
        <v>2552449.734585824</v>
      </c>
      <c r="AD179" s="55">
        <f t="shared" si="65"/>
        <v>2.689130614299521</v>
      </c>
      <c r="AE179" s="55">
        <f t="shared" si="76"/>
        <v>1.6614588618210999</v>
      </c>
      <c r="AF179" s="55">
        <f t="shared" si="77"/>
        <v>1.52860923718383</v>
      </c>
      <c r="AG179" s="55">
        <f t="shared" si="78"/>
        <v>2.0913260059266565</v>
      </c>
      <c r="AH179" s="55">
        <f t="shared" si="79"/>
        <v>3.179988170929577</v>
      </c>
      <c r="AI179" s="55">
        <f t="shared" si="80"/>
        <v>1.8296611859362613</v>
      </c>
      <c r="AJ179" s="55">
        <f t="shared" si="81"/>
        <v>2.4943724785402095</v>
      </c>
      <c r="AK179" s="55">
        <f t="shared" si="82"/>
        <v>1.7150910820034326</v>
      </c>
      <c r="AL179" s="55">
        <f t="shared" si="83"/>
        <v>1.8928688597812093</v>
      </c>
      <c r="AM179" s="55">
        <f t="shared" si="84"/>
        <v>2.8557259116672191</v>
      </c>
      <c r="AN179" s="55">
        <f t="shared" si="85"/>
        <v>0.72960342436431203</v>
      </c>
      <c r="AO179" s="55">
        <f t="shared" si="86"/>
        <v>22.667835832453324</v>
      </c>
    </row>
    <row r="180" spans="1:41" x14ac:dyDescent="0.2">
      <c r="A180" s="39" t="s">
        <v>63</v>
      </c>
      <c r="B180" s="39">
        <v>26521.19302106469</v>
      </c>
      <c r="C180" s="39">
        <v>68643.289963954958</v>
      </c>
      <c r="D180" s="39">
        <v>50728.561757746393</v>
      </c>
      <c r="E180" s="39">
        <v>60923.925850406704</v>
      </c>
      <c r="F180" s="39">
        <v>64560.741696560021</v>
      </c>
      <c r="G180" s="39">
        <v>50902.394406573418</v>
      </c>
      <c r="H180" s="39">
        <v>46415.047260871572</v>
      </c>
      <c r="I180" s="39">
        <v>69201.367204898328</v>
      </c>
      <c r="J180" s="39">
        <v>67092.7621317249</v>
      </c>
      <c r="K180" s="39">
        <v>31140.547401078904</v>
      </c>
      <c r="L180" s="39">
        <v>46013.666517909434</v>
      </c>
      <c r="M180" s="39">
        <v>582143.49721278925</v>
      </c>
      <c r="N180" s="39"/>
      <c r="O180" s="39" t="s">
        <v>63</v>
      </c>
      <c r="P180" s="55">
        <f t="shared" si="64"/>
        <v>0.81804122012884861</v>
      </c>
      <c r="Q180" s="55">
        <f t="shared" si="66"/>
        <v>3.4508690986888517</v>
      </c>
      <c r="R180" s="55">
        <f t="shared" si="67"/>
        <v>3.0545061599395282</v>
      </c>
      <c r="S180" s="55">
        <f t="shared" si="68"/>
        <v>2.0570574087496922</v>
      </c>
      <c r="T180" s="55">
        <f t="shared" si="69"/>
        <v>3.0376195146641018</v>
      </c>
      <c r="U180" s="55">
        <f t="shared" si="70"/>
        <v>2.2970561084690648</v>
      </c>
      <c r="V180" s="55">
        <f t="shared" si="71"/>
        <v>2.2425583726137752</v>
      </c>
      <c r="W180" s="55">
        <f t="shared" si="72"/>
        <v>6.1332800609354834</v>
      </c>
      <c r="X180" s="55">
        <f t="shared" si="73"/>
        <v>3.8832467466967473</v>
      </c>
      <c r="Y180" s="55">
        <f t="shared" si="74"/>
        <v>0.93049347921655645</v>
      </c>
      <c r="Z180" s="55">
        <f t="shared" si="75"/>
        <v>5.4824520190906529</v>
      </c>
      <c r="AA180" s="49"/>
      <c r="AB180" s="53" t="s">
        <v>63</v>
      </c>
      <c r="AC180" s="78">
        <v>2116348.4602399152</v>
      </c>
      <c r="AD180" s="55">
        <f t="shared" si="65"/>
        <v>1.2531581409829917</v>
      </c>
      <c r="AE180" s="55">
        <f t="shared" si="76"/>
        <v>3.243477681183625</v>
      </c>
      <c r="AF180" s="55">
        <f t="shared" si="77"/>
        <v>2.3969853127114833</v>
      </c>
      <c r="AG180" s="55">
        <f t="shared" si="78"/>
        <v>2.8787284795009702</v>
      </c>
      <c r="AH180" s="55">
        <f t="shared" si="79"/>
        <v>3.0505723849106223</v>
      </c>
      <c r="AI180" s="55">
        <f t="shared" si="80"/>
        <v>2.4051991136092483</v>
      </c>
      <c r="AJ180" s="55">
        <f t="shared" si="81"/>
        <v>2.1931665854123961</v>
      </c>
      <c r="AK180" s="55">
        <f t="shared" si="82"/>
        <v>3.2698474993599813</v>
      </c>
      <c r="AL180" s="55">
        <f t="shared" si="83"/>
        <v>3.1702133836749677</v>
      </c>
      <c r="AM180" s="55">
        <f t="shared" si="84"/>
        <v>1.4714281691375497</v>
      </c>
      <c r="AN180" s="55">
        <f t="shared" si="85"/>
        <v>2.1742008644783004</v>
      </c>
      <c r="AO180" s="55">
        <f t="shared" si="86"/>
        <v>27.506977614962135</v>
      </c>
    </row>
    <row r="181" spans="1:41" x14ac:dyDescent="0.2">
      <c r="A181" s="39" t="s">
        <v>64</v>
      </c>
      <c r="B181" s="39">
        <v>22787.879113300402</v>
      </c>
      <c r="C181" s="39">
        <v>45218.378875161303</v>
      </c>
      <c r="D181" s="39">
        <v>10288.932982447288</v>
      </c>
      <c r="E181" s="39">
        <v>19079.139111888209</v>
      </c>
      <c r="F181" s="39">
        <v>18608.927469935486</v>
      </c>
      <c r="G181" s="39">
        <v>34759.423600997397</v>
      </c>
      <c r="H181" s="39">
        <v>2194.0941293077462</v>
      </c>
      <c r="I181" s="39">
        <v>14835.002708600561</v>
      </c>
      <c r="J181" s="39">
        <v>1138.5610141786399</v>
      </c>
      <c r="K181" s="39">
        <v>6533.1725547117903</v>
      </c>
      <c r="L181" s="39">
        <v>386.40259601841626</v>
      </c>
      <c r="M181" s="39">
        <v>175829.91415654725</v>
      </c>
      <c r="N181" s="39"/>
      <c r="O181" s="39" t="s">
        <v>64</v>
      </c>
      <c r="P181" s="55">
        <f t="shared" si="64"/>
        <v>0.70288785346823768</v>
      </c>
      <c r="Q181" s="55">
        <f t="shared" si="66"/>
        <v>2.273240493499626</v>
      </c>
      <c r="R181" s="55">
        <f t="shared" si="67"/>
        <v>0.61952493989820523</v>
      </c>
      <c r="S181" s="55">
        <f t="shared" si="68"/>
        <v>0.64419493515639337</v>
      </c>
      <c r="T181" s="55">
        <f t="shared" si="69"/>
        <v>0.87556059215250348</v>
      </c>
      <c r="U181" s="55">
        <f t="shared" si="70"/>
        <v>1.5685774164530053</v>
      </c>
      <c r="V181" s="55">
        <f t="shared" si="71"/>
        <v>0.10600838414161777</v>
      </c>
      <c r="W181" s="55">
        <f t="shared" si="72"/>
        <v>1.3148183336779984</v>
      </c>
      <c r="X181" s="55">
        <f t="shared" si="73"/>
        <v>6.5898514441013439E-2</v>
      </c>
      <c r="Y181" s="55">
        <f t="shared" si="74"/>
        <v>0.19521411690230195</v>
      </c>
      <c r="Z181" s="55">
        <f t="shared" si="75"/>
        <v>4.6039228191009279E-2</v>
      </c>
      <c r="AA181" s="49"/>
      <c r="AB181" s="53" t="s">
        <v>64</v>
      </c>
      <c r="AC181" s="78">
        <v>682697.03984019463</v>
      </c>
      <c r="AD181" s="55">
        <f t="shared" si="65"/>
        <v>3.3379197189187431</v>
      </c>
      <c r="AE181" s="55">
        <f t="shared" si="76"/>
        <v>6.623491275975943</v>
      </c>
      <c r="AF181" s="55">
        <f t="shared" si="77"/>
        <v>1.5071008634892742</v>
      </c>
      <c r="AG181" s="55">
        <f t="shared" si="78"/>
        <v>2.7946714279520304</v>
      </c>
      <c r="AH181" s="55">
        <f t="shared" si="79"/>
        <v>2.725795833872585</v>
      </c>
      <c r="AI181" s="55">
        <f t="shared" si="80"/>
        <v>5.0914859113983946</v>
      </c>
      <c r="AJ181" s="55">
        <f t="shared" si="81"/>
        <v>0.32138620812261598</v>
      </c>
      <c r="AK181" s="55">
        <f t="shared" si="82"/>
        <v>2.1729994189037543</v>
      </c>
      <c r="AL181" s="55">
        <f t="shared" si="83"/>
        <v>0.16677397846124448</v>
      </c>
      <c r="AM181" s="55">
        <f t="shared" si="84"/>
        <v>0.95696512119652255</v>
      </c>
      <c r="AN181" s="55">
        <f t="shared" si="85"/>
        <v>5.659942455717476E-2</v>
      </c>
      <c r="AO181" s="55">
        <f t="shared" si="86"/>
        <v>25.755189182848287</v>
      </c>
    </row>
    <row r="182" spans="1:41" x14ac:dyDescent="0.2">
      <c r="A182" s="39" t="s">
        <v>65</v>
      </c>
      <c r="B182" s="39">
        <v>16534.309531618179</v>
      </c>
      <c r="C182" s="39">
        <v>11198.182104018138</v>
      </c>
      <c r="D182" s="39">
        <v>11504.184181556358</v>
      </c>
      <c r="E182" s="39">
        <v>17562.539736796505</v>
      </c>
      <c r="F182" s="39">
        <v>21107.325280270081</v>
      </c>
      <c r="G182" s="39">
        <v>317514.3172139423</v>
      </c>
      <c r="H182" s="39">
        <v>16726.875932034731</v>
      </c>
      <c r="I182" s="39">
        <v>14633.926281268605</v>
      </c>
      <c r="J182" s="39">
        <v>25118.066898385448</v>
      </c>
      <c r="K182" s="39">
        <v>20245.078688752557</v>
      </c>
      <c r="L182" s="39">
        <v>21440.302836882791</v>
      </c>
      <c r="M182" s="39">
        <v>493585.10868552566</v>
      </c>
      <c r="N182" s="39"/>
      <c r="O182" s="39" t="s">
        <v>65</v>
      </c>
      <c r="P182" s="55">
        <f t="shared" si="64"/>
        <v>0.50999767365254056</v>
      </c>
      <c r="Q182" s="55">
        <f t="shared" si="66"/>
        <v>0.56296049627776634</v>
      </c>
      <c r="R182" s="55">
        <f t="shared" si="67"/>
        <v>0.69269855541049041</v>
      </c>
      <c r="S182" s="55">
        <f t="shared" si="68"/>
        <v>0.59298792679160472</v>
      </c>
      <c r="T182" s="55">
        <f t="shared" si="69"/>
        <v>0.99311162618083149</v>
      </c>
      <c r="U182" s="55">
        <f t="shared" si="70"/>
        <v>14.328367268092284</v>
      </c>
      <c r="V182" s="55">
        <f t="shared" si="71"/>
        <v>0.80816454754918543</v>
      </c>
      <c r="W182" s="55">
        <f t="shared" si="72"/>
        <v>1.296997037765915</v>
      </c>
      <c r="X182" s="55">
        <f t="shared" si="73"/>
        <v>1.453802891211492</v>
      </c>
      <c r="Y182" s="55">
        <f t="shared" si="74"/>
        <v>0.60493200275142445</v>
      </c>
      <c r="Z182" s="55">
        <f t="shared" si="75"/>
        <v>2.5545765089646157</v>
      </c>
      <c r="AA182" s="49"/>
      <c r="AB182" s="53" t="s">
        <v>65</v>
      </c>
      <c r="AC182" s="78">
        <v>3295203.4390556598</v>
      </c>
      <c r="AD182" s="55">
        <f t="shared" si="65"/>
        <v>0.50176900569017935</v>
      </c>
      <c r="AE182" s="55">
        <f t="shared" si="76"/>
        <v>0.33983279973837721</v>
      </c>
      <c r="AF182" s="55">
        <f t="shared" si="77"/>
        <v>0.34911908761703742</v>
      </c>
      <c r="AG182" s="55">
        <f t="shared" si="78"/>
        <v>0.53297285164977803</v>
      </c>
      <c r="AH182" s="55">
        <f t="shared" si="79"/>
        <v>0.6405469547069611</v>
      </c>
      <c r="AI182" s="55">
        <f t="shared" si="80"/>
        <v>9.6356514274862395</v>
      </c>
      <c r="AJ182" s="55">
        <f t="shared" si="81"/>
        <v>0.50761284519745231</v>
      </c>
      <c r="AK182" s="55">
        <f t="shared" si="82"/>
        <v>0.44409780919209041</v>
      </c>
      <c r="AL182" s="55">
        <f t="shared" si="83"/>
        <v>0.76226149198192727</v>
      </c>
      <c r="AM182" s="55">
        <f t="shared" si="84"/>
        <v>0.61438023670412278</v>
      </c>
      <c r="AN182" s="55">
        <f t="shared" si="85"/>
        <v>0.65065187122489654</v>
      </c>
      <c r="AO182" s="55">
        <f t="shared" si="86"/>
        <v>14.978896381189058</v>
      </c>
    </row>
    <row r="183" spans="1:4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>
        <v>0</v>
      </c>
      <c r="N183" s="39"/>
      <c r="O183" s="39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49"/>
      <c r="AB183" s="66"/>
      <c r="AC183" s="78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</row>
    <row r="184" spans="1:41" s="60" customFormat="1" x14ac:dyDescent="0.2">
      <c r="A184" s="45" t="s">
        <v>66</v>
      </c>
      <c r="B184" s="44">
        <v>3242036.2652247977</v>
      </c>
      <c r="C184" s="45">
        <v>1989159.4842016983</v>
      </c>
      <c r="D184" s="45">
        <v>1660777.8508703578</v>
      </c>
      <c r="E184" s="45">
        <v>2961702.7503105565</v>
      </c>
      <c r="F184" s="45">
        <v>2125372.8910053801</v>
      </c>
      <c r="G184" s="45">
        <v>2215983.9378280882</v>
      </c>
      <c r="H184" s="45">
        <v>2069736.4147883167</v>
      </c>
      <c r="I184" s="45">
        <v>1128292.9609828275</v>
      </c>
      <c r="J184" s="45">
        <v>1727749.136435814</v>
      </c>
      <c r="K184" s="45">
        <v>3346670.1375809936</v>
      </c>
      <c r="L184" s="45">
        <v>839289.90819588595</v>
      </c>
      <c r="M184" s="44">
        <v>23306771.737424716</v>
      </c>
      <c r="N184" s="68"/>
      <c r="O184" s="68" t="s">
        <v>66</v>
      </c>
      <c r="P184" s="61">
        <f t="shared" si="64"/>
        <v>100</v>
      </c>
      <c r="Q184" s="61">
        <f t="shared" si="66"/>
        <v>100</v>
      </c>
      <c r="R184" s="61">
        <f t="shared" si="67"/>
        <v>100</v>
      </c>
      <c r="S184" s="61">
        <f t="shared" si="68"/>
        <v>100</v>
      </c>
      <c r="T184" s="61">
        <f t="shared" si="69"/>
        <v>100</v>
      </c>
      <c r="U184" s="61">
        <f t="shared" si="70"/>
        <v>100</v>
      </c>
      <c r="V184" s="61">
        <f t="shared" si="71"/>
        <v>100</v>
      </c>
      <c r="W184" s="61">
        <f t="shared" si="72"/>
        <v>100</v>
      </c>
      <c r="X184" s="61">
        <f t="shared" si="73"/>
        <v>100</v>
      </c>
      <c r="Y184" s="61">
        <f t="shared" si="74"/>
        <v>100</v>
      </c>
      <c r="Z184" s="61">
        <f t="shared" si="75"/>
        <v>100</v>
      </c>
      <c r="AA184" s="62"/>
      <c r="AB184" s="69" t="s">
        <v>66</v>
      </c>
      <c r="AC184" s="91">
        <v>94144960.452469498</v>
      </c>
      <c r="AD184" s="93">
        <f t="shared" si="65"/>
        <v>3.443664163905606</v>
      </c>
      <c r="AE184" s="61">
        <f t="shared" si="76"/>
        <v>2.1128687872846426</v>
      </c>
      <c r="AF184" s="61">
        <f t="shared" si="77"/>
        <v>1.7640645265434323</v>
      </c>
      <c r="AG184" s="61">
        <f t="shared" si="78"/>
        <v>3.1458962179986436</v>
      </c>
      <c r="AH184" s="61">
        <f t="shared" si="79"/>
        <v>2.2575535438016425</v>
      </c>
      <c r="AI184" s="61">
        <f t="shared" si="80"/>
        <v>2.3537998499100343</v>
      </c>
      <c r="AJ184" s="61">
        <f t="shared" si="81"/>
        <v>2.19845693794014</v>
      </c>
      <c r="AK184" s="61">
        <f t="shared" si="82"/>
        <v>1.1984634711833175</v>
      </c>
      <c r="AL184" s="61">
        <f t="shared" si="83"/>
        <v>1.8352008733469001</v>
      </c>
      <c r="AM184" s="61">
        <f t="shared" si="84"/>
        <v>3.5548053995631665</v>
      </c>
      <c r="AN184" s="61">
        <f t="shared" si="85"/>
        <v>0.89148681369898075</v>
      </c>
      <c r="AO184" s="93">
        <f t="shared" si="86"/>
        <v>24.756260585176506</v>
      </c>
    </row>
    <row r="185" spans="1:4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</row>
    <row r="186" spans="1:4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</row>
    <row r="187" spans="1:4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</row>
    <row r="188" spans="1:41" x14ac:dyDescent="0.2">
      <c r="A188" s="45" t="s">
        <v>0</v>
      </c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>
        <v>0</v>
      </c>
      <c r="N188" s="39"/>
      <c r="O188" s="102" t="s">
        <v>82</v>
      </c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</row>
    <row r="189" spans="1:41" x14ac:dyDescent="0.2">
      <c r="A189" s="41">
        <v>2016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>
        <v>2016</v>
      </c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B189" s="47">
        <v>2016</v>
      </c>
      <c r="AC189" s="26" t="s">
        <v>77</v>
      </c>
      <c r="AD189" s="72" t="s">
        <v>79</v>
      </c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55"/>
    </row>
    <row r="190" spans="1:41" x14ac:dyDescent="0.2">
      <c r="A190" s="41" t="s">
        <v>1</v>
      </c>
      <c r="B190" s="41">
        <v>1</v>
      </c>
      <c r="C190" s="41">
        <v>2</v>
      </c>
      <c r="D190" s="41">
        <v>3</v>
      </c>
      <c r="E190" s="41">
        <v>4</v>
      </c>
      <c r="F190" s="41">
        <v>5</v>
      </c>
      <c r="G190" s="41">
        <v>6</v>
      </c>
      <c r="H190" s="41">
        <v>7</v>
      </c>
      <c r="I190" s="41">
        <v>8</v>
      </c>
      <c r="J190" s="41">
        <v>9</v>
      </c>
      <c r="K190" s="41">
        <v>10</v>
      </c>
      <c r="L190" s="41">
        <v>11</v>
      </c>
      <c r="M190" s="41"/>
      <c r="N190" s="41"/>
      <c r="O190" s="41" t="s">
        <v>1</v>
      </c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C190" s="26" t="s">
        <v>78</v>
      </c>
      <c r="AD190" s="74" t="s">
        <v>2</v>
      </c>
      <c r="AE190" s="74" t="s">
        <v>3</v>
      </c>
      <c r="AF190" s="74" t="s">
        <v>4</v>
      </c>
      <c r="AG190" s="74" t="s">
        <v>5</v>
      </c>
      <c r="AH190" s="74" t="s">
        <v>6</v>
      </c>
      <c r="AI190" s="74" t="s">
        <v>7</v>
      </c>
      <c r="AJ190" s="74" t="s">
        <v>8</v>
      </c>
      <c r="AK190" s="74" t="s">
        <v>9</v>
      </c>
      <c r="AL190" s="74" t="s">
        <v>10</v>
      </c>
      <c r="AM190" s="74" t="s">
        <v>11</v>
      </c>
      <c r="AN190" s="74" t="s">
        <v>12</v>
      </c>
      <c r="AO190" s="55"/>
    </row>
    <row r="191" spans="1:41" x14ac:dyDescent="0.2">
      <c r="A191" s="41"/>
      <c r="B191" s="41" t="s">
        <v>2</v>
      </c>
      <c r="C191" s="41" t="s">
        <v>3</v>
      </c>
      <c r="D191" s="41" t="s">
        <v>4</v>
      </c>
      <c r="E191" s="41" t="s">
        <v>5</v>
      </c>
      <c r="F191" s="41" t="s">
        <v>6</v>
      </c>
      <c r="G191" s="41" t="s">
        <v>7</v>
      </c>
      <c r="H191" s="41" t="s">
        <v>8</v>
      </c>
      <c r="I191" s="41" t="s">
        <v>9</v>
      </c>
      <c r="J191" s="41" t="s">
        <v>10</v>
      </c>
      <c r="K191" s="41" t="s">
        <v>11</v>
      </c>
      <c r="L191" s="41" t="s">
        <v>12</v>
      </c>
      <c r="M191" s="45" t="s">
        <v>13</v>
      </c>
      <c r="N191" s="45"/>
      <c r="O191" s="41"/>
      <c r="P191" s="74" t="s">
        <v>2</v>
      </c>
      <c r="Q191" s="74" t="s">
        <v>3</v>
      </c>
      <c r="R191" s="74" t="s">
        <v>4</v>
      </c>
      <c r="S191" s="74" t="s">
        <v>5</v>
      </c>
      <c r="T191" s="74" t="s">
        <v>6</v>
      </c>
      <c r="U191" s="74" t="s">
        <v>7</v>
      </c>
      <c r="V191" s="74" t="s">
        <v>8</v>
      </c>
      <c r="W191" s="74" t="s">
        <v>9</v>
      </c>
      <c r="X191" s="74" t="s">
        <v>10</v>
      </c>
      <c r="Y191" s="74" t="s">
        <v>11</v>
      </c>
      <c r="Z191" s="74" t="s">
        <v>12</v>
      </c>
      <c r="AA191" s="45"/>
      <c r="AB191" s="75"/>
      <c r="AC191" s="76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74" t="s">
        <v>13</v>
      </c>
    </row>
    <row r="192" spans="1:41" x14ac:dyDescent="0.2">
      <c r="A192" s="39" t="s">
        <v>14</v>
      </c>
      <c r="B192" s="45">
        <v>721533.47549678118</v>
      </c>
      <c r="C192" s="45">
        <v>200420.05721528345</v>
      </c>
      <c r="D192" s="45">
        <v>985831.11900135409</v>
      </c>
      <c r="E192" s="45">
        <v>520491.66451717896</v>
      </c>
      <c r="F192" s="45">
        <v>921172.91097895126</v>
      </c>
      <c r="G192" s="45">
        <v>479559.9076766519</v>
      </c>
      <c r="H192" s="45">
        <v>666997.41644190159</v>
      </c>
      <c r="I192" s="45">
        <v>467361.1473786339</v>
      </c>
      <c r="J192" s="45">
        <v>532658.69784523605</v>
      </c>
      <c r="K192" s="45">
        <v>485190.26483806007</v>
      </c>
      <c r="L192" s="45">
        <v>405751.18209331646</v>
      </c>
      <c r="M192" s="45">
        <v>6386967.8434833502</v>
      </c>
      <c r="N192" s="45"/>
      <c r="O192" s="39" t="s">
        <v>14</v>
      </c>
      <c r="P192" s="55">
        <f>B192/B$245*100</f>
        <v>22.622078997277967</v>
      </c>
      <c r="Q192" s="55">
        <f t="shared" ref="Q192:Z207" si="87">C192/C$245*100</f>
        <v>10.320951418365553</v>
      </c>
      <c r="R192" s="55">
        <f t="shared" si="87"/>
        <v>54.50699945770149</v>
      </c>
      <c r="S192" s="55">
        <f t="shared" si="87"/>
        <v>17.976346059756452</v>
      </c>
      <c r="T192" s="55">
        <f t="shared" si="87"/>
        <v>39.758286148948208</v>
      </c>
      <c r="U192" s="55">
        <f t="shared" si="87"/>
        <v>20.220718610120301</v>
      </c>
      <c r="V192" s="55">
        <f t="shared" si="87"/>
        <v>31.456888667321557</v>
      </c>
      <c r="W192" s="55">
        <f t="shared" si="87"/>
        <v>37.878138102061563</v>
      </c>
      <c r="X192" s="55">
        <f t="shared" si="87"/>
        <v>29.04634368672059</v>
      </c>
      <c r="Y192" s="55">
        <f t="shared" si="87"/>
        <v>13.89913965582155</v>
      </c>
      <c r="Z192" s="55">
        <f t="shared" si="87"/>
        <v>43.702699246603935</v>
      </c>
      <c r="AB192" s="53" t="s">
        <v>14</v>
      </c>
      <c r="AC192" s="78">
        <v>21523512.498657286</v>
      </c>
      <c r="AD192" s="55">
        <f>B192/$AC192*100</f>
        <v>3.352303558918615</v>
      </c>
      <c r="AE192" s="55">
        <f t="shared" ref="AE192:AO207" si="88">C192/$AC192*100</f>
        <v>0.93116798305010096</v>
      </c>
      <c r="AF192" s="55">
        <f t="shared" si="88"/>
        <v>4.5802520339691473</v>
      </c>
      <c r="AG192" s="55">
        <f t="shared" si="88"/>
        <v>2.4182468570111366</v>
      </c>
      <c r="AH192" s="55">
        <f t="shared" si="88"/>
        <v>4.2798447095306464</v>
      </c>
      <c r="AI192" s="55">
        <f t="shared" si="88"/>
        <v>2.2280745659267676</v>
      </c>
      <c r="AJ192" s="55">
        <f t="shared" si="88"/>
        <v>3.0989245667198198</v>
      </c>
      <c r="AK192" s="55">
        <f t="shared" si="88"/>
        <v>2.1713981275490681</v>
      </c>
      <c r="AL192" s="55">
        <f t="shared" si="88"/>
        <v>2.4747758892906777</v>
      </c>
      <c r="AM192" s="55">
        <f t="shared" si="88"/>
        <v>2.2542336659424338</v>
      </c>
      <c r="AN192" s="55">
        <f t="shared" si="88"/>
        <v>1.885153188256929</v>
      </c>
      <c r="AO192" s="55">
        <f t="shared" si="88"/>
        <v>29.67437514616535</v>
      </c>
    </row>
    <row r="193" spans="1:41" x14ac:dyDescent="0.2">
      <c r="A193" s="39" t="s">
        <v>15</v>
      </c>
      <c r="B193" s="39">
        <v>559310.46918237617</v>
      </c>
      <c r="C193" s="39">
        <v>142508.63323901952</v>
      </c>
      <c r="D193" s="39">
        <v>954351.14443277859</v>
      </c>
      <c r="E193" s="39">
        <v>405204.40602052829</v>
      </c>
      <c r="F193" s="39">
        <v>841800.93856452685</v>
      </c>
      <c r="G193" s="39">
        <v>350237.40880222002</v>
      </c>
      <c r="H193" s="39">
        <v>632271.30253137904</v>
      </c>
      <c r="I193" s="39">
        <v>396590.28433844418</v>
      </c>
      <c r="J193" s="39">
        <v>463033.01829234214</v>
      </c>
      <c r="K193" s="39">
        <v>401221.9649555356</v>
      </c>
      <c r="L193" s="39">
        <v>194741.623816134</v>
      </c>
      <c r="M193" s="39">
        <v>5341271.1941752853</v>
      </c>
      <c r="N193" s="39"/>
      <c r="O193" s="39" t="s">
        <v>15</v>
      </c>
      <c r="P193" s="55">
        <f t="shared" ref="P193:P245" si="89">B193/B$245*100</f>
        <v>17.535937066726937</v>
      </c>
      <c r="Q193" s="55">
        <f t="shared" si="87"/>
        <v>7.3387100113323083</v>
      </c>
      <c r="R193" s="55">
        <f t="shared" si="87"/>
        <v>52.766458990206424</v>
      </c>
      <c r="S193" s="55">
        <f t="shared" si="87"/>
        <v>13.99464222797878</v>
      </c>
      <c r="T193" s="55">
        <f t="shared" si="87"/>
        <v>36.332551898789376</v>
      </c>
      <c r="U193" s="55">
        <f t="shared" si="87"/>
        <v>14.767815192137594</v>
      </c>
      <c r="V193" s="55">
        <f t="shared" si="87"/>
        <v>29.819137947147397</v>
      </c>
      <c r="W193" s="55">
        <f t="shared" si="87"/>
        <v>32.142384201948332</v>
      </c>
      <c r="X193" s="55">
        <f t="shared" si="87"/>
        <v>25.249594612884135</v>
      </c>
      <c r="Y193" s="55">
        <f t="shared" si="87"/>
        <v>11.493718089668228</v>
      </c>
      <c r="Z193" s="55">
        <f t="shared" si="87"/>
        <v>20.975255259945122</v>
      </c>
      <c r="AB193" s="56" t="s">
        <v>15</v>
      </c>
      <c r="AC193" s="78">
        <v>18883081.499024697</v>
      </c>
      <c r="AD193" s="55">
        <f t="shared" ref="AD193:AD245" si="90">B193/$AC193*100</f>
        <v>2.9619660817079265</v>
      </c>
      <c r="AE193" s="55">
        <f t="shared" si="88"/>
        <v>0.75468949941448926</v>
      </c>
      <c r="AF193" s="55">
        <f t="shared" si="88"/>
        <v>5.0540010881278592</v>
      </c>
      <c r="AG193" s="55">
        <f t="shared" si="88"/>
        <v>2.14585954120601</v>
      </c>
      <c r="AH193" s="55">
        <f t="shared" si="88"/>
        <v>4.4579638053672834</v>
      </c>
      <c r="AI193" s="55">
        <f t="shared" si="88"/>
        <v>1.8547682952081188</v>
      </c>
      <c r="AJ193" s="55">
        <f t="shared" si="88"/>
        <v>3.3483481102596286</v>
      </c>
      <c r="AK193" s="55">
        <f t="shared" si="88"/>
        <v>2.1002413422773603</v>
      </c>
      <c r="AL193" s="55">
        <f t="shared" si="88"/>
        <v>2.4521051731745036</v>
      </c>
      <c r="AM193" s="55">
        <f t="shared" si="88"/>
        <v>2.1247695455652118</v>
      </c>
      <c r="AN193" s="55">
        <f t="shared" si="88"/>
        <v>1.0313021411584351</v>
      </c>
      <c r="AO193" s="55">
        <f t="shared" si="88"/>
        <v>28.286014623466833</v>
      </c>
    </row>
    <row r="194" spans="1:41" x14ac:dyDescent="0.2">
      <c r="A194" s="39" t="s">
        <v>16</v>
      </c>
      <c r="B194" s="39">
        <v>43448.441598338344</v>
      </c>
      <c r="C194" s="39">
        <v>24118.920092415236</v>
      </c>
      <c r="D194" s="39">
        <v>4789.3985864921278</v>
      </c>
      <c r="E194" s="39">
        <v>72222.467096872686</v>
      </c>
      <c r="F194" s="39">
        <v>64385.131833318133</v>
      </c>
      <c r="G194" s="39">
        <v>122278.76364826414</v>
      </c>
      <c r="H194" s="39">
        <v>16572.47344516946</v>
      </c>
      <c r="I194" s="39">
        <v>56838.969372727261</v>
      </c>
      <c r="J194" s="39">
        <v>49700.149113960433</v>
      </c>
      <c r="K194" s="39">
        <v>23020.615241667081</v>
      </c>
      <c r="L194" s="39">
        <v>187436.68039044723</v>
      </c>
      <c r="M194" s="39">
        <v>664812.01041967212</v>
      </c>
      <c r="N194" s="39"/>
      <c r="O194" s="39" t="s">
        <v>16</v>
      </c>
      <c r="P194" s="55">
        <f t="shared" si="89"/>
        <v>1.3622293511323202</v>
      </c>
      <c r="Q194" s="55">
        <f t="shared" si="87"/>
        <v>1.2420423683936346</v>
      </c>
      <c r="R194" s="55">
        <f t="shared" si="87"/>
        <v>0.26480777602262334</v>
      </c>
      <c r="S194" s="55">
        <f t="shared" si="87"/>
        <v>2.4943647522714678</v>
      </c>
      <c r="T194" s="55">
        <f t="shared" si="87"/>
        <v>2.778894672929987</v>
      </c>
      <c r="U194" s="55">
        <f t="shared" si="87"/>
        <v>5.1559032190658192</v>
      </c>
      <c r="V194" s="55">
        <f t="shared" si="87"/>
        <v>0.78158991212861439</v>
      </c>
      <c r="W194" s="55">
        <f t="shared" si="87"/>
        <v>4.6066181229540426</v>
      </c>
      <c r="X194" s="55">
        <f t="shared" si="87"/>
        <v>2.7101925084208358</v>
      </c>
      <c r="Y194" s="55">
        <f t="shared" si="87"/>
        <v>0.65946654208665723</v>
      </c>
      <c r="Z194" s="55">
        <f t="shared" si="87"/>
        <v>20.188453496610212</v>
      </c>
      <c r="AB194" s="56" t="s">
        <v>16</v>
      </c>
      <c r="AC194" s="78">
        <v>1875783.3544421932</v>
      </c>
      <c r="AD194" s="55">
        <f t="shared" si="90"/>
        <v>2.3162825011451673</v>
      </c>
      <c r="AE194" s="55">
        <f t="shared" si="88"/>
        <v>1.2858052096100163</v>
      </c>
      <c r="AF194" s="55">
        <f t="shared" si="88"/>
        <v>0.25532791807486555</v>
      </c>
      <c r="AG194" s="55">
        <f t="shared" si="88"/>
        <v>3.8502563169588249</v>
      </c>
      <c r="AH194" s="55">
        <f t="shared" si="88"/>
        <v>3.4324396621199633</v>
      </c>
      <c r="AI194" s="55">
        <f t="shared" si="88"/>
        <v>6.5188105736563866</v>
      </c>
      <c r="AJ194" s="55">
        <f t="shared" si="88"/>
        <v>0.88349613541045957</v>
      </c>
      <c r="AK194" s="55">
        <f t="shared" si="88"/>
        <v>3.0301457382123758</v>
      </c>
      <c r="AL194" s="55">
        <f t="shared" si="88"/>
        <v>2.6495676590935475</v>
      </c>
      <c r="AM194" s="55">
        <f t="shared" si="88"/>
        <v>1.2272534132020159</v>
      </c>
      <c r="AN194" s="55">
        <f t="shared" si="88"/>
        <v>9.9924482188501873</v>
      </c>
      <c r="AO194" s="55">
        <f t="shared" si="88"/>
        <v>35.441833346333809</v>
      </c>
    </row>
    <row r="195" spans="1:41" x14ac:dyDescent="0.2">
      <c r="A195" s="39" t="s">
        <v>17</v>
      </c>
      <c r="B195" s="39">
        <v>8730.2554307628343</v>
      </c>
      <c r="C195" s="39">
        <v>4638.3185962820808</v>
      </c>
      <c r="D195" s="39">
        <v>9855.7754941529674</v>
      </c>
      <c r="E195" s="39">
        <v>14550.425717938058</v>
      </c>
      <c r="F195" s="39">
        <v>8153.6222891451034</v>
      </c>
      <c r="G195" s="39">
        <v>4160.6629917988685</v>
      </c>
      <c r="H195" s="39">
        <v>11640.340574350445</v>
      </c>
      <c r="I195" s="39">
        <v>11473.380233009875</v>
      </c>
      <c r="J195" s="39">
        <v>13408.027608197106</v>
      </c>
      <c r="K195" s="39">
        <v>6445.4592112808523</v>
      </c>
      <c r="L195" s="39">
        <v>1455.0425717938056</v>
      </c>
      <c r="M195" s="39">
        <v>94511.310718711989</v>
      </c>
      <c r="N195" s="39"/>
      <c r="O195" s="39" t="s">
        <v>17</v>
      </c>
      <c r="P195" s="55">
        <f t="shared" si="89"/>
        <v>0.27371776186150476</v>
      </c>
      <c r="Q195" s="55">
        <f t="shared" si="87"/>
        <v>0.238857635110376</v>
      </c>
      <c r="R195" s="55">
        <f t="shared" si="87"/>
        <v>0.54492979493203186</v>
      </c>
      <c r="S195" s="55">
        <f t="shared" si="87"/>
        <v>0.50253155978024655</v>
      </c>
      <c r="T195" s="55">
        <f t="shared" si="87"/>
        <v>0.35191443892739532</v>
      </c>
      <c r="U195" s="55">
        <f t="shared" si="87"/>
        <v>0.1754350066424501</v>
      </c>
      <c r="V195" s="55">
        <f t="shared" si="87"/>
        <v>0.54898098324034927</v>
      </c>
      <c r="W195" s="55">
        <f t="shared" si="87"/>
        <v>0.92988106392876235</v>
      </c>
      <c r="X195" s="55">
        <f t="shared" si="87"/>
        <v>0.73115144771725327</v>
      </c>
      <c r="Y195" s="55">
        <f t="shared" si="87"/>
        <v>0.18464166372628033</v>
      </c>
      <c r="Z195" s="55">
        <f t="shared" si="87"/>
        <v>0.15671990794468041</v>
      </c>
      <c r="AB195" s="56" t="s">
        <v>17</v>
      </c>
      <c r="AC195" s="78">
        <v>236254.9844142551</v>
      </c>
      <c r="AD195" s="55">
        <f t="shared" si="90"/>
        <v>3.6952682511260786</v>
      </c>
      <c r="AE195" s="55">
        <f t="shared" si="88"/>
        <v>1.9632680376169938</v>
      </c>
      <c r="AF195" s="55">
        <f t="shared" si="88"/>
        <v>4.1716688088457925</v>
      </c>
      <c r="AG195" s="55">
        <f t="shared" si="88"/>
        <v>6.1587804185434649</v>
      </c>
      <c r="AH195" s="55">
        <f t="shared" si="88"/>
        <v>3.4511958803156286</v>
      </c>
      <c r="AI195" s="55">
        <f t="shared" si="88"/>
        <v>1.7610900367305959</v>
      </c>
      <c r="AJ195" s="55">
        <f t="shared" si="88"/>
        <v>4.9270243348347709</v>
      </c>
      <c r="AK195" s="55">
        <f t="shared" si="88"/>
        <v>4.8563547818708352</v>
      </c>
      <c r="AL195" s="55">
        <f t="shared" si="88"/>
        <v>5.6752358649446109</v>
      </c>
      <c r="AM195" s="55">
        <f t="shared" si="88"/>
        <v>2.7281791439283376</v>
      </c>
      <c r="AN195" s="55">
        <f t="shared" si="88"/>
        <v>0.61587804185434636</v>
      </c>
      <c r="AO195" s="55">
        <f t="shared" si="88"/>
        <v>40.00394360061145</v>
      </c>
    </row>
    <row r="196" spans="1:41" x14ac:dyDescent="0.2">
      <c r="A196" s="39" t="s">
        <v>18</v>
      </c>
      <c r="B196" s="39">
        <v>110044.30928530377</v>
      </c>
      <c r="C196" s="39">
        <v>29154.185287566634</v>
      </c>
      <c r="D196" s="39">
        <v>16834.800487930366</v>
      </c>
      <c r="E196" s="39">
        <v>28514.365681839947</v>
      </c>
      <c r="F196" s="39">
        <v>6833.218291961176</v>
      </c>
      <c r="G196" s="39">
        <v>2883.0722343688949</v>
      </c>
      <c r="H196" s="39">
        <v>6513.2998910026454</v>
      </c>
      <c r="I196" s="39">
        <v>2458.5134344525627</v>
      </c>
      <c r="J196" s="39">
        <v>6517.5028307363646</v>
      </c>
      <c r="K196" s="39">
        <v>54502.225429576516</v>
      </c>
      <c r="L196" s="39">
        <v>22117.835314941447</v>
      </c>
      <c r="M196" s="39">
        <v>286373.32816968032</v>
      </c>
      <c r="N196" s="39"/>
      <c r="O196" s="39" t="s">
        <v>18</v>
      </c>
      <c r="P196" s="55">
        <f t="shared" si="89"/>
        <v>3.4501948175572026</v>
      </c>
      <c r="Q196" s="55">
        <f t="shared" si="87"/>
        <v>1.5013414035292336</v>
      </c>
      <c r="R196" s="55">
        <f t="shared" si="87"/>
        <v>0.93080289654040926</v>
      </c>
      <c r="S196" s="55">
        <f t="shared" si="87"/>
        <v>0.98480751972595726</v>
      </c>
      <c r="T196" s="55">
        <f t="shared" si="87"/>
        <v>0.29492513830145334</v>
      </c>
      <c r="U196" s="55">
        <f t="shared" si="87"/>
        <v>0.12156519227443863</v>
      </c>
      <c r="V196" s="55">
        <f t="shared" si="87"/>
        <v>0.30717982480520528</v>
      </c>
      <c r="W196" s="55">
        <f t="shared" si="87"/>
        <v>0.19925471323041588</v>
      </c>
      <c r="X196" s="55">
        <f t="shared" si="87"/>
        <v>0.35540511769836275</v>
      </c>
      <c r="Y196" s="55">
        <f t="shared" si="87"/>
        <v>1.5613133603403844</v>
      </c>
      <c r="Z196" s="55">
        <f t="shared" si="87"/>
        <v>2.3822705821039274</v>
      </c>
      <c r="AB196" s="56" t="s">
        <v>18</v>
      </c>
      <c r="AC196" s="78">
        <v>528392.6607761425</v>
      </c>
      <c r="AD196" s="55">
        <f t="shared" si="90"/>
        <v>20.826237276585651</v>
      </c>
      <c r="AE196" s="55">
        <f t="shared" si="88"/>
        <v>5.5175227537685316</v>
      </c>
      <c r="AF196" s="55">
        <f t="shared" si="88"/>
        <v>3.1860398029000168</v>
      </c>
      <c r="AG196" s="55">
        <f t="shared" si="88"/>
        <v>5.3964348482728592</v>
      </c>
      <c r="AH196" s="55">
        <f t="shared" si="88"/>
        <v>1.2932084033726048</v>
      </c>
      <c r="AI196" s="55">
        <f t="shared" si="88"/>
        <v>0.54563063577265125</v>
      </c>
      <c r="AJ196" s="55">
        <f t="shared" si="88"/>
        <v>1.2326628234077712</v>
      </c>
      <c r="AK196" s="55">
        <f t="shared" si="88"/>
        <v>0.46528152583370769</v>
      </c>
      <c r="AL196" s="55">
        <f t="shared" si="88"/>
        <v>1.233458243186605</v>
      </c>
      <c r="AM196" s="55">
        <f t="shared" si="88"/>
        <v>10.314720372822665</v>
      </c>
      <c r="AN196" s="55">
        <f t="shared" si="88"/>
        <v>4.1858710305425362</v>
      </c>
      <c r="AO196" s="55">
        <f t="shared" si="88"/>
        <v>54.197067716465597</v>
      </c>
    </row>
    <row r="197" spans="1:41" x14ac:dyDescent="0.2">
      <c r="A197" s="39" t="s">
        <v>19</v>
      </c>
      <c r="B197" s="45">
        <v>1558202.531948691</v>
      </c>
      <c r="C197" s="45">
        <v>1105889.99766606</v>
      </c>
      <c r="D197" s="45">
        <v>7047.5111524429458</v>
      </c>
      <c r="E197" s="45">
        <v>1070935.2014283012</v>
      </c>
      <c r="F197" s="45">
        <v>507.95858516345271</v>
      </c>
      <c r="G197" s="45">
        <v>786.01334879540491</v>
      </c>
      <c r="H197" s="45">
        <v>17310.832116958212</v>
      </c>
      <c r="I197" s="45">
        <v>1086.5049912459399</v>
      </c>
      <c r="J197" s="45">
        <v>3561.2554318118882</v>
      </c>
      <c r="K197" s="45">
        <v>1204837.9409131475</v>
      </c>
      <c r="L197" s="45">
        <v>4599.4073972593696</v>
      </c>
      <c r="M197" s="45">
        <v>4974765.1549798772</v>
      </c>
      <c r="N197" s="45"/>
      <c r="O197" s="39" t="s">
        <v>19</v>
      </c>
      <c r="P197" s="55">
        <f t="shared" si="89"/>
        <v>48.853978323364821</v>
      </c>
      <c r="Q197" s="55">
        <f t="shared" si="87"/>
        <v>56.949574301874875</v>
      </c>
      <c r="R197" s="55">
        <f t="shared" si="87"/>
        <v>0.38965972889300243</v>
      </c>
      <c r="S197" s="55">
        <f t="shared" si="87"/>
        <v>36.987147155004479</v>
      </c>
      <c r="T197" s="55">
        <f t="shared" si="87"/>
        <v>2.1923748017384868E-2</v>
      </c>
      <c r="U197" s="55">
        <f t="shared" si="87"/>
        <v>3.3142375947963411E-2</v>
      </c>
      <c r="V197" s="55">
        <f t="shared" si="87"/>
        <v>0.81641233566799154</v>
      </c>
      <c r="W197" s="55">
        <f t="shared" si="87"/>
        <v>8.805778216230549E-2</v>
      </c>
      <c r="X197" s="55">
        <f t="shared" si="87"/>
        <v>0.19419836688494954</v>
      </c>
      <c r="Y197" s="55">
        <f t="shared" si="87"/>
        <v>34.514729616377657</v>
      </c>
      <c r="Z197" s="55">
        <f t="shared" si="87"/>
        <v>0.49539354921411727</v>
      </c>
      <c r="AB197" s="53" t="s">
        <v>19</v>
      </c>
      <c r="AC197" s="78">
        <v>5469545.1825937955</v>
      </c>
      <c r="AD197" s="55">
        <f t="shared" si="90"/>
        <v>28.488703903708355</v>
      </c>
      <c r="AE197" s="55">
        <f t="shared" si="88"/>
        <v>20.219048581688821</v>
      </c>
      <c r="AF197" s="55">
        <f t="shared" si="88"/>
        <v>0.12885003994245897</v>
      </c>
      <c r="AG197" s="55">
        <f t="shared" si="88"/>
        <v>19.579968090151819</v>
      </c>
      <c r="AH197" s="55">
        <f t="shared" si="88"/>
        <v>9.2870351776226847E-3</v>
      </c>
      <c r="AI197" s="55">
        <f t="shared" si="88"/>
        <v>1.4370725948051454E-2</v>
      </c>
      <c r="AJ197" s="55">
        <f t="shared" si="88"/>
        <v>0.3164949102541097</v>
      </c>
      <c r="AK197" s="55">
        <f t="shared" si="88"/>
        <v>1.9864631426825364E-2</v>
      </c>
      <c r="AL197" s="55">
        <f t="shared" si="88"/>
        <v>6.5110631925030582E-2</v>
      </c>
      <c r="AM197" s="55">
        <f t="shared" si="88"/>
        <v>22.028119353459353</v>
      </c>
      <c r="AN197" s="55">
        <f t="shared" si="88"/>
        <v>8.4091222281085815E-2</v>
      </c>
      <c r="AO197" s="55">
        <f t="shared" si="88"/>
        <v>90.953909125963534</v>
      </c>
    </row>
    <row r="198" spans="1:41" x14ac:dyDescent="0.2">
      <c r="A198" s="39" t="s">
        <v>20</v>
      </c>
      <c r="B198" s="39">
        <v>1556884.124343218</v>
      </c>
      <c r="C198" s="39">
        <v>1105174.6303468777</v>
      </c>
      <c r="D198" s="39">
        <v>0</v>
      </c>
      <c r="E198" s="39">
        <v>1069650.7085113006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1197399.589043682</v>
      </c>
      <c r="L198" s="39">
        <v>0</v>
      </c>
      <c r="M198" s="39">
        <v>4929109.0522450786</v>
      </c>
      <c r="N198" s="39"/>
      <c r="O198" s="39" t="s">
        <v>20</v>
      </c>
      <c r="P198" s="55">
        <f t="shared" si="89"/>
        <v>48.812642582176814</v>
      </c>
      <c r="Q198" s="55">
        <f t="shared" si="87"/>
        <v>56.912735317542904</v>
      </c>
      <c r="R198" s="55">
        <f t="shared" si="87"/>
        <v>0</v>
      </c>
      <c r="S198" s="55">
        <f t="shared" si="87"/>
        <v>36.942784313557773</v>
      </c>
      <c r="T198" s="55">
        <f t="shared" si="87"/>
        <v>0</v>
      </c>
      <c r="U198" s="55">
        <f t="shared" si="87"/>
        <v>0</v>
      </c>
      <c r="V198" s="55">
        <f t="shared" si="87"/>
        <v>0</v>
      </c>
      <c r="W198" s="55">
        <f t="shared" si="87"/>
        <v>0</v>
      </c>
      <c r="X198" s="55">
        <f t="shared" si="87"/>
        <v>0</v>
      </c>
      <c r="Y198" s="55">
        <f t="shared" si="87"/>
        <v>34.301644773306144</v>
      </c>
      <c r="Z198" s="55">
        <f t="shared" si="87"/>
        <v>0</v>
      </c>
      <c r="AB198" s="58" t="s">
        <v>20</v>
      </c>
      <c r="AC198" s="78">
        <v>5367322.6821575165</v>
      </c>
      <c r="AD198" s="55">
        <f t="shared" si="90"/>
        <v>29.006717436958596</v>
      </c>
      <c r="AE198" s="55">
        <f t="shared" si="88"/>
        <v>20.590799096554928</v>
      </c>
      <c r="AF198" s="55">
        <f t="shared" si="88"/>
        <v>0</v>
      </c>
      <c r="AG198" s="55">
        <f t="shared" si="88"/>
        <v>19.92894356933521</v>
      </c>
      <c r="AH198" s="55">
        <f t="shared" si="88"/>
        <v>0</v>
      </c>
      <c r="AI198" s="55">
        <f t="shared" si="88"/>
        <v>0</v>
      </c>
      <c r="AJ198" s="55">
        <f t="shared" si="88"/>
        <v>0</v>
      </c>
      <c r="AK198" s="55">
        <f t="shared" si="88"/>
        <v>0</v>
      </c>
      <c r="AL198" s="55">
        <f t="shared" si="88"/>
        <v>0</v>
      </c>
      <c r="AM198" s="55">
        <f t="shared" si="88"/>
        <v>22.309066548656997</v>
      </c>
      <c r="AN198" s="55">
        <f t="shared" si="88"/>
        <v>0</v>
      </c>
      <c r="AO198" s="55">
        <f t="shared" si="88"/>
        <v>91.835526651505745</v>
      </c>
    </row>
    <row r="199" spans="1:41" x14ac:dyDescent="0.2">
      <c r="A199" s="39" t="s">
        <v>21</v>
      </c>
      <c r="B199" s="39">
        <v>0</v>
      </c>
      <c r="C199" s="39">
        <v>0</v>
      </c>
      <c r="D199" s="39">
        <v>0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/>
      <c r="O199" s="39" t="s">
        <v>21</v>
      </c>
      <c r="P199" s="55">
        <f t="shared" si="89"/>
        <v>0</v>
      </c>
      <c r="Q199" s="55">
        <f t="shared" si="87"/>
        <v>0</v>
      </c>
      <c r="R199" s="55">
        <f t="shared" si="87"/>
        <v>0</v>
      </c>
      <c r="S199" s="55">
        <f t="shared" si="87"/>
        <v>0</v>
      </c>
      <c r="T199" s="55">
        <f t="shared" si="87"/>
        <v>0</v>
      </c>
      <c r="U199" s="55">
        <f t="shared" si="87"/>
        <v>0</v>
      </c>
      <c r="V199" s="55">
        <f t="shared" si="87"/>
        <v>0</v>
      </c>
      <c r="W199" s="55">
        <f t="shared" si="87"/>
        <v>0</v>
      </c>
      <c r="X199" s="55">
        <f t="shared" si="87"/>
        <v>0</v>
      </c>
      <c r="Y199" s="55">
        <f t="shared" si="87"/>
        <v>0</v>
      </c>
      <c r="Z199" s="55">
        <f t="shared" si="87"/>
        <v>0</v>
      </c>
      <c r="AB199" s="58" t="s">
        <v>21</v>
      </c>
      <c r="AC199" s="78">
        <v>8494.3273702139031</v>
      </c>
      <c r="AD199" s="55">
        <f t="shared" si="90"/>
        <v>0</v>
      </c>
      <c r="AE199" s="55">
        <f t="shared" si="88"/>
        <v>0</v>
      </c>
      <c r="AF199" s="55">
        <f t="shared" si="88"/>
        <v>0</v>
      </c>
      <c r="AG199" s="55">
        <f t="shared" si="88"/>
        <v>0</v>
      </c>
      <c r="AH199" s="55">
        <f t="shared" si="88"/>
        <v>0</v>
      </c>
      <c r="AI199" s="55">
        <f t="shared" si="88"/>
        <v>0</v>
      </c>
      <c r="AJ199" s="55">
        <f t="shared" si="88"/>
        <v>0</v>
      </c>
      <c r="AK199" s="55">
        <f t="shared" si="88"/>
        <v>0</v>
      </c>
      <c r="AL199" s="55">
        <f t="shared" si="88"/>
        <v>0</v>
      </c>
      <c r="AM199" s="55">
        <f t="shared" si="88"/>
        <v>0</v>
      </c>
      <c r="AN199" s="55">
        <f t="shared" si="88"/>
        <v>0</v>
      </c>
      <c r="AO199" s="55">
        <f t="shared" si="88"/>
        <v>0</v>
      </c>
    </row>
    <row r="200" spans="1:41" x14ac:dyDescent="0.2">
      <c r="A200" s="39" t="s">
        <v>22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64.452579518446413</v>
      </c>
      <c r="K200" s="39">
        <v>0</v>
      </c>
      <c r="L200" s="39">
        <v>814.47295221161914</v>
      </c>
      <c r="M200" s="39">
        <v>878.92553173006559</v>
      </c>
      <c r="N200" s="39"/>
      <c r="O200" s="39" t="s">
        <v>22</v>
      </c>
      <c r="P200" s="55">
        <f t="shared" si="89"/>
        <v>0</v>
      </c>
      <c r="Q200" s="55">
        <f t="shared" si="87"/>
        <v>0</v>
      </c>
      <c r="R200" s="55">
        <f t="shared" si="87"/>
        <v>0</v>
      </c>
      <c r="S200" s="55">
        <f t="shared" si="87"/>
        <v>0</v>
      </c>
      <c r="T200" s="55">
        <f t="shared" si="87"/>
        <v>0</v>
      </c>
      <c r="U200" s="55">
        <f t="shared" si="87"/>
        <v>0</v>
      </c>
      <c r="V200" s="55">
        <f t="shared" si="87"/>
        <v>0</v>
      </c>
      <c r="W200" s="55">
        <f t="shared" si="87"/>
        <v>0</v>
      </c>
      <c r="X200" s="55">
        <f t="shared" si="87"/>
        <v>3.5146554139859824E-3</v>
      </c>
      <c r="Y200" s="55">
        <f t="shared" si="87"/>
        <v>0</v>
      </c>
      <c r="Z200" s="55">
        <f t="shared" si="87"/>
        <v>8.7725354961040614E-2</v>
      </c>
      <c r="AB200" s="58" t="s">
        <v>22</v>
      </c>
      <c r="AC200" s="78">
        <v>5742.7334168039633</v>
      </c>
      <c r="AD200" s="55">
        <f t="shared" si="90"/>
        <v>0</v>
      </c>
      <c r="AE200" s="55">
        <f t="shared" si="88"/>
        <v>0</v>
      </c>
      <c r="AF200" s="55">
        <f t="shared" si="88"/>
        <v>0</v>
      </c>
      <c r="AG200" s="55">
        <f t="shared" si="88"/>
        <v>0</v>
      </c>
      <c r="AH200" s="55">
        <f t="shared" si="88"/>
        <v>0</v>
      </c>
      <c r="AI200" s="55">
        <f t="shared" si="88"/>
        <v>0</v>
      </c>
      <c r="AJ200" s="55">
        <f t="shared" si="88"/>
        <v>0</v>
      </c>
      <c r="AK200" s="55">
        <f t="shared" si="88"/>
        <v>0</v>
      </c>
      <c r="AL200" s="55">
        <f t="shared" si="88"/>
        <v>1.1223327784962127</v>
      </c>
      <c r="AM200" s="55">
        <f t="shared" si="88"/>
        <v>0</v>
      </c>
      <c r="AN200" s="55">
        <f t="shared" si="88"/>
        <v>14.182670395745141</v>
      </c>
      <c r="AO200" s="55">
        <f t="shared" si="88"/>
        <v>15.305003174241355</v>
      </c>
    </row>
    <row r="201" spans="1:41" x14ac:dyDescent="0.2">
      <c r="A201" s="39" t="s">
        <v>23</v>
      </c>
      <c r="B201" s="39">
        <v>1318.4076054729601</v>
      </c>
      <c r="C201" s="39">
        <v>715.36731918223552</v>
      </c>
      <c r="D201" s="39">
        <v>7047.5111524429458</v>
      </c>
      <c r="E201" s="39">
        <v>1284.4929170005501</v>
      </c>
      <c r="F201" s="39">
        <v>507.95858516345271</v>
      </c>
      <c r="G201" s="39">
        <v>786.01334879540491</v>
      </c>
      <c r="H201" s="39">
        <v>17310.832116958212</v>
      </c>
      <c r="I201" s="39">
        <v>1086.5049912459399</v>
      </c>
      <c r="J201" s="39">
        <v>3496.8028522934419</v>
      </c>
      <c r="K201" s="39">
        <v>7438.3518694656304</v>
      </c>
      <c r="L201" s="39">
        <v>3784.9344450477502</v>
      </c>
      <c r="M201" s="39">
        <v>44777.177203068524</v>
      </c>
      <c r="N201" s="39"/>
      <c r="O201" s="39" t="s">
        <v>23</v>
      </c>
      <c r="P201" s="55">
        <f t="shared" si="89"/>
        <v>4.1335741188011504E-2</v>
      </c>
      <c r="Q201" s="55">
        <f t="shared" si="87"/>
        <v>3.6838984331969492E-2</v>
      </c>
      <c r="R201" s="55">
        <f t="shared" si="87"/>
        <v>0.38965972889300243</v>
      </c>
      <c r="S201" s="55">
        <f t="shared" si="87"/>
        <v>4.4362841446706394E-2</v>
      </c>
      <c r="T201" s="55">
        <f t="shared" si="87"/>
        <v>2.1923748017384868E-2</v>
      </c>
      <c r="U201" s="55">
        <f t="shared" si="87"/>
        <v>3.3142375947963411E-2</v>
      </c>
      <c r="V201" s="55">
        <f t="shared" si="87"/>
        <v>0.81641233566799154</v>
      </c>
      <c r="W201" s="55">
        <f t="shared" si="87"/>
        <v>8.805778216230549E-2</v>
      </c>
      <c r="X201" s="55">
        <f t="shared" si="87"/>
        <v>0.19068371147096358</v>
      </c>
      <c r="Y201" s="55">
        <f t="shared" si="87"/>
        <v>0.21308484307151349</v>
      </c>
      <c r="Z201" s="55">
        <f t="shared" si="87"/>
        <v>0.40766819425307665</v>
      </c>
      <c r="AB201" s="58" t="s">
        <v>23</v>
      </c>
      <c r="AC201" s="78">
        <v>87985.439649260225</v>
      </c>
      <c r="AD201" s="55">
        <f t="shared" si="90"/>
        <v>1.4984383901797611</v>
      </c>
      <c r="AE201" s="55">
        <f t="shared" si="88"/>
        <v>0.81305193454045588</v>
      </c>
      <c r="AF201" s="55">
        <f t="shared" si="88"/>
        <v>8.0098607002894031</v>
      </c>
      <c r="AG201" s="55">
        <f t="shared" si="88"/>
        <v>1.4598925937302514</v>
      </c>
      <c r="AH201" s="55">
        <f t="shared" si="88"/>
        <v>0.57732118767417406</v>
      </c>
      <c r="AI201" s="55">
        <f t="shared" si="88"/>
        <v>0.89334479878570872</v>
      </c>
      <c r="AJ201" s="55">
        <f t="shared" si="88"/>
        <v>19.674655472502103</v>
      </c>
      <c r="AK201" s="55">
        <f t="shared" si="88"/>
        <v>1.2348690824039943</v>
      </c>
      <c r="AL201" s="55">
        <f t="shared" si="88"/>
        <v>3.9742971862536378</v>
      </c>
      <c r="AM201" s="55">
        <f t="shared" si="88"/>
        <v>8.4540713771703828</v>
      </c>
      <c r="AN201" s="55">
        <f t="shared" si="88"/>
        <v>4.3017736345192814</v>
      </c>
      <c r="AO201" s="55">
        <f t="shared" si="88"/>
        <v>50.89157635804915</v>
      </c>
    </row>
    <row r="202" spans="1:41" x14ac:dyDescent="0.2">
      <c r="A202" s="39" t="s">
        <v>24</v>
      </c>
      <c r="B202" s="45">
        <v>92298.724801073535</v>
      </c>
      <c r="C202" s="45">
        <v>59663.913500050519</v>
      </c>
      <c r="D202" s="45">
        <v>232731.85674705001</v>
      </c>
      <c r="E202" s="45">
        <v>216527.75731997806</v>
      </c>
      <c r="F202" s="45">
        <v>196210.05655252672</v>
      </c>
      <c r="G202" s="45">
        <v>181503.92263752528</v>
      </c>
      <c r="H202" s="45">
        <v>366350.53842902399</v>
      </c>
      <c r="I202" s="45">
        <v>90580.623658128665</v>
      </c>
      <c r="J202" s="45">
        <v>194771.50274216471</v>
      </c>
      <c r="K202" s="45">
        <v>269105.53781391727</v>
      </c>
      <c r="L202" s="45">
        <v>78044.888512822377</v>
      </c>
      <c r="M202" s="45">
        <v>1977789.3227142608</v>
      </c>
      <c r="N202" s="45"/>
      <c r="O202" s="39" t="s">
        <v>24</v>
      </c>
      <c r="P202" s="55">
        <f t="shared" si="89"/>
        <v>2.8938214437802885</v>
      </c>
      <c r="Q202" s="55">
        <f t="shared" si="87"/>
        <v>3.0724886581692274</v>
      </c>
      <c r="R202" s="55">
        <f t="shared" si="87"/>
        <v>12.867838055621261</v>
      </c>
      <c r="S202" s="55">
        <f t="shared" si="87"/>
        <v>7.4782713393451843</v>
      </c>
      <c r="T202" s="55">
        <f t="shared" si="87"/>
        <v>8.4685247261845724</v>
      </c>
      <c r="U202" s="55">
        <f t="shared" si="87"/>
        <v>7.6531413229837195</v>
      </c>
      <c r="V202" s="55">
        <f t="shared" si="87"/>
        <v>17.27780020805962</v>
      </c>
      <c r="W202" s="55">
        <f t="shared" si="87"/>
        <v>7.3412721436893573</v>
      </c>
      <c r="X202" s="55">
        <f t="shared" si="87"/>
        <v>10.621060036968952</v>
      </c>
      <c r="Y202" s="55">
        <f t="shared" si="87"/>
        <v>7.7090076270986172</v>
      </c>
      <c r="Z202" s="55">
        <f t="shared" si="87"/>
        <v>8.4060686473272828</v>
      </c>
      <c r="AB202" s="53" t="s">
        <v>24</v>
      </c>
      <c r="AC202" s="78">
        <v>8903236.2839460727</v>
      </c>
      <c r="AD202" s="55">
        <f t="shared" si="90"/>
        <v>1.0366873556697869</v>
      </c>
      <c r="AE202" s="55">
        <f t="shared" si="88"/>
        <v>0.67013737024629894</v>
      </c>
      <c r="AF202" s="55">
        <f t="shared" si="88"/>
        <v>2.6140141553549685</v>
      </c>
      <c r="AG202" s="55">
        <f t="shared" si="88"/>
        <v>2.4320118035102749</v>
      </c>
      <c r="AH202" s="55">
        <f t="shared" si="88"/>
        <v>2.2038060127228585</v>
      </c>
      <c r="AI202" s="55">
        <f t="shared" si="88"/>
        <v>2.0386286160326357</v>
      </c>
      <c r="AJ202" s="55">
        <f t="shared" si="88"/>
        <v>4.1148019298287224</v>
      </c>
      <c r="AK202" s="55">
        <f t="shared" si="88"/>
        <v>1.0173898655420355</v>
      </c>
      <c r="AL202" s="55">
        <f t="shared" si="88"/>
        <v>2.1876483621283667</v>
      </c>
      <c r="AM202" s="55">
        <f t="shared" si="88"/>
        <v>3.0225586430763007</v>
      </c>
      <c r="AN202" s="55">
        <f t="shared" si="88"/>
        <v>0.87659010750449839</v>
      </c>
      <c r="AO202" s="55">
        <f t="shared" si="88"/>
        <v>22.214274221616741</v>
      </c>
    </row>
    <row r="203" spans="1:41" x14ac:dyDescent="0.2">
      <c r="A203" s="39" t="s">
        <v>25</v>
      </c>
      <c r="B203" s="39">
        <v>0</v>
      </c>
      <c r="C203" s="39">
        <v>0</v>
      </c>
      <c r="D203" s="39">
        <v>0</v>
      </c>
      <c r="E203" s="39">
        <v>89416.784948425877</v>
      </c>
      <c r="F203" s="39">
        <v>69596.325714202423</v>
      </c>
      <c r="G203" s="39">
        <v>0</v>
      </c>
      <c r="H203" s="39">
        <v>0</v>
      </c>
      <c r="I203" s="39">
        <v>0</v>
      </c>
      <c r="J203" s="39">
        <v>0</v>
      </c>
      <c r="K203" s="39">
        <v>117578.88346258749</v>
      </c>
      <c r="L203" s="39">
        <v>0</v>
      </c>
      <c r="M203" s="39">
        <v>276591.9941252158</v>
      </c>
      <c r="N203" s="39"/>
      <c r="O203" s="39" t="s">
        <v>25</v>
      </c>
      <c r="P203" s="55">
        <f t="shared" si="89"/>
        <v>0</v>
      </c>
      <c r="Q203" s="55">
        <f t="shared" si="87"/>
        <v>0</v>
      </c>
      <c r="R203" s="55">
        <f t="shared" si="87"/>
        <v>0</v>
      </c>
      <c r="S203" s="55">
        <f t="shared" si="87"/>
        <v>3.0882090518678673</v>
      </c>
      <c r="T203" s="55">
        <f t="shared" si="87"/>
        <v>3.0038124218395397</v>
      </c>
      <c r="U203" s="55">
        <f t="shared" si="87"/>
        <v>0</v>
      </c>
      <c r="V203" s="55">
        <f t="shared" si="87"/>
        <v>0</v>
      </c>
      <c r="W203" s="55">
        <f t="shared" si="87"/>
        <v>0</v>
      </c>
      <c r="X203" s="55">
        <f t="shared" si="87"/>
        <v>0</v>
      </c>
      <c r="Y203" s="55">
        <f t="shared" si="87"/>
        <v>3.3682566206630828</v>
      </c>
      <c r="Z203" s="55">
        <f t="shared" si="87"/>
        <v>0</v>
      </c>
      <c r="AB203" s="58" t="s">
        <v>25</v>
      </c>
      <c r="AC203" s="78">
        <v>276591.9941252158</v>
      </c>
      <c r="AD203" s="55">
        <f t="shared" si="90"/>
        <v>0</v>
      </c>
      <c r="AE203" s="55">
        <f t="shared" si="88"/>
        <v>0</v>
      </c>
      <c r="AF203" s="55">
        <f t="shared" si="88"/>
        <v>0</v>
      </c>
      <c r="AG203" s="55">
        <f t="shared" si="88"/>
        <v>32.328045224601134</v>
      </c>
      <c r="AH203" s="55">
        <f t="shared" si="88"/>
        <v>25.162089717859121</v>
      </c>
      <c r="AI203" s="55">
        <f t="shared" si="88"/>
        <v>0</v>
      </c>
      <c r="AJ203" s="55">
        <f t="shared" si="88"/>
        <v>0</v>
      </c>
      <c r="AK203" s="55">
        <f t="shared" si="88"/>
        <v>0</v>
      </c>
      <c r="AL203" s="55">
        <f t="shared" si="88"/>
        <v>0</v>
      </c>
      <c r="AM203" s="55">
        <f t="shared" si="88"/>
        <v>42.509865057539741</v>
      </c>
      <c r="AN203" s="55">
        <f t="shared" si="88"/>
        <v>0</v>
      </c>
      <c r="AO203" s="55">
        <f t="shared" si="88"/>
        <v>100</v>
      </c>
    </row>
    <row r="204" spans="1:41" x14ac:dyDescent="0.2">
      <c r="A204" s="39" t="s">
        <v>26</v>
      </c>
      <c r="B204" s="39">
        <v>0</v>
      </c>
      <c r="C204" s="39">
        <v>0</v>
      </c>
      <c r="D204" s="39">
        <v>34653.786188045116</v>
      </c>
      <c r="E204" s="39">
        <v>0</v>
      </c>
      <c r="F204" s="39">
        <v>0</v>
      </c>
      <c r="G204" s="39">
        <v>0</v>
      </c>
      <c r="H204" s="39">
        <v>120496.50141292183</v>
      </c>
      <c r="I204" s="39">
        <v>0</v>
      </c>
      <c r="J204" s="39">
        <v>0</v>
      </c>
      <c r="K204" s="39">
        <v>26720.301308686317</v>
      </c>
      <c r="L204" s="39">
        <v>0</v>
      </c>
      <c r="M204" s="39">
        <v>181870.58890965328</v>
      </c>
      <c r="N204" s="39"/>
      <c r="O204" s="39" t="s">
        <v>26</v>
      </c>
      <c r="P204" s="55">
        <f t="shared" si="89"/>
        <v>0</v>
      </c>
      <c r="Q204" s="55">
        <f t="shared" si="87"/>
        <v>0</v>
      </c>
      <c r="R204" s="55">
        <f t="shared" si="87"/>
        <v>1.9160217896879803</v>
      </c>
      <c r="S204" s="55">
        <f t="shared" si="87"/>
        <v>0</v>
      </c>
      <c r="T204" s="55">
        <f t="shared" si="87"/>
        <v>0</v>
      </c>
      <c r="U204" s="55">
        <f t="shared" si="87"/>
        <v>0</v>
      </c>
      <c r="V204" s="55">
        <f t="shared" si="87"/>
        <v>5.6828481435028193</v>
      </c>
      <c r="W204" s="55">
        <f t="shared" si="87"/>
        <v>0</v>
      </c>
      <c r="X204" s="55">
        <f t="shared" si="87"/>
        <v>0</v>
      </c>
      <c r="Y204" s="55">
        <f t="shared" si="87"/>
        <v>0.76545064163441012</v>
      </c>
      <c r="Z204" s="55">
        <f t="shared" si="87"/>
        <v>0</v>
      </c>
      <c r="AB204" s="58" t="s">
        <v>26</v>
      </c>
      <c r="AC204" s="78">
        <v>649600.71428494132</v>
      </c>
      <c r="AD204" s="55">
        <f t="shared" si="90"/>
        <v>0</v>
      </c>
      <c r="AE204" s="55">
        <f t="shared" si="88"/>
        <v>0</v>
      </c>
      <c r="AF204" s="55">
        <f t="shared" si="88"/>
        <v>5.3346287074500589</v>
      </c>
      <c r="AG204" s="55">
        <f t="shared" si="88"/>
        <v>0</v>
      </c>
      <c r="AH204" s="55">
        <f t="shared" si="88"/>
        <v>0</v>
      </c>
      <c r="AI204" s="55">
        <f t="shared" si="88"/>
        <v>0</v>
      </c>
      <c r="AJ204" s="55">
        <f t="shared" si="88"/>
        <v>18.549317875298264</v>
      </c>
      <c r="AK204" s="55">
        <f t="shared" si="88"/>
        <v>0</v>
      </c>
      <c r="AL204" s="55">
        <f t="shared" si="88"/>
        <v>0</v>
      </c>
      <c r="AM204" s="55">
        <f t="shared" si="88"/>
        <v>4.1133423534022935</v>
      </c>
      <c r="AN204" s="55">
        <f t="shared" si="88"/>
        <v>0</v>
      </c>
      <c r="AO204" s="55">
        <f t="shared" si="88"/>
        <v>27.997288936150621</v>
      </c>
    </row>
    <row r="205" spans="1:41" x14ac:dyDescent="0.2">
      <c r="A205" s="39" t="s">
        <v>27</v>
      </c>
      <c r="B205" s="39">
        <v>37755.478749014022</v>
      </c>
      <c r="C205" s="39">
        <v>15282.6557781929</v>
      </c>
      <c r="D205" s="39">
        <v>131509.57009547393</v>
      </c>
      <c r="E205" s="39">
        <v>39743.599735491378</v>
      </c>
      <c r="F205" s="39">
        <v>35280.755907095401</v>
      </c>
      <c r="G205" s="39">
        <v>37743.437781023997</v>
      </c>
      <c r="H205" s="39">
        <v>135331.08124270692</v>
      </c>
      <c r="I205" s="39">
        <v>15189.4640827536</v>
      </c>
      <c r="J205" s="39">
        <v>103607.43910272272</v>
      </c>
      <c r="K205" s="39">
        <v>27164.1030530098</v>
      </c>
      <c r="L205" s="39">
        <v>10747.4867657836</v>
      </c>
      <c r="M205" s="39">
        <v>589355.07229326828</v>
      </c>
      <c r="N205" s="39"/>
      <c r="O205" s="39" t="s">
        <v>27</v>
      </c>
      <c r="P205" s="55">
        <f t="shared" si="89"/>
        <v>1.1837391498047756</v>
      </c>
      <c r="Q205" s="55">
        <f t="shared" si="87"/>
        <v>0.78700480391991601</v>
      </c>
      <c r="R205" s="55">
        <f t="shared" si="87"/>
        <v>7.2712170753322596</v>
      </c>
      <c r="S205" s="55">
        <f t="shared" si="87"/>
        <v>1.3726342825650717</v>
      </c>
      <c r="T205" s="55">
        <f t="shared" si="87"/>
        <v>1.5227351696814555</v>
      </c>
      <c r="U205" s="55">
        <f t="shared" si="87"/>
        <v>1.5914579649624598</v>
      </c>
      <c r="V205" s="55">
        <f t="shared" si="87"/>
        <v>6.3824756302498997</v>
      </c>
      <c r="W205" s="55">
        <f t="shared" si="87"/>
        <v>1.2310578691658431</v>
      </c>
      <c r="X205" s="55">
        <f t="shared" si="87"/>
        <v>5.6498040806479874</v>
      </c>
      <c r="Y205" s="55">
        <f t="shared" si="87"/>
        <v>0.77816413337338408</v>
      </c>
      <c r="Z205" s="55">
        <f t="shared" si="87"/>
        <v>1.1575916534825386</v>
      </c>
      <c r="AB205" s="58" t="s">
        <v>27</v>
      </c>
      <c r="AC205" s="78">
        <v>4101673.55360759</v>
      </c>
      <c r="AD205" s="55">
        <f t="shared" si="90"/>
        <v>0.92048960639021427</v>
      </c>
      <c r="AE205" s="55">
        <f t="shared" si="88"/>
        <v>0.37259561441088307</v>
      </c>
      <c r="AF205" s="55">
        <f t="shared" si="88"/>
        <v>3.2062417541689996</v>
      </c>
      <c r="AG205" s="55">
        <f t="shared" si="88"/>
        <v>0.96896057709261763</v>
      </c>
      <c r="AH205" s="55">
        <f t="shared" si="88"/>
        <v>0.86015514023695361</v>
      </c>
      <c r="AI205" s="55">
        <f t="shared" si="88"/>
        <v>0.9201960440715008</v>
      </c>
      <c r="AJ205" s="55">
        <f t="shared" si="88"/>
        <v>3.2994113128207796</v>
      </c>
      <c r="AK205" s="55">
        <f t="shared" si="88"/>
        <v>0.37032357363968776</v>
      </c>
      <c r="AL205" s="55">
        <f t="shared" si="88"/>
        <v>2.5259796458349477</v>
      </c>
      <c r="AM205" s="55">
        <f t="shared" si="88"/>
        <v>0.66226877146568275</v>
      </c>
      <c r="AN205" s="55">
        <f t="shared" si="88"/>
        <v>0.26202686843107603</v>
      </c>
      <c r="AO205" s="55">
        <f t="shared" si="88"/>
        <v>14.368648908563344</v>
      </c>
    </row>
    <row r="206" spans="1:41" x14ac:dyDescent="0.2">
      <c r="A206" s="39" t="s">
        <v>28</v>
      </c>
      <c r="B206" s="39">
        <v>18340.131031743302</v>
      </c>
      <c r="C206" s="39">
        <v>19402.415315993501</v>
      </c>
      <c r="D206" s="39">
        <v>21104.5282378148</v>
      </c>
      <c r="E206" s="39">
        <v>38751.967377226152</v>
      </c>
      <c r="F206" s="39">
        <v>36321.888347301647</v>
      </c>
      <c r="G206" s="39">
        <v>59615.828863875649</v>
      </c>
      <c r="H206" s="39">
        <v>41568.445707188999</v>
      </c>
      <c r="I206" s="39">
        <v>42211.944080033798</v>
      </c>
      <c r="J206" s="39">
        <v>20431.290039338099</v>
      </c>
      <c r="K206" s="39">
        <v>48176.254540289403</v>
      </c>
      <c r="L206" s="39">
        <v>52132.894934915799</v>
      </c>
      <c r="M206" s="39">
        <v>398057.58847572119</v>
      </c>
      <c r="N206" s="39"/>
      <c r="O206" s="39" t="s">
        <v>28</v>
      </c>
      <c r="P206" s="55">
        <f t="shared" si="89"/>
        <v>0.57501405979101639</v>
      </c>
      <c r="Q206" s="55">
        <f t="shared" si="87"/>
        <v>0.99915841087810076</v>
      </c>
      <c r="R206" s="55">
        <f t="shared" si="87"/>
        <v>1.1668778627914635</v>
      </c>
      <c r="S206" s="55">
        <f t="shared" si="87"/>
        <v>1.33838603681696</v>
      </c>
      <c r="T206" s="55">
        <f t="shared" si="87"/>
        <v>1.5676709694464341</v>
      </c>
      <c r="U206" s="55">
        <f t="shared" si="87"/>
        <v>2.5137107603630637</v>
      </c>
      <c r="V206" s="55">
        <f t="shared" si="87"/>
        <v>1.9604483262620616</v>
      </c>
      <c r="W206" s="55">
        <f t="shared" si="87"/>
        <v>3.4211441331571764</v>
      </c>
      <c r="X206" s="55">
        <f t="shared" si="87"/>
        <v>1.1141360778419382</v>
      </c>
      <c r="Y206" s="55">
        <f t="shared" si="87"/>
        <v>1.3800946525037592</v>
      </c>
      <c r="Z206" s="55">
        <f t="shared" si="87"/>
        <v>5.6151363908323555</v>
      </c>
      <c r="AB206" s="58" t="s">
        <v>28</v>
      </c>
      <c r="AC206" s="78">
        <v>2027013.1991774738</v>
      </c>
      <c r="AD206" s="55">
        <f t="shared" si="90"/>
        <v>0.90478596977984183</v>
      </c>
      <c r="AE206" s="55">
        <f t="shared" si="88"/>
        <v>0.95719235197218533</v>
      </c>
      <c r="AF206" s="55">
        <f t="shared" si="88"/>
        <v>1.0411638289468783</v>
      </c>
      <c r="AG206" s="55">
        <f t="shared" si="88"/>
        <v>1.9117767655854938</v>
      </c>
      <c r="AH206" s="55">
        <f t="shared" si="88"/>
        <v>1.7918920489536243</v>
      </c>
      <c r="AI206" s="55">
        <f t="shared" si="88"/>
        <v>2.9410676204805521</v>
      </c>
      <c r="AJ206" s="55">
        <f t="shared" si="88"/>
        <v>2.0507239777252924</v>
      </c>
      <c r="AK206" s="55">
        <f t="shared" si="88"/>
        <v>2.0824701140161621</v>
      </c>
      <c r="AL206" s="55">
        <f t="shared" si="88"/>
        <v>1.0079505179161514</v>
      </c>
      <c r="AM206" s="55">
        <f t="shared" si="88"/>
        <v>2.3767114372929825</v>
      </c>
      <c r="AN206" s="55">
        <f t="shared" si="88"/>
        <v>2.5719070283346164</v>
      </c>
      <c r="AO206" s="55">
        <f t="shared" si="88"/>
        <v>19.637641661003784</v>
      </c>
    </row>
    <row r="207" spans="1:41" x14ac:dyDescent="0.2">
      <c r="A207" s="39" t="s">
        <v>29</v>
      </c>
      <c r="B207" s="39">
        <v>8156.2123206488905</v>
      </c>
      <c r="C207" s="39">
        <v>5469.8282137659298</v>
      </c>
      <c r="D207" s="39">
        <v>13127.587713038229</v>
      </c>
      <c r="E207" s="39">
        <v>13674.570534414825</v>
      </c>
      <c r="F207" s="39">
        <v>7662.8193061344928</v>
      </c>
      <c r="G207" s="39">
        <v>8204.7423206488947</v>
      </c>
      <c r="H207" s="39">
        <v>10888.564575319</v>
      </c>
      <c r="I207" s="39">
        <v>10939.65642753186</v>
      </c>
      <c r="J207" s="39">
        <v>13585.750534414799</v>
      </c>
      <c r="K207" s="39">
        <v>8393.1841728618074</v>
      </c>
      <c r="L207" s="39">
        <v>1367.4570534414825</v>
      </c>
      <c r="M207" s="39">
        <v>101470.37317222019</v>
      </c>
      <c r="N207" s="39"/>
      <c r="O207" s="39" t="s">
        <v>29</v>
      </c>
      <c r="P207" s="55">
        <f t="shared" si="89"/>
        <v>0.25571991557183704</v>
      </c>
      <c r="Q207" s="55">
        <f t="shared" si="87"/>
        <v>0.28167755286309926</v>
      </c>
      <c r="R207" s="55">
        <f t="shared" si="87"/>
        <v>0.72582960972093302</v>
      </c>
      <c r="S207" s="55">
        <f t="shared" si="87"/>
        <v>0.47228193821935116</v>
      </c>
      <c r="T207" s="55">
        <f t="shared" si="87"/>
        <v>0.330731135327471</v>
      </c>
      <c r="U207" s="55">
        <f t="shared" si="87"/>
        <v>0.34595424487872406</v>
      </c>
      <c r="V207" s="55">
        <f t="shared" si="87"/>
        <v>0.51352577258833554</v>
      </c>
      <c r="W207" s="55">
        <f t="shared" si="87"/>
        <v>0.88662444295022036</v>
      </c>
      <c r="X207" s="55">
        <f t="shared" si="87"/>
        <v>0.7408428339967067</v>
      </c>
      <c r="Y207" s="55">
        <f t="shared" si="87"/>
        <v>0.24043771573729703</v>
      </c>
      <c r="Z207" s="55">
        <f t="shared" si="87"/>
        <v>0.14728623594115886</v>
      </c>
      <c r="AB207" s="58" t="s">
        <v>29</v>
      </c>
      <c r="AC207" s="78">
        <v>275101.43542322505</v>
      </c>
      <c r="AD207" s="55">
        <f t="shared" si="90"/>
        <v>2.9648018041422088</v>
      </c>
      <c r="AE207" s="55">
        <f t="shared" si="88"/>
        <v>1.9882950466437832</v>
      </c>
      <c r="AF207" s="55">
        <f t="shared" si="88"/>
        <v>4.7719081119450788</v>
      </c>
      <c r="AG207" s="55">
        <f t="shared" si="88"/>
        <v>4.9707376166094583</v>
      </c>
      <c r="AH207" s="55">
        <f t="shared" si="88"/>
        <v>2.7854523166503151</v>
      </c>
      <c r="AI207" s="55">
        <f t="shared" si="88"/>
        <v>2.9824425699656749</v>
      </c>
      <c r="AJ207" s="55">
        <f t="shared" si="88"/>
        <v>3.9580180883344633</v>
      </c>
      <c r="AK207" s="55">
        <f t="shared" si="88"/>
        <v>3.9765900932875664</v>
      </c>
      <c r="AL207" s="55">
        <f t="shared" si="88"/>
        <v>4.9384513437794455</v>
      </c>
      <c r="AM207" s="55">
        <f t="shared" si="88"/>
        <v>3.0509416135722658</v>
      </c>
      <c r="AN207" s="55">
        <f t="shared" si="88"/>
        <v>0.4970737616609458</v>
      </c>
      <c r="AO207" s="55">
        <f t="shared" si="88"/>
        <v>36.884712366591202</v>
      </c>
    </row>
    <row r="208" spans="1:41" x14ac:dyDescent="0.2">
      <c r="A208" s="39" t="s">
        <v>30</v>
      </c>
      <c r="B208" s="39">
        <v>859.9652358050256</v>
      </c>
      <c r="C208" s="39">
        <v>2429.007808614575</v>
      </c>
      <c r="D208" s="39">
        <v>1816.6672742236672</v>
      </c>
      <c r="E208" s="39">
        <v>572.00282617832261</v>
      </c>
      <c r="F208" s="39">
        <v>1053.7066447636271</v>
      </c>
      <c r="G208" s="39">
        <v>1027.8044940374366</v>
      </c>
      <c r="H208" s="39">
        <v>1362.5720842457736</v>
      </c>
      <c r="I208" s="39">
        <v>875.39658284964594</v>
      </c>
      <c r="J208" s="39">
        <v>988.47622794038568</v>
      </c>
      <c r="K208" s="39">
        <v>1321.5824579011119</v>
      </c>
      <c r="L208" s="39">
        <v>622.85657128137495</v>
      </c>
      <c r="M208" s="39">
        <v>12930.038207840946</v>
      </c>
      <c r="N208" s="39"/>
      <c r="O208" s="39" t="s">
        <v>30</v>
      </c>
      <c r="P208" s="55">
        <f t="shared" si="89"/>
        <v>2.6962299269482546E-2</v>
      </c>
      <c r="Q208" s="55">
        <f t="shared" ref="Q208:Q245" si="91">C208/C$245*100</f>
        <v>0.12508564230481548</v>
      </c>
      <c r="R208" s="55">
        <f t="shared" ref="R208:R245" si="92">D208/D$245*100</f>
        <v>0.10044426496826529</v>
      </c>
      <c r="S208" s="55">
        <f t="shared" ref="S208:S245" si="93">E208/E$245*100</f>
        <v>1.9755399464616914E-2</v>
      </c>
      <c r="T208" s="55">
        <f t="shared" ref="T208:T245" si="94">F208/F$245*100</f>
        <v>4.5478508757969403E-2</v>
      </c>
      <c r="U208" s="55">
        <f t="shared" ref="U208:U245" si="95">G208/G$245*100</f>
        <v>4.333753745352955E-2</v>
      </c>
      <c r="V208" s="55">
        <f t="shared" ref="V208:V245" si="96">H208/H$245*100</f>
        <v>6.426153580019614E-2</v>
      </c>
      <c r="W208" s="55">
        <f t="shared" ref="W208:W245" si="97">I208/I$245*100</f>
        <v>7.0948115488916108E-2</v>
      </c>
      <c r="X208" s="55">
        <f t="shared" ref="X208:X245" si="98">J208/J$245*100</f>
        <v>5.3902471430686674E-2</v>
      </c>
      <c r="Y208" s="55">
        <f t="shared" ref="Y208:Y245" si="99">K208/K$245*100</f>
        <v>3.7859084322688037E-2</v>
      </c>
      <c r="Z208" s="55">
        <f t="shared" ref="Z208:Z245" si="100">L208/L$245*100</f>
        <v>6.7086713754097124E-2</v>
      </c>
      <c r="AB208" s="58" t="s">
        <v>30</v>
      </c>
      <c r="AC208" s="78">
        <v>70712.701433268507</v>
      </c>
      <c r="AD208" s="55">
        <f t="shared" si="90"/>
        <v>1.2161397010359924</v>
      </c>
      <c r="AE208" s="55">
        <f t="shared" ref="AE208:AE245" si="101">C208/$AC208*100</f>
        <v>3.4350374959254339</v>
      </c>
      <c r="AF208" s="55">
        <f t="shared" ref="AF208:AF245" si="102">D208/$AC208*100</f>
        <v>2.5690819858410499</v>
      </c>
      <c r="AG208" s="55">
        <f t="shared" ref="AG208:AG245" si="103">E208/$AC208*100</f>
        <v>0.80891100832588181</v>
      </c>
      <c r="AH208" s="55">
        <f t="shared" ref="AH208:AH245" si="104">F208/$AC208*100</f>
        <v>1.4901235894063654</v>
      </c>
      <c r="AI208" s="55">
        <f t="shared" ref="AI208:AI245" si="105">G208/$AC208*100</f>
        <v>1.4534934646887652</v>
      </c>
      <c r="AJ208" s="55">
        <f t="shared" ref="AJ208:AJ245" si="106">H208/$AC208*100</f>
        <v>1.9269127845888214</v>
      </c>
      <c r="AK208" s="55">
        <f t="shared" ref="AK208:AK245" si="107">I208/$AC208*100</f>
        <v>1.2379622968806483</v>
      </c>
      <c r="AL208" s="55">
        <f t="shared" ref="AL208:AL245" si="108">J208/$AC208*100</f>
        <v>1.3978764888132715</v>
      </c>
      <c r="AM208" s="55">
        <f t="shared" ref="AM208:AM245" si="109">K208/$AC208*100</f>
        <v>1.8689463577463346</v>
      </c>
      <c r="AN208" s="55">
        <f t="shared" ref="AN208:AN245" si="110">L208/$AC208*100</f>
        <v>0.88082700654445234</v>
      </c>
      <c r="AO208" s="55">
        <f t="shared" ref="AO208:AO245" si="111">M208/$AC208*100</f>
        <v>18.285312179797018</v>
      </c>
    </row>
    <row r="209" spans="1:41" x14ac:dyDescent="0.2">
      <c r="A209" s="39" t="s">
        <v>31</v>
      </c>
      <c r="B209" s="39">
        <v>1462.249229880601</v>
      </c>
      <c r="C209" s="39">
        <v>979.73641560062708</v>
      </c>
      <c r="D209" s="39">
        <v>1165.9941855395641</v>
      </c>
      <c r="E209" s="39">
        <v>1798.7213598662379</v>
      </c>
      <c r="F209" s="39">
        <v>2245.1295656536336</v>
      </c>
      <c r="G209" s="39">
        <v>2151.4863969173207</v>
      </c>
      <c r="H209" s="39">
        <v>3477.13148638863</v>
      </c>
      <c r="I209" s="39">
        <v>1152.8676030261643</v>
      </c>
      <c r="J209" s="39">
        <v>2702.6443109280085</v>
      </c>
      <c r="K209" s="39">
        <v>2411.1606227659913</v>
      </c>
      <c r="L209" s="39">
        <v>879.45388100568357</v>
      </c>
      <c r="M209" s="39">
        <v>20426.575057572463</v>
      </c>
      <c r="N209" s="39"/>
      <c r="O209" s="39" t="s">
        <v>31</v>
      </c>
      <c r="P209" s="55">
        <f t="shared" si="89"/>
        <v>4.5845575729237795E-2</v>
      </c>
      <c r="Q209" s="55">
        <f t="shared" si="91"/>
        <v>5.0453093810645701E-2</v>
      </c>
      <c r="R209" s="55">
        <f t="shared" si="92"/>
        <v>6.4468287938880556E-2</v>
      </c>
      <c r="S209" s="55">
        <f t="shared" si="93"/>
        <v>6.2122873110802723E-2</v>
      </c>
      <c r="T209" s="55">
        <f t="shared" si="94"/>
        <v>9.6900921259027994E-2</v>
      </c>
      <c r="U209" s="55">
        <f t="shared" si="95"/>
        <v>9.0717760866073374E-2</v>
      </c>
      <c r="V209" s="55">
        <f t="shared" si="96"/>
        <v>0.16398824845896975</v>
      </c>
      <c r="W209" s="55">
        <f t="shared" si="97"/>
        <v>9.3436261284765273E-2</v>
      </c>
      <c r="X209" s="55">
        <f t="shared" si="98"/>
        <v>0.14737755308556663</v>
      </c>
      <c r="Y209" s="55">
        <f t="shared" si="99"/>
        <v>6.9071992282507336E-2</v>
      </c>
      <c r="Z209" s="55">
        <f t="shared" si="100"/>
        <v>9.4724328995326637E-2</v>
      </c>
      <c r="AB209" s="58" t="s">
        <v>31</v>
      </c>
      <c r="AC209" s="78">
        <v>197727.52927715713</v>
      </c>
      <c r="AD209" s="55">
        <f t="shared" si="90"/>
        <v>0.7395273866144092</v>
      </c>
      <c r="AE209" s="55">
        <f t="shared" si="101"/>
        <v>0.49549823394966841</v>
      </c>
      <c r="AF209" s="55">
        <f t="shared" si="102"/>
        <v>0.58969744364993082</v>
      </c>
      <c r="AG209" s="55">
        <f t="shared" si="103"/>
        <v>0.90969697868674015</v>
      </c>
      <c r="AH209" s="55">
        <f t="shared" si="104"/>
        <v>1.1354663530471811</v>
      </c>
      <c r="AI209" s="55">
        <f t="shared" si="105"/>
        <v>1.0881066509972699</v>
      </c>
      <c r="AJ209" s="55">
        <f t="shared" si="106"/>
        <v>1.7585469757803385</v>
      </c>
      <c r="AK209" s="55">
        <f t="shared" si="107"/>
        <v>0.58305872087754429</v>
      </c>
      <c r="AL209" s="55">
        <f t="shared" si="108"/>
        <v>1.3668528205496759</v>
      </c>
      <c r="AM209" s="55">
        <f t="shared" si="109"/>
        <v>1.2194359741309657</v>
      </c>
      <c r="AN209" s="55">
        <f t="shared" si="110"/>
        <v>0.44478069605216286</v>
      </c>
      <c r="AO209" s="55">
        <f t="shared" si="111"/>
        <v>10.330668234335889</v>
      </c>
    </row>
    <row r="210" spans="1:41" x14ac:dyDescent="0.2">
      <c r="A210" s="39" t="s">
        <v>32</v>
      </c>
      <c r="B210" s="39">
        <v>11319.623326280916</v>
      </c>
      <c r="C210" s="39">
        <v>7546.4155508539434</v>
      </c>
      <c r="D210" s="39">
        <v>10175.564066247996</v>
      </c>
      <c r="E210" s="39">
        <v>14072.53125764823</v>
      </c>
      <c r="F210" s="39">
        <v>17531.225847656369</v>
      </c>
      <c r="G210" s="39">
        <v>19396.692285800193</v>
      </c>
      <c r="H210" s="39">
        <v>13947.252059462577</v>
      </c>
      <c r="I210" s="39">
        <v>10238.77187069375</v>
      </c>
      <c r="J210" s="39">
        <v>11031.608986770572</v>
      </c>
      <c r="K210" s="39">
        <v>11958.361880504974</v>
      </c>
      <c r="L210" s="39">
        <v>6465.56409526674</v>
      </c>
      <c r="M210" s="39">
        <v>133683.61122718625</v>
      </c>
      <c r="N210" s="39"/>
      <c r="O210" s="39" t="s">
        <v>32</v>
      </c>
      <c r="P210" s="55">
        <f t="shared" si="89"/>
        <v>0.35490163908230149</v>
      </c>
      <c r="Q210" s="55">
        <f t="shared" si="91"/>
        <v>0.38861473928978846</v>
      </c>
      <c r="R210" s="55">
        <f t="shared" si="92"/>
        <v>0.5626110338276149</v>
      </c>
      <c r="S210" s="55">
        <f t="shared" si="93"/>
        <v>0.48602640362913019</v>
      </c>
      <c r="T210" s="55">
        <f t="shared" si="94"/>
        <v>0.75665652505155534</v>
      </c>
      <c r="U210" s="55">
        <f t="shared" si="95"/>
        <v>0.81786456790860795</v>
      </c>
      <c r="V210" s="55">
        <f t="shared" si="96"/>
        <v>0.65777939229514482</v>
      </c>
      <c r="W210" s="55">
        <f t="shared" si="97"/>
        <v>0.82981997345928948</v>
      </c>
      <c r="X210" s="55">
        <f t="shared" si="98"/>
        <v>0.60156326620306833</v>
      </c>
      <c r="Y210" s="55">
        <f t="shared" si="99"/>
        <v>0.34256858366164245</v>
      </c>
      <c r="Z210" s="55">
        <f t="shared" si="100"/>
        <v>0.69639378906380667</v>
      </c>
      <c r="AB210" s="58" t="s">
        <v>32</v>
      </c>
      <c r="AC210" s="78">
        <v>344090.84871060657</v>
      </c>
      <c r="AD210" s="55">
        <f t="shared" si="90"/>
        <v>3.2897193775127538</v>
      </c>
      <c r="AE210" s="55">
        <f t="shared" si="101"/>
        <v>2.1931462516751687</v>
      </c>
      <c r="AF210" s="55">
        <f t="shared" si="102"/>
        <v>2.9572318195553149</v>
      </c>
      <c r="AG210" s="55">
        <f t="shared" si="103"/>
        <v>4.0897720210756789</v>
      </c>
      <c r="AH210" s="55">
        <f t="shared" si="104"/>
        <v>5.0949410347151645</v>
      </c>
      <c r="AI210" s="55">
        <f t="shared" si="105"/>
        <v>5.637084612533112</v>
      </c>
      <c r="AJ210" s="55">
        <f t="shared" si="106"/>
        <v>4.053363264883787</v>
      </c>
      <c r="AK210" s="55">
        <f t="shared" si="107"/>
        <v>2.9756013300153024</v>
      </c>
      <c r="AL210" s="55">
        <f t="shared" si="108"/>
        <v>3.2060163843673077</v>
      </c>
      <c r="AM210" s="55">
        <f t="shared" si="109"/>
        <v>3.4753501656076908</v>
      </c>
      <c r="AN210" s="55">
        <f t="shared" si="110"/>
        <v>1.8790282041777067</v>
      </c>
      <c r="AO210" s="55">
        <f t="shared" si="111"/>
        <v>38.851254466118981</v>
      </c>
    </row>
    <row r="211" spans="1:41" x14ac:dyDescent="0.2">
      <c r="A211" s="39" t="s">
        <v>33</v>
      </c>
      <c r="B211" s="39">
        <v>4472.5016605773826</v>
      </c>
      <c r="C211" s="39">
        <v>3354.3762454330367</v>
      </c>
      <c r="D211" s="39">
        <v>1434.3198622591988</v>
      </c>
      <c r="E211" s="39">
        <v>6708.7524908660735</v>
      </c>
      <c r="F211" s="39">
        <v>11031.5633636772</v>
      </c>
      <c r="G211" s="39">
        <v>35780.013284619061</v>
      </c>
      <c r="H211" s="39">
        <v>22362.508302886908</v>
      </c>
      <c r="I211" s="39">
        <v>2236.2508302886913</v>
      </c>
      <c r="J211" s="39">
        <v>22273.058269675366</v>
      </c>
      <c r="K211" s="39">
        <v>15631.393303717952</v>
      </c>
      <c r="L211" s="39">
        <v>1118.1254151443457</v>
      </c>
      <c r="M211" s="39">
        <v>126402.86302914521</v>
      </c>
      <c r="N211" s="39"/>
      <c r="O211" s="39" t="s">
        <v>33</v>
      </c>
      <c r="P211" s="55">
        <f t="shared" si="89"/>
        <v>0.14022535241539155</v>
      </c>
      <c r="Q211" s="55">
        <f t="shared" si="91"/>
        <v>0.17273897008644187</v>
      </c>
      <c r="R211" s="55">
        <f t="shared" si="92"/>
        <v>7.9304122630587434E-2</v>
      </c>
      <c r="S211" s="55">
        <f t="shared" si="93"/>
        <v>0.23170180163582851</v>
      </c>
      <c r="T211" s="55">
        <f t="shared" si="94"/>
        <v>0.47612782318709934</v>
      </c>
      <c r="U211" s="55">
        <f t="shared" si="95"/>
        <v>1.5086698635834956</v>
      </c>
      <c r="V211" s="55">
        <f t="shared" si="96"/>
        <v>1.054659158589472</v>
      </c>
      <c r="W211" s="55">
        <f t="shared" si="97"/>
        <v>0.18124103438127875</v>
      </c>
      <c r="X211" s="55">
        <f t="shared" si="98"/>
        <v>1.214569306898498</v>
      </c>
      <c r="Y211" s="55">
        <f t="shared" si="99"/>
        <v>0.44778911344390748</v>
      </c>
      <c r="Z211" s="55">
        <f t="shared" si="100"/>
        <v>0.12043119254991919</v>
      </c>
      <c r="AB211" s="58" t="s">
        <v>33</v>
      </c>
      <c r="AC211" s="78">
        <v>291442.58448905771</v>
      </c>
      <c r="AD211" s="55">
        <f t="shared" si="90"/>
        <v>1.5346081522088972</v>
      </c>
      <c r="AE211" s="55">
        <f t="shared" si="101"/>
        <v>1.1509561141566729</v>
      </c>
      <c r="AF211" s="55">
        <f t="shared" si="102"/>
        <v>0.49214491587554893</v>
      </c>
      <c r="AG211" s="55">
        <f t="shared" si="103"/>
        <v>2.3019122283133457</v>
      </c>
      <c r="AH211" s="55">
        <f t="shared" si="104"/>
        <v>3.7851583642168061</v>
      </c>
      <c r="AI211" s="55">
        <f t="shared" si="105"/>
        <v>12.276865217671178</v>
      </c>
      <c r="AJ211" s="55">
        <f t="shared" si="106"/>
        <v>7.6730407610444846</v>
      </c>
      <c r="AK211" s="55">
        <f t="shared" si="107"/>
        <v>0.76730407610444862</v>
      </c>
      <c r="AL211" s="55">
        <f t="shared" si="108"/>
        <v>7.6423485980003081</v>
      </c>
      <c r="AM211" s="55">
        <f t="shared" si="109"/>
        <v>5.3634554919700959</v>
      </c>
      <c r="AN211" s="55">
        <f t="shared" si="110"/>
        <v>0.38365203805222431</v>
      </c>
      <c r="AO211" s="55">
        <f t="shared" si="111"/>
        <v>43.371445957614007</v>
      </c>
    </row>
    <row r="212" spans="1:41" x14ac:dyDescent="0.2">
      <c r="A212" s="39" t="s">
        <v>34</v>
      </c>
      <c r="B212" s="39">
        <v>93.501379185129835</v>
      </c>
      <c r="C212" s="39">
        <v>62.334252790086573</v>
      </c>
      <c r="D212" s="39">
        <v>144.57723046939373</v>
      </c>
      <c r="E212" s="39">
        <v>187.00275837025967</v>
      </c>
      <c r="F212" s="39">
        <v>336.39803759717842</v>
      </c>
      <c r="G212" s="39">
        <v>498.67402232069259</v>
      </c>
      <c r="H212" s="39">
        <v>436.33976953060596</v>
      </c>
      <c r="I212" s="39">
        <v>42.425527900866001</v>
      </c>
      <c r="J212" s="39">
        <v>467.50689592564925</v>
      </c>
      <c r="K212" s="39">
        <v>187.00275837025967</v>
      </c>
      <c r="L212" s="39">
        <v>37.400551674051933</v>
      </c>
      <c r="M212" s="39">
        <v>2493.1631841341732</v>
      </c>
      <c r="N212" s="39"/>
      <c r="O212" s="39" t="s">
        <v>34</v>
      </c>
      <c r="P212" s="55">
        <f t="shared" si="89"/>
        <v>2.9315279998951135E-3</v>
      </c>
      <c r="Q212" s="55">
        <f t="shared" si="91"/>
        <v>3.2100020511197668E-3</v>
      </c>
      <c r="R212" s="55">
        <f t="shared" si="92"/>
        <v>7.9937332783470427E-3</v>
      </c>
      <c r="S212" s="55">
        <f t="shared" si="93"/>
        <v>6.4585593348764443E-3</v>
      </c>
      <c r="T212" s="55">
        <f t="shared" si="94"/>
        <v>1.4519108496709654E-2</v>
      </c>
      <c r="U212" s="55">
        <f t="shared" si="95"/>
        <v>2.1026668247510191E-2</v>
      </c>
      <c r="V212" s="55">
        <f t="shared" si="96"/>
        <v>2.0578627762113087E-2</v>
      </c>
      <c r="W212" s="55">
        <f t="shared" si="97"/>
        <v>3.4384544241542452E-3</v>
      </c>
      <c r="X212" s="55">
        <f t="shared" si="98"/>
        <v>2.5493559064933932E-2</v>
      </c>
      <c r="Y212" s="55">
        <f t="shared" si="99"/>
        <v>5.3570272179298732E-3</v>
      </c>
      <c r="Z212" s="55">
        <f t="shared" si="100"/>
        <v>4.0283433138396879E-3</v>
      </c>
      <c r="AB212" s="58" t="s">
        <v>34</v>
      </c>
      <c r="AC212" s="78">
        <v>6199.4852909180408</v>
      </c>
      <c r="AD212" s="55">
        <f t="shared" si="90"/>
        <v>1.5082119691791998</v>
      </c>
      <c r="AE212" s="55">
        <f t="shared" si="101"/>
        <v>1.0054746461194668</v>
      </c>
      <c r="AF212" s="55">
        <f t="shared" si="102"/>
        <v>2.3320844180595555</v>
      </c>
      <c r="AG212" s="55">
        <f t="shared" si="103"/>
        <v>3.0164239383583995</v>
      </c>
      <c r="AH212" s="55">
        <f t="shared" si="104"/>
        <v>5.4262252721203481</v>
      </c>
      <c r="AI212" s="55">
        <f t="shared" si="105"/>
        <v>8.0437971689557344</v>
      </c>
      <c r="AJ212" s="55">
        <f t="shared" si="106"/>
        <v>7.0383225228362667</v>
      </c>
      <c r="AK212" s="55">
        <f t="shared" si="107"/>
        <v>0.68433952029884537</v>
      </c>
      <c r="AL212" s="55">
        <f t="shared" si="108"/>
        <v>7.5410598458960001</v>
      </c>
      <c r="AM212" s="55">
        <f t="shared" si="109"/>
        <v>3.0164239383583995</v>
      </c>
      <c r="AN212" s="55">
        <f t="shared" si="110"/>
        <v>0.60328478767168003</v>
      </c>
      <c r="AO212" s="55">
        <f t="shared" si="111"/>
        <v>40.215648027853888</v>
      </c>
    </row>
    <row r="213" spans="1:41" x14ac:dyDescent="0.2">
      <c r="A213" s="39" t="s">
        <v>35</v>
      </c>
      <c r="B213" s="39">
        <v>7188.9655666193948</v>
      </c>
      <c r="C213" s="39">
        <v>3594.4827833096974</v>
      </c>
      <c r="D213" s="39">
        <v>4493.1034791371212</v>
      </c>
      <c r="E213" s="39">
        <v>8986.2069582742424</v>
      </c>
      <c r="F213" s="39">
        <v>12946.283068348148</v>
      </c>
      <c r="G213" s="39">
        <v>14377.93113323879</v>
      </c>
      <c r="H213" s="39">
        <v>10783.448349929091</v>
      </c>
      <c r="I213" s="39">
        <v>3589.8278330970002</v>
      </c>
      <c r="J213" s="39">
        <v>8896.3795827424001</v>
      </c>
      <c r="K213" s="39">
        <v>6384.8271965364947</v>
      </c>
      <c r="L213" s="39">
        <v>1797.2413916548487</v>
      </c>
      <c r="M213" s="39">
        <v>83038.697342887244</v>
      </c>
      <c r="N213" s="39"/>
      <c r="O213" s="39" t="s">
        <v>35</v>
      </c>
      <c r="P213" s="55">
        <f t="shared" si="89"/>
        <v>0.22539404266004925</v>
      </c>
      <c r="Q213" s="55">
        <f t="shared" si="91"/>
        <v>0.1851036403050271</v>
      </c>
      <c r="R213" s="55">
        <f t="shared" si="92"/>
        <v>0.24842550025080654</v>
      </c>
      <c r="S213" s="55">
        <f t="shared" si="93"/>
        <v>0.3103587954600136</v>
      </c>
      <c r="T213" s="55">
        <f t="shared" si="94"/>
        <v>0.55876808866389938</v>
      </c>
      <c r="U213" s="55">
        <f t="shared" si="95"/>
        <v>0.60624771793253962</v>
      </c>
      <c r="V213" s="55">
        <f t="shared" si="96"/>
        <v>0.50856828801986642</v>
      </c>
      <c r="W213" s="55">
        <f t="shared" si="97"/>
        <v>0.29094415568633314</v>
      </c>
      <c r="X213" s="55">
        <f t="shared" si="98"/>
        <v>0.48512734321845213</v>
      </c>
      <c r="Y213" s="55">
        <f t="shared" si="99"/>
        <v>0.18290475162886441</v>
      </c>
      <c r="Z213" s="55">
        <f t="shared" si="100"/>
        <v>0.19357750138353461</v>
      </c>
      <c r="AB213" s="58" t="s">
        <v>35</v>
      </c>
      <c r="AC213" s="78">
        <v>219570.3746658517</v>
      </c>
      <c r="AD213" s="55">
        <f t="shared" si="90"/>
        <v>3.2741054331941468</v>
      </c>
      <c r="AE213" s="55">
        <f t="shared" si="101"/>
        <v>1.6370527165970734</v>
      </c>
      <c r="AF213" s="55">
        <f t="shared" si="102"/>
        <v>2.0463158957463414</v>
      </c>
      <c r="AG213" s="55">
        <f t="shared" si="103"/>
        <v>4.0926317914926829</v>
      </c>
      <c r="AH213" s="55">
        <f t="shared" si="104"/>
        <v>5.8961884489426968</v>
      </c>
      <c r="AI213" s="55">
        <f t="shared" si="105"/>
        <v>6.5482108663882936</v>
      </c>
      <c r="AJ213" s="55">
        <f t="shared" si="106"/>
        <v>4.9111581497912189</v>
      </c>
      <c r="AK213" s="55">
        <f t="shared" si="107"/>
        <v>1.6349326900589842</v>
      </c>
      <c r="AL213" s="55">
        <f t="shared" si="108"/>
        <v>4.0517212744575213</v>
      </c>
      <c r="AM213" s="55">
        <f t="shared" si="109"/>
        <v>2.907872797618122</v>
      </c>
      <c r="AN213" s="55">
        <f t="shared" si="110"/>
        <v>0.8185263582985367</v>
      </c>
      <c r="AO213" s="55">
        <f t="shared" si="111"/>
        <v>37.818716422585624</v>
      </c>
    </row>
    <row r="214" spans="1:41" x14ac:dyDescent="0.2">
      <c r="A214" s="39" t="s">
        <v>36</v>
      </c>
      <c r="B214" s="39">
        <v>525.39525024947977</v>
      </c>
      <c r="C214" s="39">
        <v>210.642151802684</v>
      </c>
      <c r="D214" s="39">
        <v>251.35038964061499</v>
      </c>
      <c r="E214" s="39">
        <v>281.28430360528398</v>
      </c>
      <c r="F214" s="39">
        <v>940.53803900570006</v>
      </c>
      <c r="G214" s="39">
        <v>686.28382751397839</v>
      </c>
      <c r="H214" s="39">
        <v>560.51208524421838</v>
      </c>
      <c r="I214" s="39">
        <v>189.60950660008868</v>
      </c>
      <c r="J214" s="39">
        <v>345.53271439301528</v>
      </c>
      <c r="K214" s="39">
        <v>653.11993753669594</v>
      </c>
      <c r="L214" s="39">
        <v>160.21774960606101</v>
      </c>
      <c r="M214" s="39">
        <v>4804.4859551978207</v>
      </c>
      <c r="N214" s="39"/>
      <c r="O214" s="39" t="s">
        <v>36</v>
      </c>
      <c r="P214" s="55">
        <f t="shared" si="89"/>
        <v>1.6472600731040343E-2</v>
      </c>
      <c r="Q214" s="55">
        <f t="shared" si="91"/>
        <v>1.0847354529393371E-2</v>
      </c>
      <c r="R214" s="55">
        <f t="shared" si="92"/>
        <v>1.389726423498632E-2</v>
      </c>
      <c r="S214" s="55">
        <f t="shared" si="93"/>
        <v>9.7147837852056395E-3</v>
      </c>
      <c r="T214" s="55">
        <f t="shared" si="94"/>
        <v>4.0594094814424789E-2</v>
      </c>
      <c r="U214" s="55">
        <f t="shared" si="95"/>
        <v>2.8937265064687814E-2</v>
      </c>
      <c r="V214" s="55">
        <f t="shared" si="96"/>
        <v>2.6434834420009261E-2</v>
      </c>
      <c r="W214" s="55">
        <f t="shared" si="97"/>
        <v>1.5367248896800892E-2</v>
      </c>
      <c r="X214" s="55">
        <f t="shared" si="98"/>
        <v>1.884220048947944E-2</v>
      </c>
      <c r="Y214" s="55">
        <f t="shared" si="99"/>
        <v>1.8709784349968037E-2</v>
      </c>
      <c r="Z214" s="55">
        <f t="shared" si="100"/>
        <v>1.7256753483446519E-2</v>
      </c>
      <c r="AB214" s="58" t="s">
        <v>36</v>
      </c>
      <c r="AC214" s="78">
        <v>52793.54982233324</v>
      </c>
      <c r="AD214" s="55">
        <f t="shared" si="90"/>
        <v>0.99518833648731453</v>
      </c>
      <c r="AE214" s="55">
        <f t="shared" si="101"/>
        <v>0.39899221119163331</v>
      </c>
      <c r="AF214" s="55">
        <f t="shared" si="102"/>
        <v>0.47610056623676084</v>
      </c>
      <c r="AG214" s="55">
        <f t="shared" si="103"/>
        <v>0.53280051171382381</v>
      </c>
      <c r="AH214" s="55">
        <f t="shared" si="104"/>
        <v>1.781539680833935</v>
      </c>
      <c r="AI214" s="55">
        <f t="shared" si="105"/>
        <v>1.2999387800660072</v>
      </c>
      <c r="AJ214" s="55">
        <f t="shared" si="106"/>
        <v>1.0617056195889769</v>
      </c>
      <c r="AK214" s="55">
        <f t="shared" si="107"/>
        <v>0.3591527890020349</v>
      </c>
      <c r="AL214" s="55">
        <f t="shared" si="108"/>
        <v>0.65449797476366078</v>
      </c>
      <c r="AM214" s="55">
        <f t="shared" si="109"/>
        <v>1.2371207083718527</v>
      </c>
      <c r="AN214" s="55">
        <f t="shared" si="110"/>
        <v>0.303479781422624</v>
      </c>
      <c r="AO214" s="55">
        <f t="shared" si="111"/>
        <v>9.1005169596786235</v>
      </c>
    </row>
    <row r="215" spans="1:41" x14ac:dyDescent="0.2">
      <c r="A215" s="39" t="s">
        <v>37</v>
      </c>
      <c r="B215" s="39">
        <v>2124.7010510693999</v>
      </c>
      <c r="C215" s="39">
        <v>1332.0189836935299</v>
      </c>
      <c r="D215" s="39">
        <v>12854.808025160401</v>
      </c>
      <c r="E215" s="39">
        <v>2334.3327696111701</v>
      </c>
      <c r="F215" s="39">
        <v>1263.4227110908801</v>
      </c>
      <c r="G215" s="39">
        <v>2021.0282275292507</v>
      </c>
      <c r="H215" s="39">
        <v>5136.1813531994003</v>
      </c>
      <c r="I215" s="39">
        <v>3914.4093133532001</v>
      </c>
      <c r="J215" s="39">
        <v>10441.816077313701</v>
      </c>
      <c r="K215" s="39">
        <v>2525.3631191489899</v>
      </c>
      <c r="L215" s="39">
        <v>2716.19010304838</v>
      </c>
      <c r="M215" s="39">
        <v>46664.271734218302</v>
      </c>
      <c r="N215" s="39"/>
      <c r="O215" s="39" t="s">
        <v>37</v>
      </c>
      <c r="P215" s="55">
        <f t="shared" si="89"/>
        <v>6.6615280725261253E-2</v>
      </c>
      <c r="Q215" s="55">
        <f t="shared" si="91"/>
        <v>6.8594448130879088E-2</v>
      </c>
      <c r="R215" s="55">
        <f t="shared" si="92"/>
        <v>0.71074751095913857</v>
      </c>
      <c r="S215" s="55">
        <f t="shared" si="93"/>
        <v>8.0621413455460103E-2</v>
      </c>
      <c r="T215" s="55">
        <f t="shared" si="94"/>
        <v>5.4529959658984065E-2</v>
      </c>
      <c r="U215" s="55">
        <f t="shared" si="95"/>
        <v>8.5216971723028001E-2</v>
      </c>
      <c r="V215" s="55">
        <f t="shared" si="96"/>
        <v>0.24223225011073163</v>
      </c>
      <c r="W215" s="55">
        <f t="shared" si="97"/>
        <v>0.31725045479458031</v>
      </c>
      <c r="X215" s="55">
        <f t="shared" si="98"/>
        <v>0.56940134409163656</v>
      </c>
      <c r="Y215" s="55">
        <f t="shared" si="99"/>
        <v>7.2343526279176756E-2</v>
      </c>
      <c r="Z215" s="55">
        <f t="shared" si="100"/>
        <v>0.29255574452725869</v>
      </c>
      <c r="AB215" s="58" t="s">
        <v>37</v>
      </c>
      <c r="AC215" s="78">
        <v>390718.31363843416</v>
      </c>
      <c r="AD215" s="55">
        <f t="shared" si="90"/>
        <v>0.54379356608187346</v>
      </c>
      <c r="AE215" s="55">
        <f t="shared" si="101"/>
        <v>0.34091542095622462</v>
      </c>
      <c r="AF215" s="55">
        <f t="shared" si="102"/>
        <v>3.2900449189223515</v>
      </c>
      <c r="AG215" s="55">
        <f t="shared" si="103"/>
        <v>0.59744646926668832</v>
      </c>
      <c r="AH215" s="55">
        <f t="shared" si="104"/>
        <v>0.32335896910633055</v>
      </c>
      <c r="AI215" s="55">
        <f t="shared" si="105"/>
        <v>0.51725966175199167</v>
      </c>
      <c r="AJ215" s="55">
        <f t="shared" si="106"/>
        <v>1.3145484032653658</v>
      </c>
      <c r="AK215" s="55">
        <f t="shared" si="107"/>
        <v>1.0018494594997525</v>
      </c>
      <c r="AL215" s="55">
        <f t="shared" si="108"/>
        <v>2.6724665092039754</v>
      </c>
      <c r="AM215" s="55">
        <f t="shared" si="109"/>
        <v>0.64633855926342099</v>
      </c>
      <c r="AN215" s="55">
        <f t="shared" si="110"/>
        <v>0.69517860009037313</v>
      </c>
      <c r="AO215" s="55">
        <f t="shared" si="111"/>
        <v>11.943200537408348</v>
      </c>
    </row>
    <row r="216" spans="1:41" x14ac:dyDescent="0.2">
      <c r="A216" s="39" t="s">
        <v>38</v>
      </c>
      <c r="B216" s="39">
        <v>8519.1152143818908</v>
      </c>
      <c r="C216" s="39">
        <v>0</v>
      </c>
      <c r="D216" s="39">
        <v>25481.955243018401</v>
      </c>
      <c r="E216" s="39">
        <v>103451.63119503317</v>
      </c>
      <c r="F216" s="39">
        <v>0</v>
      </c>
      <c r="G216" s="39">
        <v>0</v>
      </c>
      <c r="H216" s="39">
        <v>54733.430492400468</v>
      </c>
      <c r="I216" s="39">
        <v>0</v>
      </c>
      <c r="J216" s="39">
        <v>0</v>
      </c>
      <c r="K216" s="39">
        <v>20512.220066628535</v>
      </c>
      <c r="L216" s="39">
        <v>0</v>
      </c>
      <c r="M216" s="39">
        <v>212698.35221146245</v>
      </c>
      <c r="N216" s="39"/>
      <c r="O216" s="39" t="s">
        <v>38</v>
      </c>
      <c r="P216" s="55">
        <f t="shared" si="89"/>
        <v>0.26709792949519151</v>
      </c>
      <c r="Q216" s="55">
        <f t="shared" si="91"/>
        <v>0</v>
      </c>
      <c r="R216" s="55">
        <f t="shared" si="92"/>
        <v>1.4089075642280167</v>
      </c>
      <c r="S216" s="55">
        <f t="shared" si="93"/>
        <v>3.5729339191883112</v>
      </c>
      <c r="T216" s="55">
        <f t="shared" si="94"/>
        <v>0</v>
      </c>
      <c r="U216" s="55">
        <f t="shared" si="95"/>
        <v>0</v>
      </c>
      <c r="V216" s="55">
        <f t="shared" si="96"/>
        <v>2.5813344803712535</v>
      </c>
      <c r="W216" s="55">
        <f t="shared" si="97"/>
        <v>0</v>
      </c>
      <c r="X216" s="55">
        <f t="shared" si="98"/>
        <v>0</v>
      </c>
      <c r="Y216" s="55">
        <f t="shared" si="99"/>
        <v>0.58760909280027007</v>
      </c>
      <c r="Z216" s="55">
        <f t="shared" si="100"/>
        <v>0</v>
      </c>
      <c r="AB216" s="53" t="s">
        <v>38</v>
      </c>
      <c r="AC216" s="78">
        <v>524676.91179128096</v>
      </c>
      <c r="AD216" s="55">
        <f t="shared" si="90"/>
        <v>1.623687839683488</v>
      </c>
      <c r="AE216" s="55">
        <f t="shared" si="101"/>
        <v>0</v>
      </c>
      <c r="AF216" s="55">
        <f t="shared" si="102"/>
        <v>4.8566946001152127</v>
      </c>
      <c r="AG216" s="55">
        <f t="shared" si="103"/>
        <v>19.717206698088276</v>
      </c>
      <c r="AH216" s="55">
        <f t="shared" si="104"/>
        <v>0</v>
      </c>
      <c r="AI216" s="55">
        <f t="shared" si="105"/>
        <v>0</v>
      </c>
      <c r="AJ216" s="55">
        <f t="shared" si="106"/>
        <v>10.431835146993031</v>
      </c>
      <c r="AK216" s="55">
        <f t="shared" si="107"/>
        <v>0</v>
      </c>
      <c r="AL216" s="55">
        <f t="shared" si="108"/>
        <v>0</v>
      </c>
      <c r="AM216" s="55">
        <f t="shared" si="109"/>
        <v>3.9094954639033932</v>
      </c>
      <c r="AN216" s="55">
        <f t="shared" si="110"/>
        <v>0</v>
      </c>
      <c r="AO216" s="55">
        <f t="shared" si="111"/>
        <v>40.5389197487834</v>
      </c>
    </row>
    <row r="217" spans="1:41" x14ac:dyDescent="0.2">
      <c r="A217" s="39" t="s">
        <v>39</v>
      </c>
      <c r="B217" s="39">
        <v>4869.0394066542021</v>
      </c>
      <c r="C217" s="39">
        <v>3691.2718050462699</v>
      </c>
      <c r="D217" s="39">
        <v>2161.9895002904486</v>
      </c>
      <c r="E217" s="39">
        <v>3922.2820107615526</v>
      </c>
      <c r="F217" s="39">
        <v>1635.7502740799571</v>
      </c>
      <c r="G217" s="39">
        <v>4917.9572478880291</v>
      </c>
      <c r="H217" s="39">
        <v>2129.2314420568191</v>
      </c>
      <c r="I217" s="39">
        <v>2676.6381967976513</v>
      </c>
      <c r="J217" s="39">
        <v>2847.1473783145748</v>
      </c>
      <c r="K217" s="39">
        <v>5659.3346349093717</v>
      </c>
      <c r="L217" s="39">
        <v>1933.8766799157556</v>
      </c>
      <c r="M217" s="39">
        <v>36444.518576714625</v>
      </c>
      <c r="N217" s="39"/>
      <c r="O217" s="39" t="s">
        <v>39</v>
      </c>
      <c r="P217" s="55">
        <f t="shared" si="89"/>
        <v>0.15265791240295987</v>
      </c>
      <c r="Q217" s="55">
        <f t="shared" si="91"/>
        <v>0.19008794579348057</v>
      </c>
      <c r="R217" s="55">
        <f t="shared" si="92"/>
        <v>0.11953726987160154</v>
      </c>
      <c r="S217" s="55">
        <f t="shared" si="93"/>
        <v>0.13546479910453957</v>
      </c>
      <c r="T217" s="55">
        <f t="shared" si="94"/>
        <v>7.059980454264296E-2</v>
      </c>
      <c r="U217" s="55">
        <f t="shared" si="95"/>
        <v>0.20736643754881409</v>
      </c>
      <c r="V217" s="55">
        <f t="shared" si="96"/>
        <v>0.10041867444860796</v>
      </c>
      <c r="W217" s="55">
        <f t="shared" si="97"/>
        <v>0.21693303312912371</v>
      </c>
      <c r="X217" s="55">
        <f t="shared" si="98"/>
        <v>0.15525743146937004</v>
      </c>
      <c r="Y217" s="55">
        <f t="shared" si="99"/>
        <v>0.16212172450716256</v>
      </c>
      <c r="Z217" s="55">
        <f t="shared" si="100"/>
        <v>0.20829423216059034</v>
      </c>
      <c r="AB217" s="53" t="s">
        <v>39</v>
      </c>
      <c r="AC217" s="78">
        <v>137147.28173803797</v>
      </c>
      <c r="AD217" s="55">
        <f t="shared" si="90"/>
        <v>3.5502266942150902</v>
      </c>
      <c r="AE217" s="55">
        <f t="shared" si="101"/>
        <v>2.6914655239736267</v>
      </c>
      <c r="AF217" s="55">
        <f t="shared" si="102"/>
        <v>1.5763998184229546</v>
      </c>
      <c r="AG217" s="55">
        <f t="shared" si="103"/>
        <v>2.8599050313322416</v>
      </c>
      <c r="AH217" s="55">
        <f t="shared" si="104"/>
        <v>1.1926960952856274</v>
      </c>
      <c r="AI217" s="55">
        <f t="shared" si="105"/>
        <v>3.5858948026995621</v>
      </c>
      <c r="AJ217" s="55">
        <f t="shared" si="106"/>
        <v>1.5525145048983306</v>
      </c>
      <c r="AK217" s="55">
        <f t="shared" si="107"/>
        <v>1.9516523863084938</v>
      </c>
      <c r="AL217" s="55">
        <f t="shared" si="108"/>
        <v>2.0759779867550336</v>
      </c>
      <c r="AM217" s="55">
        <f t="shared" si="109"/>
        <v>4.1264650404950372</v>
      </c>
      <c r="AN217" s="55">
        <f t="shared" si="110"/>
        <v>1.4100729197167838</v>
      </c>
      <c r="AO217" s="55">
        <f t="shared" si="111"/>
        <v>26.573270804102776</v>
      </c>
    </row>
    <row r="218" spans="1:41" x14ac:dyDescent="0.2">
      <c r="A218" s="39" t="s">
        <v>40</v>
      </c>
      <c r="B218" s="39">
        <v>55624.496139826697</v>
      </c>
      <c r="C218" s="39">
        <v>48525.280833210825</v>
      </c>
      <c r="D218" s="39">
        <v>25481.2464160239</v>
      </c>
      <c r="E218" s="39">
        <v>29986.498198326</v>
      </c>
      <c r="F218" s="39">
        <v>36978.965720425898</v>
      </c>
      <c r="G218" s="39">
        <v>18398.824980357698</v>
      </c>
      <c r="H218" s="39">
        <v>14387.607873258101</v>
      </c>
      <c r="I218" s="39">
        <v>8198.09571858458</v>
      </c>
      <c r="J218" s="39">
        <v>12304.5160156651</v>
      </c>
      <c r="K218" s="39">
        <v>222729.79686807899</v>
      </c>
      <c r="L218" s="39">
        <v>36853.430079401303</v>
      </c>
      <c r="M218" s="39">
        <v>509468.75884315907</v>
      </c>
      <c r="N218" s="39"/>
      <c r="O218" s="39" t="s">
        <v>40</v>
      </c>
      <c r="P218" s="55">
        <f t="shared" si="89"/>
        <v>1.7439824881202708</v>
      </c>
      <c r="Q218" s="55">
        <f t="shared" si="91"/>
        <v>2.4988869527371951</v>
      </c>
      <c r="R218" s="55">
        <f t="shared" si="92"/>
        <v>1.4088683728981222</v>
      </c>
      <c r="S218" s="55">
        <f t="shared" si="93"/>
        <v>1.0356509152426208</v>
      </c>
      <c r="T218" s="55">
        <f t="shared" si="94"/>
        <v>1.5960307593526641</v>
      </c>
      <c r="U218" s="55">
        <f t="shared" si="95"/>
        <v>0.77578933670058836</v>
      </c>
      <c r="V218" s="55">
        <f t="shared" si="96"/>
        <v>0.67854742447504179</v>
      </c>
      <c r="W218" s="55">
        <f t="shared" si="97"/>
        <v>0.66442964620439593</v>
      </c>
      <c r="X218" s="55">
        <f t="shared" si="98"/>
        <v>0.67097599745495795</v>
      </c>
      <c r="Y218" s="55">
        <f t="shared" si="99"/>
        <v>6.3804918946909446</v>
      </c>
      <c r="Z218" s="55">
        <f t="shared" si="100"/>
        <v>3.9694138724540071</v>
      </c>
      <c r="AB218" s="53" t="s">
        <v>40</v>
      </c>
      <c r="AC218" s="78">
        <v>3606560.1780185173</v>
      </c>
      <c r="AD218" s="55">
        <f t="shared" si="90"/>
        <v>1.5423143769747767</v>
      </c>
      <c r="AE218" s="55">
        <f t="shared" si="101"/>
        <v>1.345472650892273</v>
      </c>
      <c r="AF218" s="55">
        <f t="shared" si="102"/>
        <v>0.706524920097786</v>
      </c>
      <c r="AG218" s="55">
        <f t="shared" si="103"/>
        <v>0.83144316795514839</v>
      </c>
      <c r="AH218" s="55">
        <f t="shared" si="104"/>
        <v>1.0253250714020399</v>
      </c>
      <c r="AI218" s="55">
        <f t="shared" si="105"/>
        <v>0.51014884189361309</v>
      </c>
      <c r="AJ218" s="55">
        <f t="shared" si="106"/>
        <v>0.39892881757383586</v>
      </c>
      <c r="AK218" s="55">
        <f t="shared" si="107"/>
        <v>0.22731065929665703</v>
      </c>
      <c r="AL218" s="55">
        <f t="shared" si="108"/>
        <v>0.34117040637944746</v>
      </c>
      <c r="AM218" s="55">
        <f t="shared" si="109"/>
        <v>6.175685026014154</v>
      </c>
      <c r="AN218" s="55">
        <f t="shared" si="110"/>
        <v>1.0218443131496275</v>
      </c>
      <c r="AO218" s="55">
        <f t="shared" si="111"/>
        <v>14.126168251629359</v>
      </c>
    </row>
    <row r="219" spans="1:41" x14ac:dyDescent="0.2">
      <c r="A219" s="39" t="s">
        <v>41</v>
      </c>
      <c r="B219" s="39">
        <v>150386.22728410253</v>
      </c>
      <c r="C219" s="39">
        <v>107856.975011519</v>
      </c>
      <c r="D219" s="39">
        <v>108188.72279752977</v>
      </c>
      <c r="E219" s="39">
        <v>165265.50987208</v>
      </c>
      <c r="F219" s="39">
        <v>250879.946119295</v>
      </c>
      <c r="G219" s="39">
        <v>296856.97501151898</v>
      </c>
      <c r="H219" s="39">
        <v>127219.173883807</v>
      </c>
      <c r="I219" s="39">
        <v>133591.26302944496</v>
      </c>
      <c r="J219" s="39">
        <v>232398.26558370399</v>
      </c>
      <c r="K219" s="39">
        <v>192243.80603274214</v>
      </c>
      <c r="L219" s="39">
        <v>127126.16945061903</v>
      </c>
      <c r="M219" s="39">
        <v>1892013.0340763621</v>
      </c>
      <c r="N219" s="39"/>
      <c r="O219" s="39" t="s">
        <v>41</v>
      </c>
      <c r="P219" s="55">
        <f t="shared" si="89"/>
        <v>4.7150260234027677</v>
      </c>
      <c r="Q219" s="55">
        <f t="shared" si="91"/>
        <v>5.5542674455481915</v>
      </c>
      <c r="R219" s="55">
        <f t="shared" si="92"/>
        <v>5.9817980394330323</v>
      </c>
      <c r="S219" s="55">
        <f t="shared" si="93"/>
        <v>5.7078147446577434</v>
      </c>
      <c r="T219" s="55">
        <f t="shared" si="94"/>
        <v>10.828104656533434</v>
      </c>
      <c r="U219" s="55">
        <f t="shared" si="95"/>
        <v>12.517020841547899</v>
      </c>
      <c r="V219" s="55">
        <f t="shared" si="96"/>
        <v>5.9999023842697659</v>
      </c>
      <c r="W219" s="55">
        <f t="shared" si="97"/>
        <v>10.827147996019921</v>
      </c>
      <c r="X219" s="55">
        <f t="shared" si="98"/>
        <v>12.672880254559063</v>
      </c>
      <c r="Y219" s="55">
        <f t="shared" si="99"/>
        <v>5.5071663668016555</v>
      </c>
      <c r="Z219" s="55">
        <f t="shared" si="100"/>
        <v>13.692521414750864</v>
      </c>
      <c r="AB219" s="53" t="s">
        <v>75</v>
      </c>
      <c r="AC219" s="78">
        <v>20675860.006446186</v>
      </c>
      <c r="AD219" s="55">
        <f t="shared" si="90"/>
        <v>0.72735173887430116</v>
      </c>
      <c r="AE219" s="55">
        <f t="shared" si="101"/>
        <v>0.52165653558252012</v>
      </c>
      <c r="AF219" s="55">
        <f t="shared" si="102"/>
        <v>0.52326105305317105</v>
      </c>
      <c r="AG219" s="55">
        <f t="shared" si="103"/>
        <v>0.79931625490090652</v>
      </c>
      <c r="AH219" s="55">
        <f t="shared" si="104"/>
        <v>1.213395457509759</v>
      </c>
      <c r="AI219" s="55">
        <f t="shared" si="105"/>
        <v>1.435766033040303</v>
      </c>
      <c r="AJ219" s="55">
        <f t="shared" si="106"/>
        <v>0.61530293706836581</v>
      </c>
      <c r="AK219" s="55">
        <f t="shared" si="107"/>
        <v>0.64612191699786481</v>
      </c>
      <c r="AL219" s="55">
        <f t="shared" si="108"/>
        <v>1.1240077341946035</v>
      </c>
      <c r="AM219" s="55">
        <f t="shared" si="109"/>
        <v>0.92979835408445211</v>
      </c>
      <c r="AN219" s="55">
        <f t="shared" si="110"/>
        <v>0.61485311571554679</v>
      </c>
      <c r="AO219" s="55">
        <f t="shared" si="111"/>
        <v>9.1508311310217927</v>
      </c>
    </row>
    <row r="220" spans="1:41" x14ac:dyDescent="0.2">
      <c r="A220" s="39" t="s">
        <v>42</v>
      </c>
      <c r="B220" s="39">
        <v>16890.6030660578</v>
      </c>
      <c r="C220" s="39">
        <v>11863.4990304277</v>
      </c>
      <c r="D220" s="39">
        <v>10088.894447049899</v>
      </c>
      <c r="E220" s="39">
        <v>11105.967216425801</v>
      </c>
      <c r="F220" s="39">
        <v>20894.756116702301</v>
      </c>
      <c r="G220" s="39">
        <v>22677.605699481301</v>
      </c>
      <c r="H220" s="39">
        <v>8243.8931620823405</v>
      </c>
      <c r="I220" s="39">
        <v>12183.3058965155</v>
      </c>
      <c r="J220" s="39">
        <v>9691.2080566241002</v>
      </c>
      <c r="K220" s="39">
        <v>11767.2214023366</v>
      </c>
      <c r="L220" s="39">
        <v>2235.7314730788999</v>
      </c>
      <c r="M220" s="39">
        <v>137642.68556678228</v>
      </c>
      <c r="N220" s="39"/>
      <c r="O220" s="39" t="s">
        <v>42</v>
      </c>
      <c r="P220" s="55">
        <f t="shared" si="89"/>
        <v>0.52956733103609066</v>
      </c>
      <c r="Q220" s="55">
        <f t="shared" si="91"/>
        <v>0.61092985824940682</v>
      </c>
      <c r="R220" s="55">
        <f t="shared" si="92"/>
        <v>0.5578190356896221</v>
      </c>
      <c r="S220" s="55">
        <f t="shared" si="93"/>
        <v>0.3835694663736367</v>
      </c>
      <c r="T220" s="55">
        <f t="shared" si="94"/>
        <v>0.90182818317734748</v>
      </c>
      <c r="U220" s="55">
        <f t="shared" si="95"/>
        <v>0.95620479581387097</v>
      </c>
      <c r="V220" s="55">
        <f t="shared" si="96"/>
        <v>0.38879795182460986</v>
      </c>
      <c r="W220" s="55">
        <f t="shared" si="97"/>
        <v>0.98741828642851426</v>
      </c>
      <c r="X220" s="55">
        <f t="shared" si="98"/>
        <v>0.52847003360866396</v>
      </c>
      <c r="Y220" s="55">
        <f t="shared" si="99"/>
        <v>0.33709302408744229</v>
      </c>
      <c r="Z220" s="55">
        <f t="shared" si="100"/>
        <v>0.24080644610830179</v>
      </c>
      <c r="AB220" s="53" t="s">
        <v>42</v>
      </c>
      <c r="AC220" s="78">
        <v>925064.25410844374</v>
      </c>
      <c r="AD220" s="55">
        <f t="shared" si="90"/>
        <v>1.8258843092295882</v>
      </c>
      <c r="AE220" s="55">
        <f t="shared" si="101"/>
        <v>1.2824513516481593</v>
      </c>
      <c r="AF220" s="55">
        <f t="shared" si="102"/>
        <v>1.0906155331635152</v>
      </c>
      <c r="AG220" s="55">
        <f t="shared" si="103"/>
        <v>1.2005617087787577</v>
      </c>
      <c r="AH220" s="55">
        <f t="shared" si="104"/>
        <v>2.2587356525672049</v>
      </c>
      <c r="AI220" s="55">
        <f t="shared" si="105"/>
        <v>2.4514627604260282</v>
      </c>
      <c r="AJ220" s="55">
        <f t="shared" si="106"/>
        <v>0.89116978906807076</v>
      </c>
      <c r="AK220" s="55">
        <f t="shared" si="107"/>
        <v>1.3170226654425747</v>
      </c>
      <c r="AL220" s="55">
        <f t="shared" si="108"/>
        <v>1.0476253961368631</v>
      </c>
      <c r="AM220" s="55">
        <f t="shared" si="109"/>
        <v>1.2720436823794024</v>
      </c>
      <c r="AN220" s="55">
        <f t="shared" si="110"/>
        <v>0.24168391148500792</v>
      </c>
      <c r="AO220" s="55">
        <f t="shared" si="111"/>
        <v>14.879256760325177</v>
      </c>
    </row>
    <row r="221" spans="1:41" x14ac:dyDescent="0.2">
      <c r="A221" s="39" t="s">
        <v>43</v>
      </c>
      <c r="B221" s="44">
        <v>16732.950699486912</v>
      </c>
      <c r="C221" s="45">
        <v>11178.86436033815</v>
      </c>
      <c r="D221" s="45">
        <v>20189.998203560674</v>
      </c>
      <c r="E221" s="45">
        <v>71012.955132365067</v>
      </c>
      <c r="F221" s="45">
        <v>31015.894436956256</v>
      </c>
      <c r="G221" s="45">
        <v>49852.229265443922</v>
      </c>
      <c r="H221" s="45">
        <v>44016.921042257083</v>
      </c>
      <c r="I221" s="45">
        <v>25802.980667743675</v>
      </c>
      <c r="J221" s="45">
        <v>58226.411099070865</v>
      </c>
      <c r="K221" s="45">
        <v>93822.403612289592</v>
      </c>
      <c r="L221" s="45">
        <v>3058.3049455528389</v>
      </c>
      <c r="M221" s="44">
        <v>424909.91346506501</v>
      </c>
      <c r="N221" s="45"/>
      <c r="O221" s="39" t="s">
        <v>43</v>
      </c>
      <c r="P221" s="93">
        <f t="shared" si="89"/>
        <v>0.52462449135949918</v>
      </c>
      <c r="Q221" s="55">
        <f t="shared" si="91"/>
        <v>0.57567350083936542</v>
      </c>
      <c r="R221" s="55">
        <f t="shared" si="92"/>
        <v>1.1163131290147112</v>
      </c>
      <c r="S221" s="55">
        <f t="shared" si="93"/>
        <v>2.452591546051972</v>
      </c>
      <c r="T221" s="55">
        <f t="shared" si="94"/>
        <v>1.3386616035849266</v>
      </c>
      <c r="U221" s="55">
        <f t="shared" si="95"/>
        <v>2.1020270542370532</v>
      </c>
      <c r="V221" s="55">
        <f t="shared" si="96"/>
        <v>2.0759231603787969</v>
      </c>
      <c r="W221" s="55">
        <f t="shared" si="97"/>
        <v>2.0912497126891068</v>
      </c>
      <c r="X221" s="55">
        <f t="shared" si="98"/>
        <v>3.1751370160096237</v>
      </c>
      <c r="Y221" s="55">
        <f t="shared" si="99"/>
        <v>2.687709925687229</v>
      </c>
      <c r="Z221" s="55">
        <f t="shared" si="100"/>
        <v>0.32940429292244999</v>
      </c>
      <c r="AB221" s="53" t="s">
        <v>43</v>
      </c>
      <c r="AC221" s="78">
        <v>1573520.1249312409</v>
      </c>
      <c r="AD221" s="93">
        <f t="shared" si="90"/>
        <v>1.0634087505056919</v>
      </c>
      <c r="AE221" s="55">
        <f t="shared" si="101"/>
        <v>0.71043669434012724</v>
      </c>
      <c r="AF221" s="55">
        <f t="shared" si="102"/>
        <v>1.2831102623770336</v>
      </c>
      <c r="AG221" s="55">
        <f t="shared" si="103"/>
        <v>4.5129994848631609</v>
      </c>
      <c r="AH221" s="55">
        <f t="shared" si="104"/>
        <v>1.9711152050445861</v>
      </c>
      <c r="AI221" s="55">
        <f t="shared" si="105"/>
        <v>3.1681977545487285</v>
      </c>
      <c r="AJ221" s="55">
        <f t="shared" si="106"/>
        <v>2.7973535479363836</v>
      </c>
      <c r="AK221" s="55">
        <f t="shared" si="107"/>
        <v>1.6398252719437703</v>
      </c>
      <c r="AL221" s="55">
        <f t="shared" si="108"/>
        <v>3.7003918905463777</v>
      </c>
      <c r="AM221" s="55">
        <f t="shared" si="109"/>
        <v>5.9625804669253535</v>
      </c>
      <c r="AN221" s="55">
        <f t="shared" si="110"/>
        <v>0.19436071373325967</v>
      </c>
      <c r="AO221" s="93">
        <f t="shared" si="111"/>
        <v>27.003780042764468</v>
      </c>
    </row>
    <row r="222" spans="1:41" x14ac:dyDescent="0.2">
      <c r="A222" s="39" t="s">
        <v>44</v>
      </c>
      <c r="B222" s="39">
        <v>13148.486600737093</v>
      </c>
      <c r="C222" s="39">
        <v>7955.5471301604402</v>
      </c>
      <c r="D222" s="39">
        <v>11877.606768966352</v>
      </c>
      <c r="E222" s="39">
        <v>65460.349881467788</v>
      </c>
      <c r="F222" s="39">
        <v>28334.797892228216</v>
      </c>
      <c r="G222" s="39">
        <v>37598.367471675607</v>
      </c>
      <c r="H222" s="39">
        <v>42267.294878915505</v>
      </c>
      <c r="I222" s="39">
        <v>25027.097224230907</v>
      </c>
      <c r="J222" s="39">
        <v>55932.766561297096</v>
      </c>
      <c r="K222" s="39">
        <v>74242.069287731952</v>
      </c>
      <c r="L222" s="39">
        <v>2772.6462048584403</v>
      </c>
      <c r="M222" s="39">
        <v>364617.02990226942</v>
      </c>
      <c r="N222" s="39"/>
      <c r="O222" s="39" t="s">
        <v>44</v>
      </c>
      <c r="P222" s="55">
        <f t="shared" si="89"/>
        <v>0.41224158362400509</v>
      </c>
      <c r="Q222" s="55">
        <f t="shared" si="91"/>
        <v>0.40968362437251127</v>
      </c>
      <c r="R222" s="55">
        <f t="shared" si="92"/>
        <v>0.65671766009037014</v>
      </c>
      <c r="S222" s="55">
        <f t="shared" si="93"/>
        <v>2.2608198802829502</v>
      </c>
      <c r="T222" s="55">
        <f t="shared" si="94"/>
        <v>1.2229441282360565</v>
      </c>
      <c r="U222" s="55">
        <f t="shared" si="95"/>
        <v>1.5853410526496092</v>
      </c>
      <c r="V222" s="55">
        <f t="shared" si="96"/>
        <v>1.9934074053354442</v>
      </c>
      <c r="W222" s="55">
        <f t="shared" si="97"/>
        <v>2.02836682139761</v>
      </c>
      <c r="X222" s="55">
        <f t="shared" si="98"/>
        <v>3.0500625775204893</v>
      </c>
      <c r="Y222" s="55">
        <f t="shared" si="99"/>
        <v>2.1267963604170408</v>
      </c>
      <c r="Z222" s="55">
        <f t="shared" si="100"/>
        <v>0.29863652542680341</v>
      </c>
      <c r="AB222" s="58" t="s">
        <v>44</v>
      </c>
      <c r="AC222" s="78">
        <v>1358682.9718699977</v>
      </c>
      <c r="AD222" s="55">
        <f t="shared" si="90"/>
        <v>0.96773764542293639</v>
      </c>
      <c r="AE222" s="55">
        <f t="shared" si="101"/>
        <v>0.58553373339263781</v>
      </c>
      <c r="AF222" s="55">
        <f t="shared" si="102"/>
        <v>0.8742000168456393</v>
      </c>
      <c r="AG222" s="55">
        <f t="shared" si="103"/>
        <v>4.8179267155584258</v>
      </c>
      <c r="AH222" s="55">
        <f t="shared" si="104"/>
        <v>2.0854605878537029</v>
      </c>
      <c r="AI222" s="55">
        <f t="shared" si="105"/>
        <v>2.7672656719858502</v>
      </c>
      <c r="AJ222" s="55">
        <f t="shared" si="106"/>
        <v>3.1109019362141348</v>
      </c>
      <c r="AK222" s="55">
        <f t="shared" si="107"/>
        <v>1.842011546651338</v>
      </c>
      <c r="AL222" s="55">
        <f t="shared" si="108"/>
        <v>4.1166900387597476</v>
      </c>
      <c r="AM222" s="55">
        <f t="shared" si="109"/>
        <v>5.4642672959645822</v>
      </c>
      <c r="AN222" s="55">
        <f t="shared" si="110"/>
        <v>0.20406866518996414</v>
      </c>
      <c r="AO222" s="55">
        <f t="shared" si="111"/>
        <v>26.836063853838958</v>
      </c>
    </row>
    <row r="223" spans="1:41" x14ac:dyDescent="0.2">
      <c r="A223" s="39" t="s">
        <v>45</v>
      </c>
      <c r="B223" s="39">
        <v>0</v>
      </c>
      <c r="C223" s="39">
        <v>0</v>
      </c>
      <c r="D223" s="39">
        <v>0</v>
      </c>
      <c r="E223" s="39">
        <v>0</v>
      </c>
      <c r="F223" s="39">
        <v>46.62859895498481</v>
      </c>
      <c r="G223" s="39">
        <v>12.156431757351719</v>
      </c>
      <c r="H223" s="39">
        <v>16.93217280488275</v>
      </c>
      <c r="I223" s="39">
        <v>8.4226705747365482</v>
      </c>
      <c r="J223" s="39">
        <v>5.5572259462179288</v>
      </c>
      <c r="K223" s="39">
        <v>3.2127712501572399</v>
      </c>
      <c r="L223" s="39">
        <v>9.5514820950620649</v>
      </c>
      <c r="M223" s="39">
        <v>102.46135338339306</v>
      </c>
      <c r="N223" s="39"/>
      <c r="O223" s="39" t="s">
        <v>45</v>
      </c>
      <c r="P223" s="55">
        <f t="shared" si="89"/>
        <v>0</v>
      </c>
      <c r="Q223" s="55">
        <f t="shared" si="91"/>
        <v>0</v>
      </c>
      <c r="R223" s="55">
        <f t="shared" si="92"/>
        <v>0</v>
      </c>
      <c r="S223" s="55">
        <f t="shared" si="93"/>
        <v>0</v>
      </c>
      <c r="T223" s="55">
        <f t="shared" si="94"/>
        <v>2.0125137831144865E-3</v>
      </c>
      <c r="U223" s="55">
        <f t="shared" si="95"/>
        <v>5.1257784884361178E-4</v>
      </c>
      <c r="V223" s="55">
        <f t="shared" si="96"/>
        <v>7.9855402987972634E-4</v>
      </c>
      <c r="W223" s="55">
        <f t="shared" si="97"/>
        <v>6.8263072574061023E-4</v>
      </c>
      <c r="X223" s="55">
        <f t="shared" si="98"/>
        <v>3.0304038107626416E-4</v>
      </c>
      <c r="Y223" s="55">
        <f t="shared" si="99"/>
        <v>9.2035557026372113E-5</v>
      </c>
      <c r="Z223" s="55">
        <f t="shared" si="100"/>
        <v>1.0287722322983117E-3</v>
      </c>
      <c r="AB223" s="58" t="s">
        <v>45</v>
      </c>
      <c r="AC223" s="78">
        <v>309.72851484623988</v>
      </c>
      <c r="AD223" s="55">
        <f t="shared" si="90"/>
        <v>0</v>
      </c>
      <c r="AE223" s="55">
        <f t="shared" si="101"/>
        <v>0</v>
      </c>
      <c r="AF223" s="55">
        <f t="shared" si="102"/>
        <v>0</v>
      </c>
      <c r="AG223" s="55">
        <f t="shared" si="103"/>
        <v>0</v>
      </c>
      <c r="AH223" s="55">
        <f t="shared" si="104"/>
        <v>15.054667788057191</v>
      </c>
      <c r="AI223" s="55">
        <f t="shared" si="105"/>
        <v>3.9248668348752451</v>
      </c>
      <c r="AJ223" s="55">
        <f t="shared" si="106"/>
        <v>5.4667788057190911</v>
      </c>
      <c r="AK223" s="55">
        <f t="shared" si="107"/>
        <v>2.7193720213064201</v>
      </c>
      <c r="AL223" s="55">
        <f t="shared" si="108"/>
        <v>1.7942248388001121</v>
      </c>
      <c r="AM223" s="55">
        <f t="shared" si="109"/>
        <v>1.0372862349313148</v>
      </c>
      <c r="AN223" s="55">
        <f t="shared" si="110"/>
        <v>3.0838239416876925</v>
      </c>
      <c r="AO223" s="55">
        <f t="shared" si="111"/>
        <v>33.081020465377065</v>
      </c>
    </row>
    <row r="224" spans="1:41" x14ac:dyDescent="0.2">
      <c r="A224" s="39" t="s">
        <v>46</v>
      </c>
      <c r="B224" s="39">
        <v>178.49795664310335</v>
      </c>
      <c r="C224" s="39">
        <v>2677.4693496465502</v>
      </c>
      <c r="D224" s="39">
        <v>1824.1185542096264</v>
      </c>
      <c r="E224" s="39">
        <v>712.10875358554836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39">
        <v>1807.6031206633143</v>
      </c>
      <c r="L224" s="39">
        <v>0</v>
      </c>
      <c r="M224" s="39">
        <v>7199.7977347481428</v>
      </c>
      <c r="N224" s="39"/>
      <c r="O224" s="39" t="s">
        <v>46</v>
      </c>
      <c r="P224" s="55">
        <f t="shared" si="89"/>
        <v>5.5964068378848144E-3</v>
      </c>
      <c r="Q224" s="55">
        <f t="shared" si="91"/>
        <v>0.13788056677471883</v>
      </c>
      <c r="R224" s="55">
        <f t="shared" si="92"/>
        <v>0.10085624923851766</v>
      </c>
      <c r="S224" s="55">
        <f t="shared" si="93"/>
        <v>2.4594271646041214E-2</v>
      </c>
      <c r="T224" s="55">
        <f t="shared" si="94"/>
        <v>0</v>
      </c>
      <c r="U224" s="55">
        <f t="shared" si="95"/>
        <v>0</v>
      </c>
      <c r="V224" s="55">
        <f t="shared" si="96"/>
        <v>0</v>
      </c>
      <c r="W224" s="55">
        <f t="shared" si="97"/>
        <v>0</v>
      </c>
      <c r="X224" s="55">
        <f t="shared" si="98"/>
        <v>0</v>
      </c>
      <c r="Y224" s="55">
        <f t="shared" si="99"/>
        <v>5.1782012206662537E-2</v>
      </c>
      <c r="Z224" s="55">
        <f t="shared" si="100"/>
        <v>0</v>
      </c>
      <c r="AB224" s="58" t="s">
        <v>46</v>
      </c>
      <c r="AC224" s="78">
        <v>8924.8978321551676</v>
      </c>
      <c r="AD224" s="55">
        <f t="shared" si="90"/>
        <v>2</v>
      </c>
      <c r="AE224" s="55">
        <f t="shared" si="101"/>
        <v>30</v>
      </c>
      <c r="AF224" s="55">
        <f t="shared" si="102"/>
        <v>20.438537096050339</v>
      </c>
      <c r="AG224" s="55">
        <f t="shared" si="103"/>
        <v>7.9789009014749652</v>
      </c>
      <c r="AH224" s="55">
        <f t="shared" si="104"/>
        <v>0</v>
      </c>
      <c r="AI224" s="55">
        <f t="shared" si="105"/>
        <v>0</v>
      </c>
      <c r="AJ224" s="55">
        <f t="shared" si="106"/>
        <v>0</v>
      </c>
      <c r="AK224" s="55">
        <f t="shared" si="107"/>
        <v>0</v>
      </c>
      <c r="AL224" s="55">
        <f t="shared" si="108"/>
        <v>0</v>
      </c>
      <c r="AM224" s="55">
        <f t="shared" si="109"/>
        <v>20.253488103256164</v>
      </c>
      <c r="AN224" s="55">
        <f t="shared" si="110"/>
        <v>0</v>
      </c>
      <c r="AO224" s="55">
        <f t="shared" si="111"/>
        <v>80.670926100781472</v>
      </c>
    </row>
    <row r="225" spans="1:41" s="60" customFormat="1" x14ac:dyDescent="0.2">
      <c r="A225" s="39" t="s">
        <v>47</v>
      </c>
      <c r="B225" s="43">
        <v>1868.7908970747987</v>
      </c>
      <c r="C225" s="39">
        <v>0</v>
      </c>
      <c r="D225" s="39">
        <v>1496.987772401817</v>
      </c>
      <c r="E225" s="39">
        <v>2058.3120522766826</v>
      </c>
      <c r="F225" s="39">
        <v>1260.4051603080263</v>
      </c>
      <c r="G225" s="39">
        <v>2573.372455812721</v>
      </c>
      <c r="H225" s="39">
        <v>0</v>
      </c>
      <c r="I225" s="39">
        <v>0</v>
      </c>
      <c r="J225" s="39">
        <v>658.16831077578468</v>
      </c>
      <c r="K225" s="39">
        <v>9444.7644308131239</v>
      </c>
      <c r="L225" s="39">
        <v>0</v>
      </c>
      <c r="M225" s="43">
        <f>SUM(B225:L225)</f>
        <v>19360.801079462955</v>
      </c>
      <c r="N225" s="59"/>
      <c r="O225" s="59" t="s">
        <v>47</v>
      </c>
      <c r="P225" s="93">
        <f t="shared" si="89"/>
        <v>5.8591786436398896E-2</v>
      </c>
      <c r="Q225" s="61">
        <f t="shared" si="91"/>
        <v>0</v>
      </c>
      <c r="R225" s="61">
        <f t="shared" si="92"/>
        <v>8.2769056611997183E-2</v>
      </c>
      <c r="S225" s="61">
        <f t="shared" si="93"/>
        <v>7.1088419417852045E-2</v>
      </c>
      <c r="T225" s="61">
        <f t="shared" si="94"/>
        <v>5.4399720649495414E-2</v>
      </c>
      <c r="U225" s="61">
        <f t="shared" si="95"/>
        <v>0.10850665261014415</v>
      </c>
      <c r="V225" s="61">
        <f t="shared" si="96"/>
        <v>0</v>
      </c>
      <c r="W225" s="61">
        <f t="shared" si="97"/>
        <v>0</v>
      </c>
      <c r="X225" s="61">
        <f t="shared" si="98"/>
        <v>3.5890492421952941E-2</v>
      </c>
      <c r="Y225" s="61">
        <f t="shared" si="99"/>
        <v>0.2705621059483177</v>
      </c>
      <c r="Z225" s="61">
        <f t="shared" si="100"/>
        <v>0</v>
      </c>
      <c r="AB225" s="63" t="s">
        <v>47</v>
      </c>
      <c r="AC225" s="91">
        <v>94500.588696483916</v>
      </c>
      <c r="AD225" s="93">
        <f t="shared" si="90"/>
        <v>1.9775441855467837</v>
      </c>
      <c r="AE225" s="61">
        <f t="shared" si="101"/>
        <v>0</v>
      </c>
      <c r="AF225" s="61">
        <f t="shared" si="102"/>
        <v>1.5841041765462731</v>
      </c>
      <c r="AG225" s="61">
        <f t="shared" si="103"/>
        <v>2.1780944231866632</v>
      </c>
      <c r="AH225" s="61">
        <f t="shared" si="104"/>
        <v>1.3337537656576759</v>
      </c>
      <c r="AI225" s="61">
        <f t="shared" si="105"/>
        <v>2.7231284919058587</v>
      </c>
      <c r="AJ225" s="61">
        <f t="shared" si="106"/>
        <v>0</v>
      </c>
      <c r="AK225" s="61">
        <f t="shared" si="107"/>
        <v>0</v>
      </c>
      <c r="AL225" s="61">
        <f t="shared" si="108"/>
        <v>0.69647006421270385</v>
      </c>
      <c r="AM225" s="61">
        <f t="shared" si="109"/>
        <v>9.994397454123515</v>
      </c>
      <c r="AN225" s="61">
        <f t="shared" si="110"/>
        <v>0</v>
      </c>
      <c r="AO225" s="93">
        <f t="shared" si="111"/>
        <v>20.487492561179476</v>
      </c>
    </row>
    <row r="226" spans="1:41" x14ac:dyDescent="0.2">
      <c r="A226" s="39" t="s">
        <v>48</v>
      </c>
      <c r="B226" s="39">
        <v>1042.76013782256</v>
      </c>
      <c r="C226" s="39">
        <v>353.36589665168327</v>
      </c>
      <c r="D226" s="39">
        <v>4596.4054616208687</v>
      </c>
      <c r="E226" s="39">
        <v>1815.8371511319112</v>
      </c>
      <c r="F226" s="39">
        <v>446.33166863986384</v>
      </c>
      <c r="G226" s="39">
        <v>8695.0455710857568</v>
      </c>
      <c r="H226" s="39">
        <v>249.10901918533415</v>
      </c>
      <c r="I226" s="39">
        <v>199.78055944631285</v>
      </c>
      <c r="J226" s="39">
        <v>507.22268946925141</v>
      </c>
      <c r="K226" s="39">
        <v>6931.2544807884378</v>
      </c>
      <c r="L226" s="39">
        <v>100.06330951525976</v>
      </c>
      <c r="M226" s="39">
        <v>24937.175945357238</v>
      </c>
      <c r="N226" s="39"/>
      <c r="O226" s="39" t="s">
        <v>48</v>
      </c>
      <c r="P226" s="55">
        <f t="shared" si="89"/>
        <v>3.2693427282487392E-2</v>
      </c>
      <c r="Q226" s="55">
        <f t="shared" si="91"/>
        <v>1.8197142057152803E-2</v>
      </c>
      <c r="R226" s="55">
        <f t="shared" si="92"/>
        <v>0.25413710845092602</v>
      </c>
      <c r="S226" s="55">
        <f t="shared" si="93"/>
        <v>6.2714005318777105E-2</v>
      </c>
      <c r="T226" s="55">
        <f t="shared" si="94"/>
        <v>1.9263899304488689E-2</v>
      </c>
      <c r="U226" s="55">
        <f t="shared" si="95"/>
        <v>0.36662795821882238</v>
      </c>
      <c r="V226" s="55">
        <f t="shared" si="96"/>
        <v>1.1748463321403725E-2</v>
      </c>
      <c r="W226" s="55">
        <f t="shared" si="97"/>
        <v>1.6191580458193019E-2</v>
      </c>
      <c r="X226" s="55">
        <f t="shared" si="98"/>
        <v>2.7659295949969243E-2</v>
      </c>
      <c r="Y226" s="55">
        <f t="shared" si="99"/>
        <v>0.19855813481886711</v>
      </c>
      <c r="Z226" s="55">
        <f t="shared" si="100"/>
        <v>1.0777631500182565E-2</v>
      </c>
      <c r="AB226" s="58" t="s">
        <v>48</v>
      </c>
      <c r="AC226" s="78">
        <v>82245.898801894029</v>
      </c>
      <c r="AD226" s="55">
        <f t="shared" si="90"/>
        <v>1.2678566992553146</v>
      </c>
      <c r="AE226" s="55">
        <f t="shared" si="101"/>
        <v>0.42964561370146476</v>
      </c>
      <c r="AF226" s="55">
        <f t="shared" si="102"/>
        <v>5.588613570498203</v>
      </c>
      <c r="AG226" s="55">
        <f t="shared" si="103"/>
        <v>2.2078148303853111</v>
      </c>
      <c r="AH226" s="55">
        <f t="shared" si="104"/>
        <v>0.54267954407665286</v>
      </c>
      <c r="AI226" s="55">
        <f t="shared" si="105"/>
        <v>10.572011124870242</v>
      </c>
      <c r="AJ226" s="55">
        <f t="shared" si="106"/>
        <v>0.30288321097367282</v>
      </c>
      <c r="AK226" s="55">
        <f t="shared" si="107"/>
        <v>0.24290640914208372</v>
      </c>
      <c r="AL226" s="55">
        <f t="shared" si="108"/>
        <v>0.61671487193665475</v>
      </c>
      <c r="AM226" s="55">
        <f t="shared" si="109"/>
        <v>8.4274773353547676</v>
      </c>
      <c r="AN226" s="55">
        <f t="shared" si="110"/>
        <v>0.1216635856290933</v>
      </c>
      <c r="AO226" s="55">
        <f t="shared" si="111"/>
        <v>30.320266795823457</v>
      </c>
    </row>
    <row r="227" spans="1:41" x14ac:dyDescent="0.2">
      <c r="A227" s="39" t="s">
        <v>49</v>
      </c>
      <c r="B227" s="39">
        <v>494.41510720935389</v>
      </c>
      <c r="C227" s="39">
        <v>192.48198387947531</v>
      </c>
      <c r="D227" s="39">
        <v>394.87964636200934</v>
      </c>
      <c r="E227" s="39">
        <v>966.3472939031376</v>
      </c>
      <c r="F227" s="39">
        <v>927.73111682516662</v>
      </c>
      <c r="G227" s="39">
        <v>973.28733511248413</v>
      </c>
      <c r="H227" s="39">
        <v>1483.5849713513599</v>
      </c>
      <c r="I227" s="39">
        <v>567.68021349171943</v>
      </c>
      <c r="J227" s="39">
        <v>1122.6963115825129</v>
      </c>
      <c r="K227" s="39">
        <v>1393.4995210426036</v>
      </c>
      <c r="L227" s="39">
        <v>176.04394908407662</v>
      </c>
      <c r="M227" s="39">
        <v>8692.6474498439002</v>
      </c>
      <c r="N227" s="39"/>
      <c r="O227" s="39" t="s">
        <v>49</v>
      </c>
      <c r="P227" s="55">
        <f t="shared" si="89"/>
        <v>1.5501287178722943E-2</v>
      </c>
      <c r="Q227" s="55">
        <f t="shared" si="91"/>
        <v>9.9121676349825626E-3</v>
      </c>
      <c r="R227" s="55">
        <f t="shared" si="92"/>
        <v>2.1833054622900208E-2</v>
      </c>
      <c r="S227" s="55">
        <f t="shared" si="93"/>
        <v>3.337496938635149E-2</v>
      </c>
      <c r="T227" s="55">
        <f t="shared" si="94"/>
        <v>4.0041341611771621E-2</v>
      </c>
      <c r="U227" s="55">
        <f t="shared" si="95"/>
        <v>4.1038812909633855E-2</v>
      </c>
      <c r="V227" s="55">
        <f t="shared" si="96"/>
        <v>6.9968737692069072E-2</v>
      </c>
      <c r="W227" s="55">
        <f t="shared" si="97"/>
        <v>4.6008680107562927E-2</v>
      </c>
      <c r="X227" s="55">
        <f t="shared" si="98"/>
        <v>6.1221609736135593E-2</v>
      </c>
      <c r="Y227" s="55">
        <f t="shared" si="99"/>
        <v>3.991927673931403E-2</v>
      </c>
      <c r="Z227" s="55">
        <f t="shared" si="100"/>
        <v>1.8961363763165699E-2</v>
      </c>
      <c r="AB227" s="58" t="s">
        <v>49</v>
      </c>
      <c r="AC227" s="78">
        <v>28856.039215863995</v>
      </c>
      <c r="AD227" s="55">
        <f t="shared" si="90"/>
        <v>1.7133852068566033</v>
      </c>
      <c r="AE227" s="55">
        <f t="shared" si="101"/>
        <v>0.66704228684876388</v>
      </c>
      <c r="AF227" s="55">
        <f t="shared" si="102"/>
        <v>1.3684471503799418</v>
      </c>
      <c r="AG227" s="55">
        <f t="shared" si="103"/>
        <v>3.3488563231916983</v>
      </c>
      <c r="AH227" s="55">
        <f t="shared" si="104"/>
        <v>3.2150327696918781</v>
      </c>
      <c r="AI227" s="55">
        <f t="shared" si="105"/>
        <v>3.3729068907606914</v>
      </c>
      <c r="AJ227" s="55">
        <f t="shared" si="106"/>
        <v>5.14133266957767</v>
      </c>
      <c r="AK227" s="55">
        <f t="shared" si="107"/>
        <v>1.9672838993773947</v>
      </c>
      <c r="AL227" s="55">
        <f t="shared" si="108"/>
        <v>3.890680571868975</v>
      </c>
      <c r="AM227" s="55">
        <f t="shared" si="109"/>
        <v>4.829143426851557</v>
      </c>
      <c r="AN227" s="55">
        <f t="shared" si="110"/>
        <v>0.6100766212824319</v>
      </c>
      <c r="AO227" s="55">
        <f t="shared" si="111"/>
        <v>30.124187816687609</v>
      </c>
    </row>
    <row r="228" spans="1:41" x14ac:dyDescent="0.2">
      <c r="A228" s="39" t="s">
        <v>50</v>
      </c>
      <c r="B228" s="45">
        <v>323435.82314472442</v>
      </c>
      <c r="C228" s="45">
        <v>158322.94283615722</v>
      </c>
      <c r="D228" s="45">
        <v>174651.00078614423</v>
      </c>
      <c r="E228" s="45">
        <v>388637.05866470025</v>
      </c>
      <c r="F228" s="45">
        <v>506867.48032253573</v>
      </c>
      <c r="G228" s="45">
        <v>567820.57207159349</v>
      </c>
      <c r="H228" s="45">
        <v>551058.26860087144</v>
      </c>
      <c r="I228" s="45">
        <v>261054.79418042628</v>
      </c>
      <c r="J228" s="45">
        <v>467629.71110027749</v>
      </c>
      <c r="K228" s="45">
        <v>508956.04439620452</v>
      </c>
      <c r="L228" s="45">
        <v>106187.62283334217</v>
      </c>
      <c r="M228" s="45">
        <v>4014621.3189369771</v>
      </c>
      <c r="N228" s="45"/>
      <c r="O228" s="39" t="s">
        <v>50</v>
      </c>
      <c r="P228" s="55">
        <f t="shared" si="89"/>
        <v>10.140611614300939</v>
      </c>
      <c r="Q228" s="55">
        <f t="shared" si="91"/>
        <v>8.1530931790395549</v>
      </c>
      <c r="R228" s="55">
        <f t="shared" si="92"/>
        <v>9.6565241466315594</v>
      </c>
      <c r="S228" s="55">
        <f t="shared" si="93"/>
        <v>13.422451759497751</v>
      </c>
      <c r="T228" s="55">
        <f t="shared" si="94"/>
        <v>21.876655383671206</v>
      </c>
      <c r="U228" s="55">
        <f t="shared" si="95"/>
        <v>23.942243346662131</v>
      </c>
      <c r="V228" s="55">
        <f t="shared" si="96"/>
        <v>25.988974135845865</v>
      </c>
      <c r="W228" s="55">
        <f t="shared" si="97"/>
        <v>21.157662766007448</v>
      </c>
      <c r="X228" s="55">
        <f t="shared" si="98"/>
        <v>25.50025628359689</v>
      </c>
      <c r="Y228" s="55">
        <f t="shared" si="99"/>
        <v>14.579952757499031</v>
      </c>
      <c r="Z228" s="55">
        <f t="shared" si="100"/>
        <v>11.43726980770713</v>
      </c>
      <c r="AB228" s="53" t="s">
        <v>50</v>
      </c>
      <c r="AC228" s="78">
        <v>11479495.600162854</v>
      </c>
      <c r="AD228" s="55">
        <f t="shared" si="90"/>
        <v>2.8175090126794071</v>
      </c>
      <c r="AE228" s="55">
        <f t="shared" si="101"/>
        <v>1.3791803085312491</v>
      </c>
      <c r="AF228" s="55">
        <f t="shared" si="102"/>
        <v>1.5214170279717389</v>
      </c>
      <c r="AG228" s="55">
        <f t="shared" si="103"/>
        <v>3.3854889814077445</v>
      </c>
      <c r="AH228" s="55">
        <f t="shared" si="104"/>
        <v>4.4154159553434127</v>
      </c>
      <c r="AI228" s="55">
        <f t="shared" si="105"/>
        <v>4.9463895614328042</v>
      </c>
      <c r="AJ228" s="55">
        <f t="shared" si="106"/>
        <v>4.8003700492994987</v>
      </c>
      <c r="AK228" s="55">
        <f t="shared" si="107"/>
        <v>2.2740963825686107</v>
      </c>
      <c r="AL228" s="55">
        <f t="shared" si="108"/>
        <v>4.0736085224305798</v>
      </c>
      <c r="AM228" s="55">
        <f t="shared" si="109"/>
        <v>4.4336098215759945</v>
      </c>
      <c r="AN228" s="55">
        <f t="shared" si="110"/>
        <v>0.92501993582223019</v>
      </c>
      <c r="AO228" s="55">
        <f t="shared" si="111"/>
        <v>34.972105559063273</v>
      </c>
    </row>
    <row r="229" spans="1:41" x14ac:dyDescent="0.2">
      <c r="A229" s="39" t="s">
        <v>51</v>
      </c>
      <c r="B229" s="39">
        <v>175339.07102068726</v>
      </c>
      <c r="C229" s="39">
        <v>64909.566837760758</v>
      </c>
      <c r="D229" s="39">
        <v>125890.84007125694</v>
      </c>
      <c r="E229" s="39">
        <v>252187.79178394499</v>
      </c>
      <c r="F229" s="39">
        <v>388107.01818000537</v>
      </c>
      <c r="G229" s="39">
        <v>420748.42627643328</v>
      </c>
      <c r="H229" s="39">
        <v>498933.22968447895</v>
      </c>
      <c r="I229" s="39">
        <v>211086.96900777429</v>
      </c>
      <c r="J229" s="39">
        <v>403176.85962822242</v>
      </c>
      <c r="K229" s="39">
        <v>341754.92180271022</v>
      </c>
      <c r="L229" s="39">
        <v>89117.201995552663</v>
      </c>
      <c r="M229" s="39">
        <v>2971251.8962888271</v>
      </c>
      <c r="N229" s="39"/>
      <c r="O229" s="39" t="s">
        <v>51</v>
      </c>
      <c r="P229" s="55">
        <f t="shared" si="89"/>
        <v>5.4973669977104391</v>
      </c>
      <c r="Q229" s="55">
        <f t="shared" si="91"/>
        <v>3.3426219672219197</v>
      </c>
      <c r="R229" s="55">
        <f t="shared" si="92"/>
        <v>6.9605552302352933</v>
      </c>
      <c r="S229" s="55">
        <f t="shared" si="93"/>
        <v>8.7098705439582957</v>
      </c>
      <c r="T229" s="55">
        <f t="shared" si="94"/>
        <v>16.750894106099352</v>
      </c>
      <c r="U229" s="55">
        <f t="shared" si="95"/>
        <v>17.740923286529608</v>
      </c>
      <c r="V229" s="55">
        <f t="shared" si="96"/>
        <v>23.530656448920332</v>
      </c>
      <c r="W229" s="55">
        <f t="shared" si="97"/>
        <v>17.107929078975022</v>
      </c>
      <c r="X229" s="55">
        <f t="shared" si="98"/>
        <v>21.985586039743271</v>
      </c>
      <c r="Y229" s="55">
        <f t="shared" si="99"/>
        <v>9.7901786792561953</v>
      </c>
      <c r="Z229" s="55">
        <f t="shared" si="100"/>
        <v>9.598646777607609</v>
      </c>
      <c r="AB229" s="65" t="s">
        <v>51</v>
      </c>
      <c r="AC229" s="78">
        <v>8529392.5219026804</v>
      </c>
      <c r="AD229" s="55">
        <f t="shared" si="90"/>
        <v>2.0557040911229372</v>
      </c>
      <c r="AE229" s="55">
        <f t="shared" si="101"/>
        <v>0.76101043152931558</v>
      </c>
      <c r="AF229" s="55">
        <f t="shared" si="102"/>
        <v>1.4759649031039557</v>
      </c>
      <c r="AG229" s="55">
        <f t="shared" si="103"/>
        <v>2.956691125849237</v>
      </c>
      <c r="AH229" s="55">
        <f t="shared" si="104"/>
        <v>4.5502304787050534</v>
      </c>
      <c r="AI229" s="55">
        <f t="shared" si="105"/>
        <v>4.9329237128668986</v>
      </c>
      <c r="AJ229" s="55">
        <f t="shared" si="106"/>
        <v>5.8495752001477852</v>
      </c>
      <c r="AK229" s="55">
        <f t="shared" si="107"/>
        <v>2.4748183234119279</v>
      </c>
      <c r="AL229" s="55">
        <f t="shared" si="108"/>
        <v>4.7269117770451068</v>
      </c>
      <c r="AM229" s="55">
        <f t="shared" si="109"/>
        <v>4.006790881356622</v>
      </c>
      <c r="AN229" s="55">
        <f t="shared" si="110"/>
        <v>1.0448247254034568</v>
      </c>
      <c r="AO229" s="55">
        <f t="shared" si="111"/>
        <v>34.835445650542297</v>
      </c>
    </row>
    <row r="230" spans="1:41" x14ac:dyDescent="0.2">
      <c r="A230" s="39" t="s">
        <v>52</v>
      </c>
      <c r="B230" s="39">
        <v>889.83739497160047</v>
      </c>
      <c r="C230" s="39">
        <v>523.96895169181778</v>
      </c>
      <c r="D230" s="39">
        <v>488.97738582024476</v>
      </c>
      <c r="E230" s="39">
        <v>1036.5600374055291</v>
      </c>
      <c r="F230" s="39">
        <v>1439.0705134268851</v>
      </c>
      <c r="G230" s="39">
        <v>1119.3229111068131</v>
      </c>
      <c r="H230" s="39">
        <v>1381.4773189317227</v>
      </c>
      <c r="I230" s="39">
        <v>618.72332066275771</v>
      </c>
      <c r="J230" s="39">
        <v>1738.0462317695724</v>
      </c>
      <c r="K230" s="39">
        <v>1153.4498808929916</v>
      </c>
      <c r="L230" s="39">
        <v>612.91221835084912</v>
      </c>
      <c r="M230" s="39">
        <v>11002.346165030784</v>
      </c>
      <c r="N230" s="39"/>
      <c r="O230" s="39" t="s">
        <v>52</v>
      </c>
      <c r="P230" s="55">
        <f t="shared" si="89"/>
        <v>2.7898874449199945E-2</v>
      </c>
      <c r="Q230" s="55">
        <f t="shared" si="91"/>
        <v>2.6982619256186856E-2</v>
      </c>
      <c r="R230" s="55">
        <f t="shared" si="92"/>
        <v>2.703575652058085E-2</v>
      </c>
      <c r="S230" s="55">
        <f t="shared" si="93"/>
        <v>3.5799923830482167E-2</v>
      </c>
      <c r="T230" s="55">
        <f t="shared" si="94"/>
        <v>6.2111007151237504E-2</v>
      </c>
      <c r="U230" s="55">
        <f t="shared" si="95"/>
        <v>4.7196425841779167E-2</v>
      </c>
      <c r="V230" s="55">
        <f t="shared" si="96"/>
        <v>6.5153143245870987E-2</v>
      </c>
      <c r="W230" s="55">
        <f t="shared" si="97"/>
        <v>5.0145561988795884E-2</v>
      </c>
      <c r="X230" s="55">
        <f t="shared" si="98"/>
        <v>9.4777177948301733E-2</v>
      </c>
      <c r="Y230" s="55">
        <f t="shared" si="99"/>
        <v>3.3042627073058321E-2</v>
      </c>
      <c r="Z230" s="55">
        <f t="shared" si="100"/>
        <v>6.6015626140543585E-2</v>
      </c>
      <c r="AB230" s="65" t="s">
        <v>52</v>
      </c>
      <c r="AC230" s="78">
        <v>29820.961529363867</v>
      </c>
      <c r="AD230" s="55">
        <f t="shared" si="90"/>
        <v>2.9839326075901424</v>
      </c>
      <c r="AE230" s="55">
        <f t="shared" si="101"/>
        <v>1.7570491520733835</v>
      </c>
      <c r="AF230" s="55">
        <f t="shared" si="102"/>
        <v>1.6397103270421458</v>
      </c>
      <c r="AG230" s="55">
        <f t="shared" si="103"/>
        <v>3.4759443835667656</v>
      </c>
      <c r="AH230" s="55">
        <f t="shared" si="104"/>
        <v>4.8257012504773611</v>
      </c>
      <c r="AI230" s="55">
        <f t="shared" si="105"/>
        <v>3.753476929322507</v>
      </c>
      <c r="AJ230" s="55">
        <f t="shared" si="106"/>
        <v>4.6325713460695113</v>
      </c>
      <c r="AK230" s="55">
        <f t="shared" si="107"/>
        <v>2.0747933296970262</v>
      </c>
      <c r="AL230" s="55">
        <f t="shared" si="108"/>
        <v>5.8282702590195381</v>
      </c>
      <c r="AM230" s="55">
        <f t="shared" si="109"/>
        <v>3.8679164645889155</v>
      </c>
      <c r="AN230" s="55">
        <f t="shared" si="110"/>
        <v>2.0553066934053472</v>
      </c>
      <c r="AO230" s="55">
        <f t="shared" si="111"/>
        <v>36.894672742852642</v>
      </c>
    </row>
    <row r="231" spans="1:41" x14ac:dyDescent="0.2">
      <c r="A231" s="39" t="s">
        <v>53</v>
      </c>
      <c r="B231" s="39">
        <v>32827.515239974098</v>
      </c>
      <c r="C231" s="39">
        <v>18652.161002233399</v>
      </c>
      <c r="D231" s="39">
        <v>19978.241503350098</v>
      </c>
      <c r="E231" s="39">
        <v>52521.610022334004</v>
      </c>
      <c r="F231" s="39">
        <v>61216.236226637557</v>
      </c>
      <c r="G231" s="39">
        <v>54555.391237212083</v>
      </c>
      <c r="H231" s="39">
        <v>19630.402505583599</v>
      </c>
      <c r="I231" s="39">
        <v>27304.322004466801</v>
      </c>
      <c r="J231" s="39">
        <v>52119.434172669004</v>
      </c>
      <c r="K231" s="39">
        <v>46239.105904243501</v>
      </c>
      <c r="L231" s="39">
        <v>13118.195426024895</v>
      </c>
      <c r="M231" s="39">
        <v>398162.61524472904</v>
      </c>
      <c r="N231" s="39"/>
      <c r="O231" s="39" t="s">
        <v>53</v>
      </c>
      <c r="P231" s="55">
        <f t="shared" si="89"/>
        <v>1.0292338030910297</v>
      </c>
      <c r="Q231" s="55">
        <f t="shared" si="91"/>
        <v>0.9605228649585642</v>
      </c>
      <c r="R231" s="55">
        <f t="shared" si="92"/>
        <v>1.1046050158084302</v>
      </c>
      <c r="S231" s="55">
        <f t="shared" si="93"/>
        <v>1.8139515034363956</v>
      </c>
      <c r="T231" s="55">
        <f t="shared" si="94"/>
        <v>2.6421235447249045</v>
      </c>
      <c r="U231" s="55">
        <f t="shared" si="95"/>
        <v>2.300336615329607</v>
      </c>
      <c r="V231" s="55">
        <f t="shared" si="96"/>
        <v>0.92580776310494362</v>
      </c>
      <c r="W231" s="55">
        <f t="shared" si="97"/>
        <v>2.2129286644156192</v>
      </c>
      <c r="X231" s="55">
        <f t="shared" si="98"/>
        <v>2.8421182341729279</v>
      </c>
      <c r="Y231" s="55">
        <f t="shared" si="99"/>
        <v>1.3246015781827549</v>
      </c>
      <c r="Z231" s="55">
        <f t="shared" si="100"/>
        <v>1.4129362394066698</v>
      </c>
      <c r="AB231" s="65" t="s">
        <v>53</v>
      </c>
      <c r="AC231" s="78">
        <v>1199978.7194947978</v>
      </c>
      <c r="AD231" s="55">
        <f t="shared" si="90"/>
        <v>2.735674783782398</v>
      </c>
      <c r="AE231" s="55">
        <f t="shared" si="101"/>
        <v>1.5543743150783651</v>
      </c>
      <c r="AF231" s="55">
        <f t="shared" si="102"/>
        <v>1.6648829832383298</v>
      </c>
      <c r="AG231" s="55">
        <f t="shared" si="103"/>
        <v>4.3768784536817522</v>
      </c>
      <c r="AH231" s="55">
        <f t="shared" si="104"/>
        <v>5.10144348663201</v>
      </c>
      <c r="AI231" s="55">
        <f t="shared" si="105"/>
        <v>4.5463632271895964</v>
      </c>
      <c r="AJ231" s="55">
        <f t="shared" si="106"/>
        <v>1.6358958860410611</v>
      </c>
      <c r="AK231" s="55">
        <f t="shared" si="107"/>
        <v>2.2754005184327082</v>
      </c>
      <c r="AL231" s="55">
        <f t="shared" si="108"/>
        <v>4.3433632051918201</v>
      </c>
      <c r="AM231" s="55">
        <f t="shared" si="109"/>
        <v>3.8533271593108416</v>
      </c>
      <c r="AN231" s="55">
        <f t="shared" si="110"/>
        <v>1.0932023387504552</v>
      </c>
      <c r="AO231" s="55">
        <f t="shared" si="111"/>
        <v>33.180806357329338</v>
      </c>
    </row>
    <row r="232" spans="1:41" x14ac:dyDescent="0.2">
      <c r="A232" s="39" t="s">
        <v>54</v>
      </c>
      <c r="B232" s="39">
        <v>114379.39948909146</v>
      </c>
      <c r="C232" s="39">
        <v>74237.246044471249</v>
      </c>
      <c r="D232" s="39">
        <v>28292.941825716949</v>
      </c>
      <c r="E232" s="39">
        <v>82891.096821015672</v>
      </c>
      <c r="F232" s="39">
        <v>56105.155402465913</v>
      </c>
      <c r="G232" s="39">
        <v>91397.43164684136</v>
      </c>
      <c r="H232" s="39">
        <v>31113.159091877125</v>
      </c>
      <c r="I232" s="39">
        <v>22044.779847522404</v>
      </c>
      <c r="J232" s="39">
        <v>10595.371067616521</v>
      </c>
      <c r="K232" s="39">
        <v>119808.56680835785</v>
      </c>
      <c r="L232" s="39">
        <v>3339.3131934137814</v>
      </c>
      <c r="M232" s="39">
        <v>634204.46123839018</v>
      </c>
      <c r="N232" s="39"/>
      <c r="O232" s="39" t="s">
        <v>54</v>
      </c>
      <c r="P232" s="55">
        <f t="shared" si="89"/>
        <v>3.5861119390502698</v>
      </c>
      <c r="Q232" s="55">
        <f t="shared" si="91"/>
        <v>3.8229657276028854</v>
      </c>
      <c r="R232" s="55">
        <f t="shared" si="92"/>
        <v>1.5643281440672552</v>
      </c>
      <c r="S232" s="55">
        <f t="shared" si="93"/>
        <v>2.8628297882725748</v>
      </c>
      <c r="T232" s="55">
        <f t="shared" si="94"/>
        <v>2.4215267256957116</v>
      </c>
      <c r="U232" s="55">
        <f t="shared" si="95"/>
        <v>3.8537870189611385</v>
      </c>
      <c r="V232" s="55">
        <f t="shared" si="96"/>
        <v>1.4673567805747167</v>
      </c>
      <c r="W232" s="55">
        <f t="shared" si="97"/>
        <v>1.7866594606280082</v>
      </c>
      <c r="X232" s="55">
        <f t="shared" si="98"/>
        <v>0.57777483173238975</v>
      </c>
      <c r="Y232" s="55">
        <f t="shared" si="99"/>
        <v>3.4321298729870247</v>
      </c>
      <c r="Z232" s="55">
        <f t="shared" si="100"/>
        <v>0.35967116455230885</v>
      </c>
      <c r="AB232" s="58" t="s">
        <v>54</v>
      </c>
      <c r="AC232" s="78">
        <v>1720303.3972360143</v>
      </c>
      <c r="AD232" s="55">
        <f t="shared" si="90"/>
        <v>6.6487922812256919</v>
      </c>
      <c r="AE232" s="55">
        <f t="shared" si="101"/>
        <v>4.3153577539721839</v>
      </c>
      <c r="AF232" s="55">
        <f t="shared" si="102"/>
        <v>1.6446483725588636</v>
      </c>
      <c r="AG232" s="55">
        <f t="shared" si="103"/>
        <v>4.818399879590749</v>
      </c>
      <c r="AH232" s="55">
        <f t="shared" si="104"/>
        <v>3.2613523575323531</v>
      </c>
      <c r="AI232" s="55">
        <f t="shared" si="105"/>
        <v>5.3128670090222601</v>
      </c>
      <c r="AJ232" s="55">
        <f t="shared" si="106"/>
        <v>1.8085855751878519</v>
      </c>
      <c r="AK232" s="55">
        <f t="shared" si="107"/>
        <v>1.2814472076810068</v>
      </c>
      <c r="AL232" s="55">
        <f t="shared" si="108"/>
        <v>0.61590130465590809</v>
      </c>
      <c r="AM232" s="55">
        <f t="shared" si="109"/>
        <v>6.9643858752387793</v>
      </c>
      <c r="AN232" s="55">
        <f t="shared" si="110"/>
        <v>0.19411187577604078</v>
      </c>
      <c r="AO232" s="55">
        <f t="shared" si="111"/>
        <v>36.865849492441683</v>
      </c>
    </row>
    <row r="233" spans="1:41" x14ac:dyDescent="0.2">
      <c r="A233" s="39" t="s">
        <v>55</v>
      </c>
      <c r="B233" s="39">
        <v>4364.7847282298599</v>
      </c>
      <c r="C233" s="39">
        <v>3262.7851314132899</v>
      </c>
      <c r="D233" s="39">
        <v>6378.90067037259</v>
      </c>
      <c r="E233" s="39">
        <v>3571.8052628738901</v>
      </c>
      <c r="F233" s="39">
        <v>4466.5130049646405</v>
      </c>
      <c r="G233" s="39">
        <v>5877.0314740930589</v>
      </c>
      <c r="H233" s="39">
        <v>2686.8792667796301</v>
      </c>
      <c r="I233" s="39">
        <v>2314.9926818920899</v>
      </c>
      <c r="J233" s="39">
        <v>3083.0656314678499</v>
      </c>
      <c r="K233" s="39">
        <v>3286.7798350051398</v>
      </c>
      <c r="L233" s="39">
        <v>2027.88609806249</v>
      </c>
      <c r="M233" s="39">
        <v>41321.423785154526</v>
      </c>
      <c r="N233" s="39"/>
      <c r="O233" s="39" t="s">
        <v>55</v>
      </c>
      <c r="P233" s="55">
        <f t="shared" si="89"/>
        <v>0.13684812733067547</v>
      </c>
      <c r="Q233" s="55">
        <f t="shared" si="91"/>
        <v>0.16802233916992448</v>
      </c>
      <c r="R233" s="55">
        <f t="shared" si="92"/>
        <v>0.35269198616183356</v>
      </c>
      <c r="S233" s="55">
        <f t="shared" si="93"/>
        <v>0.12336029919526445</v>
      </c>
      <c r="T233" s="55">
        <f t="shared" si="94"/>
        <v>0.19277694776180887</v>
      </c>
      <c r="U233" s="55">
        <f t="shared" si="95"/>
        <v>0.2478059524954781</v>
      </c>
      <c r="V233" s="55">
        <f t="shared" si="96"/>
        <v>0.12671842480065071</v>
      </c>
      <c r="W233" s="55">
        <f t="shared" si="97"/>
        <v>0.18762281161324282</v>
      </c>
      <c r="X233" s="55">
        <f t="shared" si="98"/>
        <v>0.16812225971826836</v>
      </c>
      <c r="Y233" s="55">
        <f t="shared" si="99"/>
        <v>9.4155664808983977E-2</v>
      </c>
      <c r="Z233" s="55">
        <f t="shared" si="100"/>
        <v>0.21841981036942984</v>
      </c>
      <c r="AB233" s="53" t="s">
        <v>55</v>
      </c>
      <c r="AC233" s="78">
        <v>239378.19792881032</v>
      </c>
      <c r="AD233" s="55">
        <f t="shared" si="90"/>
        <v>1.8233844042588714</v>
      </c>
      <c r="AE233" s="55">
        <f t="shared" si="101"/>
        <v>1.3630251876086157</v>
      </c>
      <c r="AF233" s="55">
        <f t="shared" si="102"/>
        <v>2.6647793013587804</v>
      </c>
      <c r="AG233" s="55">
        <f t="shared" si="103"/>
        <v>1.4921180348830783</v>
      </c>
      <c r="AH233" s="55">
        <f t="shared" si="104"/>
        <v>1.8658812889438474</v>
      </c>
      <c r="AI233" s="55">
        <f t="shared" si="105"/>
        <v>2.4551239523663111</v>
      </c>
      <c r="AJ233" s="55">
        <f t="shared" si="106"/>
        <v>1.1224410953159121</v>
      </c>
      <c r="AK233" s="55">
        <f t="shared" si="107"/>
        <v>0.96708585072586906</v>
      </c>
      <c r="AL233" s="55">
        <f t="shared" si="108"/>
        <v>1.287947548333009</v>
      </c>
      <c r="AM233" s="55">
        <f t="shared" si="109"/>
        <v>1.3730489507580841</v>
      </c>
      <c r="AN233" s="55">
        <f t="shared" si="110"/>
        <v>0.84714736580378625</v>
      </c>
      <c r="AO233" s="55">
        <f t="shared" si="111"/>
        <v>17.261982980356162</v>
      </c>
    </row>
    <row r="234" spans="1:41" x14ac:dyDescent="0.2">
      <c r="A234" s="39" t="s">
        <v>56</v>
      </c>
      <c r="B234" s="45">
        <v>37084.054505928107</v>
      </c>
      <c r="C234" s="45">
        <v>16788.58567716465</v>
      </c>
      <c r="D234" s="45">
        <v>33360.622678118169</v>
      </c>
      <c r="E234" s="45">
        <v>74943.273647652328</v>
      </c>
      <c r="F234" s="45">
        <v>62750.420647947161</v>
      </c>
      <c r="G234" s="45">
        <v>56847.191109368898</v>
      </c>
      <c r="H234" s="45">
        <v>44847.002427271691</v>
      </c>
      <c r="I234" s="45">
        <v>32441.40411728463</v>
      </c>
      <c r="J234" s="45">
        <v>60351.974158410834</v>
      </c>
      <c r="K234" s="45">
        <v>202578.19961964572</v>
      </c>
      <c r="L234" s="45">
        <v>9229.5127249661491</v>
      </c>
      <c r="M234" s="45">
        <v>631222.24131375842</v>
      </c>
      <c r="N234" s="45"/>
      <c r="O234" s="39" t="s">
        <v>56</v>
      </c>
      <c r="P234" s="55">
        <f t="shared" si="89"/>
        <v>1.1626881344553917</v>
      </c>
      <c r="Q234" s="55">
        <f t="shared" si="91"/>
        <v>0.86455507280371502</v>
      </c>
      <c r="R234" s="55">
        <f t="shared" si="92"/>
        <v>1.8445222586063177</v>
      </c>
      <c r="S234" s="55">
        <f t="shared" si="93"/>
        <v>2.5883339038501729</v>
      </c>
      <c r="T234" s="55">
        <f t="shared" si="94"/>
        <v>2.7083397159786413</v>
      </c>
      <c r="U234" s="55">
        <f t="shared" si="95"/>
        <v>2.3969707158533708</v>
      </c>
      <c r="V234" s="55">
        <f t="shared" si="96"/>
        <v>2.1150714045391923</v>
      </c>
      <c r="W234" s="55">
        <f t="shared" si="97"/>
        <v>2.6292728701809773</v>
      </c>
      <c r="X234" s="55">
        <f t="shared" si="98"/>
        <v>3.2910458247818117</v>
      </c>
      <c r="Y234" s="55">
        <f t="shared" si="99"/>
        <v>5.8032134850812058</v>
      </c>
      <c r="Z234" s="55">
        <f t="shared" si="100"/>
        <v>0.99409351497375142</v>
      </c>
      <c r="AB234" s="53" t="s">
        <v>56</v>
      </c>
      <c r="AC234" s="78">
        <v>3593327.3893638835</v>
      </c>
      <c r="AD234" s="55">
        <f t="shared" si="90"/>
        <v>1.0320254874547625</v>
      </c>
      <c r="AE234" s="55">
        <f t="shared" si="101"/>
        <v>0.46721558761548543</v>
      </c>
      <c r="AF234" s="55">
        <f t="shared" si="102"/>
        <v>0.92840476425455642</v>
      </c>
      <c r="AG234" s="55">
        <f t="shared" si="103"/>
        <v>2.0856233102912265</v>
      </c>
      <c r="AH234" s="55">
        <f t="shared" si="104"/>
        <v>1.7463040198810187</v>
      </c>
      <c r="AI234" s="55">
        <f t="shared" si="105"/>
        <v>1.5820209223805903</v>
      </c>
      <c r="AJ234" s="55">
        <f t="shared" si="106"/>
        <v>1.2480633565429402</v>
      </c>
      <c r="AK234" s="55">
        <f t="shared" si="107"/>
        <v>0.90282350039436954</v>
      </c>
      <c r="AL234" s="55">
        <f t="shared" si="108"/>
        <v>1.6795567900951762</v>
      </c>
      <c r="AM234" s="55">
        <f t="shared" si="109"/>
        <v>5.6376215598742743</v>
      </c>
      <c r="AN234" s="55">
        <f t="shared" si="110"/>
        <v>0.25685142835259506</v>
      </c>
      <c r="AO234" s="55">
        <f t="shared" si="111"/>
        <v>17.566510727136997</v>
      </c>
    </row>
    <row r="235" spans="1:41" x14ac:dyDescent="0.2">
      <c r="A235" s="39" t="s">
        <v>57</v>
      </c>
      <c r="B235" s="39">
        <v>29617.939753375143</v>
      </c>
      <c r="C235" s="39">
        <v>13756.565045834939</v>
      </c>
      <c r="D235" s="39">
        <v>25500.733304119811</v>
      </c>
      <c r="E235" s="39">
        <v>60328.75798970936</v>
      </c>
      <c r="F235" s="39">
        <v>47525.421931160519</v>
      </c>
      <c r="G235" s="39">
        <v>40344.948098073866</v>
      </c>
      <c r="H235" s="39">
        <v>32681.293460634668</v>
      </c>
      <c r="I235" s="39">
        <v>25774.824376235541</v>
      </c>
      <c r="J235" s="39">
        <v>48608.707397017104</v>
      </c>
      <c r="K235" s="39">
        <v>161241.79516248291</v>
      </c>
      <c r="L235" s="39">
        <v>6545.6526805860185</v>
      </c>
      <c r="M235" s="39">
        <v>491926.63919922995</v>
      </c>
      <c r="N235" s="39"/>
      <c r="O235" s="39" t="s">
        <v>57</v>
      </c>
      <c r="P235" s="55">
        <f t="shared" si="89"/>
        <v>0.92860469484961683</v>
      </c>
      <c r="Q235" s="55">
        <f t="shared" si="91"/>
        <v>0.70841632067362292</v>
      </c>
      <c r="R235" s="55">
        <f t="shared" si="92"/>
        <v>1.4099458107862182</v>
      </c>
      <c r="S235" s="55">
        <f t="shared" si="93"/>
        <v>2.083588854365829</v>
      </c>
      <c r="T235" s="55">
        <f t="shared" si="94"/>
        <v>2.0512211138303376</v>
      </c>
      <c r="U235" s="55">
        <f t="shared" si="95"/>
        <v>1.7011510548982836</v>
      </c>
      <c r="V235" s="55">
        <f t="shared" si="96"/>
        <v>1.5413130314348027</v>
      </c>
      <c r="W235" s="55">
        <f t="shared" si="97"/>
        <v>2.0889677345996378</v>
      </c>
      <c r="X235" s="55">
        <f t="shared" si="98"/>
        <v>2.6506752390087227</v>
      </c>
      <c r="Y235" s="55">
        <f t="shared" si="99"/>
        <v>4.6190585255595176</v>
      </c>
      <c r="Z235" s="55">
        <f t="shared" si="100"/>
        <v>0.70501998046326753</v>
      </c>
      <c r="AB235" s="65" t="s">
        <v>57</v>
      </c>
      <c r="AC235" s="78">
        <v>3099872.3970273728</v>
      </c>
      <c r="AD235" s="55">
        <f t="shared" si="90"/>
        <v>0.95545674014766901</v>
      </c>
      <c r="AE235" s="55">
        <f t="shared" si="101"/>
        <v>0.44377842968719672</v>
      </c>
      <c r="AF235" s="55">
        <f t="shared" si="102"/>
        <v>0.82263816176994176</v>
      </c>
      <c r="AG235" s="55">
        <f t="shared" si="103"/>
        <v>1.9461690761065427</v>
      </c>
      <c r="AH235" s="55">
        <f t="shared" si="104"/>
        <v>1.5331412343532298</v>
      </c>
      <c r="AI235" s="55">
        <f t="shared" si="105"/>
        <v>1.3015035114594624</v>
      </c>
      <c r="AJ235" s="55">
        <f t="shared" si="106"/>
        <v>1.0542786694050517</v>
      </c>
      <c r="AK235" s="55">
        <f t="shared" si="107"/>
        <v>0.83148017321462486</v>
      </c>
      <c r="AL235" s="55">
        <f t="shared" si="108"/>
        <v>1.5680873652615668</v>
      </c>
      <c r="AM235" s="55">
        <f t="shared" si="109"/>
        <v>5.2015623390532451</v>
      </c>
      <c r="AN235" s="55">
        <f t="shared" si="110"/>
        <v>0.21115877824077472</v>
      </c>
      <c r="AO235" s="55">
        <f t="shared" si="111"/>
        <v>15.869254478699307</v>
      </c>
    </row>
    <row r="236" spans="1:41" x14ac:dyDescent="0.2">
      <c r="A236" s="39" t="s">
        <v>58</v>
      </c>
      <c r="B236" s="39">
        <v>7466.1147525529614</v>
      </c>
      <c r="C236" s="39">
        <v>3032.0206313297113</v>
      </c>
      <c r="D236" s="39">
        <v>7859.8893739983559</v>
      </c>
      <c r="E236" s="39">
        <v>14614.515657942973</v>
      </c>
      <c r="F236" s="39">
        <v>15224.998716786642</v>
      </c>
      <c r="G236" s="39">
        <v>16502.243011295035</v>
      </c>
      <c r="H236" s="39">
        <v>12165.708966637021</v>
      </c>
      <c r="I236" s="39">
        <v>6666.5797410490895</v>
      </c>
      <c r="J236" s="39">
        <v>11743.26676139373</v>
      </c>
      <c r="K236" s="39">
        <v>41336.404457162818</v>
      </c>
      <c r="L236" s="39">
        <v>2683.8600443801297</v>
      </c>
      <c r="M236" s="39">
        <v>139295.60211452848</v>
      </c>
      <c r="N236" s="39"/>
      <c r="O236" s="39" t="s">
        <v>58</v>
      </c>
      <c r="P236" s="55">
        <f t="shared" si="89"/>
        <v>0.23408343960577474</v>
      </c>
      <c r="Q236" s="55">
        <f t="shared" si="91"/>
        <v>0.15613875213009198</v>
      </c>
      <c r="R236" s="55">
        <f t="shared" si="92"/>
        <v>0.43457644782009935</v>
      </c>
      <c r="S236" s="55">
        <f t="shared" si="93"/>
        <v>0.50474504948434407</v>
      </c>
      <c r="T236" s="55">
        <f t="shared" si="94"/>
        <v>0.65711860214830409</v>
      </c>
      <c r="U236" s="55">
        <f t="shared" si="95"/>
        <v>0.69581966095508785</v>
      </c>
      <c r="V236" s="55">
        <f t="shared" si="96"/>
        <v>0.57375837310438949</v>
      </c>
      <c r="W236" s="55">
        <f t="shared" si="97"/>
        <v>0.54030513558133952</v>
      </c>
      <c r="X236" s="55">
        <f t="shared" si="98"/>
        <v>0.6403705857730887</v>
      </c>
      <c r="Y236" s="55">
        <f t="shared" si="99"/>
        <v>1.1841549595216887</v>
      </c>
      <c r="Z236" s="55">
        <f t="shared" si="100"/>
        <v>0.28907353451048379</v>
      </c>
      <c r="AB236" s="58" t="s">
        <v>58</v>
      </c>
      <c r="AC236" s="78">
        <v>493454.99233651068</v>
      </c>
      <c r="AD236" s="55">
        <f t="shared" si="90"/>
        <v>1.5130285169881226</v>
      </c>
      <c r="AE236" s="55">
        <f t="shared" si="101"/>
        <v>0.61444725018852997</v>
      </c>
      <c r="AF236" s="55">
        <f t="shared" si="102"/>
        <v>1.5928280179681149</v>
      </c>
      <c r="AG236" s="55">
        <f t="shared" si="103"/>
        <v>2.9616714563456341</v>
      </c>
      <c r="AH236" s="55">
        <f t="shared" si="104"/>
        <v>3.0853875131947159</v>
      </c>
      <c r="AI236" s="55">
        <f t="shared" si="105"/>
        <v>3.3442245529135031</v>
      </c>
      <c r="AJ236" s="55">
        <f t="shared" si="106"/>
        <v>2.4654141017060862</v>
      </c>
      <c r="AK236" s="55">
        <f t="shared" si="107"/>
        <v>1.3510005663298323</v>
      </c>
      <c r="AL236" s="55">
        <f t="shared" si="108"/>
        <v>2.3798050366841625</v>
      </c>
      <c r="AM236" s="55">
        <f t="shared" si="109"/>
        <v>8.3769351002884456</v>
      </c>
      <c r="AN236" s="55">
        <f t="shared" si="110"/>
        <v>0.54389155770256681</v>
      </c>
      <c r="AO236" s="55">
        <f t="shared" si="111"/>
        <v>28.228633670309716</v>
      </c>
    </row>
    <row r="237" spans="1:41" x14ac:dyDescent="0.2">
      <c r="A237" s="39" t="s">
        <v>59</v>
      </c>
      <c r="B237" s="39">
        <v>26255.003348295344</v>
      </c>
      <c r="C237" s="39">
        <v>10087.18242167596</v>
      </c>
      <c r="D237" s="39">
        <v>25594.378875562492</v>
      </c>
      <c r="E237" s="39">
        <v>43859.058147480355</v>
      </c>
      <c r="F237" s="39">
        <v>38745.271241421258</v>
      </c>
      <c r="G237" s="39">
        <v>91526.975836830155</v>
      </c>
      <c r="H237" s="39">
        <v>42983.787417275489</v>
      </c>
      <c r="I237" s="39">
        <v>20811.519461438362</v>
      </c>
      <c r="J237" s="39">
        <v>49039.442278601397</v>
      </c>
      <c r="K237" s="39">
        <v>51477.807008848671</v>
      </c>
      <c r="L237" s="39">
        <v>19301.825207707428</v>
      </c>
      <c r="M237" s="39">
        <v>419682.2512451369</v>
      </c>
      <c r="N237" s="39"/>
      <c r="O237" s="39" t="s">
        <v>59</v>
      </c>
      <c r="P237" s="55">
        <f t="shared" si="89"/>
        <v>0.82316729575159453</v>
      </c>
      <c r="Q237" s="55">
        <f t="shared" si="91"/>
        <v>0.51945559326169821</v>
      </c>
      <c r="R237" s="55">
        <f t="shared" si="92"/>
        <v>1.4151235121322794</v>
      </c>
      <c r="S237" s="55">
        <f t="shared" si="93"/>
        <v>1.5147708615957389</v>
      </c>
      <c r="T237" s="55">
        <f t="shared" si="94"/>
        <v>1.6722653940159551</v>
      </c>
      <c r="U237" s="55">
        <f t="shared" si="95"/>
        <v>3.859249270019677</v>
      </c>
      <c r="V237" s="55">
        <f t="shared" si="96"/>
        <v>2.0271985797156824</v>
      </c>
      <c r="W237" s="55">
        <f t="shared" si="97"/>
        <v>1.6867076193551438</v>
      </c>
      <c r="X237" s="55">
        <f t="shared" si="98"/>
        <v>2.6741635880377879</v>
      </c>
      <c r="Y237" s="55">
        <f t="shared" si="99"/>
        <v>1.4746735057230085</v>
      </c>
      <c r="Z237" s="55">
        <f t="shared" si="100"/>
        <v>2.0789634120374658</v>
      </c>
      <c r="AB237" s="53" t="s">
        <v>59</v>
      </c>
      <c r="AC237" s="78">
        <v>8340425.2025759118</v>
      </c>
      <c r="AD237" s="55">
        <f t="shared" si="90"/>
        <v>0.31479214441233255</v>
      </c>
      <c r="AE237" s="55">
        <f t="shared" si="101"/>
        <v>0.12094326340293259</v>
      </c>
      <c r="AF237" s="55">
        <f t="shared" si="102"/>
        <v>0.30687139149281928</v>
      </c>
      <c r="AG237" s="55">
        <f t="shared" si="103"/>
        <v>0.52586117712481417</v>
      </c>
      <c r="AH237" s="55">
        <f t="shared" si="104"/>
        <v>0.46454791333006518</v>
      </c>
      <c r="AI237" s="55">
        <f t="shared" si="105"/>
        <v>1.097389804641643</v>
      </c>
      <c r="AJ237" s="55">
        <f t="shared" si="106"/>
        <v>0.51536685928194759</v>
      </c>
      <c r="AK237" s="55">
        <f t="shared" si="107"/>
        <v>0.24952588094682265</v>
      </c>
      <c r="AL237" s="55">
        <f t="shared" si="108"/>
        <v>0.58797292808831536</v>
      </c>
      <c r="AM237" s="55">
        <f t="shared" si="109"/>
        <v>0.61720842473294912</v>
      </c>
      <c r="AN237" s="55">
        <f t="shared" si="110"/>
        <v>0.23142495423070425</v>
      </c>
      <c r="AO237" s="55">
        <f t="shared" si="111"/>
        <v>5.0319047416853451</v>
      </c>
    </row>
    <row r="238" spans="1:41" x14ac:dyDescent="0.2">
      <c r="A238" s="39" t="s">
        <v>60</v>
      </c>
      <c r="B238" s="39">
        <v>24932.392079213601</v>
      </c>
      <c r="C238" s="39">
        <v>24389.054363453801</v>
      </c>
      <c r="D238" s="39">
        <v>34529.324856366497</v>
      </c>
      <c r="E238" s="39">
        <v>26180.074637120499</v>
      </c>
      <c r="F238" s="39">
        <v>32642.308431081001</v>
      </c>
      <c r="G238" s="39">
        <v>50578.011705921999</v>
      </c>
      <c r="H238" s="39">
        <v>25143.8170364627</v>
      </c>
      <c r="I238" s="39">
        <v>22867.9750815601</v>
      </c>
      <c r="J238" s="39">
        <v>50170.197700985998</v>
      </c>
      <c r="K238" s="39">
        <v>57115.351055325576</v>
      </c>
      <c r="L238" s="39">
        <v>22603.019579629999</v>
      </c>
      <c r="M238" s="39">
        <v>371151.52652712178</v>
      </c>
      <c r="N238" s="39"/>
      <c r="O238" s="39" t="s">
        <v>60</v>
      </c>
      <c r="P238" s="55">
        <f t="shared" si="89"/>
        <v>0.78169975803096847</v>
      </c>
      <c r="Q238" s="55">
        <f t="shared" si="91"/>
        <v>1.2559533647607788</v>
      </c>
      <c r="R238" s="55">
        <f t="shared" si="92"/>
        <v>1.909140272552283</v>
      </c>
      <c r="S238" s="55">
        <f t="shared" si="93"/>
        <v>0.90418754733313855</v>
      </c>
      <c r="T238" s="55">
        <f t="shared" si="94"/>
        <v>1.4088584495889478</v>
      </c>
      <c r="U238" s="55">
        <f t="shared" si="95"/>
        <v>2.1326297845031723</v>
      </c>
      <c r="V238" s="55">
        <f t="shared" si="96"/>
        <v>1.1858310597465489</v>
      </c>
      <c r="W238" s="55">
        <f t="shared" si="97"/>
        <v>1.8533768224256872</v>
      </c>
      <c r="X238" s="55">
        <f t="shared" si="98"/>
        <v>2.7358246681197822</v>
      </c>
      <c r="Y238" s="55">
        <f t="shared" si="99"/>
        <v>1.6361709999977148</v>
      </c>
      <c r="Z238" s="55">
        <f t="shared" si="100"/>
        <v>2.4345288697803191</v>
      </c>
      <c r="AB238" s="53" t="s">
        <v>60</v>
      </c>
      <c r="AC238" s="78">
        <v>4507763.8127322076</v>
      </c>
      <c r="AD238" s="55">
        <f t="shared" si="90"/>
        <v>0.55309890036367704</v>
      </c>
      <c r="AE238" s="55">
        <f t="shared" si="101"/>
        <v>0.54104552449191678</v>
      </c>
      <c r="AF238" s="55">
        <f t="shared" si="102"/>
        <v>0.76599676227131064</v>
      </c>
      <c r="AG238" s="55">
        <f t="shared" si="103"/>
        <v>0.58077742589739745</v>
      </c>
      <c r="AH238" s="55">
        <f t="shared" si="104"/>
        <v>0.72413528718790887</v>
      </c>
      <c r="AI238" s="55">
        <f t="shared" si="105"/>
        <v>1.1220200038667529</v>
      </c>
      <c r="AJ238" s="55">
        <f t="shared" si="106"/>
        <v>0.55778914071415697</v>
      </c>
      <c r="AK238" s="55">
        <f t="shared" si="107"/>
        <v>0.50730198012968997</v>
      </c>
      <c r="AL238" s="55">
        <f t="shared" si="108"/>
        <v>1.1129730790082648</v>
      </c>
      <c r="AM238" s="55">
        <f t="shared" si="109"/>
        <v>1.2670440029267485</v>
      </c>
      <c r="AN238" s="55">
        <f t="shared" si="110"/>
        <v>0.50142422093605765</v>
      </c>
      <c r="AO238" s="55">
        <f t="shared" si="111"/>
        <v>8.2336063277938809</v>
      </c>
    </row>
    <row r="239" spans="1:41" x14ac:dyDescent="0.2">
      <c r="A239" s="39" t="s">
        <v>61</v>
      </c>
      <c r="B239" s="39">
        <v>488.97592277678893</v>
      </c>
      <c r="C239" s="39">
        <v>337.658688723914</v>
      </c>
      <c r="D239" s="39">
        <v>724.40606617174285</v>
      </c>
      <c r="E239" s="39">
        <v>950.63475489565667</v>
      </c>
      <c r="F239" s="39">
        <v>1425.9521323434851</v>
      </c>
      <c r="G239" s="39">
        <v>1901.2695097913133</v>
      </c>
      <c r="H239" s="39">
        <v>1188.293443619571</v>
      </c>
      <c r="I239" s="39">
        <v>501.546066171745</v>
      </c>
      <c r="J239" s="39">
        <v>1188.293443619571</v>
      </c>
      <c r="K239" s="39">
        <v>1245.3315289133102</v>
      </c>
      <c r="L239" s="39">
        <v>206.946409925761</v>
      </c>
      <c r="M239" s="39">
        <v>10159.307966952858</v>
      </c>
      <c r="N239" s="39"/>
      <c r="O239" s="39" t="s">
        <v>61</v>
      </c>
      <c r="P239" s="55">
        <f t="shared" si="89"/>
        <v>1.5330753635799615E-2</v>
      </c>
      <c r="Q239" s="55">
        <f t="shared" si="91"/>
        <v>1.7388274261218903E-2</v>
      </c>
      <c r="R239" s="55">
        <f t="shared" si="92"/>
        <v>4.0052703039012733E-2</v>
      </c>
      <c r="S239" s="55">
        <f t="shared" si="93"/>
        <v>3.2832301639812433E-2</v>
      </c>
      <c r="T239" s="55">
        <f t="shared" si="94"/>
        <v>6.1544811225685926E-2</v>
      </c>
      <c r="U239" s="55">
        <f t="shared" si="95"/>
        <v>8.0167326634430547E-2</v>
      </c>
      <c r="V239" s="55">
        <f t="shared" si="96"/>
        <v>5.6042217913605599E-2</v>
      </c>
      <c r="W239" s="55">
        <f t="shared" si="97"/>
        <v>4.0648717304710133E-2</v>
      </c>
      <c r="X239" s="55">
        <f t="shared" si="98"/>
        <v>6.4798678597902643E-2</v>
      </c>
      <c r="Y239" s="55">
        <f t="shared" si="99"/>
        <v>3.567474059674515E-2</v>
      </c>
      <c r="Z239" s="55">
        <f t="shared" si="100"/>
        <v>2.2289809894059504E-2</v>
      </c>
      <c r="AB239" s="53" t="s">
        <v>61</v>
      </c>
      <c r="AC239" s="78">
        <v>25524.808144727765</v>
      </c>
      <c r="AD239" s="55">
        <f t="shared" si="90"/>
        <v>1.915688925081259</v>
      </c>
      <c r="AE239" s="55">
        <f t="shared" si="101"/>
        <v>1.3228647471485835</v>
      </c>
      <c r="AF239" s="55">
        <f t="shared" si="102"/>
        <v>2.8380470562767828</v>
      </c>
      <c r="AG239" s="55">
        <f t="shared" si="103"/>
        <v>3.7243561225043464</v>
      </c>
      <c r="AH239" s="55">
        <f t="shared" si="104"/>
        <v>5.5865341837565206</v>
      </c>
      <c r="AI239" s="55">
        <f t="shared" si="105"/>
        <v>7.4487122450086929</v>
      </c>
      <c r="AJ239" s="55">
        <f t="shared" si="106"/>
        <v>4.6554451531304339</v>
      </c>
      <c r="AK239" s="55">
        <f t="shared" si="107"/>
        <v>1.9649356944347534</v>
      </c>
      <c r="AL239" s="55">
        <f t="shared" si="108"/>
        <v>4.6554451531304339</v>
      </c>
      <c r="AM239" s="55">
        <f t="shared" si="109"/>
        <v>4.8789065204806938</v>
      </c>
      <c r="AN239" s="55">
        <f t="shared" si="110"/>
        <v>0.81076578030423507</v>
      </c>
      <c r="AO239" s="55">
        <f t="shared" si="111"/>
        <v>39.801701581256729</v>
      </c>
    </row>
    <row r="240" spans="1:41" x14ac:dyDescent="0.2">
      <c r="A240" s="39" t="s">
        <v>62</v>
      </c>
      <c r="B240" s="39">
        <v>77052.68552454382</v>
      </c>
      <c r="C240" s="39">
        <v>42164.299499665249</v>
      </c>
      <c r="D240" s="39">
        <v>41095.562196651998</v>
      </c>
      <c r="E240" s="39">
        <v>58736.788197908892</v>
      </c>
      <c r="F240" s="39">
        <v>88548.346553027077</v>
      </c>
      <c r="G240" s="39">
        <v>50707.935140137059</v>
      </c>
      <c r="H240" s="39">
        <v>70181.158726547117</v>
      </c>
      <c r="I240" s="39">
        <v>35217.87997335953</v>
      </c>
      <c r="J240" s="39">
        <v>44600.413829651719</v>
      </c>
      <c r="K240" s="39">
        <v>79563.286692712441</v>
      </c>
      <c r="L240" s="39">
        <v>21264.4558117458</v>
      </c>
      <c r="M240" s="39">
        <v>609132.81214595062</v>
      </c>
      <c r="N240" s="39"/>
      <c r="O240" s="39" t="s">
        <v>62</v>
      </c>
      <c r="P240" s="55">
        <f t="shared" si="89"/>
        <v>2.415815756418668</v>
      </c>
      <c r="Q240" s="55">
        <f t="shared" si="91"/>
        <v>2.1713180445708145</v>
      </c>
      <c r="R240" s="55">
        <f t="shared" si="92"/>
        <v>2.2721901786139211</v>
      </c>
      <c r="S240" s="55">
        <f t="shared" si="93"/>
        <v>2.0286066099899651</v>
      </c>
      <c r="T240" s="55">
        <f t="shared" si="94"/>
        <v>3.8217911733098346</v>
      </c>
      <c r="U240" s="55">
        <f t="shared" si="95"/>
        <v>2.1381080264539039</v>
      </c>
      <c r="V240" s="55">
        <f t="shared" si="96"/>
        <v>3.3098792321887718</v>
      </c>
      <c r="W240" s="55">
        <f t="shared" si="97"/>
        <v>2.8542974288190166</v>
      </c>
      <c r="X240" s="55">
        <f t="shared" si="98"/>
        <v>2.4320994924266328</v>
      </c>
      <c r="Y240" s="55">
        <f t="shared" si="99"/>
        <v>2.2792321144103687</v>
      </c>
      <c r="Z240" s="55">
        <f t="shared" si="100"/>
        <v>2.2903546754663506</v>
      </c>
      <c r="AB240" s="53" t="s">
        <v>62</v>
      </c>
      <c r="AC240" s="78">
        <v>2783828.7265921631</v>
      </c>
      <c r="AD240" s="55">
        <f t="shared" si="90"/>
        <v>2.7678673184347886</v>
      </c>
      <c r="AE240" s="55">
        <f t="shared" si="101"/>
        <v>1.5146154322245562</v>
      </c>
      <c r="AF240" s="55">
        <f t="shared" si="102"/>
        <v>1.4762245178409132</v>
      </c>
      <c r="AG240" s="55">
        <f t="shared" si="103"/>
        <v>2.109928230743269</v>
      </c>
      <c r="AH240" s="55">
        <f t="shared" si="104"/>
        <v>3.1808115818038827</v>
      </c>
      <c r="AI240" s="55">
        <f t="shared" si="105"/>
        <v>1.8215177771446958</v>
      </c>
      <c r="AJ240" s="55">
        <f t="shared" si="106"/>
        <v>2.5210300495914382</v>
      </c>
      <c r="AK240" s="55">
        <f t="shared" si="107"/>
        <v>1.26508788550622</v>
      </c>
      <c r="AL240" s="55">
        <f t="shared" si="108"/>
        <v>1.6021249225432601</v>
      </c>
      <c r="AM240" s="55">
        <f t="shared" si="109"/>
        <v>2.8580525063447495</v>
      </c>
      <c r="AN240" s="55">
        <f t="shared" si="110"/>
        <v>0.76385646892065739</v>
      </c>
      <c r="AO240" s="55">
        <f t="shared" si="111"/>
        <v>21.88111669109843</v>
      </c>
    </row>
    <row r="241" spans="1:41" x14ac:dyDescent="0.2">
      <c r="A241" s="39" t="s">
        <v>63</v>
      </c>
      <c r="B241" s="39">
        <v>25837.721924065801</v>
      </c>
      <c r="C241" s="39">
        <v>77883.681382765004</v>
      </c>
      <c r="D241" s="39">
        <v>50265.835172734201</v>
      </c>
      <c r="E241" s="39">
        <v>61399.195181810719</v>
      </c>
      <c r="F241" s="39">
        <v>74371.395735738304</v>
      </c>
      <c r="G241" s="39">
        <v>50863.067509167602</v>
      </c>
      <c r="H241" s="39">
        <v>56271.875885991503</v>
      </c>
      <c r="I241" s="39">
        <v>78567.0200593388</v>
      </c>
      <c r="J241" s="39">
        <v>76472.748010443698</v>
      </c>
      <c r="K241" s="39">
        <v>47100.9730828092</v>
      </c>
      <c r="L241" s="39">
        <v>55814.3917769912</v>
      </c>
      <c r="M241" s="39">
        <v>654847.90572185593</v>
      </c>
      <c r="N241" s="39"/>
      <c r="O241" s="39" t="s">
        <v>63</v>
      </c>
      <c r="P241" s="55">
        <f t="shared" si="89"/>
        <v>0.8100843638245373</v>
      </c>
      <c r="Q241" s="55">
        <f t="shared" si="91"/>
        <v>4.010744747824976</v>
      </c>
      <c r="R241" s="55">
        <f t="shared" si="92"/>
        <v>2.7792182633437164</v>
      </c>
      <c r="S241" s="55">
        <f t="shared" si="93"/>
        <v>2.1205588016526851</v>
      </c>
      <c r="T241" s="55">
        <f t="shared" si="94"/>
        <v>3.20990684562772</v>
      </c>
      <c r="U241" s="55">
        <f t="shared" si="95"/>
        <v>2.1446492070890519</v>
      </c>
      <c r="V241" s="55">
        <f t="shared" si="96"/>
        <v>2.6538905417201994</v>
      </c>
      <c r="W241" s="55">
        <f t="shared" si="97"/>
        <v>6.3676076900420719</v>
      </c>
      <c r="X241" s="55">
        <f t="shared" si="98"/>
        <v>4.1701256928028441</v>
      </c>
      <c r="Y241" s="55">
        <f t="shared" si="99"/>
        <v>1.3492912992010688</v>
      </c>
      <c r="Z241" s="55">
        <f t="shared" si="100"/>
        <v>6.0116635147620672</v>
      </c>
      <c r="AB241" s="53" t="s">
        <v>63</v>
      </c>
      <c r="AC241" s="78">
        <v>2445951.4725492299</v>
      </c>
      <c r="AD241" s="55">
        <f t="shared" si="90"/>
        <v>1.0563464653342898</v>
      </c>
      <c r="AE241" s="55">
        <f t="shared" si="101"/>
        <v>3.1841875138100244</v>
      </c>
      <c r="AF241" s="55">
        <f t="shared" si="102"/>
        <v>2.0550626509505494</v>
      </c>
      <c r="AG241" s="55">
        <f t="shared" si="103"/>
        <v>2.5102376670547351</v>
      </c>
      <c r="AH241" s="55">
        <f t="shared" si="104"/>
        <v>3.0405916294907778</v>
      </c>
      <c r="AI241" s="55">
        <f t="shared" si="105"/>
        <v>2.0794798294242889</v>
      </c>
      <c r="AJ241" s="55">
        <f t="shared" si="106"/>
        <v>2.3006129319214823</v>
      </c>
      <c r="AK241" s="55">
        <f t="shared" si="107"/>
        <v>3.2121250540369206</v>
      </c>
      <c r="AL241" s="55">
        <f t="shared" si="108"/>
        <v>3.1265030753346039</v>
      </c>
      <c r="AM241" s="55">
        <f t="shared" si="109"/>
        <v>1.9256707915680529</v>
      </c>
      <c r="AN241" s="55">
        <f t="shared" si="110"/>
        <v>2.2819092039802444</v>
      </c>
      <c r="AO241" s="55">
        <f t="shared" si="111"/>
        <v>26.772726812905965</v>
      </c>
    </row>
    <row r="242" spans="1:41" x14ac:dyDescent="0.2">
      <c r="A242" s="39" t="s">
        <v>64</v>
      </c>
      <c r="B242" s="39">
        <v>23445.878335774501</v>
      </c>
      <c r="C242" s="39">
        <v>47013.470988752299</v>
      </c>
      <c r="D242" s="39">
        <v>9733.1076178024996</v>
      </c>
      <c r="E242" s="39">
        <v>21563.057208607501</v>
      </c>
      <c r="F242" s="39">
        <v>20649.654932536399</v>
      </c>
      <c r="G242" s="39">
        <v>32146.719144675491</v>
      </c>
      <c r="H242" s="39">
        <v>4725.6632921739829</v>
      </c>
      <c r="I242" s="39">
        <v>19775.786787384499</v>
      </c>
      <c r="J242" s="39">
        <v>2107.1265423735899</v>
      </c>
      <c r="K242" s="39">
        <v>7144.1925567306998</v>
      </c>
      <c r="L242" s="39">
        <v>2777.2290554348469</v>
      </c>
      <c r="M242" s="39">
        <v>191081.88646224633</v>
      </c>
      <c r="N242" s="39"/>
      <c r="O242" s="39" t="s">
        <v>64</v>
      </c>
      <c r="P242" s="55">
        <f t="shared" si="89"/>
        <v>0.73509342239080211</v>
      </c>
      <c r="Q242" s="55">
        <f t="shared" si="91"/>
        <v>2.4210338866555769</v>
      </c>
      <c r="R242" s="55">
        <f t="shared" si="92"/>
        <v>0.53814743866345971</v>
      </c>
      <c r="S242" s="55">
        <f t="shared" si="93"/>
        <v>0.74472850366936227</v>
      </c>
      <c r="T242" s="55">
        <f t="shared" si="94"/>
        <v>0.89124949279319565</v>
      </c>
      <c r="U242" s="55">
        <f t="shared" si="95"/>
        <v>1.3554714471697231</v>
      </c>
      <c r="V242" s="55">
        <f t="shared" si="96"/>
        <v>0.22287142408161598</v>
      </c>
      <c r="W242" s="55">
        <f t="shared" si="97"/>
        <v>1.6027647724054672</v>
      </c>
      <c r="X242" s="55">
        <f t="shared" si="98"/>
        <v>0.11490344941100994</v>
      </c>
      <c r="Y242" s="55">
        <f t="shared" si="99"/>
        <v>0.20465812542059791</v>
      </c>
      <c r="Z242" s="55">
        <f t="shared" si="100"/>
        <v>0.29913013567187902</v>
      </c>
      <c r="AB242" s="53" t="s">
        <v>64</v>
      </c>
      <c r="AC242" s="78">
        <v>745582.16738512402</v>
      </c>
      <c r="AD242" s="55">
        <f t="shared" si="90"/>
        <v>3.1446404382233215</v>
      </c>
      <c r="AE242" s="55">
        <f t="shared" si="101"/>
        <v>6.3056056120059933</v>
      </c>
      <c r="AF242" s="55">
        <f t="shared" si="102"/>
        <v>1.3054372869375437</v>
      </c>
      <c r="AG242" s="55">
        <f t="shared" si="103"/>
        <v>2.8921101056148637</v>
      </c>
      <c r="AH242" s="55">
        <f t="shared" si="104"/>
        <v>2.7696015054863832</v>
      </c>
      <c r="AI242" s="55">
        <f t="shared" si="105"/>
        <v>4.311626612184031</v>
      </c>
      <c r="AJ242" s="55">
        <f t="shared" si="106"/>
        <v>0.63382193122290476</v>
      </c>
      <c r="AK242" s="55">
        <f t="shared" si="107"/>
        <v>2.6523953566031961</v>
      </c>
      <c r="AL242" s="55">
        <f t="shared" si="108"/>
        <v>0.28261493294074075</v>
      </c>
      <c r="AM242" s="55">
        <f t="shared" si="109"/>
        <v>0.95820324965476666</v>
      </c>
      <c r="AN242" s="55">
        <f t="shared" si="110"/>
        <v>0.37249134661777566</v>
      </c>
      <c r="AO242" s="55">
        <f t="shared" si="111"/>
        <v>25.628548377491523</v>
      </c>
    </row>
    <row r="243" spans="1:41" x14ac:dyDescent="0.2">
      <c r="A243" s="39" t="s">
        <v>65</v>
      </c>
      <c r="B243" s="39">
        <v>21555.532655578831</v>
      </c>
      <c r="C243" s="39">
        <v>12536.272731231496</v>
      </c>
      <c r="D243" s="39">
        <v>15095.722725293883</v>
      </c>
      <c r="E243" s="39">
        <v>22884.846727696964</v>
      </c>
      <c r="F243" s="39">
        <v>27169.566509280634</v>
      </c>
      <c r="G243" s="39">
        <v>408804.22450356942</v>
      </c>
      <c r="H243" s="39">
        <v>19878.270401053818</v>
      </c>
      <c r="I243" s="39">
        <v>18821.116805625072</v>
      </c>
      <c r="J243" s="39">
        <v>32721.596921231692</v>
      </c>
      <c r="K243" s="39">
        <v>26457.016507823955</v>
      </c>
      <c r="L243" s="39">
        <v>29419.180148219239</v>
      </c>
      <c r="M243" s="39">
        <v>635343.34663660498</v>
      </c>
      <c r="N243" s="39"/>
      <c r="O243" s="39" t="s">
        <v>65</v>
      </c>
      <c r="P243" s="55">
        <f t="shared" si="89"/>
        <v>0.67582583362077786</v>
      </c>
      <c r="Q243" s="55">
        <f t="shared" si="91"/>
        <v>0.64557541607444713</v>
      </c>
      <c r="R243" s="55">
        <f t="shared" si="92"/>
        <v>0.83464858690474719</v>
      </c>
      <c r="S243" s="55">
        <f t="shared" si="93"/>
        <v>0.79037946685116944</v>
      </c>
      <c r="T243" s="55">
        <f t="shared" si="94"/>
        <v>1.1726521556858309</v>
      </c>
      <c r="U243" s="55">
        <f t="shared" si="95"/>
        <v>17.237294148218847</v>
      </c>
      <c r="V243" s="55">
        <f t="shared" si="96"/>
        <v>0.937497692630614</v>
      </c>
      <c r="W243" s="55">
        <f t="shared" si="97"/>
        <v>1.5253917994619546</v>
      </c>
      <c r="X243" s="55">
        <f t="shared" si="98"/>
        <v>1.7843372388309051</v>
      </c>
      <c r="Y243" s="55">
        <f t="shared" si="99"/>
        <v>0.75790837938876809</v>
      </c>
      <c r="Z243" s="55">
        <f t="shared" si="100"/>
        <v>3.1686847477959934</v>
      </c>
      <c r="AB243" s="53" t="s">
        <v>65</v>
      </c>
      <c r="AC243" s="78">
        <v>3989092.1023024893</v>
      </c>
      <c r="AD243" s="55">
        <f t="shared" si="90"/>
        <v>0.54036186938719855</v>
      </c>
      <c r="AE243" s="55">
        <f t="shared" si="101"/>
        <v>0.31426380764674761</v>
      </c>
      <c r="AF243" s="55">
        <f t="shared" si="102"/>
        <v>0.37842502349295687</v>
      </c>
      <c r="AG243" s="55">
        <f t="shared" si="103"/>
        <v>0.57368559413526488</v>
      </c>
      <c r="AH243" s="55">
        <f t="shared" si="104"/>
        <v>0.68109649545565665</v>
      </c>
      <c r="AI243" s="55">
        <f t="shared" si="105"/>
        <v>10.248051787714029</v>
      </c>
      <c r="AJ243" s="55">
        <f t="shared" si="106"/>
        <v>0.49831565407026207</v>
      </c>
      <c r="AK243" s="55">
        <f t="shared" si="107"/>
        <v>0.47181454634154951</v>
      </c>
      <c r="AL243" s="55">
        <f t="shared" si="108"/>
        <v>0.82027679687678567</v>
      </c>
      <c r="AM243" s="55">
        <f t="shared" si="109"/>
        <v>0.66323403494627409</v>
      </c>
      <c r="AN243" s="55">
        <f t="shared" si="110"/>
        <v>0.73749062176926417</v>
      </c>
      <c r="AO243" s="55">
        <f t="shared" si="111"/>
        <v>15.927016231835989</v>
      </c>
    </row>
    <row r="244" spans="1:41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B244" s="66"/>
      <c r="AC244" s="78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</row>
    <row r="245" spans="1:41" s="60" customFormat="1" x14ac:dyDescent="0.2">
      <c r="A245" s="45" t="s">
        <v>66</v>
      </c>
      <c r="B245" s="44">
        <v>3189510.0162261864</v>
      </c>
      <c r="C245" s="45">
        <v>1941875.7931429388</v>
      </c>
      <c r="D245" s="45">
        <v>1808632.1551535386</v>
      </c>
      <c r="E245" s="45">
        <v>2895425.2593211969</v>
      </c>
      <c r="F245" s="45">
        <v>2316933.1482949764</v>
      </c>
      <c r="G245" s="45">
        <v>2371626.433872811</v>
      </c>
      <c r="H245" s="45">
        <v>2120354.0613817926</v>
      </c>
      <c r="I245" s="45">
        <v>1233854.594751576</v>
      </c>
      <c r="J245" s="45">
        <v>1833823.5737696551</v>
      </c>
      <c r="K245" s="45">
        <v>3490793.5084661287</v>
      </c>
      <c r="L245" s="45">
        <v>928435.06027799111</v>
      </c>
      <c r="M245" s="44">
        <v>24131263.604658794</v>
      </c>
      <c r="N245" s="68"/>
      <c r="O245" s="68" t="s">
        <v>66</v>
      </c>
      <c r="P245" s="61">
        <f t="shared" si="89"/>
        <v>100</v>
      </c>
      <c r="Q245" s="61">
        <f t="shared" si="91"/>
        <v>100</v>
      </c>
      <c r="R245" s="61">
        <f t="shared" si="92"/>
        <v>100</v>
      </c>
      <c r="S245" s="61">
        <f t="shared" si="93"/>
        <v>100</v>
      </c>
      <c r="T245" s="61">
        <f t="shared" si="94"/>
        <v>100</v>
      </c>
      <c r="U245" s="61">
        <f t="shared" si="95"/>
        <v>100</v>
      </c>
      <c r="V245" s="61">
        <f t="shared" si="96"/>
        <v>100</v>
      </c>
      <c r="W245" s="61">
        <f t="shared" si="97"/>
        <v>100</v>
      </c>
      <c r="X245" s="61">
        <f t="shared" si="98"/>
        <v>100</v>
      </c>
      <c r="Y245" s="61">
        <f t="shared" si="99"/>
        <v>100</v>
      </c>
      <c r="Z245" s="61">
        <f t="shared" si="100"/>
        <v>100</v>
      </c>
      <c r="AB245" s="69" t="s">
        <v>66</v>
      </c>
      <c r="AC245" s="91">
        <v>101489492.20196828</v>
      </c>
      <c r="AD245" s="93">
        <f t="shared" si="90"/>
        <v>3.1426997485403998</v>
      </c>
      <c r="AE245" s="61">
        <f t="shared" si="101"/>
        <v>1.9133762037931232</v>
      </c>
      <c r="AF245" s="61">
        <f t="shared" si="102"/>
        <v>1.7820880919911255</v>
      </c>
      <c r="AG245" s="61">
        <f t="shared" si="103"/>
        <v>2.8529310734545614</v>
      </c>
      <c r="AH245" s="61">
        <f t="shared" si="104"/>
        <v>2.2829290974125516</v>
      </c>
      <c r="AI245" s="61">
        <f t="shared" si="105"/>
        <v>2.3368196868629281</v>
      </c>
      <c r="AJ245" s="61">
        <f t="shared" si="106"/>
        <v>2.0892350679636866</v>
      </c>
      <c r="AK245" s="61">
        <f t="shared" si="107"/>
        <v>1.2157461506420333</v>
      </c>
      <c r="AL245" s="61">
        <f t="shared" si="108"/>
        <v>1.8069097933018232</v>
      </c>
      <c r="AM245" s="61">
        <f t="shared" si="109"/>
        <v>3.4395615080222348</v>
      </c>
      <c r="AN245" s="61">
        <f t="shared" si="110"/>
        <v>0.91480905080337482</v>
      </c>
      <c r="AO245" s="93">
        <f t="shared" si="111"/>
        <v>23.777105472787845</v>
      </c>
    </row>
    <row r="246" spans="1:41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</row>
    <row r="247" spans="1:41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</row>
    <row r="248" spans="1:41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</row>
    <row r="249" spans="1:41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</row>
    <row r="250" spans="1:41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</row>
    <row r="251" spans="1:41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</row>
    <row r="252" spans="1:41" x14ac:dyDescent="0.2">
      <c r="A252" s="41" t="s">
        <v>0</v>
      </c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102" t="s">
        <v>82</v>
      </c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</row>
    <row r="253" spans="1:41" x14ac:dyDescent="0.2">
      <c r="A253" s="41">
        <v>2017</v>
      </c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>
        <v>2017</v>
      </c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B253" s="47">
        <v>2017</v>
      </c>
      <c r="AC253" s="26" t="s">
        <v>77</v>
      </c>
      <c r="AD253" s="72" t="s">
        <v>79</v>
      </c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55"/>
    </row>
    <row r="254" spans="1:41" x14ac:dyDescent="0.2">
      <c r="A254" s="41" t="s">
        <v>1</v>
      </c>
      <c r="B254" s="41">
        <v>1</v>
      </c>
      <c r="C254" s="41">
        <v>2</v>
      </c>
      <c r="D254" s="41">
        <v>3</v>
      </c>
      <c r="E254" s="41">
        <v>4</v>
      </c>
      <c r="F254" s="41">
        <v>5</v>
      </c>
      <c r="G254" s="41">
        <v>6</v>
      </c>
      <c r="H254" s="41">
        <v>7</v>
      </c>
      <c r="I254" s="41">
        <v>8</v>
      </c>
      <c r="J254" s="41">
        <v>9</v>
      </c>
      <c r="K254" s="41">
        <v>10</v>
      </c>
      <c r="L254" s="41">
        <v>11</v>
      </c>
      <c r="M254" s="41"/>
      <c r="N254" s="41"/>
      <c r="O254" s="41" t="s">
        <v>1</v>
      </c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C254" s="26" t="s">
        <v>78</v>
      </c>
      <c r="AD254" s="74" t="s">
        <v>2</v>
      </c>
      <c r="AE254" s="74" t="s">
        <v>3</v>
      </c>
      <c r="AF254" s="74" t="s">
        <v>4</v>
      </c>
      <c r="AG254" s="74" t="s">
        <v>5</v>
      </c>
      <c r="AH254" s="74" t="s">
        <v>6</v>
      </c>
      <c r="AI254" s="74" t="s">
        <v>7</v>
      </c>
      <c r="AJ254" s="74" t="s">
        <v>8</v>
      </c>
      <c r="AK254" s="74" t="s">
        <v>9</v>
      </c>
      <c r="AL254" s="74" t="s">
        <v>10</v>
      </c>
      <c r="AM254" s="74" t="s">
        <v>11</v>
      </c>
      <c r="AN254" s="74" t="s">
        <v>12</v>
      </c>
      <c r="AO254" s="55"/>
    </row>
    <row r="255" spans="1:41" x14ac:dyDescent="0.2">
      <c r="A255" s="41"/>
      <c r="B255" s="41" t="s">
        <v>2</v>
      </c>
      <c r="C255" s="41" t="s">
        <v>3</v>
      </c>
      <c r="D255" s="41" t="s">
        <v>4</v>
      </c>
      <c r="E255" s="41" t="s">
        <v>5</v>
      </c>
      <c r="F255" s="41" t="s">
        <v>6</v>
      </c>
      <c r="G255" s="41" t="s">
        <v>7</v>
      </c>
      <c r="H255" s="41" t="s">
        <v>8</v>
      </c>
      <c r="I255" s="41" t="s">
        <v>9</v>
      </c>
      <c r="J255" s="41" t="s">
        <v>10</v>
      </c>
      <c r="K255" s="41" t="s">
        <v>11</v>
      </c>
      <c r="L255" s="41" t="s">
        <v>12</v>
      </c>
      <c r="M255" s="45" t="s">
        <v>13</v>
      </c>
      <c r="N255" s="45"/>
      <c r="O255" s="41"/>
      <c r="P255" s="74" t="s">
        <v>2</v>
      </c>
      <c r="Q255" s="74" t="s">
        <v>3</v>
      </c>
      <c r="R255" s="74" t="s">
        <v>4</v>
      </c>
      <c r="S255" s="74" t="s">
        <v>5</v>
      </c>
      <c r="T255" s="74" t="s">
        <v>6</v>
      </c>
      <c r="U255" s="74" t="s">
        <v>7</v>
      </c>
      <c r="V255" s="74" t="s">
        <v>8</v>
      </c>
      <c r="W255" s="74" t="s">
        <v>9</v>
      </c>
      <c r="X255" s="74" t="s">
        <v>10</v>
      </c>
      <c r="Y255" s="74" t="s">
        <v>11</v>
      </c>
      <c r="Z255" s="74" t="s">
        <v>12</v>
      </c>
      <c r="AA255" s="45"/>
      <c r="AB255" s="75"/>
      <c r="AC255" s="76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74" t="s">
        <v>13</v>
      </c>
    </row>
    <row r="256" spans="1:41" x14ac:dyDescent="0.2">
      <c r="A256" s="39" t="s">
        <v>14</v>
      </c>
      <c r="B256" s="45">
        <v>822947.12958994845</v>
      </c>
      <c r="C256" s="45">
        <v>223285.17139773461</v>
      </c>
      <c r="D256" s="45">
        <v>1054304.1707639538</v>
      </c>
      <c r="E256" s="45">
        <v>552855.8109465196</v>
      </c>
      <c r="F256" s="45">
        <v>1019502.8658652795</v>
      </c>
      <c r="G256" s="45">
        <v>533196.94247694325</v>
      </c>
      <c r="H256" s="45">
        <v>754378.97357987962</v>
      </c>
      <c r="I256" s="45">
        <v>506997.30077706551</v>
      </c>
      <c r="J256" s="45">
        <v>606963.42742955277</v>
      </c>
      <c r="K256" s="45">
        <v>532936.38612772711</v>
      </c>
      <c r="L256" s="45">
        <v>429613.99028121855</v>
      </c>
      <c r="M256" s="45">
        <v>7036982.1692358218</v>
      </c>
      <c r="N256" s="45"/>
      <c r="O256" s="39" t="s">
        <v>14</v>
      </c>
      <c r="P256" s="55">
        <f>B256/B$309*100</f>
        <v>16.001733237198007</v>
      </c>
      <c r="Q256" s="55">
        <f t="shared" ref="Q256:Z271" si="112">C256/C$309*100</f>
        <v>7.075437325422862</v>
      </c>
      <c r="R256" s="55">
        <f t="shared" si="112"/>
        <v>45.543303690650546</v>
      </c>
      <c r="S256" s="55">
        <f t="shared" si="112"/>
        <v>13.624479700837586</v>
      </c>
      <c r="T256" s="55">
        <f t="shared" si="112"/>
        <v>37.879373764107072</v>
      </c>
      <c r="U256" s="55">
        <f t="shared" si="112"/>
        <v>17.926026307833773</v>
      </c>
      <c r="V256" s="55">
        <f t="shared" si="112"/>
        <v>26.843584248938434</v>
      </c>
      <c r="W256" s="55">
        <f t="shared" si="112"/>
        <v>34.490000125599288</v>
      </c>
      <c r="X256" s="55">
        <f t="shared" si="112"/>
        <v>24.213123509712194</v>
      </c>
      <c r="Y256" s="55">
        <f t="shared" si="112"/>
        <v>10.428092327380606</v>
      </c>
      <c r="Z256" s="55">
        <f t="shared" si="112"/>
        <v>39.039561823886729</v>
      </c>
      <c r="AA256" s="49"/>
      <c r="AB256" s="53" t="s">
        <v>14</v>
      </c>
      <c r="AC256" s="85">
        <v>23952554.203355622</v>
      </c>
      <c r="AD256" s="55">
        <f>B256/$AC256*100</f>
        <v>3.4357385129083982</v>
      </c>
      <c r="AE256" s="55">
        <f t="shared" ref="AE256:AL271" si="113">C256/$AC256*100</f>
        <v>0.93219775019423001</v>
      </c>
      <c r="AF256" s="55">
        <f t="shared" si="113"/>
        <v>4.4016356744795573</v>
      </c>
      <c r="AG256" s="55">
        <f t="shared" si="113"/>
        <v>2.3081288377548792</v>
      </c>
      <c r="AH256" s="55">
        <f t="shared" si="113"/>
        <v>4.2563430071372208</v>
      </c>
      <c r="AI256" s="55">
        <f t="shared" si="113"/>
        <v>2.2260546326297233</v>
      </c>
      <c r="AJ256" s="55">
        <f t="shared" si="113"/>
        <v>3.1494719401331959</v>
      </c>
      <c r="AK256" s="55">
        <f t="shared" si="113"/>
        <v>2.1166732218730893</v>
      </c>
      <c r="AL256" s="55">
        <f t="shared" si="113"/>
        <v>2.534023813395736</v>
      </c>
      <c r="AM256" s="55">
        <f>K256/$AC256*100</f>
        <v>2.2249668306900885</v>
      </c>
      <c r="AN256" s="55">
        <f t="shared" ref="AN256:AN309" si="114">L256/$AC256*100</f>
        <v>1.7936040834469</v>
      </c>
      <c r="AO256" s="55">
        <f>SUM(AD256:AN256)</f>
        <v>29.378838304643022</v>
      </c>
    </row>
    <row r="257" spans="1:41" x14ac:dyDescent="0.2">
      <c r="A257" s="39" t="s">
        <v>15</v>
      </c>
      <c r="B257" s="39">
        <v>642226.90355249052</v>
      </c>
      <c r="C257" s="39">
        <v>159068.20875409601</v>
      </c>
      <c r="D257" s="39">
        <v>1014430.2557690004</v>
      </c>
      <c r="E257" s="39">
        <v>444932.9659038689</v>
      </c>
      <c r="F257" s="39">
        <v>935377.1873793113</v>
      </c>
      <c r="G257" s="39">
        <v>391669.45506798156</v>
      </c>
      <c r="H257" s="39">
        <v>704449.58697609813</v>
      </c>
      <c r="I257" s="39">
        <v>443429.57136788883</v>
      </c>
      <c r="J257" s="39">
        <v>518318.69135831477</v>
      </c>
      <c r="K257" s="39">
        <v>441211.73626746819</v>
      </c>
      <c r="L257" s="39">
        <v>218346.85849800258</v>
      </c>
      <c r="M257" s="39">
        <v>5913461.4208945204</v>
      </c>
      <c r="N257" s="39"/>
      <c r="O257" s="39" t="s">
        <v>15</v>
      </c>
      <c r="P257" s="55">
        <f t="shared" ref="P257:P309" si="115">B257/B$309*100</f>
        <v>12.487732466506397</v>
      </c>
      <c r="Q257" s="55">
        <f t="shared" si="112"/>
        <v>5.0405368814308344</v>
      </c>
      <c r="R257" s="55">
        <f t="shared" si="112"/>
        <v>43.820850275110629</v>
      </c>
      <c r="S257" s="55">
        <f t="shared" si="112"/>
        <v>10.964848414656762</v>
      </c>
      <c r="T257" s="55">
        <f t="shared" si="112"/>
        <v>34.753705239551707</v>
      </c>
      <c r="U257" s="55">
        <f t="shared" si="112"/>
        <v>13.167886752889929</v>
      </c>
      <c r="V257" s="55">
        <f t="shared" si="112"/>
        <v>25.066912651854871</v>
      </c>
      <c r="W257" s="55">
        <f t="shared" si="112"/>
        <v>30.165616165475168</v>
      </c>
      <c r="X257" s="55">
        <f t="shared" si="112"/>
        <v>20.676887476400545</v>
      </c>
      <c r="Y257" s="55">
        <f t="shared" si="112"/>
        <v>8.633294407145911</v>
      </c>
      <c r="Z257" s="55">
        <f t="shared" si="112"/>
        <v>19.84145273249699</v>
      </c>
      <c r="AA257" s="49"/>
      <c r="AB257" s="56" t="s">
        <v>15</v>
      </c>
      <c r="AC257" s="85">
        <v>21096105.254235357</v>
      </c>
      <c r="AD257" s="55">
        <f t="shared" ref="AD257:AD309" si="116">B257/$AC257*100</f>
        <v>3.0442913315648816</v>
      </c>
      <c r="AE257" s="55">
        <f t="shared" si="113"/>
        <v>0.75401694690616261</v>
      </c>
      <c r="AF257" s="55">
        <f t="shared" si="113"/>
        <v>4.8086139291769907</v>
      </c>
      <c r="AG257" s="55">
        <f t="shared" si="113"/>
        <v>2.1090763462821744</v>
      </c>
      <c r="AH257" s="55">
        <f t="shared" si="113"/>
        <v>4.4338856680264254</v>
      </c>
      <c r="AI257" s="55">
        <f t="shared" si="113"/>
        <v>1.8565960415340081</v>
      </c>
      <c r="AJ257" s="55">
        <f t="shared" si="113"/>
        <v>3.339240008933257</v>
      </c>
      <c r="AK257" s="55">
        <f t="shared" si="113"/>
        <v>2.1019499382658027</v>
      </c>
      <c r="AL257" s="55">
        <f t="shared" si="113"/>
        <v>2.4569402034731249</v>
      </c>
      <c r="AM257" s="55">
        <f t="shared" ref="AM257:AM309" si="117">K257/$AC257*100</f>
        <v>2.0914369308945706</v>
      </c>
      <c r="AN257" s="55">
        <f t="shared" si="114"/>
        <v>1.0350102820716929</v>
      </c>
      <c r="AO257" s="55">
        <f t="shared" ref="AO257:AO309" si="118">SUM(AD257:AN257)</f>
        <v>28.031057627129091</v>
      </c>
    </row>
    <row r="258" spans="1:41" x14ac:dyDescent="0.2">
      <c r="A258" s="39" t="s">
        <v>16</v>
      </c>
      <c r="B258" s="39">
        <v>41217.290050236661</v>
      </c>
      <c r="C258" s="39">
        <v>25590.922038834349</v>
      </c>
      <c r="D258" s="39">
        <v>9964.5540274320283</v>
      </c>
      <c r="E258" s="39">
        <v>59264.517947727698</v>
      </c>
      <c r="F258" s="39">
        <v>67503.555319220526</v>
      </c>
      <c r="G258" s="39">
        <v>132877.07314663305</v>
      </c>
      <c r="H258" s="39">
        <v>29959.591712075962</v>
      </c>
      <c r="I258" s="39">
        <v>49339.250708000873</v>
      </c>
      <c r="J258" s="39">
        <v>65954.871978393916</v>
      </c>
      <c r="K258" s="39">
        <v>21069.578260180569</v>
      </c>
      <c r="L258" s="39">
        <v>182551.06691649865</v>
      </c>
      <c r="M258" s="39">
        <v>685292.27210523421</v>
      </c>
      <c r="N258" s="39"/>
      <c r="O258" s="39" t="s">
        <v>16</v>
      </c>
      <c r="P258" s="55">
        <f t="shared" si="115"/>
        <v>0.80144647988837026</v>
      </c>
      <c r="Q258" s="55">
        <f t="shared" si="112"/>
        <v>0.81092248021711733</v>
      </c>
      <c r="R258" s="55">
        <f t="shared" si="112"/>
        <v>0.43044381573905061</v>
      </c>
      <c r="S258" s="55">
        <f t="shared" si="112"/>
        <v>1.460504178071937</v>
      </c>
      <c r="T258" s="55">
        <f t="shared" si="112"/>
        <v>2.5080776993918934</v>
      </c>
      <c r="U258" s="55">
        <f t="shared" si="112"/>
        <v>4.4673135180956116</v>
      </c>
      <c r="V258" s="55">
        <f t="shared" si="112"/>
        <v>1.066072693371207</v>
      </c>
      <c r="W258" s="55">
        <f t="shared" si="112"/>
        <v>3.3564493548737708</v>
      </c>
      <c r="X258" s="55">
        <f t="shared" si="112"/>
        <v>2.6310867988260469</v>
      </c>
      <c r="Y258" s="55">
        <f t="shared" si="112"/>
        <v>0.41227342158520908</v>
      </c>
      <c r="Z258" s="55">
        <f t="shared" si="112"/>
        <v>16.588644280969756</v>
      </c>
      <c r="AA258" s="49"/>
      <c r="AB258" s="56" t="s">
        <v>16</v>
      </c>
      <c r="AC258" s="85">
        <v>1974447.75601662</v>
      </c>
      <c r="AD258" s="55">
        <f t="shared" si="116"/>
        <v>2.0875351056839873</v>
      </c>
      <c r="AE258" s="55">
        <f t="shared" si="113"/>
        <v>1.2961053013863051</v>
      </c>
      <c r="AF258" s="55">
        <f t="shared" si="113"/>
        <v>0.50467549708862247</v>
      </c>
      <c r="AG258" s="55">
        <f t="shared" si="113"/>
        <v>3.0015743778043444</v>
      </c>
      <c r="AH258" s="55">
        <f t="shared" si="113"/>
        <v>3.4188575065367446</v>
      </c>
      <c r="AI258" s="55">
        <f t="shared" si="113"/>
        <v>6.7298348483379442</v>
      </c>
      <c r="AJ258" s="55">
        <f t="shared" si="113"/>
        <v>1.5173656340504245</v>
      </c>
      <c r="AK258" s="55">
        <f t="shared" si="113"/>
        <v>2.4988886415278522</v>
      </c>
      <c r="AL258" s="55">
        <f t="shared" si="113"/>
        <v>3.3404212280326724</v>
      </c>
      <c r="AM258" s="55">
        <f t="shared" si="117"/>
        <v>1.0671124721318388</v>
      </c>
      <c r="AN258" s="55">
        <f t="shared" si="114"/>
        <v>9.2456772462184116</v>
      </c>
      <c r="AO258" s="55">
        <f t="shared" si="118"/>
        <v>34.708047858799148</v>
      </c>
    </row>
    <row r="259" spans="1:41" x14ac:dyDescent="0.2">
      <c r="A259" s="39" t="s">
        <v>17</v>
      </c>
      <c r="B259" s="39">
        <v>9045.8856762587802</v>
      </c>
      <c r="C259" s="39">
        <v>5363.923784172518</v>
      </c>
      <c r="D259" s="39">
        <v>10727.847568345036</v>
      </c>
      <c r="E259" s="39">
        <v>15562.283784172501</v>
      </c>
      <c r="F259" s="39">
        <v>9013.4553362587794</v>
      </c>
      <c r="G259" s="39">
        <v>5165.5637841725202</v>
      </c>
      <c r="H259" s="39">
        <v>12091.2513525176</v>
      </c>
      <c r="I259" s="39">
        <v>11921.662251760001</v>
      </c>
      <c r="J259" s="39">
        <v>14376.792685361357</v>
      </c>
      <c r="K259" s="39">
        <v>8045.8856762587802</v>
      </c>
      <c r="L259" s="39">
        <v>1940.98094604313</v>
      </c>
      <c r="M259" s="39">
        <v>103255.53284532099</v>
      </c>
      <c r="N259" s="39"/>
      <c r="O259" s="39" t="s">
        <v>17</v>
      </c>
      <c r="P259" s="55">
        <f t="shared" si="115"/>
        <v>0.17589204006071241</v>
      </c>
      <c r="Q259" s="55">
        <f t="shared" si="112"/>
        <v>0.16997145988550286</v>
      </c>
      <c r="R259" s="55">
        <f t="shared" si="112"/>
        <v>0.46341618794708583</v>
      </c>
      <c r="S259" s="55">
        <f t="shared" si="112"/>
        <v>0.38351413753457436</v>
      </c>
      <c r="T259" s="55">
        <f t="shared" si="112"/>
        <v>0.33489267663652511</v>
      </c>
      <c r="U259" s="55">
        <f t="shared" si="112"/>
        <v>0.17366572257468288</v>
      </c>
      <c r="V259" s="55">
        <f t="shared" si="112"/>
        <v>0.43025128711653932</v>
      </c>
      <c r="W259" s="55">
        <f t="shared" si="112"/>
        <v>0.81100655157404078</v>
      </c>
      <c r="X259" s="55">
        <f t="shared" si="112"/>
        <v>0.57352229349038397</v>
      </c>
      <c r="Y259" s="55">
        <f t="shared" si="112"/>
        <v>0.15743574818977904</v>
      </c>
      <c r="Z259" s="55">
        <f t="shared" si="112"/>
        <v>0.17637937161319109</v>
      </c>
      <c r="AA259" s="49"/>
      <c r="AB259" s="56" t="s">
        <v>17</v>
      </c>
      <c r="AC259" s="85">
        <v>257209.4551925436</v>
      </c>
      <c r="AD259" s="55">
        <f t="shared" si="116"/>
        <v>3.5169335705357914</v>
      </c>
      <c r="AE259" s="55">
        <f t="shared" si="113"/>
        <v>2.0854302498938679</v>
      </c>
      <c r="AF259" s="55">
        <f t="shared" si="113"/>
        <v>4.1708604997877359</v>
      </c>
      <c r="AG259" s="55">
        <f t="shared" si="113"/>
        <v>6.0504322333418035</v>
      </c>
      <c r="AH259" s="55">
        <f t="shared" si="113"/>
        <v>3.5043250371614163</v>
      </c>
      <c r="AI259" s="55">
        <f t="shared" si="113"/>
        <v>2.008310223395811</v>
      </c>
      <c r="AJ259" s="55">
        <f t="shared" si="113"/>
        <v>4.7009357970399064</v>
      </c>
      <c r="AK259" s="55">
        <f t="shared" si="113"/>
        <v>4.6350015565468237</v>
      </c>
      <c r="AL259" s="55">
        <f t="shared" si="113"/>
        <v>5.5895272880225502</v>
      </c>
      <c r="AM259" s="55">
        <f t="shared" si="117"/>
        <v>3.1281453748408032</v>
      </c>
      <c r="AN259" s="55">
        <f t="shared" si="114"/>
        <v>0.75463047989046028</v>
      </c>
      <c r="AO259" s="55">
        <f t="shared" si="118"/>
        <v>40.144532310456974</v>
      </c>
    </row>
    <row r="260" spans="1:41" x14ac:dyDescent="0.2">
      <c r="A260" s="39" t="s">
        <v>18</v>
      </c>
      <c r="B260" s="39">
        <v>130457.05031096251</v>
      </c>
      <c r="C260" s="39">
        <v>33262.116820631767</v>
      </c>
      <c r="D260" s="39">
        <v>19181.513399176503</v>
      </c>
      <c r="E260" s="39">
        <v>33096.043310750487</v>
      </c>
      <c r="F260" s="39">
        <v>7608.6678304888728</v>
      </c>
      <c r="G260" s="39">
        <v>3484.8504781561569</v>
      </c>
      <c r="H260" s="39">
        <v>7878.5435391879128</v>
      </c>
      <c r="I260" s="39">
        <v>2306.8164494157932</v>
      </c>
      <c r="J260" s="39">
        <v>8313.0714074827119</v>
      </c>
      <c r="K260" s="39">
        <v>62609.185923819576</v>
      </c>
      <c r="L260" s="39">
        <v>26775.083920674155</v>
      </c>
      <c r="M260" s="39">
        <v>334972.94339074637</v>
      </c>
      <c r="N260" s="39"/>
      <c r="O260" s="39" t="s">
        <v>18</v>
      </c>
      <c r="P260" s="55">
        <f t="shared" si="115"/>
        <v>2.5366622507425283</v>
      </c>
      <c r="Q260" s="55">
        <f t="shared" si="112"/>
        <v>1.0540065038894086</v>
      </c>
      <c r="R260" s="55">
        <f t="shared" si="112"/>
        <v>0.8285934118537831</v>
      </c>
      <c r="S260" s="55">
        <f t="shared" si="112"/>
        <v>0.81561297057431292</v>
      </c>
      <c r="T260" s="55">
        <f t="shared" si="112"/>
        <v>0.28269814852694186</v>
      </c>
      <c r="U260" s="55">
        <f t="shared" si="112"/>
        <v>0.1171603142735495</v>
      </c>
      <c r="V260" s="55">
        <f t="shared" si="112"/>
        <v>0.28034761659582003</v>
      </c>
      <c r="W260" s="55">
        <f t="shared" si="112"/>
        <v>0.15692805367630522</v>
      </c>
      <c r="X260" s="55">
        <f t="shared" si="112"/>
        <v>0.3316269409952185</v>
      </c>
      <c r="Y260" s="55">
        <f t="shared" si="112"/>
        <v>1.2250887504597063</v>
      </c>
      <c r="Z260" s="55">
        <f t="shared" si="112"/>
        <v>2.4330854388067884</v>
      </c>
      <c r="AA260" s="49"/>
      <c r="AB260" s="56" t="s">
        <v>18</v>
      </c>
      <c r="AC260" s="85">
        <v>624791.73791110108</v>
      </c>
      <c r="AD260" s="55">
        <f t="shared" si="116"/>
        <v>20.880085698176227</v>
      </c>
      <c r="AE260" s="55">
        <f t="shared" si="113"/>
        <v>5.3237126553303575</v>
      </c>
      <c r="AF260" s="55">
        <f t="shared" si="113"/>
        <v>3.0700651489578048</v>
      </c>
      <c r="AG260" s="55">
        <f t="shared" si="113"/>
        <v>5.2971320365730534</v>
      </c>
      <c r="AH260" s="55">
        <f t="shared" si="113"/>
        <v>1.21779264494235</v>
      </c>
      <c r="AI260" s="55">
        <f t="shared" si="113"/>
        <v>0.55776193356961468</v>
      </c>
      <c r="AJ260" s="55">
        <f t="shared" si="113"/>
        <v>1.2609871515792861</v>
      </c>
      <c r="AK260" s="55">
        <f t="shared" si="113"/>
        <v>0.36921366103980396</v>
      </c>
      <c r="AL260" s="55">
        <f t="shared" si="113"/>
        <v>1.3305347851231579</v>
      </c>
      <c r="AM260" s="55">
        <f t="shared" si="117"/>
        <v>10.020808875153206</v>
      </c>
      <c r="AN260" s="55">
        <f t="shared" si="114"/>
        <v>4.2854414192787971</v>
      </c>
      <c r="AO260" s="55">
        <f t="shared" si="118"/>
        <v>53.613536009723653</v>
      </c>
    </row>
    <row r="261" spans="1:41" x14ac:dyDescent="0.2">
      <c r="A261" s="39" t="s">
        <v>19</v>
      </c>
      <c r="B261" s="45">
        <v>3077471.4984175912</v>
      </c>
      <c r="C261" s="45">
        <v>2160253.7693670369</v>
      </c>
      <c r="D261" s="45">
        <v>7172.3291154211001</v>
      </c>
      <c r="E261" s="45">
        <v>2001492.1973724836</v>
      </c>
      <c r="F261" s="45">
        <v>645.56015938145902</v>
      </c>
      <c r="G261" s="45">
        <v>954.85860007398503</v>
      </c>
      <c r="H261" s="45">
        <v>19648.731850468201</v>
      </c>
      <c r="I261" s="45">
        <v>1188.7263352273701</v>
      </c>
      <c r="J261" s="45">
        <v>3605.9294899910333</v>
      </c>
      <c r="K261" s="45">
        <v>2281302.4323648284</v>
      </c>
      <c r="L261" s="45">
        <v>6012.3136692010612</v>
      </c>
      <c r="M261" s="45">
        <v>9559748.3467417043</v>
      </c>
      <c r="N261" s="45"/>
      <c r="O261" s="39" t="s">
        <v>19</v>
      </c>
      <c r="P261" s="55">
        <f t="shared" si="115"/>
        <v>59.839661859317339</v>
      </c>
      <c r="Q261" s="55">
        <f t="shared" si="112"/>
        <v>68.453897123954007</v>
      </c>
      <c r="R261" s="55">
        <f t="shared" si="112"/>
        <v>0.30982668202500319</v>
      </c>
      <c r="S261" s="55">
        <f t="shared" si="112"/>
        <v>49.324415651523488</v>
      </c>
      <c r="T261" s="55">
        <f t="shared" si="112"/>
        <v>2.3985626115599536E-2</v>
      </c>
      <c r="U261" s="55">
        <f t="shared" si="112"/>
        <v>3.2102247821737567E-2</v>
      </c>
      <c r="V261" s="55">
        <f t="shared" si="112"/>
        <v>0.69917429738249903</v>
      </c>
      <c r="W261" s="55">
        <f t="shared" si="112"/>
        <v>8.0866646407104115E-2</v>
      </c>
      <c r="X261" s="55">
        <f t="shared" si="112"/>
        <v>0.14384856181240033</v>
      </c>
      <c r="Y261" s="55">
        <f t="shared" si="112"/>
        <v>44.638784310134902</v>
      </c>
      <c r="Z261" s="55">
        <f t="shared" si="112"/>
        <v>0.54634647963799154</v>
      </c>
      <c r="AA261" s="49"/>
      <c r="AB261" s="53" t="s">
        <v>19</v>
      </c>
      <c r="AC261" s="85">
        <v>10481972.505517844</v>
      </c>
      <c r="AD261" s="55">
        <f t="shared" si="116"/>
        <v>29.359660090670637</v>
      </c>
      <c r="AE261" s="55">
        <f t="shared" si="113"/>
        <v>20.6092294959737</v>
      </c>
      <c r="AF261" s="55">
        <f t="shared" si="113"/>
        <v>6.8425376155542242E-2</v>
      </c>
      <c r="AG261" s="55">
        <f t="shared" si="113"/>
        <v>19.094614074964159</v>
      </c>
      <c r="AH261" s="55">
        <f t="shared" si="113"/>
        <v>6.1587660055550412E-3</v>
      </c>
      <c r="AI261" s="55">
        <f t="shared" si="113"/>
        <v>9.1095316227106614E-3</v>
      </c>
      <c r="AJ261" s="55">
        <f t="shared" si="113"/>
        <v>0.18745261772175856</v>
      </c>
      <c r="AK261" s="55">
        <f t="shared" si="113"/>
        <v>1.1340674043951263E-2</v>
      </c>
      <c r="AL261" s="55">
        <f t="shared" si="113"/>
        <v>3.4401249269570451E-2</v>
      </c>
      <c r="AM261" s="55">
        <f t="shared" si="117"/>
        <v>21.764056633080479</v>
      </c>
      <c r="AN261" s="55">
        <f t="shared" si="114"/>
        <v>5.7358609422378304E-2</v>
      </c>
      <c r="AO261" s="55">
        <f t="shared" si="118"/>
        <v>91.201807118930446</v>
      </c>
    </row>
    <row r="262" spans="1:41" x14ac:dyDescent="0.2">
      <c r="A262" s="39" t="s">
        <v>20</v>
      </c>
      <c r="B262" s="39">
        <v>3075609.8395059495</v>
      </c>
      <c r="C262" s="39">
        <v>2159389.3700912842</v>
      </c>
      <c r="D262" s="39">
        <v>0</v>
      </c>
      <c r="E262" s="39">
        <v>2000109.1256674165</v>
      </c>
      <c r="F262" s="39">
        <v>0</v>
      </c>
      <c r="G262" s="39">
        <v>0</v>
      </c>
      <c r="H262" s="39">
        <v>0</v>
      </c>
      <c r="I262" s="39">
        <v>0</v>
      </c>
      <c r="J262" s="39">
        <v>0</v>
      </c>
      <c r="K262" s="39">
        <v>2269210.5144566111</v>
      </c>
      <c r="L262" s="39">
        <v>0</v>
      </c>
      <c r="M262" s="39">
        <v>9504318.8497212604</v>
      </c>
      <c r="N262" s="39"/>
      <c r="O262" s="39" t="s">
        <v>20</v>
      </c>
      <c r="P262" s="55">
        <f t="shared" si="115"/>
        <v>59.803462973372405</v>
      </c>
      <c r="Q262" s="55">
        <f t="shared" si="112"/>
        <v>68.42650612946278</v>
      </c>
      <c r="R262" s="55">
        <f t="shared" si="112"/>
        <v>0</v>
      </c>
      <c r="S262" s="55">
        <f t="shared" si="112"/>
        <v>49.290331479850899</v>
      </c>
      <c r="T262" s="55">
        <f t="shared" si="112"/>
        <v>0</v>
      </c>
      <c r="U262" s="55">
        <f t="shared" si="112"/>
        <v>0</v>
      </c>
      <c r="V262" s="55">
        <f t="shared" si="112"/>
        <v>0</v>
      </c>
      <c r="W262" s="55">
        <f t="shared" si="112"/>
        <v>0</v>
      </c>
      <c r="X262" s="55">
        <f t="shared" si="112"/>
        <v>0</v>
      </c>
      <c r="Y262" s="55">
        <f t="shared" si="112"/>
        <v>44.402178892219645</v>
      </c>
      <c r="Z262" s="55">
        <f t="shared" si="112"/>
        <v>0</v>
      </c>
      <c r="AA262" s="49"/>
      <c r="AB262" s="58" t="s">
        <v>20</v>
      </c>
      <c r="AC262" s="85">
        <v>10355946.140000001</v>
      </c>
      <c r="AD262" s="55">
        <f t="shared" si="116"/>
        <v>29.698974849109728</v>
      </c>
      <c r="AE262" s="55">
        <f t="shared" si="113"/>
        <v>20.851685986957865</v>
      </c>
      <c r="AF262" s="55">
        <f t="shared" si="113"/>
        <v>0</v>
      </c>
      <c r="AG262" s="55">
        <f t="shared" si="113"/>
        <v>19.313630050101981</v>
      </c>
      <c r="AH262" s="55">
        <f t="shared" si="113"/>
        <v>0</v>
      </c>
      <c r="AI262" s="55">
        <f t="shared" si="113"/>
        <v>0</v>
      </c>
      <c r="AJ262" s="55">
        <f t="shared" si="113"/>
        <v>0</v>
      </c>
      <c r="AK262" s="55">
        <f t="shared" si="113"/>
        <v>0</v>
      </c>
      <c r="AL262" s="55">
        <f t="shared" si="113"/>
        <v>0</v>
      </c>
      <c r="AM262" s="55">
        <f t="shared" si="117"/>
        <v>21.912150601978805</v>
      </c>
      <c r="AN262" s="55">
        <f t="shared" si="114"/>
        <v>0</v>
      </c>
      <c r="AO262" s="55">
        <f t="shared" si="118"/>
        <v>91.776441488148379</v>
      </c>
    </row>
    <row r="263" spans="1:41" x14ac:dyDescent="0.2">
      <c r="A263" s="39" t="s">
        <v>21</v>
      </c>
      <c r="B263" s="39">
        <v>0</v>
      </c>
      <c r="C263" s="39">
        <v>0</v>
      </c>
      <c r="D263" s="39">
        <v>0</v>
      </c>
      <c r="E263" s="39">
        <v>0</v>
      </c>
      <c r="F263" s="39">
        <v>0</v>
      </c>
      <c r="G263" s="39">
        <v>0</v>
      </c>
      <c r="H263" s="39">
        <v>0</v>
      </c>
      <c r="I263" s="39">
        <v>0</v>
      </c>
      <c r="J263" s="39">
        <v>0</v>
      </c>
      <c r="K263" s="39">
        <v>0</v>
      </c>
      <c r="L263" s="39">
        <v>0</v>
      </c>
      <c r="M263" s="39">
        <v>0</v>
      </c>
      <c r="N263" s="39"/>
      <c r="O263" s="39" t="s">
        <v>21</v>
      </c>
      <c r="P263" s="55">
        <f t="shared" si="115"/>
        <v>0</v>
      </c>
      <c r="Q263" s="55">
        <f t="shared" si="112"/>
        <v>0</v>
      </c>
      <c r="R263" s="55">
        <f t="shared" si="112"/>
        <v>0</v>
      </c>
      <c r="S263" s="55">
        <f t="shared" si="112"/>
        <v>0</v>
      </c>
      <c r="T263" s="55">
        <f t="shared" si="112"/>
        <v>0</v>
      </c>
      <c r="U263" s="55">
        <f t="shared" si="112"/>
        <v>0</v>
      </c>
      <c r="V263" s="55">
        <f t="shared" si="112"/>
        <v>0</v>
      </c>
      <c r="W263" s="55">
        <f t="shared" si="112"/>
        <v>0</v>
      </c>
      <c r="X263" s="55">
        <f t="shared" si="112"/>
        <v>0</v>
      </c>
      <c r="Y263" s="55">
        <f t="shared" si="112"/>
        <v>0</v>
      </c>
      <c r="Z263" s="55">
        <f t="shared" si="112"/>
        <v>0</v>
      </c>
      <c r="AA263" s="49"/>
      <c r="AB263" s="58" t="s">
        <v>21</v>
      </c>
      <c r="AC263" s="85">
        <v>9435.2271969156682</v>
      </c>
      <c r="AD263" s="55">
        <f t="shared" si="116"/>
        <v>0</v>
      </c>
      <c r="AE263" s="55">
        <f t="shared" si="113"/>
        <v>0</v>
      </c>
      <c r="AF263" s="55">
        <f t="shared" si="113"/>
        <v>0</v>
      </c>
      <c r="AG263" s="55">
        <f t="shared" si="113"/>
        <v>0</v>
      </c>
      <c r="AH263" s="55">
        <f t="shared" si="113"/>
        <v>0</v>
      </c>
      <c r="AI263" s="55">
        <f t="shared" si="113"/>
        <v>0</v>
      </c>
      <c r="AJ263" s="55">
        <f t="shared" si="113"/>
        <v>0</v>
      </c>
      <c r="AK263" s="55">
        <f t="shared" si="113"/>
        <v>0</v>
      </c>
      <c r="AL263" s="55">
        <f t="shared" si="113"/>
        <v>0</v>
      </c>
      <c r="AM263" s="55">
        <f t="shared" si="117"/>
        <v>0</v>
      </c>
      <c r="AN263" s="55">
        <f t="shared" si="114"/>
        <v>0</v>
      </c>
      <c r="AO263" s="55">
        <f t="shared" si="118"/>
        <v>0</v>
      </c>
    </row>
    <row r="264" spans="1:41" x14ac:dyDescent="0.2">
      <c r="A264" s="39" t="s">
        <v>22</v>
      </c>
      <c r="B264" s="39">
        <v>0</v>
      </c>
      <c r="C264" s="39">
        <v>0</v>
      </c>
      <c r="D264" s="39">
        <v>0</v>
      </c>
      <c r="E264" s="39">
        <v>0</v>
      </c>
      <c r="F264" s="39">
        <v>0</v>
      </c>
      <c r="G264" s="39">
        <v>0</v>
      </c>
      <c r="H264" s="39">
        <v>0</v>
      </c>
      <c r="I264" s="39">
        <v>0</v>
      </c>
      <c r="J264" s="39">
        <v>89.036856662363121</v>
      </c>
      <c r="K264" s="39">
        <v>0</v>
      </c>
      <c r="L264" s="39">
        <v>1125.139009846501</v>
      </c>
      <c r="M264" s="39">
        <v>1214.1758665088641</v>
      </c>
      <c r="N264" s="39"/>
      <c r="O264" s="39" t="s">
        <v>22</v>
      </c>
      <c r="P264" s="55">
        <f t="shared" si="115"/>
        <v>0</v>
      </c>
      <c r="Q264" s="55">
        <f t="shared" si="112"/>
        <v>0</v>
      </c>
      <c r="R264" s="55">
        <f t="shared" si="112"/>
        <v>0</v>
      </c>
      <c r="S264" s="55">
        <f t="shared" si="112"/>
        <v>0</v>
      </c>
      <c r="T264" s="55">
        <f t="shared" si="112"/>
        <v>0</v>
      </c>
      <c r="U264" s="55">
        <f t="shared" si="112"/>
        <v>0</v>
      </c>
      <c r="V264" s="55">
        <f t="shared" si="112"/>
        <v>0</v>
      </c>
      <c r="W264" s="55">
        <f t="shared" si="112"/>
        <v>0</v>
      </c>
      <c r="X264" s="55">
        <f t="shared" si="112"/>
        <v>3.551878597384781E-3</v>
      </c>
      <c r="Y264" s="55">
        <f t="shared" si="112"/>
        <v>0</v>
      </c>
      <c r="Z264" s="55">
        <f t="shared" si="112"/>
        <v>0.10224279220194063</v>
      </c>
      <c r="AA264" s="49"/>
      <c r="AB264" s="58" t="s">
        <v>22</v>
      </c>
      <c r="AC264" s="85">
        <v>7933.1957836660094</v>
      </c>
      <c r="AD264" s="55">
        <f t="shared" si="116"/>
        <v>0</v>
      </c>
      <c r="AE264" s="55">
        <f t="shared" si="113"/>
        <v>0</v>
      </c>
      <c r="AF264" s="55">
        <f t="shared" si="113"/>
        <v>0</v>
      </c>
      <c r="AG264" s="55">
        <f t="shared" si="113"/>
        <v>0</v>
      </c>
      <c r="AH264" s="55">
        <f t="shared" si="113"/>
        <v>0</v>
      </c>
      <c r="AI264" s="55">
        <f t="shared" si="113"/>
        <v>0</v>
      </c>
      <c r="AJ264" s="55">
        <f t="shared" si="113"/>
        <v>0</v>
      </c>
      <c r="AK264" s="55">
        <f t="shared" si="113"/>
        <v>0</v>
      </c>
      <c r="AL264" s="55">
        <f t="shared" si="113"/>
        <v>1.1223327784962127</v>
      </c>
      <c r="AM264" s="55">
        <f t="shared" si="117"/>
        <v>0</v>
      </c>
      <c r="AN264" s="55">
        <f t="shared" si="114"/>
        <v>14.182670395745141</v>
      </c>
      <c r="AO264" s="55">
        <f t="shared" si="118"/>
        <v>15.305003174241355</v>
      </c>
    </row>
    <row r="265" spans="1:41" x14ac:dyDescent="0.2">
      <c r="A265" s="39" t="s">
        <v>23</v>
      </c>
      <c r="B265" s="39">
        <v>1861.6589116417299</v>
      </c>
      <c r="C265" s="39">
        <v>864.39927575274305</v>
      </c>
      <c r="D265" s="39">
        <v>7172.3291154211001</v>
      </c>
      <c r="E265" s="39">
        <v>1383.07170506702</v>
      </c>
      <c r="F265" s="39">
        <v>645.56015938145902</v>
      </c>
      <c r="G265" s="39">
        <v>954.85860007398503</v>
      </c>
      <c r="H265" s="39">
        <v>19648.731850468201</v>
      </c>
      <c r="I265" s="39">
        <v>1188.7263352273701</v>
      </c>
      <c r="J265" s="39">
        <v>3516.8926333286699</v>
      </c>
      <c r="K265" s="39">
        <v>12091.9179082173</v>
      </c>
      <c r="L265" s="39">
        <v>4887.1746593545604</v>
      </c>
      <c r="M265" s="39">
        <v>54215.321153934143</v>
      </c>
      <c r="N265" s="39"/>
      <c r="O265" s="39" t="s">
        <v>23</v>
      </c>
      <c r="P265" s="55">
        <f t="shared" si="115"/>
        <v>3.6198885944941257E-2</v>
      </c>
      <c r="Q265" s="55">
        <f t="shared" si="112"/>
        <v>2.7390994491233368E-2</v>
      </c>
      <c r="R265" s="55">
        <f t="shared" si="112"/>
        <v>0.30982668202500319</v>
      </c>
      <c r="S265" s="55">
        <f t="shared" si="112"/>
        <v>3.4084171672586941E-2</v>
      </c>
      <c r="T265" s="55">
        <f t="shared" si="112"/>
        <v>2.3985626115599536E-2</v>
      </c>
      <c r="U265" s="55">
        <f t="shared" si="112"/>
        <v>3.2102247821737567E-2</v>
      </c>
      <c r="V265" s="55">
        <f t="shared" si="112"/>
        <v>0.69917429738249903</v>
      </c>
      <c r="W265" s="55">
        <f t="shared" si="112"/>
        <v>8.0866646407104115E-2</v>
      </c>
      <c r="X265" s="55">
        <f t="shared" si="112"/>
        <v>0.14029668321501554</v>
      </c>
      <c r="Y265" s="55">
        <f t="shared" si="112"/>
        <v>0.23660541791525572</v>
      </c>
      <c r="Z265" s="55">
        <f t="shared" si="112"/>
        <v>0.44410368743605089</v>
      </c>
      <c r="AA265" s="49"/>
      <c r="AB265" s="58" t="s">
        <v>23</v>
      </c>
      <c r="AC265" s="85">
        <v>108657.94253726283</v>
      </c>
      <c r="AD265" s="55">
        <f t="shared" si="116"/>
        <v>1.7133205987250295</v>
      </c>
      <c r="AE265" s="55">
        <f t="shared" si="113"/>
        <v>0.79552332353091304</v>
      </c>
      <c r="AF265" s="55">
        <f t="shared" si="113"/>
        <v>6.6008328042484727</v>
      </c>
      <c r="AG265" s="55">
        <f t="shared" si="113"/>
        <v>1.2728675628960244</v>
      </c>
      <c r="AH265" s="55">
        <f t="shared" si="113"/>
        <v>0.59412146439278701</v>
      </c>
      <c r="AI265" s="55">
        <f t="shared" si="113"/>
        <v>0.8787747842239223</v>
      </c>
      <c r="AJ265" s="55">
        <f t="shared" si="113"/>
        <v>18.083106850408033</v>
      </c>
      <c r="AK265" s="55">
        <f t="shared" si="113"/>
        <v>1.0940077710561396</v>
      </c>
      <c r="AL265" s="55">
        <f t="shared" si="113"/>
        <v>3.2366641141972639</v>
      </c>
      <c r="AM265" s="55">
        <f t="shared" si="117"/>
        <v>11.128425245186778</v>
      </c>
      <c r="AN265" s="55">
        <f t="shared" si="114"/>
        <v>4.4977610888210648</v>
      </c>
      <c r="AO265" s="55">
        <f t="shared" si="118"/>
        <v>49.895405607686428</v>
      </c>
    </row>
    <row r="266" spans="1:41" x14ac:dyDescent="0.2">
      <c r="A266" s="39" t="s">
        <v>24</v>
      </c>
      <c r="B266" s="45">
        <v>201591.85838081432</v>
      </c>
      <c r="C266" s="45">
        <v>75834.960256539372</v>
      </c>
      <c r="D266" s="45">
        <v>569310.03245300369</v>
      </c>
      <c r="E266" s="45">
        <v>225446.62065605918</v>
      </c>
      <c r="F266" s="45">
        <v>255151.31017912642</v>
      </c>
      <c r="G266" s="45">
        <v>320108.90241784207</v>
      </c>
      <c r="H266" s="45">
        <v>736511.8005960068</v>
      </c>
      <c r="I266" s="45">
        <v>124386.19098684189</v>
      </c>
      <c r="J266" s="45">
        <v>400323.15414047835</v>
      </c>
      <c r="K266" s="45">
        <v>369591.55568936607</v>
      </c>
      <c r="L266" s="45">
        <v>111268.69763670904</v>
      </c>
      <c r="M266" s="45">
        <v>3389525.0833927873</v>
      </c>
      <c r="N266" s="45"/>
      <c r="O266" s="39" t="s">
        <v>24</v>
      </c>
      <c r="P266" s="55">
        <f t="shared" si="115"/>
        <v>3.9198376476604584</v>
      </c>
      <c r="Q266" s="55">
        <f t="shared" si="112"/>
        <v>2.4030503459421482</v>
      </c>
      <c r="R266" s="55">
        <f t="shared" si="112"/>
        <v>24.592769734898727</v>
      </c>
      <c r="S266" s="55">
        <f t="shared" si="112"/>
        <v>5.5558661877717697</v>
      </c>
      <c r="T266" s="55">
        <f t="shared" si="112"/>
        <v>9.4800830564353795</v>
      </c>
      <c r="U266" s="55">
        <f t="shared" si="112"/>
        <v>10.762028340704839</v>
      </c>
      <c r="V266" s="55">
        <f t="shared" si="112"/>
        <v>26.207804382213183</v>
      </c>
      <c r="W266" s="55">
        <f t="shared" si="112"/>
        <v>8.4617407946426262</v>
      </c>
      <c r="X266" s="55">
        <f t="shared" si="112"/>
        <v>15.969782588137868</v>
      </c>
      <c r="Y266" s="55">
        <f t="shared" si="112"/>
        <v>7.2318853928379205</v>
      </c>
      <c r="Z266" s="55">
        <f t="shared" si="112"/>
        <v>10.111126031087176</v>
      </c>
      <c r="AA266" s="49"/>
      <c r="AB266" s="53" t="s">
        <v>24</v>
      </c>
      <c r="AC266" s="85">
        <v>10044484.948909488</v>
      </c>
      <c r="AD266" s="55">
        <f t="shared" si="116"/>
        <v>2.006990496836782</v>
      </c>
      <c r="AE266" s="55">
        <f t="shared" si="113"/>
        <v>0.75499102883092717</v>
      </c>
      <c r="AF266" s="55">
        <f t="shared" si="113"/>
        <v>5.667886759239086</v>
      </c>
      <c r="AG266" s="55">
        <f t="shared" si="113"/>
        <v>2.244481641445792</v>
      </c>
      <c r="AH266" s="55">
        <f t="shared" si="113"/>
        <v>2.5402129773396469</v>
      </c>
      <c r="AI266" s="55">
        <f t="shared" si="113"/>
        <v>3.1869120621520342</v>
      </c>
      <c r="AJ266" s="55">
        <f t="shared" si="113"/>
        <v>7.3324994197534101</v>
      </c>
      <c r="AK266" s="55">
        <f t="shared" si="113"/>
        <v>1.238353102419117</v>
      </c>
      <c r="AL266" s="55">
        <f t="shared" si="113"/>
        <v>3.9855020558713741</v>
      </c>
      <c r="AM266" s="55">
        <f t="shared" si="117"/>
        <v>3.6795471103721646</v>
      </c>
      <c r="AN266" s="55">
        <f t="shared" si="114"/>
        <v>1.1077591156009376</v>
      </c>
      <c r="AO266" s="55">
        <f t="shared" si="118"/>
        <v>33.745135769861271</v>
      </c>
    </row>
    <row r="267" spans="1:41" x14ac:dyDescent="0.2">
      <c r="A267" s="39" t="s">
        <v>25</v>
      </c>
      <c r="B267" s="39">
        <v>0</v>
      </c>
      <c r="C267" s="39">
        <v>0</v>
      </c>
      <c r="D267" s="39">
        <v>0</v>
      </c>
      <c r="E267" s="39">
        <v>34507.580431735587</v>
      </c>
      <c r="F267" s="39">
        <v>39405.373125630249</v>
      </c>
      <c r="G267" s="39">
        <v>0</v>
      </c>
      <c r="H267" s="39">
        <v>0</v>
      </c>
      <c r="I267" s="39">
        <v>0</v>
      </c>
      <c r="J267" s="39">
        <v>0</v>
      </c>
      <c r="K267" s="39">
        <v>137927.26710847821</v>
      </c>
      <c r="L267" s="39">
        <v>0</v>
      </c>
      <c r="M267" s="39">
        <v>211840.22066584404</v>
      </c>
      <c r="N267" s="39"/>
      <c r="O267" s="39" t="s">
        <v>25</v>
      </c>
      <c r="P267" s="55">
        <f t="shared" si="115"/>
        <v>0</v>
      </c>
      <c r="Q267" s="55">
        <f t="shared" si="112"/>
        <v>0</v>
      </c>
      <c r="R267" s="55">
        <f t="shared" si="112"/>
        <v>0</v>
      </c>
      <c r="S267" s="55">
        <f t="shared" si="112"/>
        <v>0.85039863886441358</v>
      </c>
      <c r="T267" s="55">
        <f t="shared" si="112"/>
        <v>1.4640967739438333</v>
      </c>
      <c r="U267" s="55">
        <f t="shared" si="112"/>
        <v>0</v>
      </c>
      <c r="V267" s="55">
        <f t="shared" si="112"/>
        <v>0</v>
      </c>
      <c r="W267" s="55">
        <f t="shared" si="112"/>
        <v>0</v>
      </c>
      <c r="X267" s="55">
        <f t="shared" si="112"/>
        <v>0</v>
      </c>
      <c r="Y267" s="55">
        <f t="shared" si="112"/>
        <v>2.6988554606323687</v>
      </c>
      <c r="Z267" s="55">
        <f t="shared" si="112"/>
        <v>0</v>
      </c>
      <c r="AA267" s="49"/>
      <c r="AB267" s="58" t="s">
        <v>25</v>
      </c>
      <c r="AC267" s="85">
        <v>211840.22066584404</v>
      </c>
      <c r="AD267" s="55">
        <f t="shared" si="116"/>
        <v>0</v>
      </c>
      <c r="AE267" s="55">
        <f t="shared" si="113"/>
        <v>0</v>
      </c>
      <c r="AF267" s="55">
        <f t="shared" si="113"/>
        <v>0</v>
      </c>
      <c r="AG267" s="55">
        <f t="shared" si="113"/>
        <v>16.289437540837778</v>
      </c>
      <c r="AH267" s="55">
        <f t="shared" si="113"/>
        <v>18.601459629230717</v>
      </c>
      <c r="AI267" s="55">
        <f t="shared" si="113"/>
        <v>0</v>
      </c>
      <c r="AJ267" s="55">
        <f t="shared" si="113"/>
        <v>0</v>
      </c>
      <c r="AK267" s="55">
        <f t="shared" si="113"/>
        <v>0</v>
      </c>
      <c r="AL267" s="55">
        <f t="shared" si="113"/>
        <v>0</v>
      </c>
      <c r="AM267" s="55">
        <f t="shared" si="117"/>
        <v>65.109102829931516</v>
      </c>
      <c r="AN267" s="55">
        <f t="shared" si="114"/>
        <v>0</v>
      </c>
      <c r="AO267" s="55">
        <f t="shared" si="118"/>
        <v>100.00000000000001</v>
      </c>
    </row>
    <row r="268" spans="1:41" x14ac:dyDescent="0.2">
      <c r="A268" s="39" t="s">
        <v>26</v>
      </c>
      <c r="B268" s="39">
        <v>0</v>
      </c>
      <c r="C268" s="39">
        <v>0</v>
      </c>
      <c r="D268" s="39">
        <v>47295.127247320153</v>
      </c>
      <c r="E268" s="39">
        <v>0</v>
      </c>
      <c r="F268" s="39">
        <v>0</v>
      </c>
      <c r="G268" s="39">
        <v>0</v>
      </c>
      <c r="H268" s="39">
        <v>155117.72873006391</v>
      </c>
      <c r="I268" s="39">
        <v>0</v>
      </c>
      <c r="J268" s="39">
        <v>0</v>
      </c>
      <c r="K268" s="39">
        <v>33400.492176588021</v>
      </c>
      <c r="L268" s="39">
        <v>0</v>
      </c>
      <c r="M268" s="39">
        <v>235813.3481539721</v>
      </c>
      <c r="N268" s="39"/>
      <c r="O268" s="39" t="s">
        <v>26</v>
      </c>
      <c r="P268" s="55">
        <f t="shared" si="115"/>
        <v>0</v>
      </c>
      <c r="Q268" s="55">
        <f t="shared" si="112"/>
        <v>0</v>
      </c>
      <c r="R268" s="55">
        <f t="shared" si="112"/>
        <v>2.0430312267017605</v>
      </c>
      <c r="S268" s="55">
        <f t="shared" si="112"/>
        <v>0</v>
      </c>
      <c r="T268" s="55">
        <f t="shared" si="112"/>
        <v>0</v>
      </c>
      <c r="U268" s="55">
        <f t="shared" si="112"/>
        <v>0</v>
      </c>
      <c r="V268" s="55">
        <f t="shared" si="112"/>
        <v>5.519660496248628</v>
      </c>
      <c r="W268" s="55">
        <f t="shared" si="112"/>
        <v>0</v>
      </c>
      <c r="X268" s="55">
        <f t="shared" si="112"/>
        <v>0</v>
      </c>
      <c r="Y268" s="55">
        <f t="shared" si="112"/>
        <v>0.65355533092449936</v>
      </c>
      <c r="Z268" s="55">
        <f t="shared" si="112"/>
        <v>0</v>
      </c>
      <c r="AA268" s="49"/>
      <c r="AB268" s="58" t="s">
        <v>26</v>
      </c>
      <c r="AC268" s="85">
        <v>846353.13289891963</v>
      </c>
      <c r="AD268" s="55">
        <f t="shared" si="116"/>
        <v>0</v>
      </c>
      <c r="AE268" s="55">
        <f t="shared" si="113"/>
        <v>0</v>
      </c>
      <c r="AF268" s="55">
        <f t="shared" si="113"/>
        <v>5.5881080141247184</v>
      </c>
      <c r="AG268" s="55">
        <f t="shared" si="113"/>
        <v>0</v>
      </c>
      <c r="AH268" s="55">
        <f t="shared" si="113"/>
        <v>0</v>
      </c>
      <c r="AI268" s="55">
        <f t="shared" si="113"/>
        <v>0</v>
      </c>
      <c r="AJ268" s="55">
        <f t="shared" si="113"/>
        <v>18.327778642321125</v>
      </c>
      <c r="AK268" s="55">
        <f t="shared" si="113"/>
        <v>0</v>
      </c>
      <c r="AL268" s="55">
        <f t="shared" si="113"/>
        <v>0</v>
      </c>
      <c r="AM268" s="55">
        <f t="shared" si="117"/>
        <v>3.9464014343735005</v>
      </c>
      <c r="AN268" s="55">
        <f t="shared" si="114"/>
        <v>0</v>
      </c>
      <c r="AO268" s="55">
        <f t="shared" si="118"/>
        <v>27.862288090819341</v>
      </c>
    </row>
    <row r="269" spans="1:41" x14ac:dyDescent="0.2">
      <c r="A269" s="39" t="s">
        <v>27</v>
      </c>
      <c r="B269" s="39">
        <v>142020.80674329601</v>
      </c>
      <c r="C269" s="39">
        <v>22615.504640994801</v>
      </c>
      <c r="D269" s="39">
        <v>389373.39655727363</v>
      </c>
      <c r="E269" s="39">
        <v>81296.043445042465</v>
      </c>
      <c r="F269" s="39">
        <v>66258.646400215002</v>
      </c>
      <c r="G269" s="39">
        <v>119616.47700227045</v>
      </c>
      <c r="H269" s="39">
        <v>459950.41820176126</v>
      </c>
      <c r="I269" s="39">
        <v>27278.2293821073</v>
      </c>
      <c r="J269" s="39">
        <v>264383.12421022495</v>
      </c>
      <c r="K269" s="39">
        <v>42814.875556665596</v>
      </c>
      <c r="L269" s="39">
        <v>37214.045466469397</v>
      </c>
      <c r="M269" s="39">
        <v>1652821.5676063208</v>
      </c>
      <c r="N269" s="39"/>
      <c r="O269" s="39" t="s">
        <v>27</v>
      </c>
      <c r="P269" s="55">
        <f t="shared" si="115"/>
        <v>2.7615128383402192</v>
      </c>
      <c r="Q269" s="55">
        <f t="shared" si="112"/>
        <v>0.71663776268033907</v>
      </c>
      <c r="R269" s="55">
        <f t="shared" si="112"/>
        <v>16.819957029685607</v>
      </c>
      <c r="S269" s="55">
        <f t="shared" si="112"/>
        <v>2.0034451510586306</v>
      </c>
      <c r="T269" s="55">
        <f t="shared" si="112"/>
        <v>2.4618234201503557</v>
      </c>
      <c r="U269" s="55">
        <f t="shared" si="112"/>
        <v>4.0214936410401787</v>
      </c>
      <c r="V269" s="55">
        <f t="shared" si="112"/>
        <v>16.366731091062253</v>
      </c>
      <c r="W269" s="55">
        <f t="shared" si="112"/>
        <v>1.8556827292236462</v>
      </c>
      <c r="X269" s="55">
        <f t="shared" si="112"/>
        <v>10.546831903028872</v>
      </c>
      <c r="Y269" s="55">
        <f t="shared" si="112"/>
        <v>0.83776879738741306</v>
      </c>
      <c r="Z269" s="55">
        <f t="shared" si="112"/>
        <v>3.3816869598547536</v>
      </c>
      <c r="AA269" s="49"/>
      <c r="AB269" s="58" t="s">
        <v>27</v>
      </c>
      <c r="AC269" s="85">
        <v>4568843.8520983532</v>
      </c>
      <c r="AD269" s="55">
        <f t="shared" si="116"/>
        <v>3.1084626951754868</v>
      </c>
      <c r="AE269" s="55">
        <f t="shared" si="113"/>
        <v>0.49499403729037661</v>
      </c>
      <c r="AF269" s="55">
        <f t="shared" si="113"/>
        <v>8.5223616556395196</v>
      </c>
      <c r="AG269" s="55">
        <f t="shared" si="113"/>
        <v>1.7793570118993074</v>
      </c>
      <c r="AH269" s="55">
        <f t="shared" si="113"/>
        <v>1.4502278595006941</v>
      </c>
      <c r="AI269" s="55">
        <f t="shared" si="113"/>
        <v>2.6180907221710727</v>
      </c>
      <c r="AJ269" s="55">
        <f t="shared" si="113"/>
        <v>10.067107414724138</v>
      </c>
      <c r="AK269" s="55">
        <f t="shared" si="113"/>
        <v>0.59704884354012466</v>
      </c>
      <c r="AL269" s="55">
        <f t="shared" si="113"/>
        <v>5.7866526580636046</v>
      </c>
      <c r="AM269" s="55">
        <f t="shared" si="117"/>
        <v>0.93710524900083458</v>
      </c>
      <c r="AN269" s="55">
        <f t="shared" si="114"/>
        <v>0.81451777892076438</v>
      </c>
      <c r="AO269" s="55">
        <f t="shared" si="118"/>
        <v>36.175925925925931</v>
      </c>
    </row>
    <row r="270" spans="1:41" x14ac:dyDescent="0.2">
      <c r="A270" s="39" t="s">
        <v>28</v>
      </c>
      <c r="B270" s="39">
        <v>18620.906784124498</v>
      </c>
      <c r="C270" s="39">
        <v>19498.766073798848</v>
      </c>
      <c r="D270" s="39">
        <v>51131.015230172001</v>
      </c>
      <c r="E270" s="39">
        <v>56721.4477478154</v>
      </c>
      <c r="F270" s="39">
        <v>81148.661673837792</v>
      </c>
      <c r="G270" s="39">
        <v>112452.03660502601</v>
      </c>
      <c r="H270" s="39">
        <v>42560.982357133093</v>
      </c>
      <c r="I270" s="39">
        <v>55917.291063405501</v>
      </c>
      <c r="J270" s="39">
        <v>60453.165823639698</v>
      </c>
      <c r="K270" s="39">
        <v>102619.93236890199</v>
      </c>
      <c r="L270" s="39">
        <v>53703.359493330689</v>
      </c>
      <c r="M270" s="39">
        <v>654827.56522118556</v>
      </c>
      <c r="N270" s="39"/>
      <c r="O270" s="39" t="s">
        <v>28</v>
      </c>
      <c r="P270" s="55">
        <f t="shared" si="115"/>
        <v>0.36207281401268071</v>
      </c>
      <c r="Q270" s="55">
        <f t="shared" si="112"/>
        <v>0.61787487460371981</v>
      </c>
      <c r="R270" s="55">
        <f t="shared" si="112"/>
        <v>2.2087319951998601</v>
      </c>
      <c r="S270" s="55">
        <f t="shared" si="112"/>
        <v>1.3978332110123872</v>
      </c>
      <c r="T270" s="55">
        <f t="shared" si="112"/>
        <v>3.0150582101517727</v>
      </c>
      <c r="U270" s="55">
        <f t="shared" si="112"/>
        <v>3.7806258925394189</v>
      </c>
      <c r="V270" s="55">
        <f t="shared" si="112"/>
        <v>1.5144766167058457</v>
      </c>
      <c r="W270" s="55">
        <f t="shared" si="112"/>
        <v>3.8039401252119425</v>
      </c>
      <c r="X270" s="55">
        <f t="shared" si="112"/>
        <v>2.4116114818314838</v>
      </c>
      <c r="Y270" s="55">
        <f t="shared" si="112"/>
        <v>2.0079884902360354</v>
      </c>
      <c r="Z270" s="55">
        <f t="shared" si="112"/>
        <v>4.8800915950570536</v>
      </c>
      <c r="AA270" s="49"/>
      <c r="AB270" s="58" t="s">
        <v>28</v>
      </c>
      <c r="AC270" s="85">
        <v>2344799.6335545676</v>
      </c>
      <c r="AD270" s="55">
        <f t="shared" si="116"/>
        <v>0.79413637385708657</v>
      </c>
      <c r="AE270" s="55">
        <f t="shared" si="113"/>
        <v>0.83157493692712481</v>
      </c>
      <c r="AF270" s="55">
        <f t="shared" si="113"/>
        <v>2.1806134092856633</v>
      </c>
      <c r="AG270" s="55">
        <f t="shared" si="113"/>
        <v>2.419031755895888</v>
      </c>
      <c r="AH270" s="55">
        <f t="shared" si="113"/>
        <v>3.4607930039131563</v>
      </c>
      <c r="AI270" s="55">
        <f t="shared" si="113"/>
        <v>4.7958057906447147</v>
      </c>
      <c r="AJ270" s="55">
        <f t="shared" si="113"/>
        <v>1.815122356216567</v>
      </c>
      <c r="AK270" s="55">
        <f t="shared" si="113"/>
        <v>2.3847364296384859</v>
      </c>
      <c r="AL270" s="55">
        <f t="shared" si="113"/>
        <v>2.5781804533974841</v>
      </c>
      <c r="AM270" s="55">
        <f t="shared" si="117"/>
        <v>4.3764904642763307</v>
      </c>
      <c r="AN270" s="55">
        <f t="shared" si="114"/>
        <v>2.2903176341732787</v>
      </c>
      <c r="AO270" s="55">
        <f t="shared" si="118"/>
        <v>27.926802608225778</v>
      </c>
    </row>
    <row r="271" spans="1:41" x14ac:dyDescent="0.2">
      <c r="A271" s="39" t="s">
        <v>29</v>
      </c>
      <c r="B271" s="39">
        <v>8298.6673674023004</v>
      </c>
      <c r="C271" s="39">
        <v>5598.3822449348636</v>
      </c>
      <c r="D271" s="39">
        <v>14196.7644898697</v>
      </c>
      <c r="E271" s="39">
        <v>14598.382244934801</v>
      </c>
      <c r="F271" s="39">
        <v>8397.5733674022977</v>
      </c>
      <c r="G271" s="39">
        <v>8988.4224493485999</v>
      </c>
      <c r="H271" s="39">
        <v>12136.146734804601</v>
      </c>
      <c r="I271" s="39">
        <v>12206.201652858366</v>
      </c>
      <c r="J271" s="39">
        <v>12795.1687348046</v>
      </c>
      <c r="K271" s="39">
        <v>9153.5533674023009</v>
      </c>
      <c r="L271" s="39">
        <v>1399.5955612337159</v>
      </c>
      <c r="M271" s="39">
        <v>107768.85821499614</v>
      </c>
      <c r="N271" s="39"/>
      <c r="O271" s="39" t="s">
        <v>29</v>
      </c>
      <c r="P271" s="55">
        <f t="shared" si="115"/>
        <v>0.16136281015231069</v>
      </c>
      <c r="Q271" s="55">
        <f t="shared" si="112"/>
        <v>0.17740095524408234</v>
      </c>
      <c r="R271" s="55">
        <f t="shared" si="112"/>
        <v>0.61326472427617673</v>
      </c>
      <c r="S271" s="55">
        <f t="shared" si="112"/>
        <v>0.35975992044048916</v>
      </c>
      <c r="T271" s="55">
        <f t="shared" si="112"/>
        <v>0.31200973626039513</v>
      </c>
      <c r="U271" s="55">
        <f t="shared" si="112"/>
        <v>0.30218983729433929</v>
      </c>
      <c r="V271" s="55">
        <f t="shared" si="112"/>
        <v>0.4318488302865065</v>
      </c>
      <c r="W271" s="55">
        <f t="shared" si="112"/>
        <v>0.83036319107602474</v>
      </c>
      <c r="X271" s="55">
        <f t="shared" si="112"/>
        <v>0.51042779004899752</v>
      </c>
      <c r="Y271" s="55">
        <f t="shared" si="112"/>
        <v>0.17910974390853407</v>
      </c>
      <c r="Z271" s="55">
        <f t="shared" si="112"/>
        <v>0.12718300306155036</v>
      </c>
      <c r="AA271" s="49"/>
      <c r="AB271" s="58" t="s">
        <v>29</v>
      </c>
      <c r="AC271" s="85">
        <v>305125.82830456243</v>
      </c>
      <c r="AD271" s="55">
        <f t="shared" si="116"/>
        <v>2.7197525078470104</v>
      </c>
      <c r="AE271" s="55">
        <f t="shared" si="113"/>
        <v>1.8347782211825143</v>
      </c>
      <c r="AF271" s="55">
        <f t="shared" si="113"/>
        <v>4.6527573784082117</v>
      </c>
      <c r="AG271" s="55">
        <f t="shared" si="113"/>
        <v>4.7843810293120699</v>
      </c>
      <c r="AH271" s="55">
        <f t="shared" si="113"/>
        <v>2.7521673317737725</v>
      </c>
      <c r="AI271" s="55">
        <f t="shared" si="113"/>
        <v>2.9458084552503943</v>
      </c>
      <c r="AJ271" s="55">
        <f t="shared" si="113"/>
        <v>3.9774236098724698</v>
      </c>
      <c r="AK271" s="55">
        <f t="shared" si="113"/>
        <v>4.0003829635407673</v>
      </c>
      <c r="AL271" s="55">
        <f t="shared" si="113"/>
        <v>4.1934072922968211</v>
      </c>
      <c r="AM271" s="55">
        <f t="shared" si="117"/>
        <v>2.9999274129837508</v>
      </c>
      <c r="AN271" s="55">
        <f t="shared" si="114"/>
        <v>0.45869455529562858</v>
      </c>
      <c r="AO271" s="55">
        <f t="shared" si="118"/>
        <v>35.319480757763408</v>
      </c>
    </row>
    <row r="272" spans="1:41" x14ac:dyDescent="0.2">
      <c r="A272" s="39" t="s">
        <v>30</v>
      </c>
      <c r="B272" s="39">
        <v>2066.3690129231099</v>
      </c>
      <c r="C272" s="39">
        <v>4213.6507011283002</v>
      </c>
      <c r="D272" s="39">
        <v>2902.0646751360432</v>
      </c>
      <c r="E272" s="39">
        <v>1310.9126752820755</v>
      </c>
      <c r="F272" s="39">
        <v>2432.36802584623</v>
      </c>
      <c r="G272" s="39">
        <v>2612.7380258462299</v>
      </c>
      <c r="H272" s="39">
        <v>4022.1953505641486</v>
      </c>
      <c r="I272" s="39">
        <v>2451.5428415000001</v>
      </c>
      <c r="J272" s="39">
        <v>2394.0971817436298</v>
      </c>
      <c r="K272" s="39">
        <v>2511.8685350564101</v>
      </c>
      <c r="L272" s="39">
        <v>2250</v>
      </c>
      <c r="M272" s="39">
        <v>29167.807025026181</v>
      </c>
      <c r="N272" s="39"/>
      <c r="O272" s="39" t="s">
        <v>30</v>
      </c>
      <c r="P272" s="55">
        <f t="shared" si="115"/>
        <v>4.0179356030907325E-2</v>
      </c>
      <c r="Q272" s="55">
        <f t="shared" ref="Q272:Q309" si="119">C272/C$309*100</f>
        <v>0.13352172587382069</v>
      </c>
      <c r="R272" s="55">
        <f t="shared" ref="R272:R309" si="120">D272/D$309*100</f>
        <v>0.12536193680601604</v>
      </c>
      <c r="S272" s="55">
        <f t="shared" ref="S272:S309" si="121">E272/E$309*100</f>
        <v>3.2305897451585373E-2</v>
      </c>
      <c r="T272" s="55">
        <f t="shared" ref="T272:T309" si="122">F272/F$309*100</f>
        <v>9.0374025093783145E-2</v>
      </c>
      <c r="U272" s="55">
        <f t="shared" ref="U272:U309" si="123">G272/G$309*100</f>
        <v>8.7839983420052142E-2</v>
      </c>
      <c r="V272" s="55">
        <f t="shared" ref="V272:V309" si="124">H272/H$309*100</f>
        <v>0.14312453493525754</v>
      </c>
      <c r="W272" s="55">
        <f t="shared" ref="W272:W309" si="125">I272/I$309*100</f>
        <v>0.16677349717967549</v>
      </c>
      <c r="X272" s="55">
        <f t="shared" ref="X272:X309" si="126">J272/J$309*100</f>
        <v>9.5505870924225522E-2</v>
      </c>
      <c r="Y272" s="55">
        <f t="shared" ref="Y272:Y309" si="127">K272/K$309*100</f>
        <v>4.9150325779281065E-2</v>
      </c>
      <c r="Z272" s="55">
        <f t="shared" ref="Z272:Z309" si="128">L272/L$309*100</f>
        <v>0.20446032040587667</v>
      </c>
      <c r="AA272" s="49"/>
      <c r="AB272" s="58" t="s">
        <v>30</v>
      </c>
      <c r="AC272" s="85">
        <v>86192.508399796439</v>
      </c>
      <c r="AD272" s="55">
        <f t="shared" si="116"/>
        <v>2.3973881852218959</v>
      </c>
      <c r="AE272" s="55">
        <f t="shared" ref="AE272:AE309" si="129">C272/$AC272*100</f>
        <v>4.8886507416440983</v>
      </c>
      <c r="AF272" s="55">
        <f t="shared" ref="AF272:AF309" si="130">D272/$AC272*100</f>
        <v>3.3669569769046155</v>
      </c>
      <c r="AG272" s="55">
        <f t="shared" ref="AG272:AG309" si="131">E272/$AC272*100</f>
        <v>1.5209125475285177</v>
      </c>
      <c r="AH272" s="55">
        <f t="shared" ref="AH272:AH309" si="132">F272/$AC272*100</f>
        <v>2.8220179120021696</v>
      </c>
      <c r="AI272" s="55">
        <f t="shared" ref="AI272:AI309" si="133">G272/$AC272*100</f>
        <v>3.031282038721129</v>
      </c>
      <c r="AJ272" s="55">
        <f t="shared" ref="AJ272:AJ309" si="134">H272/$AC272*100</f>
        <v>4.6665254617112959</v>
      </c>
      <c r="AK272" s="55">
        <f t="shared" ref="AK272:AK309" si="135">I272/$AC272*100</f>
        <v>2.8442644111582553</v>
      </c>
      <c r="AL272" s="55">
        <f t="shared" ref="AL272:AL309" si="136">J272/$AC272*100</f>
        <v>2.7776163221040262</v>
      </c>
      <c r="AM272" s="55">
        <f t="shared" si="117"/>
        <v>2.9142538971082343</v>
      </c>
      <c r="AN272" s="55">
        <f t="shared" si="114"/>
        <v>2.6104356884052744</v>
      </c>
      <c r="AO272" s="55">
        <f t="shared" si="118"/>
        <v>33.840304182509513</v>
      </c>
    </row>
    <row r="273" spans="1:41" x14ac:dyDescent="0.2">
      <c r="A273" s="39" t="s">
        <v>31</v>
      </c>
      <c r="B273" s="39">
        <v>3679.2950003332398</v>
      </c>
      <c r="C273" s="39">
        <v>2961.0764557476414</v>
      </c>
      <c r="D273" s="39">
        <v>6720.1735165903938</v>
      </c>
      <c r="E273" s="39">
        <v>7553.8950434923863</v>
      </c>
      <c r="F273" s="39">
        <v>7245.1870725739991</v>
      </c>
      <c r="G273" s="39">
        <v>7560.195206164195</v>
      </c>
      <c r="H273" s="39">
        <v>14198.466608021175</v>
      </c>
      <c r="I273" s="39">
        <v>3360.0867582951969</v>
      </c>
      <c r="J273" s="39">
        <v>12684.327512564385</v>
      </c>
      <c r="K273" s="39">
        <v>10684.3275125644</v>
      </c>
      <c r="L273" s="39">
        <v>3155.0298231639335</v>
      </c>
      <c r="M273" s="39">
        <v>79802.060509510949</v>
      </c>
      <c r="N273" s="39"/>
      <c r="O273" s="39" t="s">
        <v>31</v>
      </c>
      <c r="P273" s="55">
        <f t="shared" si="115"/>
        <v>7.1541773437650447E-2</v>
      </c>
      <c r="Q273" s="55">
        <f t="shared" si="119"/>
        <v>9.3830283252926597E-2</v>
      </c>
      <c r="R273" s="55">
        <f t="shared" si="120"/>
        <v>0.2902946908558387</v>
      </c>
      <c r="S273" s="55">
        <f t="shared" si="121"/>
        <v>0.18615683808427116</v>
      </c>
      <c r="T273" s="55">
        <f t="shared" si="122"/>
        <v>0.26919311195852302</v>
      </c>
      <c r="U273" s="55">
        <f t="shared" si="123"/>
        <v>0.25417298442951691</v>
      </c>
      <c r="V273" s="55">
        <f t="shared" si="124"/>
        <v>0.50523377234320244</v>
      </c>
      <c r="W273" s="55">
        <f t="shared" si="125"/>
        <v>0.22857990079632431</v>
      </c>
      <c r="X273" s="55">
        <f t="shared" si="126"/>
        <v>0.50600608672589031</v>
      </c>
      <c r="Y273" s="55">
        <f t="shared" si="127"/>
        <v>0.20906276369407314</v>
      </c>
      <c r="Z273" s="55">
        <f t="shared" si="128"/>
        <v>0.28670151490408635</v>
      </c>
      <c r="AA273" s="49"/>
      <c r="AB273" s="58" t="s">
        <v>31</v>
      </c>
      <c r="AC273" s="85">
        <v>225125.81280577823</v>
      </c>
      <c r="AD273" s="55">
        <f t="shared" si="116"/>
        <v>1.6343283582089547</v>
      </c>
      <c r="AE273" s="55">
        <f t="shared" si="129"/>
        <v>1.315298507462686</v>
      </c>
      <c r="AF273" s="55">
        <f t="shared" si="130"/>
        <v>2.9850746268656714</v>
      </c>
      <c r="AG273" s="55">
        <f t="shared" si="131"/>
        <v>3.3554104477611926</v>
      </c>
      <c r="AH273" s="55">
        <f t="shared" si="132"/>
        <v>3.2182835820895437</v>
      </c>
      <c r="AI273" s="55">
        <f t="shared" si="133"/>
        <v>3.3582089552238807</v>
      </c>
      <c r="AJ273" s="55">
        <f t="shared" si="134"/>
        <v>6.3069029850746405</v>
      </c>
      <c r="AK273" s="55">
        <f t="shared" si="135"/>
        <v>1.4925373134328357</v>
      </c>
      <c r="AL273" s="55">
        <f t="shared" si="136"/>
        <v>5.6343283582089612</v>
      </c>
      <c r="AM273" s="55">
        <f t="shared" si="117"/>
        <v>4.745936229792556</v>
      </c>
      <c r="AN273" s="55">
        <f t="shared" si="114"/>
        <v>1.4014518299089311</v>
      </c>
      <c r="AO273" s="55">
        <f t="shared" si="118"/>
        <v>35.447761194029852</v>
      </c>
    </row>
    <row r="274" spans="1:41" x14ac:dyDescent="0.2">
      <c r="A274" s="39" t="s">
        <v>32</v>
      </c>
      <c r="B274" s="39">
        <v>11601.667516712356</v>
      </c>
      <c r="C274" s="39">
        <v>9346.392987122661</v>
      </c>
      <c r="D274" s="39">
        <v>11613.7200112747</v>
      </c>
      <c r="E274" s="39">
        <v>13051.875956301403</v>
      </c>
      <c r="F274" s="39">
        <v>21753.12659383567</v>
      </c>
      <c r="G274" s="39">
        <v>25892.116297218512</v>
      </c>
      <c r="H274" s="39">
        <v>15952.292835479489</v>
      </c>
      <c r="I274" s="39">
        <v>10251.4590771233</v>
      </c>
      <c r="J274" s="39">
        <v>18852.70971465758</v>
      </c>
      <c r="K274" s="39">
        <v>11956.525167124</v>
      </c>
      <c r="L274" s="39">
        <v>7800.8337583561797</v>
      </c>
      <c r="M274" s="39">
        <v>158072.71991520585</v>
      </c>
      <c r="N274" s="39"/>
      <c r="O274" s="39" t="s">
        <v>32</v>
      </c>
      <c r="P274" s="55">
        <f t="shared" si="115"/>
        <v>0.22558774681138896</v>
      </c>
      <c r="Q274" s="55">
        <f t="shared" si="119"/>
        <v>0.29616753045083355</v>
      </c>
      <c r="R274" s="55">
        <f t="shared" si="120"/>
        <v>0.5016836621905858</v>
      </c>
      <c r="S274" s="55">
        <f t="shared" si="121"/>
        <v>0.32164809612841438</v>
      </c>
      <c r="T274" s="55">
        <f t="shared" si="122"/>
        <v>0.80823197302784633</v>
      </c>
      <c r="U274" s="55">
        <f t="shared" si="123"/>
        <v>0.87049028404640805</v>
      </c>
      <c r="V274" s="55">
        <f t="shared" si="124"/>
        <v>0.56764137348744348</v>
      </c>
      <c r="W274" s="55">
        <f t="shared" si="125"/>
        <v>0.69738601037055603</v>
      </c>
      <c r="X274" s="55">
        <f t="shared" si="126"/>
        <v>0.75207659668545124</v>
      </c>
      <c r="Y274" s="55">
        <f t="shared" si="127"/>
        <v>0.23395615612467557</v>
      </c>
      <c r="Z274" s="55">
        <f t="shared" si="128"/>
        <v>0.70887154207399272</v>
      </c>
      <c r="AA274" s="49"/>
      <c r="AB274" s="58" t="s">
        <v>32</v>
      </c>
      <c r="AC274" s="85">
        <v>418240.11397748062</v>
      </c>
      <c r="AD274" s="55">
        <f t="shared" si="116"/>
        <v>2.7739251040221902</v>
      </c>
      <c r="AE274" s="55">
        <f t="shared" si="129"/>
        <v>2.2346954954267968</v>
      </c>
      <c r="AF274" s="55">
        <f t="shared" si="130"/>
        <v>2.776806820567197</v>
      </c>
      <c r="AG274" s="55">
        <f t="shared" si="131"/>
        <v>3.1206657420249648</v>
      </c>
      <c r="AH274" s="55">
        <f t="shared" si="132"/>
        <v>5.2011095700416075</v>
      </c>
      <c r="AI274" s="55">
        <f t="shared" si="133"/>
        <v>6.1907300213227812</v>
      </c>
      <c r="AJ274" s="55">
        <f t="shared" si="134"/>
        <v>3.8141470180305115</v>
      </c>
      <c r="AK274" s="55">
        <f t="shared" si="135"/>
        <v>2.4510941764125644</v>
      </c>
      <c r="AL274" s="55">
        <f t="shared" si="136"/>
        <v>4.507628294036059</v>
      </c>
      <c r="AM274" s="55">
        <f t="shared" si="117"/>
        <v>2.8587705405435546</v>
      </c>
      <c r="AN274" s="55">
        <f t="shared" si="114"/>
        <v>1.8651567598741141</v>
      </c>
      <c r="AO274" s="55">
        <f t="shared" si="118"/>
        <v>37.794729542302335</v>
      </c>
    </row>
    <row r="275" spans="1:41" x14ac:dyDescent="0.2">
      <c r="A275" s="39" t="s">
        <v>33</v>
      </c>
      <c r="B275" s="39">
        <v>7782.2335065485004</v>
      </c>
      <c r="C275" s="39">
        <v>6671.0953770415754</v>
      </c>
      <c r="D275" s="39">
        <v>31131.778426194014</v>
      </c>
      <c r="E275" s="39">
        <v>7692.9446065484999</v>
      </c>
      <c r="F275" s="39">
        <v>14454.039983590079</v>
      </c>
      <c r="G275" s="39">
        <v>23348.833819645512</v>
      </c>
      <c r="H275" s="39">
        <v>17789.587672110865</v>
      </c>
      <c r="I275" s="39">
        <v>4447.3969180277163</v>
      </c>
      <c r="J275" s="39">
        <v>13654.2532835901</v>
      </c>
      <c r="K275" s="39">
        <v>11118.492295069289</v>
      </c>
      <c r="L275" s="39">
        <v>2135.7689370477437</v>
      </c>
      <c r="M275" s="39">
        <v>140226.42482541391</v>
      </c>
      <c r="N275" s="39"/>
      <c r="O275" s="39" t="s">
        <v>33</v>
      </c>
      <c r="P275" s="55">
        <f t="shared" si="115"/>
        <v>0.15132105099318174</v>
      </c>
      <c r="Q275" s="55">
        <f t="shared" si="119"/>
        <v>0.21139297758424611</v>
      </c>
      <c r="R275" s="55">
        <f t="shared" si="120"/>
        <v>1.3448149771301958</v>
      </c>
      <c r="S275" s="55">
        <f t="shared" si="121"/>
        <v>0.18958355064070592</v>
      </c>
      <c r="T275" s="55">
        <f t="shared" si="122"/>
        <v>0.5370362372400691</v>
      </c>
      <c r="U275" s="55">
        <f t="shared" si="123"/>
        <v>0.78498538900812154</v>
      </c>
      <c r="V275" s="55">
        <f t="shared" si="124"/>
        <v>0.63301909538126766</v>
      </c>
      <c r="W275" s="55">
        <f t="shared" si="125"/>
        <v>0.30254741006760122</v>
      </c>
      <c r="X275" s="55">
        <f t="shared" si="126"/>
        <v>0.54469858684662331</v>
      </c>
      <c r="Y275" s="55">
        <f t="shared" si="127"/>
        <v>0.21755816869007019</v>
      </c>
      <c r="Z275" s="55">
        <f t="shared" si="128"/>
        <v>0.19408000052520014</v>
      </c>
      <c r="AA275" s="49"/>
      <c r="AB275" s="58" t="s">
        <v>33</v>
      </c>
      <c r="AC275" s="85">
        <v>327230.57043464336</v>
      </c>
      <c r="AD275" s="55">
        <f t="shared" si="116"/>
        <v>2.3782110260088976</v>
      </c>
      <c r="AE275" s="55">
        <f t="shared" si="129"/>
        <v>2.0386528581913073</v>
      </c>
      <c r="AF275" s="55">
        <f t="shared" si="130"/>
        <v>9.5137133382260988</v>
      </c>
      <c r="AG275" s="55">
        <f t="shared" si="131"/>
        <v>2.3509247917547436</v>
      </c>
      <c r="AH275" s="55">
        <f t="shared" si="132"/>
        <v>4.4170811927478324</v>
      </c>
      <c r="AI275" s="55">
        <f t="shared" si="133"/>
        <v>7.1352850036695736</v>
      </c>
      <c r="AJ275" s="55">
        <f t="shared" si="134"/>
        <v>5.4364076218434851</v>
      </c>
      <c r="AK275" s="55">
        <f t="shared" si="135"/>
        <v>1.3591019054608713</v>
      </c>
      <c r="AL275" s="55">
        <f t="shared" si="136"/>
        <v>4.1726704401284591</v>
      </c>
      <c r="AM275" s="55">
        <f t="shared" si="117"/>
        <v>3.3977547636521779</v>
      </c>
      <c r="AN275" s="55">
        <f t="shared" si="114"/>
        <v>0.65268013749782394</v>
      </c>
      <c r="AO275" s="55">
        <f t="shared" si="118"/>
        <v>42.852483079181269</v>
      </c>
    </row>
    <row r="276" spans="1:41" x14ac:dyDescent="0.2">
      <c r="A276" s="39" t="s">
        <v>34</v>
      </c>
      <c r="B276" s="39">
        <v>82.36409397058631</v>
      </c>
      <c r="C276" s="39">
        <v>58.595852362742818</v>
      </c>
      <c r="D276" s="39">
        <v>109.81879196078177</v>
      </c>
      <c r="E276" s="39">
        <v>159.84818794117299</v>
      </c>
      <c r="F276" s="39">
        <v>356.91107387254073</v>
      </c>
      <c r="G276" s="39">
        <v>439.27516784312706</v>
      </c>
      <c r="H276" s="39">
        <v>389.2457718627353</v>
      </c>
      <c r="I276" s="39">
        <v>51.222939598038998</v>
      </c>
      <c r="J276" s="39">
        <v>411.82046985293158</v>
      </c>
      <c r="K276" s="39">
        <v>164.72818794117262</v>
      </c>
      <c r="L276" s="39">
        <v>32.945637588234526</v>
      </c>
      <c r="M276" s="39">
        <v>2256.7761747940649</v>
      </c>
      <c r="N276" s="39"/>
      <c r="O276" s="39" t="s">
        <v>34</v>
      </c>
      <c r="P276" s="55">
        <f t="shared" si="115"/>
        <v>1.6015223975537015E-3</v>
      </c>
      <c r="Q276" s="55">
        <f t="shared" si="119"/>
        <v>1.8567792851044845E-3</v>
      </c>
      <c r="R276" s="55">
        <f t="shared" si="120"/>
        <v>4.7438971901117852E-3</v>
      </c>
      <c r="S276" s="55">
        <f t="shared" si="121"/>
        <v>3.9392701472949817E-3</v>
      </c>
      <c r="T276" s="55">
        <f t="shared" si="122"/>
        <v>1.3260941602446973E-2</v>
      </c>
      <c r="U276" s="55">
        <f t="shared" si="123"/>
        <v>1.4768385914880791E-2</v>
      </c>
      <c r="V276" s="55">
        <f t="shared" si="124"/>
        <v>1.3850799182480141E-2</v>
      </c>
      <c r="W276" s="55">
        <f t="shared" si="125"/>
        <v>3.4845928971656702E-3</v>
      </c>
      <c r="X276" s="55">
        <f t="shared" si="126"/>
        <v>1.6428436129348297E-2</v>
      </c>
      <c r="Y276" s="55">
        <f t="shared" si="127"/>
        <v>3.2232754180176264E-3</v>
      </c>
      <c r="Z276" s="55">
        <f t="shared" si="128"/>
        <v>2.9938113854516999E-3</v>
      </c>
      <c r="AA276" s="49"/>
      <c r="AB276" s="58" t="s">
        <v>34</v>
      </c>
      <c r="AC276" s="85">
        <v>6629.7604706723941</v>
      </c>
      <c r="AD276" s="55">
        <f t="shared" si="116"/>
        <v>1.2423389100546629</v>
      </c>
      <c r="AE276" s="55">
        <f t="shared" si="129"/>
        <v>0.88383060929499901</v>
      </c>
      <c r="AF276" s="55">
        <f t="shared" si="130"/>
        <v>1.656451880072884</v>
      </c>
      <c r="AG276" s="55">
        <f t="shared" si="131"/>
        <v>2.4110703342644459</v>
      </c>
      <c r="AH276" s="55">
        <f t="shared" si="132"/>
        <v>5.3834686102368732</v>
      </c>
      <c r="AI276" s="55">
        <f t="shared" si="133"/>
        <v>6.6258075202915361</v>
      </c>
      <c r="AJ276" s="55">
        <f t="shared" si="134"/>
        <v>5.8711890660999666</v>
      </c>
      <c r="AK276" s="55">
        <f t="shared" si="135"/>
        <v>0.77262127077788589</v>
      </c>
      <c r="AL276" s="55">
        <f t="shared" si="136"/>
        <v>6.2116945502733145</v>
      </c>
      <c r="AM276" s="55">
        <f t="shared" si="117"/>
        <v>2.4846778201093258</v>
      </c>
      <c r="AN276" s="55">
        <f t="shared" si="114"/>
        <v>0.49693556402186517</v>
      </c>
      <c r="AO276" s="55">
        <f t="shared" si="118"/>
        <v>34.040086135497759</v>
      </c>
    </row>
    <row r="277" spans="1:41" x14ac:dyDescent="0.2">
      <c r="A277" s="39" t="s">
        <v>35</v>
      </c>
      <c r="B277" s="39">
        <v>3552.8343884820993</v>
      </c>
      <c r="C277" s="39">
        <v>2641.6552481941499</v>
      </c>
      <c r="D277" s="39">
        <v>4441.042985602623</v>
      </c>
      <c r="E277" s="39">
        <v>4246.3319424105002</v>
      </c>
      <c r="F277" s="39">
        <v>8882.0859712052461</v>
      </c>
      <c r="G277" s="39">
        <v>13649.408417276858</v>
      </c>
      <c r="H277" s="39">
        <v>7105.6687769641985</v>
      </c>
      <c r="I277" s="39">
        <v>3482.3543884821001</v>
      </c>
      <c r="J277" s="39">
        <v>5015.3287769642002</v>
      </c>
      <c r="K277" s="39">
        <v>3476.4171942410499</v>
      </c>
      <c r="L277" s="39">
        <v>1329.25158272315</v>
      </c>
      <c r="M277" s="39">
        <v>57822.379672546165</v>
      </c>
      <c r="N277" s="39"/>
      <c r="O277" s="39" t="s">
        <v>35</v>
      </c>
      <c r="P277" s="55">
        <f t="shared" si="115"/>
        <v>6.9082819632363957E-2</v>
      </c>
      <c r="Q277" s="55">
        <f t="shared" si="119"/>
        <v>8.3708497196521472E-2</v>
      </c>
      <c r="R277" s="55">
        <f t="shared" si="120"/>
        <v>0.19184195131275564</v>
      </c>
      <c r="S277" s="55">
        <f t="shared" si="121"/>
        <v>0.10464584473362187</v>
      </c>
      <c r="T277" s="55">
        <f t="shared" si="122"/>
        <v>0.33001168076429399</v>
      </c>
      <c r="U277" s="55">
        <f t="shared" si="123"/>
        <v>0.45889170563849069</v>
      </c>
      <c r="V277" s="55">
        <f t="shared" si="124"/>
        <v>0.25284588401812419</v>
      </c>
      <c r="W277" s="55">
        <f t="shared" si="125"/>
        <v>0.23689752018806404</v>
      </c>
      <c r="X277" s="55">
        <f t="shared" si="126"/>
        <v>0.20007263968559708</v>
      </c>
      <c r="Y277" s="55">
        <f t="shared" si="127"/>
        <v>6.8023877546523184E-2</v>
      </c>
      <c r="Z277" s="55">
        <f t="shared" si="128"/>
        <v>0.12079075755715286</v>
      </c>
      <c r="AA277" s="49"/>
      <c r="AB277" s="58" t="s">
        <v>35</v>
      </c>
      <c r="AC277" s="85">
        <v>243378.21533871436</v>
      </c>
      <c r="AD277" s="55">
        <f t="shared" si="116"/>
        <v>1.4597996716910542</v>
      </c>
      <c r="AE277" s="55">
        <f t="shared" si="129"/>
        <v>1.0854115453668296</v>
      </c>
      <c r="AF277" s="55">
        <f t="shared" si="130"/>
        <v>1.8247495896138173</v>
      </c>
      <c r="AG277" s="55">
        <f t="shared" si="131"/>
        <v>1.7447461090553216</v>
      </c>
      <c r="AH277" s="55">
        <f t="shared" si="132"/>
        <v>3.6494991792276346</v>
      </c>
      <c r="AI277" s="55">
        <f t="shared" si="133"/>
        <v>5.6083114909363196</v>
      </c>
      <c r="AJ277" s="55">
        <f t="shared" si="134"/>
        <v>2.9195993433821084</v>
      </c>
      <c r="AK277" s="55">
        <f t="shared" si="135"/>
        <v>1.4308406295262037</v>
      </c>
      <c r="AL277" s="55">
        <f t="shared" si="136"/>
        <v>2.0607139262584639</v>
      </c>
      <c r="AM277" s="55">
        <f t="shared" si="117"/>
        <v>1.4284011366435776</v>
      </c>
      <c r="AN277" s="55">
        <f t="shared" si="114"/>
        <v>0.54616703507058095</v>
      </c>
      <c r="AO277" s="55">
        <f t="shared" si="118"/>
        <v>23.758239656771917</v>
      </c>
    </row>
    <row r="278" spans="1:41" x14ac:dyDescent="0.2">
      <c r="A278" s="39" t="s">
        <v>36</v>
      </c>
      <c r="B278" s="39">
        <v>1690.6662744360499</v>
      </c>
      <c r="C278" s="39">
        <v>889.48359222928082</v>
      </c>
      <c r="D278" s="39">
        <v>1039.708841257748</v>
      </c>
      <c r="E278" s="39">
        <v>1298.6935346428616</v>
      </c>
      <c r="F278" s="39">
        <v>3476.5029621620201</v>
      </c>
      <c r="G278" s="39">
        <v>2536.705226466418</v>
      </c>
      <c r="H278" s="39">
        <v>2071.8161774075006</v>
      </c>
      <c r="I278" s="39">
        <v>700.85204852123218</v>
      </c>
      <c r="J278" s="39">
        <v>1277.1897098187658</v>
      </c>
      <c r="K278" s="39">
        <v>2162.7739779847989</v>
      </c>
      <c r="L278" s="39">
        <v>614.38929092146554</v>
      </c>
      <c r="M278" s="39">
        <v>17758.78163584814</v>
      </c>
      <c r="N278" s="39"/>
      <c r="O278" s="39" t="s">
        <v>36</v>
      </c>
      <c r="P278" s="55">
        <f t="shared" si="115"/>
        <v>3.2874032539773383E-2</v>
      </c>
      <c r="Q278" s="55">
        <f t="shared" si="119"/>
        <v>2.8185863706998118E-2</v>
      </c>
      <c r="R278" s="55">
        <f t="shared" si="120"/>
        <v>4.4912821954355614E-2</v>
      </c>
      <c r="S278" s="55">
        <f t="shared" si="121"/>
        <v>3.2004771135637586E-2</v>
      </c>
      <c r="T278" s="55">
        <f t="shared" si="122"/>
        <v>0.12916859726921276</v>
      </c>
      <c r="U278" s="55">
        <f t="shared" si="123"/>
        <v>8.5283768533280374E-2</v>
      </c>
      <c r="V278" s="55">
        <f t="shared" si="124"/>
        <v>7.3722855559763115E-2</v>
      </c>
      <c r="W278" s="55">
        <f t="shared" si="125"/>
        <v>4.7677546220611502E-2</v>
      </c>
      <c r="X278" s="55">
        <f t="shared" si="126"/>
        <v>5.0949943261226455E-2</v>
      </c>
      <c r="Y278" s="55">
        <f t="shared" si="127"/>
        <v>4.2319510006727824E-2</v>
      </c>
      <c r="Z278" s="55">
        <f t="shared" si="128"/>
        <v>5.5830325011440987E-2</v>
      </c>
      <c r="AA278" s="49"/>
      <c r="AB278" s="58" t="s">
        <v>36</v>
      </c>
      <c r="AC278" s="85">
        <v>60296.773599913569</v>
      </c>
      <c r="AD278" s="55">
        <f t="shared" si="116"/>
        <v>2.8039083577740107</v>
      </c>
      <c r="AE278" s="55">
        <f t="shared" si="129"/>
        <v>1.4751760983618463</v>
      </c>
      <c r="AF278" s="55">
        <f t="shared" si="130"/>
        <v>1.7243191951803509</v>
      </c>
      <c r="AG278" s="55">
        <f t="shared" si="131"/>
        <v>2.1538358640216253</v>
      </c>
      <c r="AH278" s="55">
        <f t="shared" si="132"/>
        <v>5.7656533751368135</v>
      </c>
      <c r="AI278" s="55">
        <f t="shared" si="133"/>
        <v>4.207033104786313</v>
      </c>
      <c r="AJ278" s="55">
        <f t="shared" si="134"/>
        <v>3.4360315713649898</v>
      </c>
      <c r="AK278" s="55">
        <f t="shared" si="135"/>
        <v>1.1623375624898058</v>
      </c>
      <c r="AL278" s="55">
        <f t="shared" si="136"/>
        <v>2.1181725547925447</v>
      </c>
      <c r="AM278" s="55">
        <f t="shared" si="117"/>
        <v>3.5868817664033341</v>
      </c>
      <c r="AN278" s="55">
        <f t="shared" si="114"/>
        <v>1.0189422322960682</v>
      </c>
      <c r="AO278" s="55">
        <f t="shared" si="118"/>
        <v>29.452291682607701</v>
      </c>
    </row>
    <row r="279" spans="1:41" x14ac:dyDescent="0.2">
      <c r="A279" s="39" t="s">
        <v>37</v>
      </c>
      <c r="B279" s="39">
        <v>2196.0476925855701</v>
      </c>
      <c r="C279" s="39">
        <v>1340.3570829845</v>
      </c>
      <c r="D279" s="39">
        <v>9355.4216803518048</v>
      </c>
      <c r="E279" s="39">
        <v>3008.66483991204</v>
      </c>
      <c r="F279" s="39">
        <v>1340.8339289553001</v>
      </c>
      <c r="G279" s="39">
        <v>3012.6942007361199</v>
      </c>
      <c r="H279" s="39">
        <v>5217.2513798338196</v>
      </c>
      <c r="I279" s="39">
        <v>4239.5539169231397</v>
      </c>
      <c r="J279" s="39">
        <v>8401.9687226174992</v>
      </c>
      <c r="K279" s="39">
        <v>1600.30224134883</v>
      </c>
      <c r="L279" s="39">
        <v>1633.4780858745301</v>
      </c>
      <c r="M279" s="39">
        <v>41346.573772123156</v>
      </c>
      <c r="N279" s="39"/>
      <c r="O279" s="39" t="s">
        <v>37</v>
      </c>
      <c r="P279" s="55">
        <f t="shared" si="115"/>
        <v>4.2700883312428675E-2</v>
      </c>
      <c r="Q279" s="55">
        <f t="shared" si="119"/>
        <v>4.2473096063555517E-2</v>
      </c>
      <c r="R279" s="55">
        <f t="shared" si="120"/>
        <v>0.40413082159546154</v>
      </c>
      <c r="S279" s="55">
        <f t="shared" si="121"/>
        <v>7.414499807431825E-2</v>
      </c>
      <c r="T279" s="55">
        <f t="shared" si="122"/>
        <v>4.9818348972846885E-2</v>
      </c>
      <c r="U279" s="55">
        <f t="shared" si="123"/>
        <v>0.10128646884014955</v>
      </c>
      <c r="V279" s="55">
        <f t="shared" si="124"/>
        <v>0.18564903300241556</v>
      </c>
      <c r="W279" s="55">
        <f t="shared" si="125"/>
        <v>0.28840827141101522</v>
      </c>
      <c r="X279" s="55">
        <f t="shared" si="126"/>
        <v>0.33517325297015249</v>
      </c>
      <c r="Y279" s="55">
        <f t="shared" si="127"/>
        <v>3.1313492489702395E-2</v>
      </c>
      <c r="Z279" s="55">
        <f t="shared" si="128"/>
        <v>0.14843620125061535</v>
      </c>
      <c r="AA279" s="49"/>
      <c r="AB279" s="58" t="s">
        <v>37</v>
      </c>
      <c r="AC279" s="85">
        <v>400428.5263602442</v>
      </c>
      <c r="AD279" s="55">
        <f t="shared" si="116"/>
        <v>0.54842438737990984</v>
      </c>
      <c r="AE279" s="55">
        <f t="shared" si="129"/>
        <v>0.33473066845858335</v>
      </c>
      <c r="AF279" s="55">
        <f t="shared" si="130"/>
        <v>2.3363524485603784</v>
      </c>
      <c r="AG279" s="55">
        <f t="shared" si="131"/>
        <v>0.75136126470802556</v>
      </c>
      <c r="AH279" s="55">
        <f t="shared" si="132"/>
        <v>0.33484975237479042</v>
      </c>
      <c r="AI279" s="55">
        <f t="shared" si="133"/>
        <v>0.75236752688937036</v>
      </c>
      <c r="AJ279" s="55">
        <f t="shared" si="134"/>
        <v>1.3029170092492703</v>
      </c>
      <c r="AK279" s="55">
        <f t="shared" si="135"/>
        <v>1.0587542190011305</v>
      </c>
      <c r="AL279" s="55">
        <f t="shared" si="136"/>
        <v>2.0982442981743752</v>
      </c>
      <c r="AM279" s="55">
        <f t="shared" si="117"/>
        <v>0.39964741171040435</v>
      </c>
      <c r="AN279" s="55">
        <f t="shared" si="114"/>
        <v>0.40793249689832961</v>
      </c>
      <c r="AO279" s="55">
        <f t="shared" si="118"/>
        <v>10.325581483404568</v>
      </c>
    </row>
    <row r="280" spans="1:41" x14ac:dyDescent="0.2">
      <c r="A280" s="39" t="s">
        <v>38</v>
      </c>
      <c r="B280" s="39">
        <v>10844.900211695951</v>
      </c>
      <c r="C280" s="39">
        <v>0</v>
      </c>
      <c r="D280" s="39">
        <v>32438.728066842763</v>
      </c>
      <c r="E280" s="39">
        <v>131694.73458385532</v>
      </c>
      <c r="F280" s="39">
        <v>0</v>
      </c>
      <c r="G280" s="39">
        <v>0</v>
      </c>
      <c r="H280" s="39">
        <v>69676.084545940364</v>
      </c>
      <c r="I280" s="39">
        <v>0</v>
      </c>
      <c r="J280" s="39">
        <v>0</v>
      </c>
      <c r="K280" s="39">
        <v>26112.21636812597</v>
      </c>
      <c r="L280" s="39">
        <v>0</v>
      </c>
      <c r="M280" s="39">
        <v>270766.66377646034</v>
      </c>
      <c r="N280" s="39"/>
      <c r="O280" s="39" t="s">
        <v>38</v>
      </c>
      <c r="P280" s="55">
        <f t="shared" si="115"/>
        <v>0.21087284216916771</v>
      </c>
      <c r="Q280" s="55">
        <f t="shared" si="119"/>
        <v>0</v>
      </c>
      <c r="R280" s="55">
        <f t="shared" si="120"/>
        <v>1.4012719333322396</v>
      </c>
      <c r="S280" s="55">
        <f t="shared" si="121"/>
        <v>3.2454614793196037</v>
      </c>
      <c r="T280" s="55">
        <f t="shared" si="122"/>
        <v>0</v>
      </c>
      <c r="U280" s="55">
        <f t="shared" si="123"/>
        <v>0</v>
      </c>
      <c r="V280" s="55">
        <f t="shared" si="124"/>
        <v>2.4793318890761205</v>
      </c>
      <c r="W280" s="55">
        <f t="shared" si="125"/>
        <v>0</v>
      </c>
      <c r="X280" s="55">
        <f t="shared" si="126"/>
        <v>0</v>
      </c>
      <c r="Y280" s="55">
        <f t="shared" si="127"/>
        <v>0.51094391422186614</v>
      </c>
      <c r="Z280" s="55">
        <f t="shared" si="128"/>
        <v>0</v>
      </c>
      <c r="AA280" s="49"/>
      <c r="AB280" s="53" t="s">
        <v>38</v>
      </c>
      <c r="AC280" s="85">
        <v>667917.80702194525</v>
      </c>
      <c r="AD280" s="55">
        <f t="shared" si="116"/>
        <v>1.623687839683488</v>
      </c>
      <c r="AE280" s="55">
        <f t="shared" si="129"/>
        <v>0</v>
      </c>
      <c r="AF280" s="55">
        <f t="shared" si="130"/>
        <v>4.8566946001152127</v>
      </c>
      <c r="AG280" s="55">
        <f t="shared" si="131"/>
        <v>19.717206698088276</v>
      </c>
      <c r="AH280" s="55">
        <f t="shared" si="132"/>
        <v>0</v>
      </c>
      <c r="AI280" s="55">
        <f t="shared" si="133"/>
        <v>0</v>
      </c>
      <c r="AJ280" s="55">
        <f t="shared" si="134"/>
        <v>10.431835146993031</v>
      </c>
      <c r="AK280" s="55">
        <f t="shared" si="135"/>
        <v>0</v>
      </c>
      <c r="AL280" s="55">
        <f t="shared" si="136"/>
        <v>0</v>
      </c>
      <c r="AM280" s="55">
        <f t="shared" si="117"/>
        <v>3.9094954639033932</v>
      </c>
      <c r="AN280" s="55">
        <f t="shared" si="114"/>
        <v>0</v>
      </c>
      <c r="AO280" s="55">
        <f t="shared" si="118"/>
        <v>40.5389197487834</v>
      </c>
    </row>
    <row r="281" spans="1:41" x14ac:dyDescent="0.2">
      <c r="A281" s="39" t="s">
        <v>39</v>
      </c>
      <c r="B281" s="39">
        <v>6367.4233492961603</v>
      </c>
      <c r="C281" s="39">
        <v>4066.7922584422581</v>
      </c>
      <c r="D281" s="39">
        <v>2683.7830086047702</v>
      </c>
      <c r="E281" s="39">
        <v>4634.5214360352302</v>
      </c>
      <c r="F281" s="39">
        <v>2274.7270081135598</v>
      </c>
      <c r="G281" s="39">
        <v>5603.8948883855601</v>
      </c>
      <c r="H281" s="39">
        <v>3104.1108011361898</v>
      </c>
      <c r="I281" s="39">
        <v>3464.7209663500198</v>
      </c>
      <c r="J281" s="39">
        <v>2898.1213520155102</v>
      </c>
      <c r="K281" s="39">
        <v>6430.0801095648103</v>
      </c>
      <c r="L281" s="39">
        <v>2026.7165170599501</v>
      </c>
      <c r="M281" s="39">
        <v>43554.891695004015</v>
      </c>
      <c r="N281" s="39"/>
      <c r="O281" s="39" t="s">
        <v>39</v>
      </c>
      <c r="P281" s="55">
        <f t="shared" si="115"/>
        <v>0.12381088186614354</v>
      </c>
      <c r="Q281" s="55">
        <f t="shared" si="119"/>
        <v>0.12886809079169792</v>
      </c>
      <c r="R281" s="55">
        <f t="shared" si="120"/>
        <v>0.11593271466632596</v>
      </c>
      <c r="S281" s="55">
        <f t="shared" si="121"/>
        <v>0.11421231716865643</v>
      </c>
      <c r="T281" s="55">
        <f t="shared" si="122"/>
        <v>8.4516912542969461E-2</v>
      </c>
      <c r="U281" s="55">
        <f t="shared" si="123"/>
        <v>0.18840236916752143</v>
      </c>
      <c r="V281" s="55">
        <f t="shared" si="124"/>
        <v>0.11045570293790265</v>
      </c>
      <c r="W281" s="55">
        <f t="shared" si="125"/>
        <v>0.23569795417337705</v>
      </c>
      <c r="X281" s="55">
        <f t="shared" si="126"/>
        <v>0.11561251810452816</v>
      </c>
      <c r="Y281" s="55">
        <f t="shared" si="127"/>
        <v>0.12581889846591363</v>
      </c>
      <c r="Z281" s="55">
        <f t="shared" si="128"/>
        <v>0.18417027042220438</v>
      </c>
      <c r="AA281" s="49"/>
      <c r="AB281" s="53" t="s">
        <v>39</v>
      </c>
      <c r="AC281" s="85">
        <v>163750.90674368764</v>
      </c>
      <c r="AD281" s="55">
        <f t="shared" si="116"/>
        <v>3.8884812767863437</v>
      </c>
      <c r="AE281" s="55">
        <f t="shared" si="129"/>
        <v>2.4835235048852806</v>
      </c>
      <c r="AF281" s="55">
        <f t="shared" si="130"/>
        <v>1.6389423802126373</v>
      </c>
      <c r="AG281" s="55">
        <f t="shared" si="131"/>
        <v>2.8302264263424508</v>
      </c>
      <c r="AH281" s="55">
        <f t="shared" si="132"/>
        <v>1.3891385723280871</v>
      </c>
      <c r="AI281" s="55">
        <f t="shared" si="133"/>
        <v>3.4222069360245433</v>
      </c>
      <c r="AJ281" s="55">
        <f t="shared" si="134"/>
        <v>1.8956296871045257</v>
      </c>
      <c r="AK281" s="55">
        <f t="shared" si="135"/>
        <v>2.1158484158950039</v>
      </c>
      <c r="AL281" s="55">
        <f t="shared" si="136"/>
        <v>1.7698353002416143</v>
      </c>
      <c r="AM281" s="55">
        <f t="shared" si="117"/>
        <v>3.9267447353006371</v>
      </c>
      <c r="AN281" s="55">
        <f t="shared" si="114"/>
        <v>1.2376826225654332</v>
      </c>
      <c r="AO281" s="55">
        <f t="shared" si="118"/>
        <v>26.598259857686561</v>
      </c>
    </row>
    <row r="282" spans="1:41" x14ac:dyDescent="0.2">
      <c r="A282" s="39" t="s">
        <v>40</v>
      </c>
      <c r="B282" s="39">
        <v>66601.997675547842</v>
      </c>
      <c r="C282" s="39">
        <v>59351.705688761635</v>
      </c>
      <c r="D282" s="39">
        <v>36740.029790446795</v>
      </c>
      <c r="E282" s="39">
        <v>39884.700034610687</v>
      </c>
      <c r="F282" s="39">
        <v>43130.113337113296</v>
      </c>
      <c r="G282" s="39">
        <v>32174.272631644137</v>
      </c>
      <c r="H282" s="39">
        <v>19466.492053332393</v>
      </c>
      <c r="I282" s="39">
        <v>11608.078925142501</v>
      </c>
      <c r="J282" s="39">
        <v>20750.359847016396</v>
      </c>
      <c r="K282" s="39">
        <v>259145.24127254487</v>
      </c>
      <c r="L282" s="39">
        <v>44052.792586807205</v>
      </c>
      <c r="M282" s="39">
        <v>632905.78384296771</v>
      </c>
      <c r="N282" s="39"/>
      <c r="O282" s="39" t="s">
        <v>40</v>
      </c>
      <c r="P282" s="55">
        <f t="shared" si="115"/>
        <v>1.2950375079376368</v>
      </c>
      <c r="Q282" s="55">
        <f t="shared" si="119"/>
        <v>1.8807306868119105</v>
      </c>
      <c r="R282" s="55">
        <f t="shared" si="120"/>
        <v>1.587077411576028</v>
      </c>
      <c r="S282" s="55">
        <f t="shared" si="121"/>
        <v>0.98291141240824542</v>
      </c>
      <c r="T282" s="55">
        <f t="shared" si="122"/>
        <v>1.6024885640691293</v>
      </c>
      <c r="U282" s="55">
        <f t="shared" si="123"/>
        <v>1.0816957331956369</v>
      </c>
      <c r="V282" s="55">
        <f t="shared" si="124"/>
        <v>0.69268953373020659</v>
      </c>
      <c r="W282" s="55">
        <f t="shared" si="125"/>
        <v>0.78967411260869191</v>
      </c>
      <c r="X282" s="55">
        <f t="shared" si="126"/>
        <v>0.82777808866432123</v>
      </c>
      <c r="Y282" s="55">
        <f t="shared" si="127"/>
        <v>5.0707562338289058</v>
      </c>
      <c r="Z282" s="55">
        <f t="shared" si="128"/>
        <v>4.0031324831432133</v>
      </c>
      <c r="AA282" s="49"/>
      <c r="AB282" s="53" t="s">
        <v>40</v>
      </c>
      <c r="AC282" s="85">
        <v>4281776.1069893064</v>
      </c>
      <c r="AD282" s="55">
        <f t="shared" si="116"/>
        <v>1.5554759523000481</v>
      </c>
      <c r="AE282" s="55">
        <f t="shared" si="129"/>
        <v>1.3861468747018224</v>
      </c>
      <c r="AF282" s="55">
        <f t="shared" si="130"/>
        <v>0.85805583646642902</v>
      </c>
      <c r="AG282" s="55">
        <f t="shared" si="131"/>
        <v>0.93149896300054946</v>
      </c>
      <c r="AH282" s="55">
        <f t="shared" si="132"/>
        <v>1.0072949229342087</v>
      </c>
      <c r="AI282" s="55">
        <f t="shared" si="133"/>
        <v>0.75142351743064861</v>
      </c>
      <c r="AJ282" s="55">
        <f t="shared" si="134"/>
        <v>0.4546359166598295</v>
      </c>
      <c r="AK282" s="55">
        <f t="shared" si="135"/>
        <v>0.27110429492551447</v>
      </c>
      <c r="AL282" s="55">
        <f t="shared" si="136"/>
        <v>0.48462038482453096</v>
      </c>
      <c r="AM282" s="55">
        <f t="shared" si="117"/>
        <v>6.0522837905870928</v>
      </c>
      <c r="AN282" s="55">
        <f t="shared" si="114"/>
        <v>1.0288439069688431</v>
      </c>
      <c r="AO282" s="55">
        <f t="shared" si="118"/>
        <v>14.781384360799517</v>
      </c>
    </row>
    <row r="283" spans="1:41" x14ac:dyDescent="0.2">
      <c r="A283" s="39" t="s">
        <v>41</v>
      </c>
      <c r="B283" s="39">
        <v>192458.45137226721</v>
      </c>
      <c r="C283" s="39">
        <v>110781.43679223303</v>
      </c>
      <c r="D283" s="39">
        <v>113315.83006958</v>
      </c>
      <c r="E283" s="39">
        <v>206136.387903375</v>
      </c>
      <c r="F283" s="39">
        <v>324907.30850979203</v>
      </c>
      <c r="G283" s="39">
        <v>408086.29704230797</v>
      </c>
      <c r="H283" s="39">
        <v>188043.04836731451</v>
      </c>
      <c r="I283" s="39">
        <v>141380.50880675801</v>
      </c>
      <c r="J283" s="39">
        <v>286405.93627055897</v>
      </c>
      <c r="K283" s="39">
        <v>217278.98806541087</v>
      </c>
      <c r="L283" s="39">
        <v>146803.753382728</v>
      </c>
      <c r="M283" s="39">
        <v>2335597.9465823253</v>
      </c>
      <c r="N283" s="39"/>
      <c r="O283" s="39" t="s">
        <v>41</v>
      </c>
      <c r="P283" s="55">
        <f t="shared" si="115"/>
        <v>3.7422438056716691</v>
      </c>
      <c r="Q283" s="55">
        <f t="shared" si="119"/>
        <v>3.5104306655793067</v>
      </c>
      <c r="R283" s="55">
        <f t="shared" si="120"/>
        <v>4.8949604914087637</v>
      </c>
      <c r="S283" s="55">
        <f t="shared" si="121"/>
        <v>5.0799882663532223</v>
      </c>
      <c r="T283" s="55">
        <f t="shared" si="122"/>
        <v>12.071849712052487</v>
      </c>
      <c r="U283" s="55">
        <f t="shared" si="123"/>
        <v>13.719819289779995</v>
      </c>
      <c r="V283" s="55">
        <f t="shared" si="124"/>
        <v>6.6912647198016275</v>
      </c>
      <c r="W283" s="55">
        <f t="shared" si="125"/>
        <v>9.617829836625738</v>
      </c>
      <c r="X283" s="55">
        <f t="shared" si="126"/>
        <v>11.425370945663262</v>
      </c>
      <c r="Y283" s="55">
        <f t="shared" si="127"/>
        <v>4.2515493543405665</v>
      </c>
      <c r="Z283" s="55">
        <f t="shared" si="128"/>
        <v>13.340241090407941</v>
      </c>
      <c r="AA283" s="49"/>
      <c r="AB283" s="53" t="s">
        <v>75</v>
      </c>
      <c r="AC283" s="85">
        <v>21573729.245444223</v>
      </c>
      <c r="AD283" s="55">
        <f t="shared" si="116"/>
        <v>0.89209635099554763</v>
      </c>
      <c r="AE283" s="55">
        <f t="shared" si="129"/>
        <v>0.51350156262680924</v>
      </c>
      <c r="AF283" s="55">
        <f t="shared" si="130"/>
        <v>0.52524915270969752</v>
      </c>
      <c r="AG283" s="55">
        <f t="shared" si="131"/>
        <v>0.95549724184521934</v>
      </c>
      <c r="AH283" s="55">
        <f t="shared" si="132"/>
        <v>1.506032196906353</v>
      </c>
      <c r="AI283" s="55">
        <f t="shared" si="133"/>
        <v>1.8915890359033987</v>
      </c>
      <c r="AJ283" s="55">
        <f t="shared" si="134"/>
        <v>0.87162977818044141</v>
      </c>
      <c r="AK283" s="55">
        <f t="shared" si="135"/>
        <v>0.65533643812005138</v>
      </c>
      <c r="AL283" s="55">
        <f t="shared" si="136"/>
        <v>1.3275680482132683</v>
      </c>
      <c r="AM283" s="55">
        <f t="shared" si="117"/>
        <v>1.0071461711298439</v>
      </c>
      <c r="AN283" s="55">
        <f t="shared" si="114"/>
        <v>0.68047462593296848</v>
      </c>
      <c r="AO283" s="55">
        <f t="shared" si="118"/>
        <v>10.826120602563599</v>
      </c>
    </row>
    <row r="284" spans="1:41" x14ac:dyDescent="0.2">
      <c r="A284" s="39" t="s">
        <v>42</v>
      </c>
      <c r="B284" s="39">
        <v>22701.169940626602</v>
      </c>
      <c r="C284" s="39">
        <v>13027.26257979963</v>
      </c>
      <c r="D284" s="39">
        <v>10210.5493379121</v>
      </c>
      <c r="E284" s="39">
        <v>10829.590186710149</v>
      </c>
      <c r="F284" s="39">
        <v>22340.562770563502</v>
      </c>
      <c r="G284" s="39">
        <v>23567.472329353801</v>
      </c>
      <c r="H284" s="39">
        <v>8160.3399115008997</v>
      </c>
      <c r="I284" s="39">
        <v>13199.176050309001</v>
      </c>
      <c r="J284" s="39">
        <v>10686.3694244245</v>
      </c>
      <c r="K284" s="39">
        <v>12072.160811351499</v>
      </c>
      <c r="L284" s="39">
        <v>2669.8023009017002</v>
      </c>
      <c r="M284" s="39">
        <v>149464.45564345337</v>
      </c>
      <c r="N284" s="39"/>
      <c r="O284" s="39" t="s">
        <v>42</v>
      </c>
      <c r="P284" s="55">
        <f t="shared" si="115"/>
        <v>0.44141118244522748</v>
      </c>
      <c r="Q284" s="55">
        <f t="shared" si="119"/>
        <v>0.41280654388379151</v>
      </c>
      <c r="R284" s="55">
        <f t="shared" si="120"/>
        <v>0.44107019799413705</v>
      </c>
      <c r="S284" s="55">
        <f t="shared" si="121"/>
        <v>0.26688248318239227</v>
      </c>
      <c r="T284" s="55">
        <f t="shared" si="122"/>
        <v>0.83005801711840999</v>
      </c>
      <c r="U284" s="55">
        <f t="shared" si="123"/>
        <v>0.79233599319337689</v>
      </c>
      <c r="V284" s="55">
        <f t="shared" si="124"/>
        <v>0.29037497012256558</v>
      </c>
      <c r="W284" s="55">
        <f t="shared" si="125"/>
        <v>0.89791322939042695</v>
      </c>
      <c r="X284" s="55">
        <f t="shared" si="126"/>
        <v>0.42630308689238827</v>
      </c>
      <c r="Y284" s="55">
        <f t="shared" si="127"/>
        <v>0.23621882612756684</v>
      </c>
      <c r="Z284" s="55">
        <f t="shared" si="128"/>
        <v>0.24260828171675927</v>
      </c>
      <c r="AA284" s="49"/>
      <c r="AB284" s="53" t="s">
        <v>42</v>
      </c>
      <c r="AC284" s="85">
        <v>984203.20437916042</v>
      </c>
      <c r="AD284" s="55">
        <f t="shared" si="116"/>
        <v>2.3065531426456385</v>
      </c>
      <c r="AE284" s="55">
        <f t="shared" si="129"/>
        <v>1.3236354567670079</v>
      </c>
      <c r="AF284" s="55">
        <f t="shared" si="130"/>
        <v>1.0374432121822807</v>
      </c>
      <c r="AG284" s="55">
        <f t="shared" si="131"/>
        <v>1.1003408786442126</v>
      </c>
      <c r="AH284" s="55">
        <f t="shared" si="132"/>
        <v>2.2699136388868011</v>
      </c>
      <c r="AI284" s="55">
        <f t="shared" si="133"/>
        <v>2.3945738262679468</v>
      </c>
      <c r="AJ284" s="55">
        <f t="shared" si="134"/>
        <v>0.82913161379600231</v>
      </c>
      <c r="AK284" s="55">
        <f t="shared" si="135"/>
        <v>1.3411027307755108</v>
      </c>
      <c r="AL284" s="55">
        <f t="shared" si="136"/>
        <v>1.0857889282290547</v>
      </c>
      <c r="AM284" s="55">
        <f t="shared" si="117"/>
        <v>1.2265923091529325</v>
      </c>
      <c r="AN284" s="55">
        <f t="shared" si="114"/>
        <v>0.27126535343743602</v>
      </c>
      <c r="AO284" s="55">
        <f t="shared" si="118"/>
        <v>15.186341090784824</v>
      </c>
    </row>
    <row r="285" spans="1:41" x14ac:dyDescent="0.2">
      <c r="A285" s="39" t="s">
        <v>43</v>
      </c>
      <c r="B285" s="44">
        <v>24344.387215526956</v>
      </c>
      <c r="C285" s="45">
        <v>24565.395137637945</v>
      </c>
      <c r="D285" s="45">
        <v>18619.209237473198</v>
      </c>
      <c r="E285" s="45">
        <v>74354.382254093376</v>
      </c>
      <c r="F285" s="45">
        <v>43852.528529807299</v>
      </c>
      <c r="G285" s="45">
        <v>44196.417417589153</v>
      </c>
      <c r="H285" s="45">
        <v>62478.484634123248</v>
      </c>
      <c r="I285" s="45">
        <v>31673.985439742039</v>
      </c>
      <c r="J285" s="45">
        <v>75076.361722096321</v>
      </c>
      <c r="K285" s="45">
        <v>97258.904094585349</v>
      </c>
      <c r="L285" s="45">
        <v>3348.2547182502676</v>
      </c>
      <c r="M285" s="44">
        <v>499768.31040092517</v>
      </c>
      <c r="N285" s="45"/>
      <c r="O285" s="39" t="s">
        <v>43</v>
      </c>
      <c r="P285" s="93">
        <f t="shared" si="115"/>
        <v>0.47336259650121021</v>
      </c>
      <c r="Q285" s="55">
        <f t="shared" si="119"/>
        <v>0.77842569026224306</v>
      </c>
      <c r="R285" s="55">
        <f t="shared" si="120"/>
        <v>0.80430327821577074</v>
      </c>
      <c r="S285" s="55">
        <f t="shared" si="121"/>
        <v>1.8323760945097671</v>
      </c>
      <c r="T285" s="55">
        <f t="shared" si="122"/>
        <v>1.6293297197079615</v>
      </c>
      <c r="U285" s="55">
        <f t="shared" si="123"/>
        <v>1.4858790030926807</v>
      </c>
      <c r="V285" s="55">
        <f t="shared" si="124"/>
        <v>2.2232147564549045</v>
      </c>
      <c r="W285" s="55">
        <f t="shared" si="125"/>
        <v>2.1547171160883427</v>
      </c>
      <c r="X285" s="55">
        <f t="shared" si="126"/>
        <v>2.9949633485090565</v>
      </c>
      <c r="Y285" s="55">
        <f t="shared" si="127"/>
        <v>1.9030879819024324</v>
      </c>
      <c r="Z285" s="55">
        <f t="shared" si="128"/>
        <v>0.30426010333063913</v>
      </c>
      <c r="AA285" s="49"/>
      <c r="AB285" s="53" t="s">
        <v>43</v>
      </c>
      <c r="AC285" s="85">
        <v>1787490.8920297096</v>
      </c>
      <c r="AD285" s="93">
        <f t="shared" si="116"/>
        <v>1.3619306998472993</v>
      </c>
      <c r="AE285" s="55">
        <f t="shared" si="129"/>
        <v>1.3742948424058121</v>
      </c>
      <c r="AF285" s="55">
        <f t="shared" si="130"/>
        <v>1.0416393907512973</v>
      </c>
      <c r="AG285" s="55">
        <f t="shared" si="131"/>
        <v>4.1597069157462059</v>
      </c>
      <c r="AH285" s="55">
        <f t="shared" si="132"/>
        <v>2.4533008098302762</v>
      </c>
      <c r="AI285" s="55">
        <f t="shared" si="133"/>
        <v>2.4725394470348201</v>
      </c>
      <c r="AJ285" s="55">
        <f t="shared" si="134"/>
        <v>3.4953176496009131</v>
      </c>
      <c r="AK285" s="55">
        <f t="shared" si="135"/>
        <v>1.7719802423035558</v>
      </c>
      <c r="AL285" s="55">
        <f t="shared" si="136"/>
        <v>4.2000975812999268</v>
      </c>
      <c r="AM285" s="55">
        <f t="shared" si="117"/>
        <v>5.4410852960569276</v>
      </c>
      <c r="AN285" s="55">
        <f t="shared" si="114"/>
        <v>0.18731590371620291</v>
      </c>
      <c r="AO285" s="93">
        <f t="shared" si="118"/>
        <v>27.959208778593236</v>
      </c>
    </row>
    <row r="286" spans="1:41" x14ac:dyDescent="0.2">
      <c r="A286" s="39" t="s">
        <v>44</v>
      </c>
      <c r="B286" s="39">
        <v>20936.210872692973</v>
      </c>
      <c r="C286" s="39">
        <v>21224.872436823072</v>
      </c>
      <c r="D286" s="39">
        <v>10035.800379589746</v>
      </c>
      <c r="E286" s="39">
        <v>69028.60203564413</v>
      </c>
      <c r="F286" s="39">
        <v>41304.720669263428</v>
      </c>
      <c r="G286" s="39">
        <v>31234.555817753429</v>
      </c>
      <c r="H286" s="39">
        <v>61123.398915109879</v>
      </c>
      <c r="I286" s="39">
        <v>31047.613090507268</v>
      </c>
      <c r="J286" s="39">
        <v>72969.519675458389</v>
      </c>
      <c r="K286" s="39">
        <v>76796.347268497397</v>
      </c>
      <c r="L286" s="39">
        <v>3106.5482615905803</v>
      </c>
      <c r="M286" s="39">
        <v>438808.1894229303</v>
      </c>
      <c r="N286" s="39"/>
      <c r="O286" s="39" t="s">
        <v>44</v>
      </c>
      <c r="P286" s="55">
        <f t="shared" si="115"/>
        <v>0.40709256929966614</v>
      </c>
      <c r="Q286" s="55">
        <f t="shared" si="119"/>
        <v>0.67257155379714795</v>
      </c>
      <c r="R286" s="55">
        <f t="shared" si="120"/>
        <v>0.43352147998732793</v>
      </c>
      <c r="S286" s="55">
        <f t="shared" si="121"/>
        <v>1.7011285195712749</v>
      </c>
      <c r="T286" s="55">
        <f t="shared" si="122"/>
        <v>1.5346665564546036</v>
      </c>
      <c r="U286" s="55">
        <f t="shared" si="123"/>
        <v>1.0501025506663748</v>
      </c>
      <c r="V286" s="55">
        <f t="shared" si="124"/>
        <v>2.1749958122149153</v>
      </c>
      <c r="W286" s="55">
        <f t="shared" si="125"/>
        <v>2.1121062730509781</v>
      </c>
      <c r="X286" s="55">
        <f t="shared" si="126"/>
        <v>2.9109167249641481</v>
      </c>
      <c r="Y286" s="55">
        <f t="shared" si="127"/>
        <v>1.5026922923021053</v>
      </c>
      <c r="Z286" s="55">
        <f t="shared" si="128"/>
        <v>0.28229593463161301</v>
      </c>
      <c r="AA286" s="49"/>
      <c r="AB286" s="58" t="s">
        <v>44</v>
      </c>
      <c r="AC286" s="85">
        <v>1564813.7204661099</v>
      </c>
      <c r="AD286" s="55">
        <f t="shared" si="116"/>
        <v>1.3379363050610726</v>
      </c>
      <c r="AE286" s="55">
        <f t="shared" si="129"/>
        <v>1.3563833291607921</v>
      </c>
      <c r="AF286" s="55">
        <f t="shared" si="130"/>
        <v>0.64134153786690917</v>
      </c>
      <c r="AG286" s="55">
        <f t="shared" si="131"/>
        <v>4.4112983630462184</v>
      </c>
      <c r="AH286" s="55">
        <f t="shared" si="132"/>
        <v>2.6395934627260313</v>
      </c>
      <c r="AI286" s="55">
        <f t="shared" si="133"/>
        <v>1.9960558505615362</v>
      </c>
      <c r="AJ286" s="55">
        <f t="shared" si="134"/>
        <v>3.9061134316296187</v>
      </c>
      <c r="AK286" s="55">
        <f t="shared" si="135"/>
        <v>1.9841092063826702</v>
      </c>
      <c r="AL286" s="55">
        <f t="shared" si="136"/>
        <v>4.6631441634933397</v>
      </c>
      <c r="AM286" s="55">
        <f t="shared" si="117"/>
        <v>4.907698997272476</v>
      </c>
      <c r="AN286" s="55">
        <f t="shared" si="114"/>
        <v>0.19852511650174151</v>
      </c>
      <c r="AO286" s="55">
        <f t="shared" si="118"/>
        <v>28.042199763702403</v>
      </c>
    </row>
    <row r="287" spans="1:41" x14ac:dyDescent="0.2">
      <c r="A287" s="39" t="s">
        <v>45</v>
      </c>
      <c r="B287" s="39">
        <v>0</v>
      </c>
      <c r="C287" s="39">
        <v>0</v>
      </c>
      <c r="D287" s="39">
        <v>0</v>
      </c>
      <c r="E287" s="39">
        <v>0</v>
      </c>
      <c r="F287" s="39">
        <v>49.455419247969793</v>
      </c>
      <c r="G287" s="39">
        <v>12.893405390532161</v>
      </c>
      <c r="H287" s="39">
        <v>17.95867179395551</v>
      </c>
      <c r="I287" s="39">
        <v>8.9332880205829976</v>
      </c>
      <c r="J287" s="39">
        <v>5.8941281785289883</v>
      </c>
      <c r="K287" s="39">
        <v>3.4075428532120711</v>
      </c>
      <c r="L287" s="39">
        <v>10.130532806846698</v>
      </c>
      <c r="M287" s="39">
        <v>108.67298829162823</v>
      </c>
      <c r="N287" s="39"/>
      <c r="O287" s="39" t="s">
        <v>45</v>
      </c>
      <c r="P287" s="55">
        <f t="shared" si="115"/>
        <v>0</v>
      </c>
      <c r="Q287" s="55">
        <f t="shared" si="119"/>
        <v>0</v>
      </c>
      <c r="R287" s="55">
        <f t="shared" si="120"/>
        <v>0</v>
      </c>
      <c r="S287" s="55">
        <f t="shared" si="121"/>
        <v>0</v>
      </c>
      <c r="T287" s="55">
        <f t="shared" si="122"/>
        <v>1.8375037217423695E-3</v>
      </c>
      <c r="U287" s="55">
        <f t="shared" si="123"/>
        <v>4.3347496171780814E-4</v>
      </c>
      <c r="V287" s="55">
        <f t="shared" si="124"/>
        <v>6.3903573161962365E-4</v>
      </c>
      <c r="W287" s="55">
        <f t="shared" si="125"/>
        <v>6.077135015900262E-4</v>
      </c>
      <c r="X287" s="55">
        <f t="shared" si="126"/>
        <v>2.3512990588771775E-4</v>
      </c>
      <c r="Y287" s="55">
        <f t="shared" si="127"/>
        <v>6.6676197024169898E-5</v>
      </c>
      <c r="Z287" s="55">
        <f t="shared" si="128"/>
        <v>9.2057421492005372E-4</v>
      </c>
      <c r="AA287" s="49"/>
      <c r="AB287" s="58" t="s">
        <v>45</v>
      </c>
      <c r="AC287" s="85">
        <v>328.50555020020158</v>
      </c>
      <c r="AD287" s="55">
        <f t="shared" si="116"/>
        <v>0</v>
      </c>
      <c r="AE287" s="55">
        <f t="shared" si="129"/>
        <v>0</v>
      </c>
      <c r="AF287" s="55">
        <f t="shared" si="130"/>
        <v>0</v>
      </c>
      <c r="AG287" s="55">
        <f t="shared" si="131"/>
        <v>0</v>
      </c>
      <c r="AH287" s="55">
        <f t="shared" si="132"/>
        <v>15.054667788057191</v>
      </c>
      <c r="AI287" s="55">
        <f t="shared" si="133"/>
        <v>3.9248668348752451</v>
      </c>
      <c r="AJ287" s="55">
        <f t="shared" si="134"/>
        <v>5.4667788057190911</v>
      </c>
      <c r="AK287" s="55">
        <f t="shared" si="135"/>
        <v>2.7193720213064201</v>
      </c>
      <c r="AL287" s="55">
        <f t="shared" si="136"/>
        <v>1.7942248388001121</v>
      </c>
      <c r="AM287" s="55">
        <f t="shared" si="117"/>
        <v>1.0372862349313148</v>
      </c>
      <c r="AN287" s="55">
        <f t="shared" si="114"/>
        <v>3.0838239416876925</v>
      </c>
      <c r="AO287" s="55">
        <f t="shared" si="118"/>
        <v>33.081020465377065</v>
      </c>
    </row>
    <row r="288" spans="1:41" x14ac:dyDescent="0.2">
      <c r="A288" s="39" t="s">
        <v>46</v>
      </c>
      <c r="B288" s="39">
        <v>188.59260072425749</v>
      </c>
      <c r="C288" s="39">
        <v>2828.8890108638625</v>
      </c>
      <c r="D288" s="39">
        <v>1927.7253596044566</v>
      </c>
      <c r="E288" s="39">
        <v>634.39016273508344</v>
      </c>
      <c r="F288" s="39">
        <v>0</v>
      </c>
      <c r="G288" s="39">
        <v>0</v>
      </c>
      <c r="H288" s="39">
        <v>0</v>
      </c>
      <c r="I288" s="39">
        <v>0</v>
      </c>
      <c r="J288" s="39">
        <v>0</v>
      </c>
      <c r="K288" s="39">
        <v>1910.2443283168534</v>
      </c>
      <c r="L288" s="39">
        <v>0</v>
      </c>
      <c r="M288" s="39">
        <v>7489.8414622445125</v>
      </c>
      <c r="N288" s="39"/>
      <c r="O288" s="39" t="s">
        <v>46</v>
      </c>
      <c r="P288" s="55">
        <f t="shared" si="115"/>
        <v>3.6670745650484904E-3</v>
      </c>
      <c r="Q288" s="55">
        <f t="shared" si="119"/>
        <v>8.9641541225732327E-2</v>
      </c>
      <c r="R288" s="55">
        <f t="shared" si="120"/>
        <v>8.3272914894207073E-2</v>
      </c>
      <c r="S288" s="55">
        <f t="shared" si="121"/>
        <v>1.5633797680081361E-2</v>
      </c>
      <c r="T288" s="55">
        <f t="shared" si="122"/>
        <v>0</v>
      </c>
      <c r="U288" s="55">
        <f t="shared" si="123"/>
        <v>0</v>
      </c>
      <c r="V288" s="55">
        <f t="shared" si="124"/>
        <v>0</v>
      </c>
      <c r="W288" s="55">
        <f t="shared" si="125"/>
        <v>0</v>
      </c>
      <c r="X288" s="55">
        <f t="shared" si="126"/>
        <v>0</v>
      </c>
      <c r="Y288" s="55">
        <f t="shared" si="127"/>
        <v>3.7378202618668803E-2</v>
      </c>
      <c r="Z288" s="55">
        <f t="shared" si="128"/>
        <v>0</v>
      </c>
      <c r="AA288" s="49"/>
      <c r="AB288" s="58" t="s">
        <v>46</v>
      </c>
      <c r="AC288" s="85">
        <v>9429.630036212875</v>
      </c>
      <c r="AD288" s="55">
        <f t="shared" si="116"/>
        <v>2</v>
      </c>
      <c r="AE288" s="55">
        <f t="shared" si="129"/>
        <v>30</v>
      </c>
      <c r="AF288" s="55">
        <f t="shared" si="130"/>
        <v>20.443276694858213</v>
      </c>
      <c r="AG288" s="55">
        <f t="shared" si="131"/>
        <v>6.7276251591930638</v>
      </c>
      <c r="AH288" s="55">
        <f t="shared" si="132"/>
        <v>0</v>
      </c>
      <c r="AI288" s="55">
        <f t="shared" si="133"/>
        <v>0</v>
      </c>
      <c r="AJ288" s="55">
        <f t="shared" si="134"/>
        <v>0</v>
      </c>
      <c r="AK288" s="55">
        <f t="shared" si="135"/>
        <v>0</v>
      </c>
      <c r="AL288" s="55">
        <f t="shared" si="136"/>
        <v>0</v>
      </c>
      <c r="AM288" s="55">
        <f t="shared" si="117"/>
        <v>20.257892631851814</v>
      </c>
      <c r="AN288" s="55">
        <f t="shared" si="114"/>
        <v>0</v>
      </c>
      <c r="AO288" s="55">
        <f t="shared" si="118"/>
        <v>79.428794485903097</v>
      </c>
    </row>
    <row r="289" spans="1:41" s="60" customFormat="1" x14ac:dyDescent="0.2">
      <c r="A289" s="39" t="s">
        <v>47</v>
      </c>
      <c r="B289" s="43">
        <v>1794.3011883405438</v>
      </c>
      <c r="C289" s="39">
        <v>0</v>
      </c>
      <c r="D289" s="39">
        <v>1544.295599059199</v>
      </c>
      <c r="E289" s="39">
        <v>2239.1288667720642</v>
      </c>
      <c r="F289" s="39">
        <v>1385.7746640635426</v>
      </c>
      <c r="G289" s="39">
        <v>3116.9493824279075</v>
      </c>
      <c r="H289" s="39">
        <v>0</v>
      </c>
      <c r="I289" s="39">
        <v>0</v>
      </c>
      <c r="J289" s="39">
        <v>769.15390950467281</v>
      </c>
      <c r="K289" s="39">
        <v>10271.943607193254</v>
      </c>
      <c r="L289" s="39">
        <v>0</v>
      </c>
      <c r="M289" s="43">
        <v>21121.547217361185</v>
      </c>
      <c r="N289" s="59"/>
      <c r="O289" s="59" t="s">
        <v>47</v>
      </c>
      <c r="P289" s="93">
        <f t="shared" si="115"/>
        <v>3.4889153787217304E-2</v>
      </c>
      <c r="Q289" s="61">
        <f t="shared" si="119"/>
        <v>0</v>
      </c>
      <c r="R289" s="61">
        <f t="shared" si="120"/>
        <v>6.6709708077058144E-2</v>
      </c>
      <c r="S289" s="61">
        <f t="shared" si="121"/>
        <v>5.5180691219770039E-2</v>
      </c>
      <c r="T289" s="61">
        <f t="shared" si="122"/>
        <v>5.1488110735560554E-2</v>
      </c>
      <c r="U289" s="61">
        <f t="shared" si="123"/>
        <v>0.10479151731445843</v>
      </c>
      <c r="V289" s="61">
        <f t="shared" si="124"/>
        <v>0</v>
      </c>
      <c r="W289" s="61">
        <f t="shared" si="125"/>
        <v>0</v>
      </c>
      <c r="X289" s="61">
        <f t="shared" si="126"/>
        <v>3.0683263220132304E-2</v>
      </c>
      <c r="Y289" s="61">
        <f t="shared" si="127"/>
        <v>0.20099355027296995</v>
      </c>
      <c r="Z289" s="61">
        <f t="shared" si="128"/>
        <v>0</v>
      </c>
      <c r="AA289" s="62"/>
      <c r="AB289" s="63" t="s">
        <v>47</v>
      </c>
      <c r="AC289" s="92">
        <v>105862.49708920378</v>
      </c>
      <c r="AD289" s="93">
        <f t="shared" si="116"/>
        <v>1.6949356360152708</v>
      </c>
      <c r="AE289" s="61">
        <f t="shared" si="129"/>
        <v>0</v>
      </c>
      <c r="AF289" s="61">
        <f t="shared" si="130"/>
        <v>1.4587749595193438</v>
      </c>
      <c r="AG289" s="61">
        <f t="shared" si="131"/>
        <v>2.1151294635391875</v>
      </c>
      <c r="AH289" s="61">
        <f t="shared" si="132"/>
        <v>1.3090326623372921</v>
      </c>
      <c r="AI289" s="61">
        <f t="shared" si="133"/>
        <v>2.9443376721044539</v>
      </c>
      <c r="AJ289" s="61">
        <f t="shared" si="134"/>
        <v>0</v>
      </c>
      <c r="AK289" s="61">
        <f t="shared" si="135"/>
        <v>0</v>
      </c>
      <c r="AL289" s="61">
        <f t="shared" si="136"/>
        <v>0.72655938661314057</v>
      </c>
      <c r="AM289" s="61">
        <f t="shared" si="117"/>
        <v>9.7030996713951705</v>
      </c>
      <c r="AN289" s="61">
        <f t="shared" si="114"/>
        <v>0</v>
      </c>
      <c r="AO289" s="93">
        <f t="shared" si="118"/>
        <v>19.951869451523862</v>
      </c>
    </row>
    <row r="290" spans="1:41" x14ac:dyDescent="0.2">
      <c r="A290" s="39" t="s">
        <v>48</v>
      </c>
      <c r="B290" s="39">
        <v>1071.5828998122204</v>
      </c>
      <c r="C290" s="39">
        <v>373.70964646202373</v>
      </c>
      <c r="D290" s="39">
        <v>4829.1371304636777</v>
      </c>
      <c r="E290" s="39">
        <v>1761.6661878523676</v>
      </c>
      <c r="F290" s="39">
        <v>470.85451278174645</v>
      </c>
      <c r="G290" s="39">
        <v>9135.816068624752</v>
      </c>
      <c r="H290" s="39">
        <v>261.32281207940571</v>
      </c>
      <c r="I290" s="39">
        <v>210.64881255581253</v>
      </c>
      <c r="J290" s="39">
        <v>530.53114492382622</v>
      </c>
      <c r="K290" s="39">
        <v>7283.8500094009987</v>
      </c>
      <c r="L290" s="39">
        <v>105.60448773358081</v>
      </c>
      <c r="M290" s="39">
        <v>26034.723712690407</v>
      </c>
      <c r="N290" s="39"/>
      <c r="O290" s="39" t="s">
        <v>48</v>
      </c>
      <c r="P290" s="55">
        <f t="shared" si="115"/>
        <v>2.0836312671607703E-2</v>
      </c>
      <c r="Q290" s="55">
        <f t="shared" si="119"/>
        <v>1.184207247125239E-2</v>
      </c>
      <c r="R290" s="55">
        <f t="shared" si="120"/>
        <v>0.20860664786817462</v>
      </c>
      <c r="S290" s="55">
        <f t="shared" si="121"/>
        <v>4.3414186377012366E-2</v>
      </c>
      <c r="T290" s="55">
        <f t="shared" si="122"/>
        <v>1.7494481551102545E-2</v>
      </c>
      <c r="U290" s="55">
        <f t="shared" si="123"/>
        <v>0.30714519559867803</v>
      </c>
      <c r="V290" s="55">
        <f t="shared" si="124"/>
        <v>9.298828795471786E-3</v>
      </c>
      <c r="W290" s="55">
        <f t="shared" si="125"/>
        <v>1.4330012330187865E-2</v>
      </c>
      <c r="X290" s="55">
        <f t="shared" si="126"/>
        <v>2.1164069459985006E-2</v>
      </c>
      <c r="Y290" s="55">
        <f t="shared" si="127"/>
        <v>0.14252481604553349</v>
      </c>
      <c r="Z290" s="55">
        <f t="shared" si="128"/>
        <v>9.5964121770250686E-3</v>
      </c>
      <c r="AA290" s="49"/>
      <c r="AB290" s="58" t="s">
        <v>48</v>
      </c>
      <c r="AC290" s="85">
        <v>86428.788260383066</v>
      </c>
      <c r="AD290" s="55">
        <f t="shared" si="116"/>
        <v>1.2398448727336941</v>
      </c>
      <c r="AE290" s="55">
        <f t="shared" si="129"/>
        <v>0.43239024170529011</v>
      </c>
      <c r="AF290" s="55">
        <f t="shared" si="130"/>
        <v>5.587417372918603</v>
      </c>
      <c r="AG290" s="55">
        <f t="shared" si="131"/>
        <v>2.0382863433709324</v>
      </c>
      <c r="AH290" s="55">
        <f t="shared" si="132"/>
        <v>0.54478897860190767</v>
      </c>
      <c r="AI290" s="55">
        <f t="shared" si="133"/>
        <v>10.57033918039135</v>
      </c>
      <c r="AJ290" s="55">
        <f t="shared" si="134"/>
        <v>0.30235621410324687</v>
      </c>
      <c r="AK290" s="55">
        <f t="shared" si="135"/>
        <v>0.24372528736743729</v>
      </c>
      <c r="AL290" s="55">
        <f t="shared" si="136"/>
        <v>0.61383614835082601</v>
      </c>
      <c r="AM290" s="55">
        <f t="shared" si="117"/>
        <v>8.4275739091204471</v>
      </c>
      <c r="AN290" s="55">
        <f t="shared" si="114"/>
        <v>0.12218670405910045</v>
      </c>
      <c r="AO290" s="55">
        <f t="shared" si="118"/>
        <v>30.122745252722837</v>
      </c>
    </row>
    <row r="291" spans="1:41" x14ac:dyDescent="0.2">
      <c r="A291" s="39" t="s">
        <v>49</v>
      </c>
      <c r="B291" s="39">
        <v>353.69965395696312</v>
      </c>
      <c r="C291" s="39">
        <v>137.92404348898688</v>
      </c>
      <c r="D291" s="39">
        <v>282.25076875611956</v>
      </c>
      <c r="E291" s="39">
        <v>690.59500108972122</v>
      </c>
      <c r="F291" s="39">
        <v>641.72326445060628</v>
      </c>
      <c r="G291" s="39">
        <v>696.20274339253194</v>
      </c>
      <c r="H291" s="39">
        <v>1075.804235140007</v>
      </c>
      <c r="I291" s="39">
        <v>406.79024865837437</v>
      </c>
      <c r="J291" s="39">
        <v>801.26286403090535</v>
      </c>
      <c r="K291" s="39">
        <v>993.1113383236418</v>
      </c>
      <c r="L291" s="39">
        <v>125.97143611926023</v>
      </c>
      <c r="M291" s="39">
        <v>6205.3355974071173</v>
      </c>
      <c r="N291" s="39"/>
      <c r="O291" s="39" t="s">
        <v>49</v>
      </c>
      <c r="P291" s="55">
        <f t="shared" si="115"/>
        <v>6.8774861776706043E-3</v>
      </c>
      <c r="Q291" s="55">
        <f t="shared" si="119"/>
        <v>4.3705227681103626E-3</v>
      </c>
      <c r="R291" s="55">
        <f t="shared" si="120"/>
        <v>1.2192527389002934E-2</v>
      </c>
      <c r="S291" s="55">
        <f t="shared" si="121"/>
        <v>1.7018899661628041E-2</v>
      </c>
      <c r="T291" s="55">
        <f t="shared" si="122"/>
        <v>2.3843067244952297E-2</v>
      </c>
      <c r="U291" s="55">
        <f t="shared" si="123"/>
        <v>2.3406264551451821E-2</v>
      </c>
      <c r="V291" s="55">
        <f t="shared" si="124"/>
        <v>3.8281079712898007E-2</v>
      </c>
      <c r="W291" s="55">
        <f t="shared" si="125"/>
        <v>2.7673117205586836E-2</v>
      </c>
      <c r="X291" s="55">
        <f t="shared" si="126"/>
        <v>3.1964160958903615E-2</v>
      </c>
      <c r="Y291" s="55">
        <f t="shared" si="127"/>
        <v>1.9432444466130714E-2</v>
      </c>
      <c r="Z291" s="55">
        <f t="shared" si="128"/>
        <v>1.1447182307081055E-2</v>
      </c>
      <c r="AA291" s="49"/>
      <c r="AB291" s="58" t="s">
        <v>49</v>
      </c>
      <c r="AC291" s="85">
        <v>20627.750627599977</v>
      </c>
      <c r="AD291" s="55">
        <f t="shared" si="116"/>
        <v>1.7146787371169407</v>
      </c>
      <c r="AE291" s="55">
        <f t="shared" si="129"/>
        <v>0.66863346362372733</v>
      </c>
      <c r="AF291" s="55">
        <f t="shared" si="130"/>
        <v>1.3683060933384921</v>
      </c>
      <c r="AG291" s="55">
        <f t="shared" si="131"/>
        <v>3.3478929116280067</v>
      </c>
      <c r="AH291" s="55">
        <f t="shared" si="132"/>
        <v>3.110970633860481</v>
      </c>
      <c r="AI291" s="55">
        <f t="shared" si="133"/>
        <v>3.3750783396664255</v>
      </c>
      <c r="AJ291" s="55">
        <f t="shared" si="134"/>
        <v>5.2153249986480761</v>
      </c>
      <c r="AK291" s="55">
        <f t="shared" si="135"/>
        <v>1.9720533566761667</v>
      </c>
      <c r="AL291" s="55">
        <f t="shared" si="136"/>
        <v>3.8843928186663934</v>
      </c>
      <c r="AM291" s="55">
        <f t="shared" si="117"/>
        <v>4.8144432044609689</v>
      </c>
      <c r="AN291" s="55">
        <f t="shared" si="114"/>
        <v>0.61068915556265346</v>
      </c>
      <c r="AO291" s="55">
        <f t="shared" si="118"/>
        <v>30.082463713248327</v>
      </c>
    </row>
    <row r="292" spans="1:41" x14ac:dyDescent="0.2">
      <c r="A292" s="39" t="s">
        <v>50</v>
      </c>
      <c r="B292" s="45">
        <v>333360.73552364105</v>
      </c>
      <c r="C292" s="45">
        <v>165356.77684238783</v>
      </c>
      <c r="D292" s="45">
        <v>176561.07583889127</v>
      </c>
      <c r="E292" s="45">
        <v>395252.46521692065</v>
      </c>
      <c r="F292" s="45">
        <v>506509.3196886892</v>
      </c>
      <c r="G292" s="45">
        <v>572186.00693064765</v>
      </c>
      <c r="H292" s="45">
        <v>547445.70333884622</v>
      </c>
      <c r="I292" s="45">
        <v>262985.02069817728</v>
      </c>
      <c r="J292" s="45">
        <v>464936.76467420242</v>
      </c>
      <c r="K292" s="45">
        <v>517412.93865134957</v>
      </c>
      <c r="L292" s="45">
        <v>92933.412318241477</v>
      </c>
      <c r="M292" s="45">
        <v>4034940.2197219944</v>
      </c>
      <c r="N292" s="45"/>
      <c r="O292" s="39" t="s">
        <v>50</v>
      </c>
      <c r="P292" s="55">
        <f t="shared" si="115"/>
        <v>6.4820076160462206</v>
      </c>
      <c r="Q292" s="55">
        <f t="shared" si="119"/>
        <v>5.2398083740106349</v>
      </c>
      <c r="R292" s="55">
        <f t="shared" si="120"/>
        <v>7.6269969519820204</v>
      </c>
      <c r="S292" s="55">
        <f t="shared" si="121"/>
        <v>9.7405310434095753</v>
      </c>
      <c r="T292" s="55">
        <f t="shared" si="122"/>
        <v>18.819226976088547</v>
      </c>
      <c r="U292" s="55">
        <f t="shared" si="123"/>
        <v>19.23683464043248</v>
      </c>
      <c r="V292" s="55">
        <f t="shared" si="124"/>
        <v>19.480135812321407</v>
      </c>
      <c r="W292" s="55">
        <f t="shared" si="125"/>
        <v>17.89033863298463</v>
      </c>
      <c r="X292" s="55">
        <f t="shared" si="126"/>
        <v>18.547363479439731</v>
      </c>
      <c r="Y292" s="55">
        <f t="shared" si="127"/>
        <v>10.124341358716006</v>
      </c>
      <c r="Z292" s="55">
        <f t="shared" si="128"/>
        <v>8.4449756706662669</v>
      </c>
      <c r="AA292" s="49"/>
      <c r="AB292" s="53" t="s">
        <v>50</v>
      </c>
      <c r="AC292" s="85">
        <v>11717555.45851104</v>
      </c>
      <c r="AD292" s="55">
        <f t="shared" si="116"/>
        <v>2.8449682760537285</v>
      </c>
      <c r="AE292" s="55">
        <f t="shared" si="129"/>
        <v>1.4111883440865733</v>
      </c>
      <c r="AF292" s="55">
        <f t="shared" si="130"/>
        <v>1.5068081091149967</v>
      </c>
      <c r="AG292" s="55">
        <f t="shared" si="131"/>
        <v>3.3731648774047764</v>
      </c>
      <c r="AH292" s="55">
        <f t="shared" si="132"/>
        <v>4.3226534875991254</v>
      </c>
      <c r="AI292" s="55">
        <f t="shared" si="133"/>
        <v>4.8831516860032496</v>
      </c>
      <c r="AJ292" s="55">
        <f t="shared" si="134"/>
        <v>4.6720129064224691</v>
      </c>
      <c r="AK292" s="55">
        <f t="shared" si="135"/>
        <v>2.2443676211249186</v>
      </c>
      <c r="AL292" s="55">
        <f t="shared" si="136"/>
        <v>3.9678648530440355</v>
      </c>
      <c r="AM292" s="55">
        <f t="shared" si="117"/>
        <v>4.4157071881023358</v>
      </c>
      <c r="AN292" s="55">
        <f t="shared" si="114"/>
        <v>0.79311263042275049</v>
      </c>
      <c r="AO292" s="55">
        <f t="shared" si="118"/>
        <v>34.434999979378958</v>
      </c>
    </row>
    <row r="293" spans="1:41" x14ac:dyDescent="0.2">
      <c r="A293" s="39" t="s">
        <v>51</v>
      </c>
      <c r="B293" s="39">
        <v>172481.73383881091</v>
      </c>
      <c r="C293" s="39">
        <v>64201.129842157337</v>
      </c>
      <c r="D293" s="39">
        <v>124516.84032269925</v>
      </c>
      <c r="E293" s="39">
        <v>248621.83207383048</v>
      </c>
      <c r="F293" s="39">
        <v>383454.22280766605</v>
      </c>
      <c r="G293" s="39">
        <v>414345.66919156443</v>
      </c>
      <c r="H293" s="39">
        <v>491340.69202602579</v>
      </c>
      <c r="I293" s="39">
        <v>208102.17889764559</v>
      </c>
      <c r="J293" s="39">
        <v>396606.66266537935</v>
      </c>
      <c r="K293" s="39">
        <v>336185.66083040292</v>
      </c>
      <c r="L293" s="39">
        <v>87857.076160173092</v>
      </c>
      <c r="M293" s="39">
        <v>2927713.698656355</v>
      </c>
      <c r="N293" s="39"/>
      <c r="O293" s="39" t="s">
        <v>51</v>
      </c>
      <c r="P293" s="55">
        <f t="shared" si="115"/>
        <v>3.3538080320582377</v>
      </c>
      <c r="Q293" s="55">
        <f t="shared" si="119"/>
        <v>2.03439873582276</v>
      </c>
      <c r="R293" s="55">
        <f t="shared" si="120"/>
        <v>5.3788161241055947</v>
      </c>
      <c r="S293" s="55">
        <f t="shared" si="121"/>
        <v>6.1269919519804565</v>
      </c>
      <c r="T293" s="55">
        <f t="shared" si="122"/>
        <v>14.247145656455814</v>
      </c>
      <c r="U293" s="55">
        <f t="shared" si="123"/>
        <v>13.930258736969709</v>
      </c>
      <c r="V293" s="55">
        <f t="shared" si="124"/>
        <v>17.483712726963677</v>
      </c>
      <c r="W293" s="55">
        <f t="shared" si="125"/>
        <v>14.156769997229853</v>
      </c>
      <c r="X293" s="55">
        <f t="shared" si="126"/>
        <v>15.821523462393742</v>
      </c>
      <c r="Y293" s="55">
        <f t="shared" si="127"/>
        <v>6.5782243463494456</v>
      </c>
      <c r="Z293" s="55">
        <f t="shared" si="128"/>
        <v>7.9836826407255552</v>
      </c>
      <c r="AA293" s="49"/>
      <c r="AB293" s="65" t="s">
        <v>51</v>
      </c>
      <c r="AC293" s="85">
        <v>8558115.4546831697</v>
      </c>
      <c r="AD293" s="55">
        <f t="shared" si="116"/>
        <v>2.0154172346953501</v>
      </c>
      <c r="AE293" s="55">
        <f t="shared" si="129"/>
        <v>0.75017835622941043</v>
      </c>
      <c r="AF293" s="55">
        <f t="shared" si="130"/>
        <v>1.4549563041307323</v>
      </c>
      <c r="AG293" s="55">
        <f t="shared" si="131"/>
        <v>2.9051002336943199</v>
      </c>
      <c r="AH293" s="55">
        <f t="shared" si="132"/>
        <v>4.4805918410207042</v>
      </c>
      <c r="AI293" s="55">
        <f t="shared" si="133"/>
        <v>4.8415526921271708</v>
      </c>
      <c r="AJ293" s="55">
        <f t="shared" si="134"/>
        <v>5.7412253273254743</v>
      </c>
      <c r="AK293" s="55">
        <f t="shared" si="135"/>
        <v>2.4316355627542743</v>
      </c>
      <c r="AL293" s="55">
        <f t="shared" si="136"/>
        <v>4.6342756739551616</v>
      </c>
      <c r="AM293" s="55">
        <f t="shared" si="117"/>
        <v>3.9282674160049513</v>
      </c>
      <c r="AN293" s="55">
        <f t="shared" si="114"/>
        <v>1.0265937241135952</v>
      </c>
      <c r="AO293" s="55">
        <f t="shared" si="118"/>
        <v>34.209794366051142</v>
      </c>
    </row>
    <row r="294" spans="1:41" x14ac:dyDescent="0.2">
      <c r="A294" s="39" t="s">
        <v>52</v>
      </c>
      <c r="B294" s="39">
        <v>983.33100224970406</v>
      </c>
      <c r="C294" s="39">
        <v>603.58002249703998</v>
      </c>
      <c r="D294" s="39">
        <v>522.63370828389998</v>
      </c>
      <c r="E294" s="39">
        <v>1047.21833708283</v>
      </c>
      <c r="F294" s="39">
        <v>1444.43667416568</v>
      </c>
      <c r="G294" s="39">
        <v>1347.6596175504271</v>
      </c>
      <c r="H294" s="39">
        <v>1415.5493393325401</v>
      </c>
      <c r="I294" s="39">
        <v>693.33100224970406</v>
      </c>
      <c r="J294" s="39">
        <v>1873.3240089988101</v>
      </c>
      <c r="K294" s="39">
        <v>1251.1056719159801</v>
      </c>
      <c r="L294" s="39">
        <v>164.44366741656788</v>
      </c>
      <c r="M294" s="39">
        <v>11346.613051743185</v>
      </c>
      <c r="N294" s="39"/>
      <c r="O294" s="39" t="s">
        <v>52</v>
      </c>
      <c r="P294" s="55">
        <f t="shared" si="115"/>
        <v>1.9120305322295281E-2</v>
      </c>
      <c r="Q294" s="55">
        <f t="shared" si="119"/>
        <v>1.9126181077416839E-2</v>
      </c>
      <c r="R294" s="55">
        <f t="shared" si="120"/>
        <v>2.2576469253742154E-2</v>
      </c>
      <c r="S294" s="55">
        <f t="shared" si="121"/>
        <v>2.5807461355073114E-2</v>
      </c>
      <c r="T294" s="55">
        <f t="shared" si="122"/>
        <v>5.3667683035758793E-2</v>
      </c>
      <c r="U294" s="55">
        <f t="shared" si="123"/>
        <v>4.5308177586293678E-2</v>
      </c>
      <c r="V294" s="55">
        <f t="shared" si="124"/>
        <v>5.0370462698054785E-2</v>
      </c>
      <c r="W294" s="55">
        <f t="shared" si="125"/>
        <v>4.7165904666599152E-2</v>
      </c>
      <c r="X294" s="55">
        <f t="shared" si="126"/>
        <v>7.4731068716429344E-2</v>
      </c>
      <c r="Y294" s="55">
        <f t="shared" si="127"/>
        <v>2.4480680617146946E-2</v>
      </c>
      <c r="Z294" s="55">
        <f t="shared" si="128"/>
        <v>1.4943202190537285E-2</v>
      </c>
      <c r="AA294" s="49"/>
      <c r="AB294" s="65" t="s">
        <v>52</v>
      </c>
      <c r="AC294" s="85">
        <v>32231.879698184835</v>
      </c>
      <c r="AD294" s="55">
        <f t="shared" si="116"/>
        <v>3.0508025329502613</v>
      </c>
      <c r="AE294" s="55">
        <f t="shared" si="129"/>
        <v>1.8726181288490944</v>
      </c>
      <c r="AF294" s="55">
        <f t="shared" si="130"/>
        <v>1.621480699164227</v>
      </c>
      <c r="AG294" s="55">
        <f t="shared" si="131"/>
        <v>3.2490141651335493</v>
      </c>
      <c r="AH294" s="55">
        <f t="shared" si="132"/>
        <v>4.4813913668430096</v>
      </c>
      <c r="AI294" s="55">
        <f t="shared" si="133"/>
        <v>4.1811387674865319</v>
      </c>
      <c r="AJ294" s="55">
        <f t="shared" si="134"/>
        <v>4.391767878844056</v>
      </c>
      <c r="AK294" s="55">
        <f t="shared" si="135"/>
        <v>2.1510721954225636</v>
      </c>
      <c r="AL294" s="55">
        <f t="shared" si="136"/>
        <v>5.8120222169491029</v>
      </c>
      <c r="AM294" s="55">
        <f t="shared" si="117"/>
        <v>3.8815783740544214</v>
      </c>
      <c r="AN294" s="55">
        <f t="shared" si="114"/>
        <v>0.51018950478965908</v>
      </c>
      <c r="AO294" s="55">
        <f t="shared" si="118"/>
        <v>35.203075830486476</v>
      </c>
    </row>
    <row r="295" spans="1:41" x14ac:dyDescent="0.2">
      <c r="A295" s="39" t="s">
        <v>53</v>
      </c>
      <c r="B295" s="39">
        <v>35024.572708339998</v>
      </c>
      <c r="C295" s="39">
        <v>19505.248533464001</v>
      </c>
      <c r="D295" s="39">
        <v>20633.428531254998</v>
      </c>
      <c r="E295" s="39">
        <v>55088.952354169996</v>
      </c>
      <c r="F295" s="39">
        <v>63533.714125019898</v>
      </c>
      <c r="G295" s="39">
        <v>56711.618833359702</v>
      </c>
      <c r="H295" s="39">
        <v>20722.3808854249</v>
      </c>
      <c r="I295" s="39">
        <v>30122.625708340001</v>
      </c>
      <c r="J295" s="39">
        <v>54889.5235417</v>
      </c>
      <c r="K295" s="39">
        <v>49177.90470834</v>
      </c>
      <c r="L295" s="39">
        <v>1266.2735522413682</v>
      </c>
      <c r="M295" s="39">
        <v>406676.24348165491</v>
      </c>
      <c r="N295" s="39"/>
      <c r="O295" s="39" t="s">
        <v>53</v>
      </c>
      <c r="P295" s="55">
        <f t="shared" si="115"/>
        <v>0.68103265577335548</v>
      </c>
      <c r="Q295" s="55">
        <f t="shared" si="119"/>
        <v>0.61808029011245358</v>
      </c>
      <c r="R295" s="55">
        <f t="shared" si="120"/>
        <v>0.89131251477204942</v>
      </c>
      <c r="S295" s="55">
        <f t="shared" si="121"/>
        <v>1.3576022865795712</v>
      </c>
      <c r="T295" s="55">
        <f t="shared" si="122"/>
        <v>2.3605792436110486</v>
      </c>
      <c r="U295" s="55">
        <f t="shared" si="123"/>
        <v>1.9066387861190863</v>
      </c>
      <c r="V295" s="55">
        <f t="shared" si="124"/>
        <v>0.73737868712958399</v>
      </c>
      <c r="W295" s="55">
        <f t="shared" si="125"/>
        <v>2.049181253769357</v>
      </c>
      <c r="X295" s="55">
        <f t="shared" si="126"/>
        <v>2.1896653947221441</v>
      </c>
      <c r="Y295" s="55">
        <f t="shared" si="127"/>
        <v>0.96227569390014633</v>
      </c>
      <c r="Z295" s="55">
        <f t="shared" si="128"/>
        <v>0.1150678649834479</v>
      </c>
      <c r="AA295" s="49"/>
      <c r="AB295" s="65" t="s">
        <v>53</v>
      </c>
      <c r="AC295" s="85">
        <v>1249106.1667735938</v>
      </c>
      <c r="AD295" s="55">
        <f t="shared" si="116"/>
        <v>2.8039708425111285</v>
      </c>
      <c r="AE295" s="55">
        <f t="shared" si="129"/>
        <v>1.5615364852329177</v>
      </c>
      <c r="AF295" s="55">
        <f t="shared" si="130"/>
        <v>1.6518554691432326</v>
      </c>
      <c r="AG295" s="55">
        <f t="shared" si="131"/>
        <v>4.410269824899129</v>
      </c>
      <c r="AH295" s="55">
        <f t="shared" si="132"/>
        <v>5.0863341976067336</v>
      </c>
      <c r="AI295" s="55">
        <f t="shared" si="133"/>
        <v>4.5401760348237028</v>
      </c>
      <c r="AJ295" s="55">
        <f t="shared" si="134"/>
        <v>1.658976749666542</v>
      </c>
      <c r="AK295" s="55">
        <f t="shared" si="135"/>
        <v>2.4115344643719037</v>
      </c>
      <c r="AL295" s="55">
        <f t="shared" si="136"/>
        <v>4.3943041033476042</v>
      </c>
      <c r="AM295" s="55">
        <f t="shared" si="117"/>
        <v>3.9370476278541759</v>
      </c>
      <c r="AN295" s="55">
        <f t="shared" si="114"/>
        <v>0.10137437360605764</v>
      </c>
      <c r="AO295" s="55">
        <f t="shared" si="118"/>
        <v>32.55738017306313</v>
      </c>
    </row>
    <row r="296" spans="1:41" x14ac:dyDescent="0.2">
      <c r="A296" s="39" t="s">
        <v>54</v>
      </c>
      <c r="B296" s="39">
        <v>124871.09797424045</v>
      </c>
      <c r="C296" s="39">
        <v>81046.818444269447</v>
      </c>
      <c r="D296" s="39">
        <v>30888.173276653117</v>
      </c>
      <c r="E296" s="39">
        <v>90494.462451837389</v>
      </c>
      <c r="F296" s="39">
        <v>58076.94608183761</v>
      </c>
      <c r="G296" s="39">
        <v>99781.059288173099</v>
      </c>
      <c r="H296" s="39">
        <v>33967.081088062972</v>
      </c>
      <c r="I296" s="39">
        <v>24066.885089941967</v>
      </c>
      <c r="J296" s="39">
        <v>11567.254458124313</v>
      </c>
      <c r="K296" s="39">
        <v>130798.26744069067</v>
      </c>
      <c r="L296" s="39">
        <v>3645.6189384104464</v>
      </c>
      <c r="M296" s="39">
        <v>689203.66453224141</v>
      </c>
      <c r="N296" s="39"/>
      <c r="O296" s="39" t="s">
        <v>54</v>
      </c>
      <c r="P296" s="55">
        <f t="shared" si="115"/>
        <v>2.4280466228923312</v>
      </c>
      <c r="Q296" s="55">
        <f t="shared" si="119"/>
        <v>2.5682031669980039</v>
      </c>
      <c r="R296" s="55">
        <f t="shared" si="120"/>
        <v>1.3342918438506337</v>
      </c>
      <c r="S296" s="55">
        <f t="shared" si="121"/>
        <v>2.2301293434944758</v>
      </c>
      <c r="T296" s="55">
        <f t="shared" si="122"/>
        <v>2.1578343929859289</v>
      </c>
      <c r="U296" s="55">
        <f t="shared" si="123"/>
        <v>3.3546289397573941</v>
      </c>
      <c r="V296" s="55">
        <f t="shared" si="124"/>
        <v>1.2086739355300886</v>
      </c>
      <c r="W296" s="55">
        <f t="shared" si="125"/>
        <v>1.6372214773188212</v>
      </c>
      <c r="X296" s="55">
        <f t="shared" si="126"/>
        <v>0.46144355360742129</v>
      </c>
      <c r="Y296" s="55">
        <f t="shared" si="127"/>
        <v>2.559360637849267</v>
      </c>
      <c r="Z296" s="55">
        <f t="shared" si="128"/>
        <v>0.33128196276672528</v>
      </c>
      <c r="AA296" s="49"/>
      <c r="AB296" s="58" t="s">
        <v>54</v>
      </c>
      <c r="AC296" s="85">
        <v>1878101.9573560914</v>
      </c>
      <c r="AD296" s="55">
        <f t="shared" si="116"/>
        <v>6.6487922812256919</v>
      </c>
      <c r="AE296" s="55">
        <f t="shared" si="129"/>
        <v>4.3153577539721839</v>
      </c>
      <c r="AF296" s="55">
        <f t="shared" si="130"/>
        <v>1.6446483725588636</v>
      </c>
      <c r="AG296" s="55">
        <f t="shared" si="131"/>
        <v>4.8183998795907481</v>
      </c>
      <c r="AH296" s="55">
        <f t="shared" si="132"/>
        <v>3.0923212584047226</v>
      </c>
      <c r="AI296" s="55">
        <f t="shared" si="133"/>
        <v>5.3128670090222601</v>
      </c>
      <c r="AJ296" s="55">
        <f t="shared" si="134"/>
        <v>1.8085855751878519</v>
      </c>
      <c r="AK296" s="55">
        <f t="shared" si="135"/>
        <v>1.2814472076810068</v>
      </c>
      <c r="AL296" s="55">
        <f t="shared" si="136"/>
        <v>0.61590130465590809</v>
      </c>
      <c r="AM296" s="55">
        <f t="shared" si="117"/>
        <v>6.9643858752387793</v>
      </c>
      <c r="AN296" s="55">
        <f t="shared" si="114"/>
        <v>0.19411187577604078</v>
      </c>
      <c r="AO296" s="55">
        <f t="shared" si="118"/>
        <v>36.696818393314054</v>
      </c>
    </row>
    <row r="297" spans="1:41" x14ac:dyDescent="0.2">
      <c r="A297" s="39" t="s">
        <v>55</v>
      </c>
      <c r="B297" s="39">
        <v>4434.8274891823603</v>
      </c>
      <c r="C297" s="39">
        <v>3473.8959852701132</v>
      </c>
      <c r="D297" s="39">
        <v>6452.51060412473</v>
      </c>
      <c r="E297" s="39">
        <v>3776.2274473057932</v>
      </c>
      <c r="F297" s="39">
        <v>4479.0043304634501</v>
      </c>
      <c r="G297" s="39">
        <v>6079.6477339165731</v>
      </c>
      <c r="H297" s="39">
        <v>2900.3283847991033</v>
      </c>
      <c r="I297" s="39">
        <v>2362.01701433985</v>
      </c>
      <c r="J297" s="39">
        <v>3147.16366871532</v>
      </c>
      <c r="K297" s="39">
        <v>3328.4604794630723</v>
      </c>
      <c r="L297" s="39">
        <v>2244.8972075321931</v>
      </c>
      <c r="M297" s="39">
        <v>42678.980345112563</v>
      </c>
      <c r="N297" s="39"/>
      <c r="O297" s="39" t="s">
        <v>55</v>
      </c>
      <c r="P297" s="55">
        <f t="shared" si="115"/>
        <v>8.6232667790272985E-2</v>
      </c>
      <c r="Q297" s="55">
        <f t="shared" si="119"/>
        <v>0.11008045525349276</v>
      </c>
      <c r="R297" s="55">
        <f t="shared" si="120"/>
        <v>0.27873232237889844</v>
      </c>
      <c r="S297" s="55">
        <f t="shared" si="121"/>
        <v>9.3060673656445367E-2</v>
      </c>
      <c r="T297" s="55">
        <f t="shared" si="122"/>
        <v>0.16641628464740271</v>
      </c>
      <c r="U297" s="55">
        <f t="shared" si="123"/>
        <v>0.20439713085050781</v>
      </c>
      <c r="V297" s="55">
        <f t="shared" si="124"/>
        <v>0.10320437349609975</v>
      </c>
      <c r="W297" s="55">
        <f t="shared" si="125"/>
        <v>0.16068323637302934</v>
      </c>
      <c r="X297" s="55">
        <f t="shared" si="126"/>
        <v>0.12554737101475108</v>
      </c>
      <c r="Y297" s="55">
        <f t="shared" si="127"/>
        <v>6.5128773510990348E-2</v>
      </c>
      <c r="Z297" s="55">
        <f t="shared" si="128"/>
        <v>0.20399662325790668</v>
      </c>
      <c r="AA297" s="49"/>
      <c r="AB297" s="53" t="s">
        <v>55</v>
      </c>
      <c r="AC297" s="85">
        <v>261086.49931211909</v>
      </c>
      <c r="AD297" s="55">
        <f t="shared" si="116"/>
        <v>1.6986046773259964</v>
      </c>
      <c r="AE297" s="55">
        <f t="shared" si="129"/>
        <v>1.3305536649435104</v>
      </c>
      <c r="AF297" s="55">
        <f t="shared" si="130"/>
        <v>2.4714072237074944</v>
      </c>
      <c r="AG297" s="55">
        <f t="shared" si="131"/>
        <v>1.4463510971478672</v>
      </c>
      <c r="AH297" s="55">
        <f t="shared" si="132"/>
        <v>1.7155250624847396</v>
      </c>
      <c r="AI297" s="55">
        <f t="shared" si="133"/>
        <v>2.3285952165027815</v>
      </c>
      <c r="AJ297" s="55">
        <f t="shared" si="134"/>
        <v>1.1108687704804949</v>
      </c>
      <c r="AK297" s="55">
        <f t="shared" si="135"/>
        <v>0.90468753480667241</v>
      </c>
      <c r="AL297" s="55">
        <f t="shared" si="136"/>
        <v>1.2054103437010752</v>
      </c>
      <c r="AM297" s="55">
        <f t="shared" si="117"/>
        <v>1.2748497100510827</v>
      </c>
      <c r="AN297" s="55">
        <f t="shared" si="114"/>
        <v>0.85982891242817694</v>
      </c>
      <c r="AO297" s="55">
        <f t="shared" si="118"/>
        <v>16.346682213579893</v>
      </c>
    </row>
    <row r="298" spans="1:41" x14ac:dyDescent="0.2">
      <c r="A298" s="39" t="s">
        <v>56</v>
      </c>
      <c r="B298" s="45">
        <v>38602.832783199148</v>
      </c>
      <c r="C298" s="45">
        <v>16713.600724463344</v>
      </c>
      <c r="D298" s="45">
        <v>34516.398376134443</v>
      </c>
      <c r="E298" s="45">
        <v>79411.621502509806</v>
      </c>
      <c r="F298" s="45">
        <v>61767.025411821836</v>
      </c>
      <c r="G298" s="45">
        <v>60833.310550233364</v>
      </c>
      <c r="H298" s="45">
        <v>46027.59704200655</v>
      </c>
      <c r="I298" s="45">
        <v>31572.277024932409</v>
      </c>
      <c r="J298" s="45">
        <v>65158.228842695709</v>
      </c>
      <c r="K298" s="45">
        <v>214993.3106518831</v>
      </c>
      <c r="L298" s="45">
        <v>9487.6940017232446</v>
      </c>
      <c r="M298" s="45">
        <v>659083.89691160293</v>
      </c>
      <c r="N298" s="45"/>
      <c r="O298" s="39" t="s">
        <v>56</v>
      </c>
      <c r="P298" s="55">
        <f t="shared" si="115"/>
        <v>0.75060986324200851</v>
      </c>
      <c r="Q298" s="55">
        <f t="shared" si="119"/>
        <v>0.52961884422425343</v>
      </c>
      <c r="R298" s="55">
        <f t="shared" si="120"/>
        <v>1.4910220950873183</v>
      </c>
      <c r="S298" s="55">
        <f t="shared" si="121"/>
        <v>1.957005793823887</v>
      </c>
      <c r="T298" s="55">
        <f t="shared" si="122"/>
        <v>2.2949383667359635</v>
      </c>
      <c r="U298" s="55">
        <f t="shared" si="123"/>
        <v>2.0452096372688051</v>
      </c>
      <c r="V298" s="55">
        <f t="shared" si="124"/>
        <v>1.6378315438857642</v>
      </c>
      <c r="W298" s="55">
        <f t="shared" si="125"/>
        <v>2.1477980985034719</v>
      </c>
      <c r="X298" s="55">
        <f t="shared" si="126"/>
        <v>2.5993069291236606</v>
      </c>
      <c r="Y298" s="55">
        <f t="shared" si="127"/>
        <v>4.206824963739165</v>
      </c>
      <c r="Z298" s="55">
        <f t="shared" si="128"/>
        <v>0.86215864689122168</v>
      </c>
      <c r="AA298" s="49"/>
      <c r="AB298" s="53" t="s">
        <v>56</v>
      </c>
      <c r="AC298" s="85">
        <v>3835776.7617436061</v>
      </c>
      <c r="AD298" s="55">
        <f t="shared" si="116"/>
        <v>1.0063889319161443</v>
      </c>
      <c r="AE298" s="55">
        <f t="shared" si="129"/>
        <v>0.43572923458835339</v>
      </c>
      <c r="AF298" s="55">
        <f t="shared" si="130"/>
        <v>0.8998542021628112</v>
      </c>
      <c r="AG298" s="55">
        <f t="shared" si="131"/>
        <v>2.070287882614215</v>
      </c>
      <c r="AH298" s="55">
        <f t="shared" si="132"/>
        <v>1.6102872833440072</v>
      </c>
      <c r="AI298" s="55">
        <f t="shared" si="133"/>
        <v>1.5859450204964674</v>
      </c>
      <c r="AJ298" s="55">
        <f t="shared" si="134"/>
        <v>1.1999550521569993</v>
      </c>
      <c r="AK298" s="55">
        <f t="shared" si="135"/>
        <v>0.82309996086896331</v>
      </c>
      <c r="AL298" s="55">
        <f t="shared" si="136"/>
        <v>1.6986971059566334</v>
      </c>
      <c r="AM298" s="55">
        <f t="shared" si="117"/>
        <v>5.6049484630110458</v>
      </c>
      <c r="AN298" s="55">
        <f t="shared" si="114"/>
        <v>0.24734739769919456</v>
      </c>
      <c r="AO298" s="55">
        <f t="shared" si="118"/>
        <v>17.182540534814834</v>
      </c>
    </row>
    <row r="299" spans="1:41" x14ac:dyDescent="0.2">
      <c r="A299" s="39" t="s">
        <v>57</v>
      </c>
      <c r="B299" s="39">
        <v>30848.149145958352</v>
      </c>
      <c r="C299" s="39">
        <v>13587.522542450002</v>
      </c>
      <c r="D299" s="39">
        <v>26575.319489394238</v>
      </c>
      <c r="E299" s="39">
        <v>64211.246758983303</v>
      </c>
      <c r="F299" s="39">
        <v>45908.312096735644</v>
      </c>
      <c r="G299" s="39">
        <v>43925.73825241124</v>
      </c>
      <c r="H299" s="39">
        <v>33348.386118920804</v>
      </c>
      <c r="I299" s="39">
        <v>24673.087170318951</v>
      </c>
      <c r="J299" s="39">
        <v>53215.084855256217</v>
      </c>
      <c r="K299" s="39">
        <v>172889.51166716602</v>
      </c>
      <c r="L299" s="39">
        <v>6704.8126871942177</v>
      </c>
      <c r="M299" s="39">
        <v>515887.17078478896</v>
      </c>
      <c r="N299" s="39"/>
      <c r="O299" s="39" t="s">
        <v>57</v>
      </c>
      <c r="P299" s="55">
        <f t="shared" si="115"/>
        <v>0.59982450359949857</v>
      </c>
      <c r="Q299" s="55">
        <f t="shared" si="119"/>
        <v>0.430560003403122</v>
      </c>
      <c r="R299" s="55">
        <f t="shared" si="120"/>
        <v>1.1479873453450691</v>
      </c>
      <c r="S299" s="55">
        <f t="shared" si="121"/>
        <v>1.582410477942628</v>
      </c>
      <c r="T299" s="55">
        <f t="shared" si="122"/>
        <v>1.7057118435028724</v>
      </c>
      <c r="U299" s="55">
        <f t="shared" si="123"/>
        <v>1.4767787974286704</v>
      </c>
      <c r="V299" s="55">
        <f t="shared" si="124"/>
        <v>1.1866584882413744</v>
      </c>
      <c r="W299" s="55">
        <f t="shared" si="125"/>
        <v>1.678460177793746</v>
      </c>
      <c r="X299" s="55">
        <f t="shared" si="126"/>
        <v>2.1228683046635188</v>
      </c>
      <c r="Y299" s="55">
        <f t="shared" si="127"/>
        <v>3.3829699698321156</v>
      </c>
      <c r="Z299" s="55">
        <f t="shared" si="128"/>
        <v>0.6092747334600519</v>
      </c>
      <c r="AA299" s="49"/>
      <c r="AB299" s="65" t="s">
        <v>57</v>
      </c>
      <c r="AC299" s="85">
        <v>3330086.9547077995</v>
      </c>
      <c r="AD299" s="55">
        <f t="shared" si="116"/>
        <v>0.9263466559738871</v>
      </c>
      <c r="AE299" s="55">
        <f t="shared" si="129"/>
        <v>0.40802305547130219</v>
      </c>
      <c r="AF299" s="55">
        <f t="shared" si="130"/>
        <v>0.79803680356827522</v>
      </c>
      <c r="AG299" s="55">
        <f t="shared" si="131"/>
        <v>1.9282153178675048</v>
      </c>
      <c r="AH299" s="55">
        <f t="shared" si="132"/>
        <v>1.3785919923752832</v>
      </c>
      <c r="AI299" s="55">
        <f t="shared" si="133"/>
        <v>1.3190567949077934</v>
      </c>
      <c r="AJ299" s="55">
        <f t="shared" si="134"/>
        <v>1.001426886819746</v>
      </c>
      <c r="AK299" s="55">
        <f t="shared" si="135"/>
        <v>0.74091420151771703</v>
      </c>
      <c r="AL299" s="55">
        <f t="shared" si="136"/>
        <v>1.5980088682076354</v>
      </c>
      <c r="AM299" s="55">
        <f t="shared" si="117"/>
        <v>5.1917416577590938</v>
      </c>
      <c r="AN299" s="55">
        <f t="shared" si="114"/>
        <v>0.20134046883417001</v>
      </c>
      <c r="AO299" s="55">
        <f t="shared" si="118"/>
        <v>15.491702703302408</v>
      </c>
    </row>
    <row r="300" spans="1:41" x14ac:dyDescent="0.2">
      <c r="A300" s="39" t="s">
        <v>58</v>
      </c>
      <c r="B300" s="39">
        <v>7754.683637240797</v>
      </c>
      <c r="C300" s="39">
        <v>3126.0781820133416</v>
      </c>
      <c r="D300" s="39">
        <v>7941.0788867402016</v>
      </c>
      <c r="E300" s="39">
        <v>15200.374743526503</v>
      </c>
      <c r="F300" s="39">
        <v>15858.713315086192</v>
      </c>
      <c r="G300" s="39">
        <v>16907.572297822127</v>
      </c>
      <c r="H300" s="39">
        <v>12679.210923085748</v>
      </c>
      <c r="I300" s="39">
        <v>6899.1898546134598</v>
      </c>
      <c r="J300" s="39">
        <v>11943.143987439495</v>
      </c>
      <c r="K300" s="39">
        <v>42103.79898471709</v>
      </c>
      <c r="L300" s="39">
        <v>2782.8813145290269</v>
      </c>
      <c r="M300" s="39">
        <v>143196.72612681397</v>
      </c>
      <c r="N300" s="39"/>
      <c r="O300" s="39" t="s">
        <v>58</v>
      </c>
      <c r="P300" s="55">
        <f t="shared" si="115"/>
        <v>0.15078535964250991</v>
      </c>
      <c r="Q300" s="55">
        <f t="shared" si="119"/>
        <v>9.9058840821131422E-2</v>
      </c>
      <c r="R300" s="55">
        <f t="shared" si="120"/>
        <v>0.3430347497422489</v>
      </c>
      <c r="S300" s="55">
        <f t="shared" si="121"/>
        <v>0.37459531588125916</v>
      </c>
      <c r="T300" s="55">
        <f t="shared" si="122"/>
        <v>0.58922652323309144</v>
      </c>
      <c r="U300" s="55">
        <f t="shared" si="123"/>
        <v>0.56843083984013487</v>
      </c>
      <c r="V300" s="55">
        <f t="shared" si="124"/>
        <v>0.45117305564438992</v>
      </c>
      <c r="W300" s="55">
        <f t="shared" si="125"/>
        <v>0.46933792070972613</v>
      </c>
      <c r="X300" s="55">
        <f t="shared" si="126"/>
        <v>0.47643862446014151</v>
      </c>
      <c r="Y300" s="55">
        <f t="shared" si="127"/>
        <v>0.82385499390704942</v>
      </c>
      <c r="Z300" s="55">
        <f t="shared" si="128"/>
        <v>0.25288391343116984</v>
      </c>
      <c r="AA300" s="49"/>
      <c r="AB300" s="58" t="s">
        <v>58</v>
      </c>
      <c r="AC300" s="85">
        <v>505689.80703580647</v>
      </c>
      <c r="AD300" s="55">
        <f t="shared" si="116"/>
        <v>1.5334862457869769</v>
      </c>
      <c r="AE300" s="55">
        <f t="shared" si="129"/>
        <v>0.61818097547534567</v>
      </c>
      <c r="AF300" s="55">
        <f t="shared" si="130"/>
        <v>1.5703458476429042</v>
      </c>
      <c r="AG300" s="55">
        <f t="shared" si="131"/>
        <v>3.0058693159401977</v>
      </c>
      <c r="AH300" s="55">
        <f t="shared" si="132"/>
        <v>3.1360555610256311</v>
      </c>
      <c r="AI300" s="55">
        <f t="shared" si="133"/>
        <v>3.3434670943693652</v>
      </c>
      <c r="AJ300" s="55">
        <f t="shared" si="134"/>
        <v>2.507309964859143</v>
      </c>
      <c r="AK300" s="55">
        <f t="shared" si="135"/>
        <v>1.3643126198359279</v>
      </c>
      <c r="AL300" s="55">
        <f t="shared" si="136"/>
        <v>2.3617529602675646</v>
      </c>
      <c r="AM300" s="55">
        <f t="shared" si="117"/>
        <v>8.3260129824479208</v>
      </c>
      <c r="AN300" s="55">
        <f t="shared" si="114"/>
        <v>0.55031390307061878</v>
      </c>
      <c r="AO300" s="55">
        <f t="shared" si="118"/>
        <v>28.317107470721599</v>
      </c>
    </row>
    <row r="301" spans="1:41" x14ac:dyDescent="0.2">
      <c r="A301" s="39" t="s">
        <v>59</v>
      </c>
      <c r="B301" s="39">
        <v>49327.668165199211</v>
      </c>
      <c r="C301" s="39">
        <v>20599.430802530707</v>
      </c>
      <c r="D301" s="39">
        <v>34962.382917458446</v>
      </c>
      <c r="E301" s="39">
        <v>51059.957212016197</v>
      </c>
      <c r="F301" s="39">
        <v>74550.94841513547</v>
      </c>
      <c r="G301" s="39">
        <v>117781.30210355062</v>
      </c>
      <c r="H301" s="39">
        <v>46995.066375236347</v>
      </c>
      <c r="I301" s="39">
        <v>42424.830079238425</v>
      </c>
      <c r="J301" s="39">
        <v>70550.714815657528</v>
      </c>
      <c r="K301" s="39">
        <v>65719.422358424257</v>
      </c>
      <c r="L301" s="39">
        <v>40710.359672563449</v>
      </c>
      <c r="M301" s="39">
        <v>614682.08291701064</v>
      </c>
      <c r="N301" s="39"/>
      <c r="O301" s="39" t="s">
        <v>59</v>
      </c>
      <c r="P301" s="55">
        <f t="shared" si="115"/>
        <v>0.95914811390841404</v>
      </c>
      <c r="Q301" s="55">
        <f t="shared" si="119"/>
        <v>0.65275262423526048</v>
      </c>
      <c r="R301" s="55">
        <f t="shared" si="120"/>
        <v>1.510287512004086</v>
      </c>
      <c r="S301" s="55">
        <f t="shared" si="121"/>
        <v>1.2583124510706201</v>
      </c>
      <c r="T301" s="55">
        <f t="shared" si="122"/>
        <v>2.7699218256623785</v>
      </c>
      <c r="U301" s="55">
        <f t="shared" si="123"/>
        <v>3.9597952498958033</v>
      </c>
      <c r="V301" s="55">
        <f t="shared" si="124"/>
        <v>1.6722576685052999</v>
      </c>
      <c r="W301" s="55">
        <f t="shared" si="125"/>
        <v>2.8860753154282914</v>
      </c>
      <c r="X301" s="55">
        <f t="shared" si="126"/>
        <v>2.8144252097104583</v>
      </c>
      <c r="Y301" s="55">
        <f t="shared" si="127"/>
        <v>1.2859474824665453</v>
      </c>
      <c r="Z301" s="55">
        <f t="shared" si="128"/>
        <v>3.6994014144403571</v>
      </c>
      <c r="AA301" s="49"/>
      <c r="AB301" s="53" t="s">
        <v>59</v>
      </c>
      <c r="AC301" s="85">
        <v>8591544.0877182819</v>
      </c>
      <c r="AD301" s="55">
        <f t="shared" si="116"/>
        <v>0.57414205946651342</v>
      </c>
      <c r="AE301" s="55">
        <f t="shared" si="129"/>
        <v>0.23976401205899467</v>
      </c>
      <c r="AF301" s="55">
        <f t="shared" si="130"/>
        <v>0.40693945768651302</v>
      </c>
      <c r="AG301" s="55">
        <f t="shared" si="131"/>
        <v>0.59430478026653011</v>
      </c>
      <c r="AH301" s="55">
        <f t="shared" si="132"/>
        <v>0.86772467968484235</v>
      </c>
      <c r="AI301" s="55">
        <f t="shared" si="133"/>
        <v>1.370897953860476</v>
      </c>
      <c r="AJ301" s="55">
        <f t="shared" si="134"/>
        <v>0.54699208774842201</v>
      </c>
      <c r="AK301" s="55">
        <f t="shared" si="135"/>
        <v>0.49379750189357979</v>
      </c>
      <c r="AL301" s="55">
        <f t="shared" si="136"/>
        <v>0.82116455546693456</v>
      </c>
      <c r="AM301" s="55">
        <f t="shared" si="117"/>
        <v>0.76493144523777723</v>
      </c>
      <c r="AN301" s="55">
        <f t="shared" si="114"/>
        <v>0.47384217850618265</v>
      </c>
      <c r="AO301" s="55">
        <f t="shared" si="118"/>
        <v>7.1545007118767661</v>
      </c>
    </row>
    <row r="302" spans="1:41" x14ac:dyDescent="0.2">
      <c r="A302" s="39" t="s">
        <v>60</v>
      </c>
      <c r="B302" s="39">
        <v>125482.550373402</v>
      </c>
      <c r="C302" s="39">
        <v>85045.662753416007</v>
      </c>
      <c r="D302" s="39">
        <v>92712.298448211994</v>
      </c>
      <c r="E302" s="39">
        <v>93122.552145245398</v>
      </c>
      <c r="F302" s="39">
        <v>115161.306149015</v>
      </c>
      <c r="G302" s="39">
        <v>266965.50710900797</v>
      </c>
      <c r="H302" s="39">
        <v>128936.80409116601</v>
      </c>
      <c r="I302" s="39">
        <v>126035.508760923</v>
      </c>
      <c r="J302" s="39">
        <v>326793.25198163802</v>
      </c>
      <c r="K302" s="39">
        <v>327996.71194036101</v>
      </c>
      <c r="L302" s="39">
        <v>87181.110957361307</v>
      </c>
      <c r="M302" s="39">
        <v>1775433.2647097476</v>
      </c>
      <c r="N302" s="39"/>
      <c r="O302" s="39" t="s">
        <v>60</v>
      </c>
      <c r="P302" s="55">
        <f t="shared" si="115"/>
        <v>2.4399359628351087</v>
      </c>
      <c r="Q302" s="55">
        <f t="shared" si="119"/>
        <v>2.6949181302281033</v>
      </c>
      <c r="R302" s="55">
        <f t="shared" si="120"/>
        <v>4.0049394483809726</v>
      </c>
      <c r="S302" s="55">
        <f t="shared" si="121"/>
        <v>2.2948955157420197</v>
      </c>
      <c r="T302" s="55">
        <f t="shared" si="122"/>
        <v>4.2787895010760488</v>
      </c>
      <c r="U302" s="55">
        <f t="shared" si="123"/>
        <v>8.9753528620941108</v>
      </c>
      <c r="V302" s="55">
        <f t="shared" si="124"/>
        <v>4.5880467041458353</v>
      </c>
      <c r="W302" s="55">
        <f t="shared" si="125"/>
        <v>8.5739405443218146</v>
      </c>
      <c r="X302" s="55">
        <f t="shared" si="126"/>
        <v>13.036510957310169</v>
      </c>
      <c r="Y302" s="55">
        <f t="shared" si="127"/>
        <v>6.4179892464156012</v>
      </c>
      <c r="Z302" s="55">
        <f t="shared" si="128"/>
        <v>7.9222568354143901</v>
      </c>
      <c r="AA302" s="49"/>
      <c r="AB302" s="53" t="s">
        <v>60</v>
      </c>
      <c r="AC302" s="85">
        <v>4726802.847603878</v>
      </c>
      <c r="AD302" s="55">
        <f t="shared" si="116"/>
        <v>2.6547024367012031</v>
      </c>
      <c r="AE302" s="55">
        <f t="shared" si="129"/>
        <v>1.7992217042969656</v>
      </c>
      <c r="AF302" s="55">
        <f t="shared" si="130"/>
        <v>1.9614166580950152</v>
      </c>
      <c r="AG302" s="55">
        <f t="shared" si="131"/>
        <v>1.9700959643885148</v>
      </c>
      <c r="AH302" s="55">
        <f t="shared" si="132"/>
        <v>2.4363467202232232</v>
      </c>
      <c r="AI302" s="55">
        <f t="shared" si="133"/>
        <v>5.647908654458452</v>
      </c>
      <c r="AJ302" s="55">
        <f t="shared" si="134"/>
        <v>2.7277804522041142</v>
      </c>
      <c r="AK302" s="55">
        <f t="shared" si="135"/>
        <v>2.6664007961494143</v>
      </c>
      <c r="AL302" s="55">
        <f t="shared" si="136"/>
        <v>6.9136213740604147</v>
      </c>
      <c r="AM302" s="55">
        <f t="shared" si="117"/>
        <v>6.9390817115765655</v>
      </c>
      <c r="AN302" s="55">
        <f t="shared" si="114"/>
        <v>1.8443991376021822</v>
      </c>
      <c r="AO302" s="55">
        <f t="shared" si="118"/>
        <v>37.560975609756063</v>
      </c>
    </row>
    <row r="303" spans="1:41" x14ac:dyDescent="0.2">
      <c r="A303" s="39" t="s">
        <v>61</v>
      </c>
      <c r="B303" s="39">
        <v>585.58670957311006</v>
      </c>
      <c r="C303" s="39">
        <v>378.22411424644201</v>
      </c>
      <c r="D303" s="39">
        <v>812.43382794308104</v>
      </c>
      <c r="E303" s="39">
        <v>990.42662766818091</v>
      </c>
      <c r="F303" s="39">
        <v>1012.43382794308</v>
      </c>
      <c r="G303" s="39">
        <v>1279.70497040751</v>
      </c>
      <c r="H303" s="39">
        <v>1268.6507419146201</v>
      </c>
      <c r="I303" s="39">
        <v>571.27114246442602</v>
      </c>
      <c r="J303" s="39">
        <v>1054.5965134217399</v>
      </c>
      <c r="K303" s="39">
        <v>1285.0640323415091</v>
      </c>
      <c r="L303" s="39">
        <v>228.10845698577026</v>
      </c>
      <c r="M303" s="39">
        <v>9466.5009649094682</v>
      </c>
      <c r="N303" s="39"/>
      <c r="O303" s="39" t="s">
        <v>61</v>
      </c>
      <c r="P303" s="55">
        <f t="shared" si="115"/>
        <v>1.138639649731382E-2</v>
      </c>
      <c r="Q303" s="55">
        <f t="shared" si="119"/>
        <v>1.1985126457624798E-2</v>
      </c>
      <c r="R303" s="55">
        <f t="shared" si="120"/>
        <v>3.5095109723182097E-2</v>
      </c>
      <c r="S303" s="55">
        <f t="shared" si="121"/>
        <v>2.4407896628112859E-2</v>
      </c>
      <c r="T303" s="55">
        <f t="shared" si="122"/>
        <v>3.7616725429734439E-2</v>
      </c>
      <c r="U303" s="55">
        <f t="shared" si="123"/>
        <v>4.3023549345995449E-2</v>
      </c>
      <c r="V303" s="55">
        <f t="shared" si="124"/>
        <v>4.514326918664751E-2</v>
      </c>
      <c r="W303" s="55">
        <f t="shared" si="125"/>
        <v>3.8862419474720383E-2</v>
      </c>
      <c r="X303" s="55">
        <f t="shared" si="126"/>
        <v>4.2070204691791208E-2</v>
      </c>
      <c r="Y303" s="55">
        <f t="shared" si="127"/>
        <v>2.5145151888055838E-2</v>
      </c>
      <c r="Z303" s="55">
        <f t="shared" si="128"/>
        <v>2.07285014233781E-2</v>
      </c>
      <c r="AA303" s="49"/>
      <c r="AB303" s="53" t="s">
        <v>61</v>
      </c>
      <c r="AC303" s="85">
        <v>27030.852152813779</v>
      </c>
      <c r="AD303" s="55">
        <f t="shared" si="116"/>
        <v>2.1663642206416838</v>
      </c>
      <c r="AE303" s="55">
        <f t="shared" si="129"/>
        <v>1.3992311900054943</v>
      </c>
      <c r="AF303" s="55">
        <f t="shared" si="130"/>
        <v>3.0055797847220687</v>
      </c>
      <c r="AG303" s="55">
        <f t="shared" si="131"/>
        <v>3.6640599492350163</v>
      </c>
      <c r="AH303" s="55">
        <f t="shared" si="132"/>
        <v>3.7454750675986017</v>
      </c>
      <c r="AI303" s="55">
        <f t="shared" si="133"/>
        <v>4.7342383553908753</v>
      </c>
      <c r="AJ303" s="55">
        <f t="shared" si="134"/>
        <v>4.6933434978022319</v>
      </c>
      <c r="AK303" s="55">
        <f t="shared" si="135"/>
        <v>2.113404117764595</v>
      </c>
      <c r="AL303" s="55">
        <f t="shared" si="136"/>
        <v>3.9014549280939392</v>
      </c>
      <c r="AM303" s="55">
        <f t="shared" si="117"/>
        <v>4.7540640786189208</v>
      </c>
      <c r="AN303" s="55">
        <f t="shared" si="114"/>
        <v>0.8438818565400843</v>
      </c>
      <c r="AO303" s="55">
        <f t="shared" si="118"/>
        <v>35.021097046413509</v>
      </c>
    </row>
    <row r="304" spans="1:41" x14ac:dyDescent="0.2">
      <c r="A304" s="39" t="s">
        <v>62</v>
      </c>
      <c r="B304" s="39">
        <v>81273.040638683582</v>
      </c>
      <c r="C304" s="39">
        <v>46163.438166644002</v>
      </c>
      <c r="D304" s="39">
        <v>42978.211377582455</v>
      </c>
      <c r="E304" s="39">
        <v>61487.620239249518</v>
      </c>
      <c r="F304" s="39">
        <v>92984.170221437744</v>
      </c>
      <c r="G304" s="39">
        <v>53205.933119751018</v>
      </c>
      <c r="H304" s="39">
        <v>73406.4326205752</v>
      </c>
      <c r="I304" s="39">
        <v>46259.335118545714</v>
      </c>
      <c r="J304" s="39">
        <v>52571.402262797164</v>
      </c>
      <c r="K304" s="39">
        <v>83447.792367681963</v>
      </c>
      <c r="L304" s="39">
        <v>21050.595349631421</v>
      </c>
      <c r="M304" s="39">
        <v>654827.97148257971</v>
      </c>
      <c r="N304" s="39"/>
      <c r="O304" s="39" t="s">
        <v>62</v>
      </c>
      <c r="P304" s="55">
        <f t="shared" si="115"/>
        <v>1.5803074935374948</v>
      </c>
      <c r="Q304" s="55">
        <f t="shared" si="119"/>
        <v>1.4628222350346243</v>
      </c>
      <c r="R304" s="55">
        <f t="shared" si="120"/>
        <v>1.8565512563911142</v>
      </c>
      <c r="S304" s="55">
        <f t="shared" si="121"/>
        <v>1.5152899132383431</v>
      </c>
      <c r="T304" s="55">
        <f t="shared" si="122"/>
        <v>3.4548035673973549</v>
      </c>
      <c r="U304" s="55">
        <f t="shared" si="123"/>
        <v>1.7887779933748298</v>
      </c>
      <c r="V304" s="55">
        <f t="shared" si="124"/>
        <v>2.6120714222899557</v>
      </c>
      <c r="W304" s="55">
        <f t="shared" si="125"/>
        <v>3.1469289315809195</v>
      </c>
      <c r="X304" s="55">
        <f t="shared" si="126"/>
        <v>2.0971903718459415</v>
      </c>
      <c r="Y304" s="55">
        <f t="shared" si="127"/>
        <v>1.6328426918812706</v>
      </c>
      <c r="Z304" s="55">
        <f t="shared" si="128"/>
        <v>1.9128939866311547</v>
      </c>
      <c r="AA304" s="49"/>
      <c r="AB304" s="53" t="s">
        <v>62</v>
      </c>
      <c r="AC304" s="85">
        <v>2921585.3639106643</v>
      </c>
      <c r="AD304" s="55">
        <f t="shared" si="116"/>
        <v>2.7818129719097513</v>
      </c>
      <c r="AE304" s="55">
        <f t="shared" si="129"/>
        <v>1.5800817849406359</v>
      </c>
      <c r="AF304" s="55">
        <f t="shared" si="130"/>
        <v>1.4710578683915063</v>
      </c>
      <c r="AG304" s="55">
        <f t="shared" si="131"/>
        <v>2.1045977638984938</v>
      </c>
      <c r="AH304" s="55">
        <f t="shared" si="132"/>
        <v>3.1826614197222889</v>
      </c>
      <c r="AI304" s="55">
        <f t="shared" si="133"/>
        <v>1.821132244738954</v>
      </c>
      <c r="AJ304" s="55">
        <f t="shared" si="134"/>
        <v>2.512554776846144</v>
      </c>
      <c r="AK304" s="55">
        <f t="shared" si="135"/>
        <v>1.5833641450279465</v>
      </c>
      <c r="AL304" s="55">
        <f t="shared" si="136"/>
        <v>1.7994135277439964</v>
      </c>
      <c r="AM304" s="55">
        <f t="shared" si="117"/>
        <v>2.8562503563470623</v>
      </c>
      <c r="AN304" s="55">
        <f t="shared" si="114"/>
        <v>0.72051960588460506</v>
      </c>
      <c r="AO304" s="55">
        <f t="shared" si="118"/>
        <v>22.413446465451383</v>
      </c>
    </row>
    <row r="305" spans="1:41" x14ac:dyDescent="0.2">
      <c r="A305" s="39" t="s">
        <v>63</v>
      </c>
      <c r="B305" s="39">
        <v>30757.369963708999</v>
      </c>
      <c r="C305" s="39">
        <v>82161.217729406999</v>
      </c>
      <c r="D305" s="39">
        <v>52175.654751305803</v>
      </c>
      <c r="E305" s="39">
        <v>72899.990150519501</v>
      </c>
      <c r="F305" s="39">
        <v>74286.016672817306</v>
      </c>
      <c r="G305" s="39">
        <v>56180.390001583648</v>
      </c>
      <c r="H305" s="39">
        <v>68333.335145660196</v>
      </c>
      <c r="I305" s="39">
        <v>82779.583008649584</v>
      </c>
      <c r="J305" s="39">
        <v>77398.545211625795</v>
      </c>
      <c r="K305" s="39">
        <v>57035.397734478676</v>
      </c>
      <c r="L305" s="39">
        <v>65353.8092841377</v>
      </c>
      <c r="M305" s="39">
        <v>719361.30965389428</v>
      </c>
      <c r="N305" s="39"/>
      <c r="O305" s="39" t="s">
        <v>63</v>
      </c>
      <c r="P305" s="55">
        <f t="shared" si="115"/>
        <v>0.59805935465418436</v>
      </c>
      <c r="Q305" s="55">
        <f t="shared" si="119"/>
        <v>2.6035161358267382</v>
      </c>
      <c r="R305" s="55">
        <f t="shared" si="120"/>
        <v>2.2538578101947664</v>
      </c>
      <c r="S305" s="55">
        <f t="shared" si="121"/>
        <v>1.7965343156953675</v>
      </c>
      <c r="T305" s="55">
        <f t="shared" si="122"/>
        <v>2.7600783530982005</v>
      </c>
      <c r="U305" s="55">
        <f t="shared" si="123"/>
        <v>1.8887789274903786</v>
      </c>
      <c r="V305" s="55">
        <f t="shared" si="124"/>
        <v>2.4315519165238819</v>
      </c>
      <c r="W305" s="55">
        <f t="shared" si="125"/>
        <v>5.6313274725318463</v>
      </c>
      <c r="X305" s="55">
        <f t="shared" si="126"/>
        <v>3.0876004220182631</v>
      </c>
      <c r="Y305" s="55">
        <f t="shared" si="127"/>
        <v>1.116025118542894</v>
      </c>
      <c r="Z305" s="55">
        <f t="shared" si="128"/>
        <v>5.9387825715463789</v>
      </c>
      <c r="AA305" s="49"/>
      <c r="AB305" s="53" t="s">
        <v>63</v>
      </c>
      <c r="AC305" s="85">
        <v>2590856.0146523481</v>
      </c>
      <c r="AD305" s="55">
        <f t="shared" si="116"/>
        <v>1.1871508794685433</v>
      </c>
      <c r="AE305" s="55">
        <f t="shared" si="129"/>
        <v>3.1711996832225244</v>
      </c>
      <c r="AF305" s="55">
        <f t="shared" si="130"/>
        <v>2.0138384555618369</v>
      </c>
      <c r="AG305" s="55">
        <f t="shared" si="131"/>
        <v>2.8137414714766202</v>
      </c>
      <c r="AH305" s="55">
        <f t="shared" si="132"/>
        <v>2.8672383279001057</v>
      </c>
      <c r="AI305" s="55">
        <f t="shared" si="133"/>
        <v>2.1684103510137427</v>
      </c>
      <c r="AJ305" s="55">
        <f t="shared" si="134"/>
        <v>2.6374810008432461</v>
      </c>
      <c r="AK305" s="55">
        <f t="shared" si="135"/>
        <v>3.1950669022322069</v>
      </c>
      <c r="AL305" s="55">
        <f t="shared" si="136"/>
        <v>2.98737346938253</v>
      </c>
      <c r="AM305" s="55">
        <f t="shared" si="117"/>
        <v>2.201411325520223</v>
      </c>
      <c r="AN305" s="55">
        <f t="shared" si="114"/>
        <v>2.5224794011915459</v>
      </c>
      <c r="AO305" s="55">
        <f t="shared" si="118"/>
        <v>27.765391267813122</v>
      </c>
    </row>
    <row r="306" spans="1:41" x14ac:dyDescent="0.2">
      <c r="A306" s="39" t="s">
        <v>64</v>
      </c>
      <c r="B306" s="39">
        <v>24013.416496530899</v>
      </c>
      <c r="C306" s="39">
        <v>48287.906662027497</v>
      </c>
      <c r="D306" s="39">
        <v>10158.324672619499</v>
      </c>
      <c r="E306" s="39">
        <v>21590.722453511698</v>
      </c>
      <c r="F306" s="39">
        <v>20184.036658751898</v>
      </c>
      <c r="G306" s="39">
        <v>34591.482983648297</v>
      </c>
      <c r="H306" s="39">
        <v>5964.9906362327001</v>
      </c>
      <c r="I306" s="39">
        <v>19946.5765720618</v>
      </c>
      <c r="J306" s="39">
        <v>4144.5529556526399</v>
      </c>
      <c r="K306" s="39">
        <v>9097.3204600283661</v>
      </c>
      <c r="L306" s="39">
        <v>2926.67732262665</v>
      </c>
      <c r="M306" s="39">
        <v>200906.00787369194</v>
      </c>
      <c r="N306" s="39"/>
      <c r="O306" s="39" t="s">
        <v>64</v>
      </c>
      <c r="P306" s="55">
        <f t="shared" si="115"/>
        <v>0.46692706138082235</v>
      </c>
      <c r="Q306" s="55">
        <f t="shared" si="119"/>
        <v>1.5301421721125141</v>
      </c>
      <c r="R306" s="55">
        <f t="shared" si="120"/>
        <v>0.43881422305111839</v>
      </c>
      <c r="S306" s="55">
        <f t="shared" si="121"/>
        <v>0.53207790163345892</v>
      </c>
      <c r="T306" s="55">
        <f t="shared" si="122"/>
        <v>0.74993282928773386</v>
      </c>
      <c r="U306" s="55">
        <f t="shared" si="123"/>
        <v>1.1629620963527521</v>
      </c>
      <c r="V306" s="55">
        <f t="shared" si="124"/>
        <v>0.21225635164244991</v>
      </c>
      <c r="W306" s="55">
        <f t="shared" si="125"/>
        <v>1.356925229032319</v>
      </c>
      <c r="X306" s="55">
        <f t="shared" si="126"/>
        <v>0.16533545197730634</v>
      </c>
      <c r="Y306" s="55">
        <f t="shared" si="127"/>
        <v>0.17800942130869588</v>
      </c>
      <c r="Z306" s="55">
        <f t="shared" si="128"/>
        <v>0.26595083693727029</v>
      </c>
      <c r="AA306" s="49"/>
      <c r="AB306" s="53" t="s">
        <v>64</v>
      </c>
      <c r="AC306" s="85">
        <v>784802.79887763038</v>
      </c>
      <c r="AD306" s="55">
        <f t="shared" si="116"/>
        <v>3.0598026065749502</v>
      </c>
      <c r="AE306" s="55">
        <f t="shared" si="129"/>
        <v>6.1528713622180566</v>
      </c>
      <c r="AF306" s="55">
        <f t="shared" si="130"/>
        <v>1.294379261535155</v>
      </c>
      <c r="AG306" s="55">
        <f t="shared" si="131"/>
        <v>2.7511016123272278</v>
      </c>
      <c r="AH306" s="55">
        <f t="shared" si="132"/>
        <v>2.571860942343438</v>
      </c>
      <c r="AI306" s="55">
        <f t="shared" si="133"/>
        <v>4.4076655986852487</v>
      </c>
      <c r="AJ306" s="55">
        <f t="shared" si="134"/>
        <v>0.76006235512454967</v>
      </c>
      <c r="AK306" s="55">
        <f t="shared" si="135"/>
        <v>2.5416036487876941</v>
      </c>
      <c r="AL306" s="55">
        <f t="shared" si="136"/>
        <v>0.52810119453955662</v>
      </c>
      <c r="AM306" s="55">
        <f t="shared" si="117"/>
        <v>1.1591855269933686</v>
      </c>
      <c r="AN306" s="55">
        <f t="shared" si="114"/>
        <v>0.37291881818109945</v>
      </c>
      <c r="AO306" s="55">
        <f t="shared" si="118"/>
        <v>25.599552927310345</v>
      </c>
    </row>
    <row r="307" spans="1:41" x14ac:dyDescent="0.2">
      <c r="A307" s="39" t="s">
        <v>65</v>
      </c>
      <c r="B307" s="39">
        <v>29695.603109612799</v>
      </c>
      <c r="C307" s="39">
        <v>16432.439292654799</v>
      </c>
      <c r="D307" s="39">
        <v>18824.865999203026</v>
      </c>
      <c r="E307" s="39">
        <v>30891.75574027374</v>
      </c>
      <c r="F307" s="39">
        <v>28706.6985524232</v>
      </c>
      <c r="G307" s="39">
        <v>437436.75392105448</v>
      </c>
      <c r="H307" s="39">
        <v>27529.650730079</v>
      </c>
      <c r="I307" s="39">
        <v>21148.362663706201</v>
      </c>
      <c r="J307" s="39">
        <v>34289.058789426002</v>
      </c>
      <c r="K307" s="39">
        <v>28139.310893712001</v>
      </c>
      <c r="L307" s="39">
        <v>32545.0374546932</v>
      </c>
      <c r="M307" s="39">
        <v>705639.5371468385</v>
      </c>
      <c r="N307" s="39"/>
      <c r="O307" s="39" t="s">
        <v>65</v>
      </c>
      <c r="P307" s="55">
        <f t="shared" si="115"/>
        <v>0.57741390934129766</v>
      </c>
      <c r="Q307" s="55">
        <f t="shared" si="119"/>
        <v>0.52070942996877678</v>
      </c>
      <c r="R307" s="55">
        <f t="shared" si="120"/>
        <v>0.81318713603899306</v>
      </c>
      <c r="S307" s="55">
        <f t="shared" si="121"/>
        <v>0.76129090202744876</v>
      </c>
      <c r="T307" s="55">
        <f t="shared" si="122"/>
        <v>1.0665901984276338</v>
      </c>
      <c r="U307" s="55">
        <f t="shared" si="123"/>
        <v>14.706578628104786</v>
      </c>
      <c r="V307" s="55">
        <f t="shared" si="124"/>
        <v>0.97960643734521391</v>
      </c>
      <c r="W307" s="55">
        <f t="shared" si="125"/>
        <v>1.43868030423337</v>
      </c>
      <c r="X307" s="55">
        <f t="shared" si="126"/>
        <v>1.3678669553718981</v>
      </c>
      <c r="Y307" s="55">
        <f t="shared" si="127"/>
        <v>0.55060855229008132</v>
      </c>
      <c r="Z307" s="55">
        <f t="shared" si="128"/>
        <v>2.9574083491590351</v>
      </c>
      <c r="AA307" s="49"/>
      <c r="AB307" s="53" t="s">
        <v>65</v>
      </c>
      <c r="AC307" s="85">
        <v>4316714.1070414484</v>
      </c>
      <c r="AD307" s="55">
        <f t="shared" si="116"/>
        <v>0.68792146927620623</v>
      </c>
      <c r="AE307" s="55">
        <f t="shared" si="129"/>
        <v>0.38067008574531519</v>
      </c>
      <c r="AF307" s="55">
        <f t="shared" si="130"/>
        <v>0.43609248915733839</v>
      </c>
      <c r="AG307" s="55">
        <f t="shared" si="131"/>
        <v>0.71563126429621393</v>
      </c>
      <c r="AH307" s="55">
        <f t="shared" si="132"/>
        <v>0.6650127351634586</v>
      </c>
      <c r="AI307" s="55">
        <f t="shared" si="133"/>
        <v>10.133558606707476</v>
      </c>
      <c r="AJ307" s="55">
        <f t="shared" si="134"/>
        <v>0.63774551771155008</v>
      </c>
      <c r="AK307" s="55">
        <f t="shared" si="135"/>
        <v>0.48991807516761121</v>
      </c>
      <c r="AL307" s="55">
        <f t="shared" si="136"/>
        <v>0.79433240050559517</v>
      </c>
      <c r="AM307" s="55">
        <f t="shared" si="117"/>
        <v>0.6518687639705163</v>
      </c>
      <c r="AN307" s="55">
        <f t="shared" si="114"/>
        <v>0.75393080587860917</v>
      </c>
      <c r="AO307" s="55">
        <f t="shared" si="118"/>
        <v>16.346682213579893</v>
      </c>
    </row>
    <row r="308" spans="1:41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>
        <v>0</v>
      </c>
      <c r="N308" s="39"/>
      <c r="O308" s="39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49"/>
      <c r="AB308" s="66"/>
      <c r="AC308" s="8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</row>
    <row r="309" spans="1:41" s="60" customFormat="1" x14ac:dyDescent="0.2">
      <c r="A309" s="39" t="s">
        <v>66</v>
      </c>
      <c r="B309" s="44">
        <v>5142862.447406048</v>
      </c>
      <c r="C309" s="45">
        <v>3155779.0865512332</v>
      </c>
      <c r="D309" s="45">
        <v>2314948.8186567128</v>
      </c>
      <c r="E309" s="45">
        <v>4057812.2841089624</v>
      </c>
      <c r="F309" s="45">
        <v>2691445.9362876751</v>
      </c>
      <c r="G309" s="45">
        <v>2974429.0972279408</v>
      </c>
      <c r="H309" s="45">
        <v>2810276.6254462181</v>
      </c>
      <c r="I309" s="45">
        <v>1469983.470370475</v>
      </c>
      <c r="J309" s="45">
        <v>2506753.9393919664</v>
      </c>
      <c r="K309" s="45">
        <v>5110583.6944732293</v>
      </c>
      <c r="L309" s="45">
        <v>1100458.0231183721</v>
      </c>
      <c r="M309" s="44">
        <v>33335333.423038829</v>
      </c>
      <c r="N309" s="68"/>
      <c r="O309" s="59" t="s">
        <v>66</v>
      </c>
      <c r="P309" s="61">
        <f t="shared" si="115"/>
        <v>100</v>
      </c>
      <c r="Q309" s="61">
        <f t="shared" si="119"/>
        <v>100</v>
      </c>
      <c r="R309" s="61">
        <f t="shared" si="120"/>
        <v>100</v>
      </c>
      <c r="S309" s="61">
        <f t="shared" si="121"/>
        <v>100</v>
      </c>
      <c r="T309" s="61">
        <f t="shared" si="122"/>
        <v>100</v>
      </c>
      <c r="U309" s="61">
        <f t="shared" si="123"/>
        <v>100</v>
      </c>
      <c r="V309" s="61">
        <f t="shared" si="124"/>
        <v>100</v>
      </c>
      <c r="W309" s="61">
        <f t="shared" si="125"/>
        <v>100</v>
      </c>
      <c r="X309" s="61">
        <f t="shared" si="126"/>
        <v>100</v>
      </c>
      <c r="Y309" s="61">
        <f t="shared" si="127"/>
        <v>100</v>
      </c>
      <c r="Z309" s="61">
        <f t="shared" si="128"/>
        <v>100</v>
      </c>
      <c r="AA309" s="62"/>
      <c r="AB309" s="69" t="s">
        <v>66</v>
      </c>
      <c r="AC309" s="92">
        <v>113711634.61</v>
      </c>
      <c r="AD309" s="93">
        <f t="shared" si="116"/>
        <v>4.5227231716830634</v>
      </c>
      <c r="AE309" s="61">
        <f t="shared" si="129"/>
        <v>2.7752473151711325</v>
      </c>
      <c r="AF309" s="61">
        <f t="shared" si="130"/>
        <v>2.0358064736263426</v>
      </c>
      <c r="AG309" s="61">
        <f t="shared" si="131"/>
        <v>3.5685110833435432</v>
      </c>
      <c r="AH309" s="61">
        <f t="shared" si="132"/>
        <v>2.3669046228370587</v>
      </c>
      <c r="AI309" s="61">
        <f t="shared" si="133"/>
        <v>2.6157649632154389</v>
      </c>
      <c r="AJ309" s="61">
        <f t="shared" si="134"/>
        <v>2.4714064089261427</v>
      </c>
      <c r="AK309" s="61">
        <f t="shared" si="135"/>
        <v>1.292729170073158</v>
      </c>
      <c r="AL309" s="61">
        <f t="shared" si="136"/>
        <v>2.2044832509790675</v>
      </c>
      <c r="AM309" s="61">
        <f t="shared" si="117"/>
        <v>4.4943366718815909</v>
      </c>
      <c r="AN309" s="61">
        <f t="shared" si="114"/>
        <v>0.96776202971019099</v>
      </c>
      <c r="AO309" s="93">
        <f t="shared" si="118"/>
        <v>29.315675161446727</v>
      </c>
    </row>
    <row r="310" spans="1:41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</row>
    <row r="311" spans="1:41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</row>
  </sheetData>
  <mergeCells count="5">
    <mergeCell ref="AD128:AN128"/>
    <mergeCell ref="AD189:AN189"/>
    <mergeCell ref="AD253:AN253"/>
    <mergeCell ref="AD2:AN2"/>
    <mergeCell ref="AD65:AN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9"/>
  <sheetViews>
    <sheetView topLeftCell="C37" workbookViewId="0">
      <selection activeCell="M74" sqref="M74"/>
    </sheetView>
  </sheetViews>
  <sheetFormatPr defaultRowHeight="15" x14ac:dyDescent="0.25"/>
  <cols>
    <col min="2" max="2" width="16.42578125" customWidth="1"/>
    <col min="3" max="3" width="13.140625" bestFit="1" customWidth="1"/>
    <col min="4" max="5" width="14.140625" bestFit="1" customWidth="1"/>
    <col min="6" max="6" width="13.85546875" bestFit="1" customWidth="1"/>
    <col min="7" max="7" width="13.85546875" customWidth="1"/>
    <col min="8" max="8" width="11.5703125" customWidth="1"/>
    <col min="9" max="9" width="13.5703125" customWidth="1"/>
    <col min="10" max="10" width="12.5703125" customWidth="1"/>
    <col min="11" max="11" width="13.85546875" customWidth="1"/>
    <col min="12" max="12" width="12.42578125" customWidth="1"/>
    <col min="13" max="13" width="14.42578125" customWidth="1"/>
    <col min="14" max="15" width="14.140625" customWidth="1"/>
  </cols>
  <sheetData>
    <row r="1" spans="1:15" ht="15.75" x14ac:dyDescent="0.25">
      <c r="A1" s="35">
        <v>2013</v>
      </c>
      <c r="B1" s="35"/>
      <c r="C1" s="35"/>
      <c r="D1" s="35"/>
      <c r="E1" s="35"/>
      <c r="F1" s="35"/>
      <c r="G1" s="7"/>
    </row>
    <row r="2" spans="1:15" ht="15.75" x14ac:dyDescent="0.25">
      <c r="A2" s="29"/>
      <c r="B2" s="29"/>
      <c r="C2" s="29"/>
      <c r="D2" s="29"/>
      <c r="E2" s="29"/>
      <c r="F2" s="29"/>
      <c r="G2" s="7"/>
    </row>
    <row r="3" spans="1:15" ht="15.75" x14ac:dyDescent="0.25">
      <c r="C3" s="27" t="s">
        <v>67</v>
      </c>
      <c r="D3" s="27" t="s">
        <v>68</v>
      </c>
      <c r="E3" s="27" t="s">
        <v>69</v>
      </c>
      <c r="F3" s="28" t="s">
        <v>70</v>
      </c>
      <c r="G3" s="1"/>
      <c r="H3" s="37" t="s">
        <v>67</v>
      </c>
      <c r="I3" s="37"/>
      <c r="J3" s="37" t="s">
        <v>68</v>
      </c>
      <c r="K3" s="37"/>
      <c r="L3" s="37" t="s">
        <v>69</v>
      </c>
      <c r="M3" s="37"/>
      <c r="N3" s="36" t="s">
        <v>70</v>
      </c>
      <c r="O3" s="36"/>
    </row>
    <row r="4" spans="1:15" ht="19.5" x14ac:dyDescent="0.35">
      <c r="A4" s="2">
        <v>1</v>
      </c>
      <c r="B4" s="3" t="s">
        <v>2</v>
      </c>
      <c r="C4" s="4">
        <v>599808.07049205864</v>
      </c>
      <c r="D4" s="4">
        <v>2932582.9977546721</v>
      </c>
      <c r="E4" s="103">
        <v>589827.47008329188</v>
      </c>
      <c r="F4" s="104">
        <v>4122218.5383300222</v>
      </c>
      <c r="G4" s="5"/>
      <c r="H4" s="11" t="s">
        <v>6</v>
      </c>
      <c r="I4" s="4">
        <v>715021.17502438684</v>
      </c>
      <c r="J4" s="11" t="s">
        <v>2</v>
      </c>
      <c r="K4" s="4">
        <v>2932582.9977546721</v>
      </c>
      <c r="L4" s="11" t="s">
        <v>7</v>
      </c>
      <c r="M4" s="4">
        <v>1238272.4444444121</v>
      </c>
      <c r="N4" s="12" t="s">
        <v>11</v>
      </c>
      <c r="O4" s="5">
        <v>4209554.2289435146</v>
      </c>
    </row>
    <row r="5" spans="1:15" ht="19.5" x14ac:dyDescent="0.35">
      <c r="A5" s="2">
        <v>2</v>
      </c>
      <c r="B5" s="3" t="s">
        <v>3</v>
      </c>
      <c r="C5" s="4">
        <v>154259.46966681976</v>
      </c>
      <c r="D5" s="4">
        <v>2128646.6063114074</v>
      </c>
      <c r="E5" s="4">
        <v>363481.8790353745</v>
      </c>
      <c r="F5" s="5">
        <v>2646387.9550136016</v>
      </c>
      <c r="G5" s="5"/>
      <c r="H5" s="11" t="s">
        <v>2</v>
      </c>
      <c r="I5" s="4">
        <v>599808.07049205864</v>
      </c>
      <c r="J5" s="11" t="s">
        <v>3</v>
      </c>
      <c r="K5" s="4">
        <v>2128646.6063114074</v>
      </c>
      <c r="L5" s="12" t="s">
        <v>11</v>
      </c>
      <c r="M5" s="4">
        <v>1009413.0048819681</v>
      </c>
      <c r="N5" s="31" t="s">
        <v>2</v>
      </c>
      <c r="O5" s="105">
        <f>F4</f>
        <v>4122218.5383300222</v>
      </c>
    </row>
    <row r="6" spans="1:15" ht="19.5" x14ac:dyDescent="0.35">
      <c r="A6" s="2">
        <v>3</v>
      </c>
      <c r="B6" s="3" t="s">
        <v>4</v>
      </c>
      <c r="C6" s="4">
        <v>257718.02182766853</v>
      </c>
      <c r="D6" s="4">
        <v>283224.05906867067</v>
      </c>
      <c r="E6" s="4">
        <v>422377.78988222976</v>
      </c>
      <c r="F6" s="5">
        <v>963319.8707785689</v>
      </c>
      <c r="G6" s="5"/>
      <c r="H6" s="11" t="s">
        <v>8</v>
      </c>
      <c r="I6" s="4">
        <v>540782.86479729658</v>
      </c>
      <c r="J6" s="11" t="s">
        <v>4</v>
      </c>
      <c r="K6" s="4">
        <v>283224.05906867067</v>
      </c>
      <c r="L6" s="11" t="s">
        <v>6</v>
      </c>
      <c r="M6" s="4">
        <v>972554.09611010319</v>
      </c>
      <c r="N6" s="11" t="s">
        <v>5</v>
      </c>
      <c r="O6" s="5">
        <v>3858826.3755393028</v>
      </c>
    </row>
    <row r="7" spans="1:15" ht="19.5" x14ac:dyDescent="0.35">
      <c r="A7" s="2">
        <v>4</v>
      </c>
      <c r="B7" s="3" t="s">
        <v>5</v>
      </c>
      <c r="C7" s="4">
        <v>367783.21204424708</v>
      </c>
      <c r="D7" s="4">
        <v>2766931.8540669167</v>
      </c>
      <c r="E7" s="4">
        <v>724111.30942813901</v>
      </c>
      <c r="F7" s="5">
        <v>3858826.3755393028</v>
      </c>
      <c r="G7" s="5"/>
      <c r="H7" s="11" t="s">
        <v>10</v>
      </c>
      <c r="I7" s="4">
        <v>438692.63840784994</v>
      </c>
      <c r="J7" s="11" t="s">
        <v>5</v>
      </c>
      <c r="K7" s="4">
        <v>2766931.8540669167</v>
      </c>
      <c r="L7" s="11" t="s">
        <v>10</v>
      </c>
      <c r="M7" s="4">
        <v>898726.73065935005</v>
      </c>
      <c r="N7" s="11" t="s">
        <v>3</v>
      </c>
      <c r="O7" s="5">
        <v>2646387.9550136016</v>
      </c>
    </row>
    <row r="8" spans="1:15" ht="19.5" x14ac:dyDescent="0.35">
      <c r="A8" s="2">
        <v>5</v>
      </c>
      <c r="B8" s="3" t="s">
        <v>6</v>
      </c>
      <c r="C8" s="4">
        <v>715021.17502438684</v>
      </c>
      <c r="D8" s="4">
        <v>333772.00769735756</v>
      </c>
      <c r="E8" s="4">
        <v>972554.09611010319</v>
      </c>
      <c r="F8" s="5">
        <v>2021347.2788318475</v>
      </c>
      <c r="G8" s="5"/>
      <c r="H8" s="11" t="s">
        <v>7</v>
      </c>
      <c r="I8" s="4">
        <v>377834.47853555903</v>
      </c>
      <c r="J8" s="11" t="s">
        <v>6</v>
      </c>
      <c r="K8" s="4">
        <v>333772.00769735756</v>
      </c>
      <c r="L8" s="11" t="s">
        <v>8</v>
      </c>
      <c r="M8" s="4">
        <v>826666.47315592947</v>
      </c>
      <c r="N8" s="11" t="s">
        <v>6</v>
      </c>
      <c r="O8" s="5">
        <v>2021347.2788318475</v>
      </c>
    </row>
    <row r="9" spans="1:15" ht="19.5" x14ac:dyDescent="0.35">
      <c r="A9" s="2">
        <v>6</v>
      </c>
      <c r="B9" s="3" t="s">
        <v>7</v>
      </c>
      <c r="C9" s="4">
        <v>377834.47853555903</v>
      </c>
      <c r="D9" s="4">
        <v>266267.41087900993</v>
      </c>
      <c r="E9" s="4">
        <v>1238272.4444444121</v>
      </c>
      <c r="F9" s="5">
        <v>1882374.333858981</v>
      </c>
      <c r="G9" s="5"/>
      <c r="H9" s="11" t="s">
        <v>5</v>
      </c>
      <c r="I9" s="4">
        <v>367783.21204424708</v>
      </c>
      <c r="J9" s="11" t="s">
        <v>7</v>
      </c>
      <c r="K9" s="4">
        <v>266267.41087900993</v>
      </c>
      <c r="L9" s="11" t="s">
        <v>5</v>
      </c>
      <c r="M9" s="4">
        <v>724111.30942813901</v>
      </c>
      <c r="N9" s="11" t="s">
        <v>7</v>
      </c>
      <c r="O9" s="5">
        <v>1882374.333858981</v>
      </c>
    </row>
    <row r="10" spans="1:15" ht="19.5" x14ac:dyDescent="0.35">
      <c r="A10" s="2">
        <v>7</v>
      </c>
      <c r="B10" s="3" t="s">
        <v>8</v>
      </c>
      <c r="C10" s="4">
        <v>540782.86479729658</v>
      </c>
      <c r="D10" s="4">
        <v>365094.91517191142</v>
      </c>
      <c r="E10" s="4">
        <v>826666.47315592947</v>
      </c>
      <c r="F10" s="5">
        <v>1732544.2531251374</v>
      </c>
      <c r="G10" s="5"/>
      <c r="H10" s="12" t="s">
        <v>11</v>
      </c>
      <c r="I10" s="4">
        <v>356368.6143897876</v>
      </c>
      <c r="J10" s="11" t="s">
        <v>8</v>
      </c>
      <c r="K10" s="4">
        <v>365094.91517191142</v>
      </c>
      <c r="L10" s="32" t="s">
        <v>2</v>
      </c>
      <c r="M10" s="106">
        <f>E4</f>
        <v>589827.47008329188</v>
      </c>
      <c r="N10" s="11" t="s">
        <v>8</v>
      </c>
      <c r="O10" s="5">
        <v>1732544.2531251374</v>
      </c>
    </row>
    <row r="11" spans="1:15" ht="19.5" x14ac:dyDescent="0.35">
      <c r="A11" s="2">
        <v>8</v>
      </c>
      <c r="B11" s="3" t="s">
        <v>9</v>
      </c>
      <c r="C11" s="4">
        <v>352229.30163220613</v>
      </c>
      <c r="D11" s="4">
        <v>115182.48684694021</v>
      </c>
      <c r="E11" s="4">
        <v>518767.06408670224</v>
      </c>
      <c r="F11" s="5">
        <v>986178.8525658485</v>
      </c>
      <c r="G11" s="5"/>
      <c r="H11" s="11" t="s">
        <v>9</v>
      </c>
      <c r="I11" s="4">
        <v>352229.30163220613</v>
      </c>
      <c r="J11" s="11" t="s">
        <v>9</v>
      </c>
      <c r="K11" s="4">
        <v>115182.48684694021</v>
      </c>
      <c r="L11" s="11" t="s">
        <v>9</v>
      </c>
      <c r="M11" s="4">
        <v>518767.06408670224</v>
      </c>
      <c r="N11" s="11" t="s">
        <v>10</v>
      </c>
      <c r="O11" s="5">
        <v>1534121.1310711885</v>
      </c>
    </row>
    <row r="12" spans="1:15" ht="19.5" x14ac:dyDescent="0.35">
      <c r="A12" s="2">
        <v>9</v>
      </c>
      <c r="B12" s="3" t="s">
        <v>10</v>
      </c>
      <c r="C12" s="4">
        <v>438692.63840784994</v>
      </c>
      <c r="D12" s="4">
        <v>196701.76200398852</v>
      </c>
      <c r="E12" s="4">
        <v>898726.73065935005</v>
      </c>
      <c r="F12" s="5">
        <v>1534121.1310711885</v>
      </c>
      <c r="G12" s="5"/>
      <c r="H12" s="11" t="s">
        <v>12</v>
      </c>
      <c r="I12" s="4">
        <v>288693.62452018936</v>
      </c>
      <c r="J12" s="11" t="s">
        <v>10</v>
      </c>
      <c r="K12" s="4">
        <v>196701.76200398852</v>
      </c>
      <c r="L12" s="11" t="s">
        <v>4</v>
      </c>
      <c r="M12" s="4">
        <v>422377.78988222976</v>
      </c>
      <c r="N12" s="11" t="s">
        <v>9</v>
      </c>
      <c r="O12" s="5">
        <v>986178.8525658485</v>
      </c>
    </row>
    <row r="13" spans="1:15" ht="19.5" x14ac:dyDescent="0.35">
      <c r="A13" s="2">
        <v>10</v>
      </c>
      <c r="B13" s="6" t="s">
        <v>11</v>
      </c>
      <c r="C13" s="4">
        <v>356368.6143897876</v>
      </c>
      <c r="D13" s="4">
        <v>2843772.6096717594</v>
      </c>
      <c r="E13" s="4">
        <v>1009413.0048819681</v>
      </c>
      <c r="F13" s="5">
        <v>4209554.2289435146</v>
      </c>
      <c r="G13" s="5"/>
      <c r="H13" s="11" t="s">
        <v>4</v>
      </c>
      <c r="I13" s="4">
        <v>257718.02182766853</v>
      </c>
      <c r="J13" s="12" t="s">
        <v>11</v>
      </c>
      <c r="K13" s="4">
        <v>2843772.6096717594</v>
      </c>
      <c r="L13" s="11" t="s">
        <v>3</v>
      </c>
      <c r="M13" s="4">
        <v>363481.8790353745</v>
      </c>
      <c r="N13" s="11" t="s">
        <v>4</v>
      </c>
      <c r="O13" s="5">
        <v>963319.8707785689</v>
      </c>
    </row>
    <row r="14" spans="1:15" ht="19.5" x14ac:dyDescent="0.35">
      <c r="A14" s="2">
        <v>11</v>
      </c>
      <c r="B14" s="3" t="s">
        <v>12</v>
      </c>
      <c r="C14" s="4">
        <v>288693.62452018936</v>
      </c>
      <c r="D14" s="4">
        <v>116253.00520407842</v>
      </c>
      <c r="E14" s="4">
        <v>296100.46275298297</v>
      </c>
      <c r="F14" s="5">
        <v>701047.09247725073</v>
      </c>
      <c r="G14" s="5"/>
      <c r="H14" s="11" t="s">
        <v>3</v>
      </c>
      <c r="I14" s="4">
        <v>154259.46966681976</v>
      </c>
      <c r="J14" s="11" t="s">
        <v>12</v>
      </c>
      <c r="K14" s="4">
        <v>116253.00520407842</v>
      </c>
      <c r="L14" s="11" t="s">
        <v>12</v>
      </c>
      <c r="M14" s="4">
        <v>296100.46275298297</v>
      </c>
      <c r="N14" s="11" t="s">
        <v>12</v>
      </c>
      <c r="O14" s="5">
        <v>701047.09247725073</v>
      </c>
    </row>
    <row r="15" spans="1:15" ht="19.5" x14ac:dyDescent="0.35">
      <c r="A15" s="2"/>
      <c r="B15" s="3" t="s">
        <v>71</v>
      </c>
      <c r="C15" s="5">
        <v>4449191.4713380691</v>
      </c>
      <c r="D15" s="5">
        <v>12348429.714676712</v>
      </c>
      <c r="E15" s="104">
        <v>7860298.7245204831</v>
      </c>
      <c r="F15" s="104">
        <v>24657919.910535261</v>
      </c>
      <c r="G15" s="5"/>
    </row>
    <row r="16" spans="1:15" x14ac:dyDescent="0.25">
      <c r="E16" s="4"/>
      <c r="F16" s="4"/>
    </row>
    <row r="18" spans="1:15" ht="15.75" x14ac:dyDescent="0.25">
      <c r="A18" s="35">
        <v>2014</v>
      </c>
      <c r="B18" s="35"/>
      <c r="C18" s="35"/>
      <c r="D18" s="35"/>
      <c r="E18" s="35"/>
      <c r="F18" s="35"/>
      <c r="G18" s="7"/>
    </row>
    <row r="19" spans="1:15" ht="15.75" x14ac:dyDescent="0.25">
      <c r="C19" s="27" t="s">
        <v>67</v>
      </c>
      <c r="D19" s="27" t="s">
        <v>68</v>
      </c>
      <c r="E19" s="27" t="s">
        <v>69</v>
      </c>
      <c r="F19" s="28" t="s">
        <v>70</v>
      </c>
      <c r="G19" s="1"/>
      <c r="H19" s="37" t="s">
        <v>67</v>
      </c>
      <c r="I19" s="37"/>
      <c r="J19" s="37" t="s">
        <v>68</v>
      </c>
      <c r="K19" s="37"/>
      <c r="L19" s="37" t="s">
        <v>69</v>
      </c>
      <c r="M19" s="37"/>
      <c r="N19" s="36" t="s">
        <v>70</v>
      </c>
      <c r="O19" s="36"/>
    </row>
    <row r="20" spans="1:15" ht="19.5" x14ac:dyDescent="0.35">
      <c r="A20" s="2">
        <v>1</v>
      </c>
      <c r="B20" s="3" t="s">
        <v>2</v>
      </c>
      <c r="C20" s="4">
        <v>566176.67074918642</v>
      </c>
      <c r="D20" s="4">
        <v>3217273.0154462969</v>
      </c>
      <c r="E20" s="103">
        <v>650747.94261752698</v>
      </c>
      <c r="F20" s="104">
        <v>4434197.6288130106</v>
      </c>
      <c r="G20" s="5"/>
      <c r="H20" s="13" t="s">
        <v>4</v>
      </c>
      <c r="I20" s="14">
        <v>911291.32715449878</v>
      </c>
      <c r="J20" s="13" t="s">
        <v>2</v>
      </c>
      <c r="K20" s="4">
        <v>3217273.0154462969</v>
      </c>
      <c r="L20" s="13" t="s">
        <v>7</v>
      </c>
      <c r="M20" s="4">
        <v>1494647.49284756</v>
      </c>
      <c r="N20" s="34" t="s">
        <v>2</v>
      </c>
      <c r="O20" s="33">
        <f>F20</f>
        <v>4434197.6288130106</v>
      </c>
    </row>
    <row r="21" spans="1:15" ht="19.5" x14ac:dyDescent="0.35">
      <c r="A21" s="2">
        <v>2</v>
      </c>
      <c r="B21" s="3" t="s">
        <v>3</v>
      </c>
      <c r="C21" s="4">
        <v>169320.54105621495</v>
      </c>
      <c r="D21" s="4">
        <v>2160464.082097745</v>
      </c>
      <c r="E21" s="4">
        <v>437016.80584079638</v>
      </c>
      <c r="F21" s="5">
        <v>2766801.4289947562</v>
      </c>
      <c r="G21" s="5"/>
      <c r="H21" s="13" t="s">
        <v>6</v>
      </c>
      <c r="I21" s="14">
        <v>740956.01823037409</v>
      </c>
      <c r="J21" s="15" t="s">
        <v>11</v>
      </c>
      <c r="K21" s="4">
        <v>2549535.0643062368</v>
      </c>
      <c r="L21" s="15" t="s">
        <v>11</v>
      </c>
      <c r="M21" s="4">
        <v>1100687.9142967113</v>
      </c>
      <c r="N21" s="15" t="s">
        <v>11</v>
      </c>
      <c r="O21" s="5">
        <v>4063183.6757854288</v>
      </c>
    </row>
    <row r="22" spans="1:15" ht="19.5" x14ac:dyDescent="0.35">
      <c r="A22" s="2">
        <v>3</v>
      </c>
      <c r="B22" s="3" t="s">
        <v>4</v>
      </c>
      <c r="C22" s="4">
        <v>911291.32715449878</v>
      </c>
      <c r="D22" s="4">
        <v>289808.66590759455</v>
      </c>
      <c r="E22" s="4">
        <v>485311.71585133014</v>
      </c>
      <c r="F22" s="5">
        <v>1686411.7089134236</v>
      </c>
      <c r="G22" s="5"/>
      <c r="H22" s="13" t="s">
        <v>8</v>
      </c>
      <c r="I22" s="14">
        <v>582034.43620909308</v>
      </c>
      <c r="J22" s="13" t="s">
        <v>3</v>
      </c>
      <c r="K22" s="4">
        <v>2160464.082097745</v>
      </c>
      <c r="L22" s="13" t="s">
        <v>6</v>
      </c>
      <c r="M22" s="4">
        <v>1083261.0041842775</v>
      </c>
      <c r="N22" s="13" t="s">
        <v>5</v>
      </c>
      <c r="O22" s="5">
        <v>3366371.0491524073</v>
      </c>
    </row>
    <row r="23" spans="1:15" ht="19.5" x14ac:dyDescent="0.35">
      <c r="A23" s="2">
        <v>4</v>
      </c>
      <c r="B23" s="3" t="s">
        <v>5</v>
      </c>
      <c r="C23" s="4">
        <v>422039.87919193925</v>
      </c>
      <c r="D23" s="4">
        <v>2137863.9975464437</v>
      </c>
      <c r="E23" s="4">
        <v>806467.17241402424</v>
      </c>
      <c r="F23" s="5">
        <v>3366371.0491524073</v>
      </c>
      <c r="G23" s="5"/>
      <c r="H23" s="13" t="s">
        <v>2</v>
      </c>
      <c r="I23" s="14">
        <v>566176.67074918642</v>
      </c>
      <c r="J23" s="13" t="s">
        <v>5</v>
      </c>
      <c r="K23" s="4">
        <v>2137863.9975464437</v>
      </c>
      <c r="L23" s="13" t="s">
        <v>10</v>
      </c>
      <c r="M23" s="4">
        <v>1002333.379416694</v>
      </c>
      <c r="N23" s="13" t="s">
        <v>3</v>
      </c>
      <c r="O23" s="5">
        <v>2766801.4289947562</v>
      </c>
    </row>
    <row r="24" spans="1:15" ht="19.5" x14ac:dyDescent="0.35">
      <c r="A24" s="2">
        <v>5</v>
      </c>
      <c r="B24" s="3" t="s">
        <v>6</v>
      </c>
      <c r="C24" s="4">
        <v>740956.01823037409</v>
      </c>
      <c r="D24" s="4">
        <v>280562.65105923172</v>
      </c>
      <c r="E24" s="4">
        <v>1083261.0041842775</v>
      </c>
      <c r="F24" s="5">
        <v>2104779.6734738834</v>
      </c>
      <c r="G24" s="5"/>
      <c r="H24" s="13" t="s">
        <v>10</v>
      </c>
      <c r="I24" s="14">
        <v>465249.64275093947</v>
      </c>
      <c r="J24" s="13" t="s">
        <v>8</v>
      </c>
      <c r="K24" s="4">
        <v>442014.51429238176</v>
      </c>
      <c r="L24" s="13" t="s">
        <v>8</v>
      </c>
      <c r="M24" s="4">
        <v>937392.94241100049</v>
      </c>
      <c r="N24" s="13" t="s">
        <v>7</v>
      </c>
      <c r="O24" s="5">
        <v>2135047.5859838342</v>
      </c>
    </row>
    <row r="25" spans="1:15" ht="19.5" x14ac:dyDescent="0.35">
      <c r="A25" s="2">
        <v>6</v>
      </c>
      <c r="B25" s="3" t="s">
        <v>7</v>
      </c>
      <c r="C25" s="4">
        <v>408009.27632821281</v>
      </c>
      <c r="D25" s="4">
        <v>232390.81680806138</v>
      </c>
      <c r="E25" s="4">
        <v>1494647.49284756</v>
      </c>
      <c r="F25" s="5">
        <v>2135047.5859838342</v>
      </c>
      <c r="G25" s="5"/>
      <c r="H25" s="13" t="s">
        <v>5</v>
      </c>
      <c r="I25" s="14">
        <v>422039.87919193925</v>
      </c>
      <c r="J25" s="13" t="s">
        <v>4</v>
      </c>
      <c r="K25" s="4">
        <v>289808.66590759455</v>
      </c>
      <c r="L25" s="13" t="s">
        <v>5</v>
      </c>
      <c r="M25" s="4">
        <v>806467.17241402424</v>
      </c>
      <c r="N25" s="13" t="s">
        <v>6</v>
      </c>
      <c r="O25" s="5">
        <v>2104779.6734738834</v>
      </c>
    </row>
    <row r="26" spans="1:15" ht="19.5" x14ac:dyDescent="0.35">
      <c r="A26" s="2">
        <v>7</v>
      </c>
      <c r="B26" s="3" t="s">
        <v>8</v>
      </c>
      <c r="C26" s="4">
        <v>582034.43620909308</v>
      </c>
      <c r="D26" s="4">
        <v>442014.51429238176</v>
      </c>
      <c r="E26" s="4">
        <v>937392.94241100049</v>
      </c>
      <c r="F26" s="5">
        <v>1961441.8929124754</v>
      </c>
      <c r="G26" s="5"/>
      <c r="H26" s="15" t="s">
        <v>11</v>
      </c>
      <c r="I26" s="14">
        <v>412960.69718248089</v>
      </c>
      <c r="J26" s="13" t="s">
        <v>6</v>
      </c>
      <c r="K26" s="4">
        <v>280562.65105923172</v>
      </c>
      <c r="L26" s="34" t="s">
        <v>2</v>
      </c>
      <c r="M26" s="106">
        <f>E20</f>
        <v>650747.94261752698</v>
      </c>
      <c r="N26" s="13" t="s">
        <v>8</v>
      </c>
      <c r="O26" s="5">
        <v>1961441.8929124754</v>
      </c>
    </row>
    <row r="27" spans="1:15" ht="19.5" x14ac:dyDescent="0.35">
      <c r="A27" s="2">
        <v>8</v>
      </c>
      <c r="B27" s="3" t="s">
        <v>9</v>
      </c>
      <c r="C27" s="4">
        <v>376128.64677470678</v>
      </c>
      <c r="D27" s="4">
        <v>104413.63653426486</v>
      </c>
      <c r="E27" s="4">
        <v>567931.99652152986</v>
      </c>
      <c r="F27" s="5">
        <v>1048474.2798305015</v>
      </c>
      <c r="G27" s="5"/>
      <c r="H27" s="13" t="s">
        <v>7</v>
      </c>
      <c r="I27" s="14">
        <v>408009.27632821281</v>
      </c>
      <c r="J27" s="13" t="s">
        <v>7</v>
      </c>
      <c r="K27" s="4">
        <v>232390.81680806138</v>
      </c>
      <c r="L27" s="13" t="s">
        <v>9</v>
      </c>
      <c r="M27" s="4">
        <v>567931.99652152986</v>
      </c>
      <c r="N27" s="13" t="s">
        <v>4</v>
      </c>
      <c r="O27" s="5">
        <v>1686411.7089134236</v>
      </c>
    </row>
    <row r="28" spans="1:15" ht="19.5" x14ac:dyDescent="0.35">
      <c r="A28" s="2">
        <v>9</v>
      </c>
      <c r="B28" s="3" t="s">
        <v>10</v>
      </c>
      <c r="C28" s="4">
        <v>465249.64275093947</v>
      </c>
      <c r="D28" s="4">
        <v>180997.50321721903</v>
      </c>
      <c r="E28" s="4">
        <v>1002333.379416694</v>
      </c>
      <c r="F28" s="5">
        <v>1648580.5253848527</v>
      </c>
      <c r="G28" s="5"/>
      <c r="H28" s="13" t="s">
        <v>9</v>
      </c>
      <c r="I28" s="14">
        <v>376128.64677470678</v>
      </c>
      <c r="J28" s="13" t="s">
        <v>10</v>
      </c>
      <c r="K28" s="4">
        <v>180997.50321721903</v>
      </c>
      <c r="L28" s="13" t="s">
        <v>4</v>
      </c>
      <c r="M28" s="4">
        <v>485311.71585133014</v>
      </c>
      <c r="N28" s="13" t="s">
        <v>10</v>
      </c>
      <c r="O28" s="5">
        <v>1648580.5253848527</v>
      </c>
    </row>
    <row r="29" spans="1:15" ht="19.5" x14ac:dyDescent="0.35">
      <c r="A29" s="2">
        <v>10</v>
      </c>
      <c r="B29" s="6" t="s">
        <v>11</v>
      </c>
      <c r="C29" s="4">
        <v>412960.69718248089</v>
      </c>
      <c r="D29" s="4">
        <v>2549535.0643062368</v>
      </c>
      <c r="E29" s="4">
        <v>1100687.9142967113</v>
      </c>
      <c r="F29" s="5">
        <v>4063183.6757854288</v>
      </c>
      <c r="G29" s="5"/>
      <c r="H29" s="13" t="s">
        <v>12</v>
      </c>
      <c r="I29" s="14">
        <v>314800.48262592411</v>
      </c>
      <c r="J29" s="13" t="s">
        <v>12</v>
      </c>
      <c r="K29" s="4">
        <v>114434.33616135261</v>
      </c>
      <c r="L29" s="13" t="s">
        <v>3</v>
      </c>
      <c r="M29" s="4">
        <v>437016.80584079638</v>
      </c>
      <c r="N29" s="13" t="s">
        <v>9</v>
      </c>
      <c r="O29" s="5">
        <v>1048474.2798305015</v>
      </c>
    </row>
    <row r="30" spans="1:15" ht="19.5" x14ac:dyDescent="0.35">
      <c r="A30" s="2">
        <v>11</v>
      </c>
      <c r="B30" s="3" t="s">
        <v>12</v>
      </c>
      <c r="C30" s="4">
        <v>314800.48262592411</v>
      </c>
      <c r="D30" s="4">
        <v>114434.33616135261</v>
      </c>
      <c r="E30" s="4">
        <v>348947.90227358125</v>
      </c>
      <c r="F30" s="5">
        <v>778182.72106085799</v>
      </c>
      <c r="G30" s="5"/>
      <c r="H30" s="13" t="s">
        <v>3</v>
      </c>
      <c r="I30" s="14">
        <v>169320.54105621495</v>
      </c>
      <c r="J30" s="13" t="s">
        <v>9</v>
      </c>
      <c r="K30" s="4">
        <v>104413.63653426486</v>
      </c>
      <c r="L30" s="13" t="s">
        <v>12</v>
      </c>
      <c r="M30" s="4">
        <v>348947.90227358125</v>
      </c>
      <c r="N30" s="13" t="s">
        <v>12</v>
      </c>
      <c r="O30" s="5">
        <v>778182.72106085799</v>
      </c>
    </row>
    <row r="31" spans="1:15" ht="19.5" x14ac:dyDescent="0.35">
      <c r="A31" s="2"/>
      <c r="B31" s="3" t="s">
        <v>71</v>
      </c>
      <c r="C31" s="5">
        <v>5368967.618253571</v>
      </c>
      <c r="D31" s="5">
        <v>11709758.283376828</v>
      </c>
      <c r="E31" s="104">
        <v>8914746.2686750311</v>
      </c>
      <c r="F31" s="104">
        <v>25993472.170305431</v>
      </c>
      <c r="G31" s="5"/>
    </row>
    <row r="32" spans="1:15" x14ac:dyDescent="0.25">
      <c r="E32" s="4"/>
      <c r="F32" s="4"/>
      <c r="G32" s="5"/>
    </row>
    <row r="34" spans="1:15" ht="15.75" x14ac:dyDescent="0.25">
      <c r="A34" s="35">
        <v>2015</v>
      </c>
      <c r="B34" s="35"/>
      <c r="C34" s="35"/>
      <c r="D34" s="35"/>
      <c r="E34" s="35"/>
      <c r="F34" s="35"/>
      <c r="G34" s="7"/>
    </row>
    <row r="35" spans="1:15" ht="15.75" x14ac:dyDescent="0.25">
      <c r="C35" s="27" t="s">
        <v>67</v>
      </c>
      <c r="D35" s="27" t="s">
        <v>68</v>
      </c>
      <c r="E35" s="27" t="s">
        <v>69</v>
      </c>
      <c r="F35" s="28" t="s">
        <v>70</v>
      </c>
      <c r="G35" s="1"/>
      <c r="H35" s="37" t="s">
        <v>67</v>
      </c>
      <c r="I35" s="37"/>
      <c r="J35" s="37" t="s">
        <v>68</v>
      </c>
      <c r="K35" s="37"/>
      <c r="L35" s="37" t="s">
        <v>69</v>
      </c>
      <c r="M35" s="37"/>
      <c r="N35" s="36" t="s">
        <v>70</v>
      </c>
      <c r="O35" s="36"/>
    </row>
    <row r="36" spans="1:15" ht="19.5" x14ac:dyDescent="0.35">
      <c r="A36" s="2">
        <v>1</v>
      </c>
      <c r="B36" s="3" t="s">
        <v>2</v>
      </c>
      <c r="C36" s="4">
        <v>677282.57512993773</v>
      </c>
      <c r="D36" s="4">
        <v>1880450.1316809596</v>
      </c>
      <c r="E36" s="103">
        <v>684303.55841390032</v>
      </c>
      <c r="F36" s="104">
        <v>3242036.2652247977</v>
      </c>
      <c r="G36" s="5"/>
      <c r="H36" t="s">
        <v>6</v>
      </c>
      <c r="I36" s="4">
        <v>831034.06482779293</v>
      </c>
      <c r="J36" t="s">
        <v>2</v>
      </c>
      <c r="K36" s="4">
        <v>1880450.1316809596</v>
      </c>
      <c r="L36" t="s">
        <v>7</v>
      </c>
      <c r="M36" s="4">
        <v>1544991.3636795471</v>
      </c>
      <c r="N36" t="s">
        <v>11</v>
      </c>
      <c r="O36" s="5">
        <v>3346670.1375809936</v>
      </c>
    </row>
    <row r="37" spans="1:15" ht="19.5" x14ac:dyDescent="0.35">
      <c r="A37" s="2">
        <v>2</v>
      </c>
      <c r="B37" s="3" t="s">
        <v>3</v>
      </c>
      <c r="C37" s="4">
        <v>181587.34955401503</v>
      </c>
      <c r="D37" s="4">
        <v>1315873.3197078423</v>
      </c>
      <c r="E37" s="4">
        <v>491698.81493984105</v>
      </c>
      <c r="F37" s="5">
        <v>1989159.4842016986</v>
      </c>
      <c r="G37" s="5"/>
      <c r="H37" t="s">
        <v>4</v>
      </c>
      <c r="I37" s="4">
        <v>820664.01164135267</v>
      </c>
      <c r="J37" t="s">
        <v>11</v>
      </c>
      <c r="K37" s="4">
        <v>1759790.1592967547</v>
      </c>
      <c r="L37" t="s">
        <v>11</v>
      </c>
      <c r="M37" s="4">
        <v>1164774.0152685959</v>
      </c>
      <c r="N37" t="s">
        <v>2</v>
      </c>
      <c r="O37" s="105">
        <f>F36</f>
        <v>3242036.2652247977</v>
      </c>
    </row>
    <row r="38" spans="1:15" ht="19.5" x14ac:dyDescent="0.35">
      <c r="A38" s="2">
        <v>3</v>
      </c>
      <c r="B38" s="3" t="s">
        <v>4</v>
      </c>
      <c r="C38" s="4">
        <v>820664.01164135267</v>
      </c>
      <c r="D38" s="4">
        <v>317994.97237434692</v>
      </c>
      <c r="E38" s="4">
        <v>522118.86685465829</v>
      </c>
      <c r="F38" s="5">
        <v>1660777.8508703578</v>
      </c>
      <c r="G38" s="5"/>
      <c r="H38" t="s">
        <v>2</v>
      </c>
      <c r="I38" s="4">
        <v>677282.57512993773</v>
      </c>
      <c r="J38" t="s">
        <v>5</v>
      </c>
      <c r="K38" s="4">
        <v>1670000.6145845742</v>
      </c>
      <c r="L38" t="s">
        <v>6</v>
      </c>
      <c r="M38" s="4">
        <v>1083298.2225278292</v>
      </c>
      <c r="N38" t="s">
        <v>5</v>
      </c>
      <c r="O38" s="5">
        <v>2961702.7503105565</v>
      </c>
    </row>
    <row r="39" spans="1:15" ht="19.5" x14ac:dyDescent="0.35">
      <c r="A39" s="2">
        <v>4</v>
      </c>
      <c r="B39" s="3" t="s">
        <v>5</v>
      </c>
      <c r="C39" s="4">
        <v>432271.05440031597</v>
      </c>
      <c r="D39" s="4">
        <v>1670000.6145845742</v>
      </c>
      <c r="E39" s="4">
        <v>859431.08132566651</v>
      </c>
      <c r="F39" s="5">
        <v>2961702.7503105565</v>
      </c>
      <c r="G39" s="5"/>
      <c r="H39" t="s">
        <v>8</v>
      </c>
      <c r="I39" s="4">
        <v>627620.80790020339</v>
      </c>
      <c r="J39" t="s">
        <v>3</v>
      </c>
      <c r="K39" s="4">
        <v>1315873.3197078423</v>
      </c>
      <c r="L39" t="s">
        <v>10</v>
      </c>
      <c r="M39" s="4">
        <v>1006721.7204830277</v>
      </c>
      <c r="N39" t="s">
        <v>7</v>
      </c>
      <c r="O39" s="5">
        <v>2215983.9378280882</v>
      </c>
    </row>
    <row r="40" spans="1:15" ht="19.5" x14ac:dyDescent="0.35">
      <c r="A40" s="2">
        <v>5</v>
      </c>
      <c r="B40" s="3" t="s">
        <v>6</v>
      </c>
      <c r="C40" s="4">
        <v>831034.06482779293</v>
      </c>
      <c r="D40" s="4">
        <v>211040.60364975798</v>
      </c>
      <c r="E40" s="4">
        <v>1083298.2225278292</v>
      </c>
      <c r="F40" s="5">
        <v>2125372.8910053801</v>
      </c>
      <c r="G40" s="5"/>
      <c r="H40" t="s">
        <v>10</v>
      </c>
      <c r="I40" s="4">
        <v>512694.23523384932</v>
      </c>
      <c r="J40" t="s">
        <v>8</v>
      </c>
      <c r="K40" s="4">
        <v>480709.67123142176</v>
      </c>
      <c r="L40" t="s">
        <v>8</v>
      </c>
      <c r="M40" s="4">
        <v>961405.93565669178</v>
      </c>
      <c r="N40" t="s">
        <v>6</v>
      </c>
      <c r="O40" s="5">
        <v>2125372.8910053801</v>
      </c>
    </row>
    <row r="41" spans="1:15" ht="19.5" x14ac:dyDescent="0.35">
      <c r="A41" s="2">
        <v>6</v>
      </c>
      <c r="B41" s="3" t="s">
        <v>7</v>
      </c>
      <c r="C41" s="4">
        <v>447601.56686721306</v>
      </c>
      <c r="D41" s="4">
        <v>223391.00728132779</v>
      </c>
      <c r="E41" s="4">
        <v>1544991.3636795471</v>
      </c>
      <c r="F41" s="5">
        <v>2215983.9378280882</v>
      </c>
      <c r="G41" s="5"/>
      <c r="H41" t="s">
        <v>7</v>
      </c>
      <c r="I41" s="4">
        <v>447601.56686721306</v>
      </c>
      <c r="J41" t="s">
        <v>4</v>
      </c>
      <c r="K41" s="4">
        <v>317994.97237434692</v>
      </c>
      <c r="L41" t="s">
        <v>5</v>
      </c>
      <c r="M41" s="4">
        <v>859431.08132566651</v>
      </c>
      <c r="N41" t="s">
        <v>8</v>
      </c>
      <c r="O41" s="5">
        <v>2069736.4147883169</v>
      </c>
    </row>
    <row r="42" spans="1:15" ht="19.5" x14ac:dyDescent="0.35">
      <c r="A42" s="2">
        <v>7</v>
      </c>
      <c r="B42" s="3" t="s">
        <v>8</v>
      </c>
      <c r="C42" s="4">
        <v>627620.80790020339</v>
      </c>
      <c r="D42" s="4">
        <v>480709.67123142176</v>
      </c>
      <c r="E42" s="4">
        <v>961405.93565669178</v>
      </c>
      <c r="F42" s="5">
        <v>2069736.4147883169</v>
      </c>
      <c r="G42" s="5"/>
      <c r="H42" t="s">
        <v>5</v>
      </c>
      <c r="I42" s="4">
        <v>432271.05440031597</v>
      </c>
      <c r="J42" t="s">
        <v>7</v>
      </c>
      <c r="K42" s="4">
        <v>223391.00728132779</v>
      </c>
      <c r="L42" s="30" t="s">
        <v>2</v>
      </c>
      <c r="M42" s="106">
        <f>E36</f>
        <v>684303.55841390032</v>
      </c>
      <c r="N42" t="s">
        <v>3</v>
      </c>
      <c r="O42" s="5">
        <v>1989159.4842016986</v>
      </c>
    </row>
    <row r="43" spans="1:15" ht="19.5" x14ac:dyDescent="0.35">
      <c r="A43" s="2">
        <v>8</v>
      </c>
      <c r="B43" s="3" t="s">
        <v>9</v>
      </c>
      <c r="C43" s="4">
        <v>408614.07030436001</v>
      </c>
      <c r="D43" s="4">
        <v>120573.15351167263</v>
      </c>
      <c r="E43" s="4">
        <v>599105.73716679506</v>
      </c>
      <c r="F43" s="5">
        <v>1128292.9609828277</v>
      </c>
      <c r="G43" s="5"/>
      <c r="H43" t="s">
        <v>11</v>
      </c>
      <c r="I43" s="4">
        <v>422105.96301564283</v>
      </c>
      <c r="J43" t="s">
        <v>6</v>
      </c>
      <c r="K43" s="4">
        <v>211040.60364975798</v>
      </c>
      <c r="L43" t="s">
        <v>9</v>
      </c>
      <c r="M43" s="4">
        <v>599105.73716679506</v>
      </c>
      <c r="N43" t="s">
        <v>10</v>
      </c>
      <c r="O43" s="5">
        <v>1727749.1364358137</v>
      </c>
    </row>
    <row r="44" spans="1:15" ht="19.5" x14ac:dyDescent="0.35">
      <c r="A44" s="2">
        <v>9</v>
      </c>
      <c r="B44" s="3" t="s">
        <v>10</v>
      </c>
      <c r="C44" s="4">
        <v>512694.23523384932</v>
      </c>
      <c r="D44" s="4">
        <v>208333.18071893658</v>
      </c>
      <c r="E44" s="4">
        <v>1006721.7204830277</v>
      </c>
      <c r="F44" s="5">
        <v>1727749.1364358137</v>
      </c>
      <c r="G44" s="5"/>
      <c r="H44" t="s">
        <v>9</v>
      </c>
      <c r="I44" s="4">
        <v>408614.07030436001</v>
      </c>
      <c r="J44" t="s">
        <v>10</v>
      </c>
      <c r="K44" s="4">
        <v>208333.18071893658</v>
      </c>
      <c r="L44" t="s">
        <v>4</v>
      </c>
      <c r="M44" s="4">
        <v>522118.86685465829</v>
      </c>
      <c r="N44" t="s">
        <v>4</v>
      </c>
      <c r="O44" s="5">
        <v>1660777.8508703578</v>
      </c>
    </row>
    <row r="45" spans="1:15" ht="19.5" x14ac:dyDescent="0.35">
      <c r="A45" s="2">
        <v>10</v>
      </c>
      <c r="B45" s="6" t="s">
        <v>11</v>
      </c>
      <c r="C45" s="4">
        <v>422105.96301564283</v>
      </c>
      <c r="D45" s="4">
        <v>1759790.1592967547</v>
      </c>
      <c r="E45" s="4">
        <v>1164774.0152685959</v>
      </c>
      <c r="F45" s="5">
        <v>3346670.1375809936</v>
      </c>
      <c r="G45" s="5"/>
      <c r="H45" t="s">
        <v>12</v>
      </c>
      <c r="I45" s="4">
        <v>349372.44627621875</v>
      </c>
      <c r="J45" t="s">
        <v>12</v>
      </c>
      <c r="K45" s="4">
        <v>122734.986503637</v>
      </c>
      <c r="L45" t="s">
        <v>3</v>
      </c>
      <c r="M45" s="4">
        <v>491698.81493984105</v>
      </c>
      <c r="N45" t="s">
        <v>9</v>
      </c>
      <c r="O45" s="5">
        <v>1128292.9609828277</v>
      </c>
    </row>
    <row r="46" spans="1:15" ht="19.5" x14ac:dyDescent="0.35">
      <c r="A46" s="2">
        <v>11</v>
      </c>
      <c r="B46" s="3" t="s">
        <v>12</v>
      </c>
      <c r="C46" s="4">
        <v>349372.44627621875</v>
      </c>
      <c r="D46" s="4">
        <v>122734.986503637</v>
      </c>
      <c r="E46" s="4">
        <v>367182.47541603021</v>
      </c>
      <c r="F46" s="5">
        <v>839289.90819588595</v>
      </c>
      <c r="G46" s="5"/>
      <c r="H46" t="s">
        <v>3</v>
      </c>
      <c r="I46" s="4">
        <v>181587.34955401503</v>
      </c>
      <c r="J46" t="s">
        <v>9</v>
      </c>
      <c r="K46" s="4">
        <v>120573.15351167263</v>
      </c>
      <c r="L46" t="s">
        <v>12</v>
      </c>
      <c r="M46" s="4">
        <v>367182.47541603021</v>
      </c>
      <c r="N46" t="s">
        <v>12</v>
      </c>
      <c r="O46" s="5">
        <v>839289.90819588595</v>
      </c>
    </row>
    <row r="47" spans="1:15" ht="19.5" x14ac:dyDescent="0.35">
      <c r="A47" s="2"/>
      <c r="B47" s="3" t="s">
        <v>71</v>
      </c>
      <c r="C47" s="5">
        <v>5710848.1451509017</v>
      </c>
      <c r="D47" s="5">
        <v>8310891.8005412314</v>
      </c>
      <c r="E47" s="104">
        <v>9285031.7917325832</v>
      </c>
      <c r="F47" s="104">
        <v>23306771.737424716</v>
      </c>
      <c r="G47" s="5"/>
    </row>
    <row r="48" spans="1:15" x14ac:dyDescent="0.25">
      <c r="E48" s="4"/>
      <c r="F48" s="4"/>
      <c r="G48" s="5"/>
    </row>
    <row r="50" spans="1:15" ht="15.75" x14ac:dyDescent="0.25">
      <c r="A50" s="35">
        <v>2016</v>
      </c>
      <c r="B50" s="35"/>
      <c r="C50" s="35"/>
      <c r="D50" s="35"/>
      <c r="E50" s="35"/>
      <c r="F50" s="35"/>
      <c r="G50" s="7"/>
    </row>
    <row r="51" spans="1:15" ht="15.75" x14ac:dyDescent="0.25">
      <c r="C51" s="27" t="s">
        <v>67</v>
      </c>
      <c r="D51" s="27" t="s">
        <v>68</v>
      </c>
      <c r="E51" s="27" t="s">
        <v>69</v>
      </c>
      <c r="F51" s="28" t="s">
        <v>70</v>
      </c>
      <c r="G51" s="1"/>
      <c r="H51" s="37" t="s">
        <v>67</v>
      </c>
      <c r="I51" s="37"/>
      <c r="J51" s="37" t="s">
        <v>68</v>
      </c>
      <c r="K51" s="37"/>
      <c r="L51" s="37" t="s">
        <v>69</v>
      </c>
      <c r="M51" s="37"/>
      <c r="N51" s="36" t="s">
        <v>70</v>
      </c>
      <c r="O51" s="36"/>
    </row>
    <row r="52" spans="1:15" ht="19.5" x14ac:dyDescent="0.35">
      <c r="A52" s="2">
        <v>1</v>
      </c>
      <c r="B52" s="3" t="s">
        <v>2</v>
      </c>
      <c r="C52" s="4">
        <v>721533.47549678118</v>
      </c>
      <c r="D52" s="4">
        <v>1719513.9075106273</v>
      </c>
      <c r="E52" s="103">
        <v>748462.63321877841</v>
      </c>
      <c r="F52" s="104">
        <v>3189510.0162261869</v>
      </c>
      <c r="G52" s="5"/>
      <c r="H52" t="s">
        <v>4</v>
      </c>
      <c r="I52" s="4">
        <v>985831.11900135409</v>
      </c>
      <c r="J52" t="s">
        <v>11</v>
      </c>
      <c r="K52" s="4">
        <v>1722844.8302966817</v>
      </c>
      <c r="L52" t="s">
        <v>7</v>
      </c>
      <c r="M52" s="4">
        <v>1686459.8079815926</v>
      </c>
      <c r="N52" t="s">
        <v>11</v>
      </c>
      <c r="O52" s="5">
        <v>3490793.5084661292</v>
      </c>
    </row>
    <row r="53" spans="1:15" ht="19.5" x14ac:dyDescent="0.35">
      <c r="A53" s="2">
        <v>2</v>
      </c>
      <c r="B53" s="3" t="s">
        <v>3</v>
      </c>
      <c r="C53" s="4">
        <v>200420.05721528345</v>
      </c>
      <c r="D53" s="4">
        <v>1217770.4638043677</v>
      </c>
      <c r="E53" s="4">
        <v>523685.27212328778</v>
      </c>
      <c r="F53" s="5">
        <v>1941875.793142939</v>
      </c>
      <c r="G53" s="5"/>
      <c r="H53" t="s">
        <v>6</v>
      </c>
      <c r="I53" s="4">
        <v>921172.91097895126</v>
      </c>
      <c r="J53" t="s">
        <v>2</v>
      </c>
      <c r="K53" s="4">
        <v>1719513.9075106273</v>
      </c>
      <c r="L53" t="s">
        <v>11</v>
      </c>
      <c r="M53" s="4">
        <v>1282758.4133313876</v>
      </c>
      <c r="N53" t="s">
        <v>2</v>
      </c>
      <c r="O53" s="105">
        <f>F52</f>
        <v>3189510.0162261869</v>
      </c>
    </row>
    <row r="54" spans="1:15" ht="19.5" x14ac:dyDescent="0.35">
      <c r="A54" s="2">
        <v>3</v>
      </c>
      <c r="B54" s="3" t="s">
        <v>4</v>
      </c>
      <c r="C54" s="4">
        <v>985831.11900135409</v>
      </c>
      <c r="D54" s="4">
        <v>292904.55905882566</v>
      </c>
      <c r="E54" s="4">
        <v>529896.47709335876</v>
      </c>
      <c r="F54" s="5">
        <v>1808632.1551535386</v>
      </c>
      <c r="G54" s="5"/>
      <c r="H54" t="s">
        <v>2</v>
      </c>
      <c r="I54" s="4">
        <v>721533.47549678118</v>
      </c>
      <c r="J54" t="s">
        <v>5</v>
      </c>
      <c r="K54" s="4">
        <v>1424823.3701523999</v>
      </c>
      <c r="L54" t="s">
        <v>6</v>
      </c>
      <c r="M54" s="4">
        <v>1160427.5061838292</v>
      </c>
      <c r="N54" t="s">
        <v>5</v>
      </c>
      <c r="O54" s="5">
        <v>2895425.2593211969</v>
      </c>
    </row>
    <row r="55" spans="1:15" ht="19.5" x14ac:dyDescent="0.35">
      <c r="A55" s="2">
        <v>4</v>
      </c>
      <c r="B55" s="3" t="s">
        <v>5</v>
      </c>
      <c r="C55" s="4">
        <v>520491.66451717896</v>
      </c>
      <c r="D55" s="4">
        <v>1424823.3701523999</v>
      </c>
      <c r="E55" s="4">
        <v>950110.22465161805</v>
      </c>
      <c r="F55" s="5">
        <v>2895425.2593211969</v>
      </c>
      <c r="G55" s="5"/>
      <c r="H55" t="s">
        <v>8</v>
      </c>
      <c r="I55" s="4">
        <v>666997.41644190159</v>
      </c>
      <c r="J55" t="s">
        <v>3</v>
      </c>
      <c r="K55" s="4">
        <v>1217770.4638043677</v>
      </c>
      <c r="L55" t="s">
        <v>10</v>
      </c>
      <c r="M55" s="4">
        <v>1087680.4543564627</v>
      </c>
      <c r="N55" t="s">
        <v>7</v>
      </c>
      <c r="O55" s="5">
        <v>2371626.433872811</v>
      </c>
    </row>
    <row r="56" spans="1:15" ht="19.5" x14ac:dyDescent="0.35">
      <c r="A56" s="2">
        <v>5</v>
      </c>
      <c r="B56" s="3" t="s">
        <v>6</v>
      </c>
      <c r="C56" s="4">
        <v>921172.91097895126</v>
      </c>
      <c r="D56" s="4">
        <v>235332.73113219603</v>
      </c>
      <c r="E56" s="4">
        <v>1160427.5061838292</v>
      </c>
      <c r="F56" s="5">
        <v>2316933.1482949764</v>
      </c>
      <c r="G56" s="5"/>
      <c r="H56" t="s">
        <v>10</v>
      </c>
      <c r="I56" s="4">
        <v>532658.69784523605</v>
      </c>
      <c r="J56" t="s">
        <v>8</v>
      </c>
      <c r="K56" s="4">
        <v>454911.64035369764</v>
      </c>
      <c r="L56" t="s">
        <v>8</v>
      </c>
      <c r="M56" s="4">
        <v>998445.00458619348</v>
      </c>
      <c r="N56" t="s">
        <v>6</v>
      </c>
      <c r="O56" s="5">
        <v>2316933.1482949764</v>
      </c>
    </row>
    <row r="57" spans="1:15" ht="19.5" x14ac:dyDescent="0.35">
      <c r="A57" s="2">
        <v>6</v>
      </c>
      <c r="B57" s="3" t="s">
        <v>7</v>
      </c>
      <c r="C57" s="4">
        <v>479559.9076766519</v>
      </c>
      <c r="D57" s="4">
        <v>205606.71821456641</v>
      </c>
      <c r="E57" s="4">
        <v>1686459.8079815926</v>
      </c>
      <c r="F57" s="5">
        <v>2371626.433872811</v>
      </c>
      <c r="G57" s="5"/>
      <c r="H57" t="s">
        <v>5</v>
      </c>
      <c r="I57" s="4">
        <v>520491.66451717896</v>
      </c>
      <c r="J57" t="s">
        <v>4</v>
      </c>
      <c r="K57" s="4">
        <v>292904.55905882566</v>
      </c>
      <c r="L57" t="s">
        <v>5</v>
      </c>
      <c r="M57" s="4">
        <v>950110.22465161805</v>
      </c>
      <c r="N57" t="s">
        <v>8</v>
      </c>
      <c r="O57" s="5">
        <v>2120354.0613817926</v>
      </c>
    </row>
    <row r="58" spans="1:15" ht="19.5" x14ac:dyDescent="0.35">
      <c r="A58" s="2">
        <v>7</v>
      </c>
      <c r="B58" s="3" t="s">
        <v>8</v>
      </c>
      <c r="C58" s="4">
        <v>666997.41644190159</v>
      </c>
      <c r="D58" s="4">
        <v>454911.64035369764</v>
      </c>
      <c r="E58" s="4">
        <v>998445.00458619348</v>
      </c>
      <c r="F58" s="5">
        <v>2120354.0613817926</v>
      </c>
      <c r="G58" s="5"/>
      <c r="H58" t="s">
        <v>11</v>
      </c>
      <c r="I58" s="4">
        <v>485190.26483806007</v>
      </c>
      <c r="J58" t="s">
        <v>6</v>
      </c>
      <c r="K58" s="4">
        <v>235332.73113219603</v>
      </c>
      <c r="L58" s="30" t="s">
        <v>2</v>
      </c>
      <c r="M58" s="106">
        <f>E52</f>
        <v>748462.63321877841</v>
      </c>
      <c r="N58" t="s">
        <v>3</v>
      </c>
      <c r="O58" s="5">
        <v>1941875.793142939</v>
      </c>
    </row>
    <row r="59" spans="1:15" ht="19.5" x14ac:dyDescent="0.35">
      <c r="A59" s="2">
        <v>8</v>
      </c>
      <c r="B59" s="3" t="s">
        <v>9</v>
      </c>
      <c r="C59" s="4">
        <v>467361.1473786339</v>
      </c>
      <c r="D59" s="4">
        <v>102541.86256475683</v>
      </c>
      <c r="E59" s="4">
        <v>663951.58480818523</v>
      </c>
      <c r="F59" s="5">
        <v>1233854.594751576</v>
      </c>
      <c r="G59" s="5"/>
      <c r="H59" t="s">
        <v>7</v>
      </c>
      <c r="I59" s="4">
        <v>479559.9076766519</v>
      </c>
      <c r="J59" t="s">
        <v>10</v>
      </c>
      <c r="K59" s="4">
        <v>213484.42156795628</v>
      </c>
      <c r="L59" t="s">
        <v>9</v>
      </c>
      <c r="M59" s="4">
        <v>663951.58480818523</v>
      </c>
      <c r="N59" t="s">
        <v>10</v>
      </c>
      <c r="O59" s="5">
        <v>1833823.5737696551</v>
      </c>
    </row>
    <row r="60" spans="1:15" ht="19.5" x14ac:dyDescent="0.35">
      <c r="A60" s="2">
        <v>9</v>
      </c>
      <c r="B60" s="3" t="s">
        <v>10</v>
      </c>
      <c r="C60" s="4">
        <v>532658.69784523605</v>
      </c>
      <c r="D60" s="4">
        <v>213484.42156795628</v>
      </c>
      <c r="E60" s="4">
        <v>1087680.4543564627</v>
      </c>
      <c r="F60" s="5">
        <v>1833823.5737696551</v>
      </c>
      <c r="G60" s="5"/>
      <c r="H60" t="s">
        <v>9</v>
      </c>
      <c r="I60" s="4">
        <v>467361.1473786339</v>
      </c>
      <c r="J60" t="s">
        <v>7</v>
      </c>
      <c r="K60" s="4">
        <v>205606.71821456641</v>
      </c>
      <c r="L60" t="s">
        <v>4</v>
      </c>
      <c r="M60" s="4">
        <v>529896.47709335876</v>
      </c>
      <c r="N60" t="s">
        <v>4</v>
      </c>
      <c r="O60" s="5">
        <v>1808632.1551535386</v>
      </c>
    </row>
    <row r="61" spans="1:15" ht="19.5" x14ac:dyDescent="0.35">
      <c r="A61" s="2">
        <v>10</v>
      </c>
      <c r="B61" s="6" t="s">
        <v>11</v>
      </c>
      <c r="C61" s="4">
        <v>485190.26483806007</v>
      </c>
      <c r="D61" s="4">
        <v>1722844.8302966817</v>
      </c>
      <c r="E61" s="4">
        <v>1282758.4133313876</v>
      </c>
      <c r="F61" s="5">
        <v>3490793.5084661292</v>
      </c>
      <c r="G61" s="5"/>
      <c r="H61" t="s">
        <v>12</v>
      </c>
      <c r="I61" s="4">
        <v>405751.18209331646</v>
      </c>
      <c r="J61" t="s">
        <v>12</v>
      </c>
      <c r="K61" s="4">
        <v>121431.60266939882</v>
      </c>
      <c r="L61" t="s">
        <v>3</v>
      </c>
      <c r="M61" s="4">
        <v>523685.27212328778</v>
      </c>
      <c r="N61" t="s">
        <v>9</v>
      </c>
      <c r="O61" s="5">
        <v>1233854.594751576</v>
      </c>
    </row>
    <row r="62" spans="1:15" ht="19.5" x14ac:dyDescent="0.35">
      <c r="A62" s="2">
        <v>11</v>
      </c>
      <c r="B62" s="3" t="s">
        <v>12</v>
      </c>
      <c r="C62" s="4">
        <v>405751.18209331646</v>
      </c>
      <c r="D62" s="4">
        <v>121431.60266939882</v>
      </c>
      <c r="E62" s="4">
        <v>401252.27551527583</v>
      </c>
      <c r="F62" s="5">
        <v>928435.060277991</v>
      </c>
      <c r="G62" s="5"/>
      <c r="H62" t="s">
        <v>3</v>
      </c>
      <c r="I62" s="4">
        <v>200420.05721528345</v>
      </c>
      <c r="J62" t="s">
        <v>9</v>
      </c>
      <c r="K62" s="4">
        <v>102541.86256475683</v>
      </c>
      <c r="L62" t="s">
        <v>12</v>
      </c>
      <c r="M62" s="4">
        <v>401252.27551527583</v>
      </c>
      <c r="N62" t="s">
        <v>12</v>
      </c>
      <c r="O62" s="5">
        <v>928435.060277991</v>
      </c>
    </row>
    <row r="63" spans="1:15" ht="19.5" x14ac:dyDescent="0.35">
      <c r="A63" s="2"/>
      <c r="B63" s="3" t="s">
        <v>71</v>
      </c>
      <c r="C63" s="5">
        <v>6386967.8434833502</v>
      </c>
      <c r="D63" s="5">
        <v>7711166.1073254738</v>
      </c>
      <c r="E63" s="104">
        <v>10033129.653849969</v>
      </c>
      <c r="F63" s="104">
        <v>24131263.60465879</v>
      </c>
      <c r="G63" s="5"/>
    </row>
    <row r="64" spans="1:15" x14ac:dyDescent="0.25">
      <c r="E64" s="4"/>
      <c r="F64" s="4"/>
      <c r="G64" s="5"/>
    </row>
    <row r="66" spans="1:15" ht="15.75" x14ac:dyDescent="0.25">
      <c r="A66" s="35">
        <v>2017</v>
      </c>
      <c r="B66" s="35"/>
      <c r="C66" s="35"/>
      <c r="D66" s="35"/>
      <c r="E66" s="35"/>
      <c r="F66" s="35"/>
      <c r="G66" s="7"/>
    </row>
    <row r="67" spans="1:15" ht="15.75" x14ac:dyDescent="0.25">
      <c r="C67" s="27" t="s">
        <v>67</v>
      </c>
      <c r="D67" s="27" t="s">
        <v>68</v>
      </c>
      <c r="E67" s="27" t="s">
        <v>69</v>
      </c>
      <c r="F67" s="28" t="s">
        <v>70</v>
      </c>
      <c r="G67" s="1"/>
      <c r="H67" s="37" t="s">
        <v>67</v>
      </c>
      <c r="I67" s="37"/>
      <c r="J67" s="37" t="s">
        <v>68</v>
      </c>
      <c r="K67" s="37"/>
      <c r="L67" s="37" t="s">
        <v>69</v>
      </c>
      <c r="M67" s="37"/>
      <c r="N67" s="36" t="s">
        <v>70</v>
      </c>
      <c r="O67" s="36"/>
    </row>
    <row r="68" spans="1:15" ht="19.5" x14ac:dyDescent="0.35">
      <c r="A68" s="2">
        <v>1</v>
      </c>
      <c r="B68" s="3" t="s">
        <v>2</v>
      </c>
      <c r="C68" s="4">
        <v>822947.12958994845</v>
      </c>
      <c r="D68" s="4">
        <v>3362877.6780349459</v>
      </c>
      <c r="E68" s="103">
        <v>957037.63978115399</v>
      </c>
      <c r="F68" s="104">
        <v>5142862.447406048</v>
      </c>
      <c r="G68" s="5"/>
      <c r="H68" t="s">
        <v>4</v>
      </c>
      <c r="I68" s="8">
        <v>1054304.1707639538</v>
      </c>
      <c r="J68" t="s">
        <v>2</v>
      </c>
      <c r="K68" s="4">
        <v>3362877.6780349459</v>
      </c>
      <c r="L68" t="s">
        <v>7</v>
      </c>
      <c r="M68" s="4">
        <v>2082390.2262130522</v>
      </c>
      <c r="N68" s="30" t="s">
        <v>2</v>
      </c>
      <c r="O68" s="105">
        <f>F68</f>
        <v>5142862.447406048</v>
      </c>
    </row>
    <row r="69" spans="1:15" ht="19.5" x14ac:dyDescent="0.35">
      <c r="A69" s="2">
        <v>2</v>
      </c>
      <c r="B69" s="3" t="s">
        <v>3</v>
      </c>
      <c r="C69" s="4">
        <v>223285.17139773461</v>
      </c>
      <c r="D69" s="4">
        <v>2299507.2275707801</v>
      </c>
      <c r="E69" s="4">
        <v>632986.68758271821</v>
      </c>
      <c r="F69" s="5">
        <v>3155779.0865512327</v>
      </c>
      <c r="G69" s="5"/>
      <c r="H69" t="s">
        <v>6</v>
      </c>
      <c r="I69" s="8">
        <v>1019502.8658652795</v>
      </c>
      <c r="J69" t="s">
        <v>11</v>
      </c>
      <c r="K69" s="4">
        <v>2942581.5258044298</v>
      </c>
      <c r="L69" t="s">
        <v>11</v>
      </c>
      <c r="M69" s="4">
        <v>1635065.7825410713</v>
      </c>
      <c r="N69" t="s">
        <v>11</v>
      </c>
      <c r="O69" s="5">
        <v>5110583.6944732284</v>
      </c>
    </row>
    <row r="70" spans="1:15" ht="19.5" x14ac:dyDescent="0.35">
      <c r="A70" s="2">
        <v>3</v>
      </c>
      <c r="B70" s="3" t="s">
        <v>4</v>
      </c>
      <c r="C70" s="4">
        <v>1054304.1707639538</v>
      </c>
      <c r="D70" s="4">
        <v>648344.90243431902</v>
      </c>
      <c r="E70" s="4">
        <v>612299.74545844004</v>
      </c>
      <c r="F70" s="5">
        <v>2314948.8186567128</v>
      </c>
      <c r="G70" s="5"/>
      <c r="H70" t="s">
        <v>2</v>
      </c>
      <c r="I70" s="8">
        <v>822947.12958994845</v>
      </c>
      <c r="J70" t="s">
        <v>5</v>
      </c>
      <c r="K70" s="4">
        <v>2403152.7740830434</v>
      </c>
      <c r="L70" t="s">
        <v>10</v>
      </c>
      <c r="M70" s="4">
        <v>1472212.947132912</v>
      </c>
      <c r="N70" t="s">
        <v>5</v>
      </c>
      <c r="O70" s="5">
        <v>4057812.2841089619</v>
      </c>
    </row>
    <row r="71" spans="1:15" ht="19.5" x14ac:dyDescent="0.35">
      <c r="A71" s="2">
        <v>4</v>
      </c>
      <c r="B71" s="3" t="s">
        <v>5</v>
      </c>
      <c r="C71" s="4">
        <v>552855.8109465196</v>
      </c>
      <c r="D71" s="4">
        <v>2403152.7740830434</v>
      </c>
      <c r="E71" s="4">
        <v>1101803.6990793992</v>
      </c>
      <c r="F71" s="5">
        <v>4057812.2841089619</v>
      </c>
      <c r="G71" s="5"/>
      <c r="H71" t="s">
        <v>8</v>
      </c>
      <c r="I71" s="8">
        <v>754378.97357987962</v>
      </c>
      <c r="J71" t="s">
        <v>3</v>
      </c>
      <c r="K71" s="4">
        <v>2299507.2275707801</v>
      </c>
      <c r="L71" t="s">
        <v>6</v>
      </c>
      <c r="M71" s="4">
        <v>1370741.3597386612</v>
      </c>
      <c r="N71" t="s">
        <v>3</v>
      </c>
      <c r="O71" s="5">
        <v>3155779.0865512327</v>
      </c>
    </row>
    <row r="72" spans="1:15" ht="19.5" x14ac:dyDescent="0.35">
      <c r="A72" s="2">
        <v>5</v>
      </c>
      <c r="B72" s="3" t="s">
        <v>6</v>
      </c>
      <c r="C72" s="4">
        <v>1019502.8658652795</v>
      </c>
      <c r="D72" s="4">
        <v>301201.71068373474</v>
      </c>
      <c r="E72" s="4">
        <v>1370741.3597386612</v>
      </c>
      <c r="F72" s="5">
        <v>2691445.9362876751</v>
      </c>
      <c r="G72" s="5"/>
      <c r="H72" t="s">
        <v>10</v>
      </c>
      <c r="I72" s="8">
        <v>606963.42742955277</v>
      </c>
      <c r="J72" t="s">
        <v>8</v>
      </c>
      <c r="K72" s="4">
        <v>848407.21984688402</v>
      </c>
      <c r="L72" t="s">
        <v>8</v>
      </c>
      <c r="M72" s="4">
        <v>1207490.4320194547</v>
      </c>
      <c r="N72" t="s">
        <v>7</v>
      </c>
      <c r="O72" s="5">
        <v>2974429.0972279413</v>
      </c>
    </row>
    <row r="73" spans="1:15" ht="19.5" x14ac:dyDescent="0.35">
      <c r="A73" s="2">
        <v>6</v>
      </c>
      <c r="B73" s="3" t="s">
        <v>7</v>
      </c>
      <c r="C73" s="4">
        <v>533196.94247694325</v>
      </c>
      <c r="D73" s="4">
        <v>358841.92853794573</v>
      </c>
      <c r="E73" s="4">
        <v>2082390.2262130522</v>
      </c>
      <c r="F73" s="5">
        <v>2974429.0972279413</v>
      </c>
      <c r="G73" s="5"/>
      <c r="H73" t="s">
        <v>5</v>
      </c>
      <c r="I73" s="8">
        <v>552855.8109465196</v>
      </c>
      <c r="J73" t="s">
        <v>4</v>
      </c>
      <c r="K73" s="4">
        <v>648344.90243431902</v>
      </c>
      <c r="L73" t="s">
        <v>5</v>
      </c>
      <c r="M73" s="4">
        <v>1101803.6990793992</v>
      </c>
      <c r="N73" t="s">
        <v>8</v>
      </c>
      <c r="O73" s="5">
        <v>2810276.6254462181</v>
      </c>
    </row>
    <row r="74" spans="1:15" ht="19.5" x14ac:dyDescent="0.35">
      <c r="A74" s="2">
        <v>7</v>
      </c>
      <c r="B74" s="3" t="s">
        <v>8</v>
      </c>
      <c r="C74" s="4">
        <v>754378.97357987962</v>
      </c>
      <c r="D74" s="4">
        <v>848407.21984688402</v>
      </c>
      <c r="E74" s="4">
        <v>1207490.4320194547</v>
      </c>
      <c r="F74" s="5">
        <v>2810276.6254462181</v>
      </c>
      <c r="G74" s="5"/>
      <c r="H74" t="s">
        <v>7</v>
      </c>
      <c r="I74" s="8">
        <v>533196.94247694325</v>
      </c>
      <c r="J74" t="s">
        <v>10</v>
      </c>
      <c r="K74" s="4">
        <v>427577.56482950132</v>
      </c>
      <c r="L74" s="30" t="s">
        <v>2</v>
      </c>
      <c r="M74" s="103">
        <f>E68</f>
        <v>957037.63978115399</v>
      </c>
      <c r="N74" t="s">
        <v>6</v>
      </c>
      <c r="O74" s="5">
        <v>2691445.9362876751</v>
      </c>
    </row>
    <row r="75" spans="1:15" ht="19.5" x14ac:dyDescent="0.35">
      <c r="A75" s="2">
        <v>8</v>
      </c>
      <c r="B75" s="3" t="s">
        <v>9</v>
      </c>
      <c r="C75" s="4">
        <v>506997.30077706551</v>
      </c>
      <c r="D75" s="4">
        <v>140647.71721356179</v>
      </c>
      <c r="E75" s="4">
        <v>822338.45237984776</v>
      </c>
      <c r="F75" s="5">
        <v>1469983.4703704752</v>
      </c>
      <c r="G75" s="5"/>
      <c r="H75" t="s">
        <v>11</v>
      </c>
      <c r="I75" s="8">
        <v>532936.38612772711</v>
      </c>
      <c r="J75" t="s">
        <v>7</v>
      </c>
      <c r="K75" s="4">
        <v>358841.92853794573</v>
      </c>
      <c r="L75" t="s">
        <v>9</v>
      </c>
      <c r="M75" s="4">
        <v>822338.45237984776</v>
      </c>
      <c r="N75" t="s">
        <v>10</v>
      </c>
      <c r="O75" s="5">
        <v>2506753.939391966</v>
      </c>
    </row>
    <row r="76" spans="1:15" ht="19.5" x14ac:dyDescent="0.35">
      <c r="A76" s="2">
        <v>9</v>
      </c>
      <c r="B76" s="3" t="s">
        <v>10</v>
      </c>
      <c r="C76" s="4">
        <v>606963.42742955277</v>
      </c>
      <c r="D76" s="4">
        <v>427577.56482950132</v>
      </c>
      <c r="E76" s="4">
        <v>1472212.947132912</v>
      </c>
      <c r="F76" s="5">
        <v>2506753.939391966</v>
      </c>
      <c r="G76" s="5"/>
      <c r="H76" t="s">
        <v>9</v>
      </c>
      <c r="I76" s="8">
        <v>506997.30077706551</v>
      </c>
      <c r="J76" t="s">
        <v>6</v>
      </c>
      <c r="K76" s="4">
        <v>301201.71068373474</v>
      </c>
      <c r="L76" t="s">
        <v>3</v>
      </c>
      <c r="M76" s="4">
        <v>632986.68758271821</v>
      </c>
      <c r="N76" t="s">
        <v>4</v>
      </c>
      <c r="O76" s="5">
        <v>2314948.8186567128</v>
      </c>
    </row>
    <row r="77" spans="1:15" ht="19.5" x14ac:dyDescent="0.35">
      <c r="A77" s="2">
        <v>10</v>
      </c>
      <c r="B77" s="6" t="s">
        <v>11</v>
      </c>
      <c r="C77" s="4">
        <v>532936.38612772711</v>
      </c>
      <c r="D77" s="4">
        <v>2942581.5258044298</v>
      </c>
      <c r="E77" s="4">
        <v>1635065.7825410713</v>
      </c>
      <c r="F77" s="5">
        <v>5110583.6944732284</v>
      </c>
      <c r="G77" s="5"/>
      <c r="H77" t="s">
        <v>12</v>
      </c>
      <c r="I77" s="8">
        <v>429613.99028121855</v>
      </c>
      <c r="J77" t="s">
        <v>12</v>
      </c>
      <c r="K77" s="4">
        <v>163360.52040977724</v>
      </c>
      <c r="L77" t="s">
        <v>4</v>
      </c>
      <c r="M77" s="4">
        <v>612299.74545844004</v>
      </c>
      <c r="N77" t="s">
        <v>9</v>
      </c>
      <c r="O77" s="5">
        <v>1469983.4703704752</v>
      </c>
    </row>
    <row r="78" spans="1:15" ht="19.5" x14ac:dyDescent="0.35">
      <c r="A78" s="2">
        <v>11</v>
      </c>
      <c r="B78" s="3" t="s">
        <v>12</v>
      </c>
      <c r="C78" s="4">
        <v>429613.99028121855</v>
      </c>
      <c r="D78" s="4">
        <v>163360.52040977724</v>
      </c>
      <c r="E78" s="4">
        <v>507483.51242737635</v>
      </c>
      <c r="F78" s="5">
        <v>1100458.0231183721</v>
      </c>
      <c r="G78" s="5"/>
      <c r="H78" t="s">
        <v>3</v>
      </c>
      <c r="I78" s="8">
        <v>223285.17139773461</v>
      </c>
      <c r="J78" t="s">
        <v>9</v>
      </c>
      <c r="K78" s="4">
        <v>140647.71721356179</v>
      </c>
      <c r="L78" t="s">
        <v>12</v>
      </c>
      <c r="M78" s="4">
        <v>507483.51242737635</v>
      </c>
      <c r="N78" t="s">
        <v>12</v>
      </c>
      <c r="O78" s="5">
        <v>1100458.0231183721</v>
      </c>
    </row>
    <row r="79" spans="1:15" ht="19.5" x14ac:dyDescent="0.35">
      <c r="A79" s="2"/>
      <c r="B79" s="3" t="s">
        <v>71</v>
      </c>
      <c r="C79" s="5">
        <v>7036982.1692358237</v>
      </c>
      <c r="D79" s="5">
        <v>13896500.769448925</v>
      </c>
      <c r="E79" s="104">
        <v>12401850.484354086</v>
      </c>
      <c r="F79" s="104">
        <v>33335333.423038833</v>
      </c>
      <c r="G79" s="5"/>
    </row>
  </sheetData>
  <sortState ref="N36:O46">
    <sortCondition descending="1" ref="O36:O46"/>
  </sortState>
  <mergeCells count="25">
    <mergeCell ref="H67:I67"/>
    <mergeCell ref="J67:K67"/>
    <mergeCell ref="L67:M67"/>
    <mergeCell ref="N67:O67"/>
    <mergeCell ref="H35:I35"/>
    <mergeCell ref="J35:K35"/>
    <mergeCell ref="L35:M35"/>
    <mergeCell ref="N35:O35"/>
    <mergeCell ref="H51:I51"/>
    <mergeCell ref="J51:K51"/>
    <mergeCell ref="L51:M51"/>
    <mergeCell ref="N51:O51"/>
    <mergeCell ref="N3:O3"/>
    <mergeCell ref="H19:I19"/>
    <mergeCell ref="J19:K19"/>
    <mergeCell ref="L19:M19"/>
    <mergeCell ref="N19:O19"/>
    <mergeCell ref="H3:I3"/>
    <mergeCell ref="J3:K3"/>
    <mergeCell ref="L3:M3"/>
    <mergeCell ref="A1:F1"/>
    <mergeCell ref="A18:F18"/>
    <mergeCell ref="A34:F34"/>
    <mergeCell ref="A50:F50"/>
    <mergeCell ref="A66:F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48A8-EC9A-40B4-820D-33C4DFC2450E}">
  <dimension ref="A1:L41"/>
  <sheetViews>
    <sheetView tabSelected="1" topLeftCell="A20" workbookViewId="0">
      <selection activeCell="B3" sqref="B3"/>
    </sheetView>
  </sheetViews>
  <sheetFormatPr defaultRowHeight="15" x14ac:dyDescent="0.25"/>
  <cols>
    <col min="1" max="1" width="17.7109375" style="19" customWidth="1"/>
    <col min="2" max="2" width="13.7109375" bestFit="1" customWidth="1"/>
    <col min="3" max="3" width="12.5703125" bestFit="1" customWidth="1"/>
    <col min="4" max="4" width="12.140625" customWidth="1"/>
    <col min="5" max="7" width="9.5703125" bestFit="1" customWidth="1"/>
    <col min="11" max="11" width="9.5703125" bestFit="1" customWidth="1"/>
  </cols>
  <sheetData>
    <row r="1" spans="1:12" x14ac:dyDescent="0.25">
      <c r="C1" s="38" t="s">
        <v>76</v>
      </c>
      <c r="D1" s="38"/>
      <c r="E1" s="38"/>
      <c r="F1" s="38"/>
      <c r="G1" s="38"/>
      <c r="H1" s="38"/>
      <c r="I1" s="38"/>
      <c r="J1" s="38"/>
      <c r="K1" s="38"/>
    </row>
    <row r="2" spans="1:12" x14ac:dyDescent="0.25">
      <c r="A2" s="18">
        <v>2013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</row>
    <row r="3" spans="1:12" x14ac:dyDescent="0.25">
      <c r="A3" s="20" t="s">
        <v>72</v>
      </c>
      <c r="B3" s="16">
        <f>'Sub_Sector STATE SHARES'!B11/'Sub_Sector STATE SHARES'!B58*100</f>
        <v>67.264635364116785</v>
      </c>
      <c r="C3" s="16">
        <f>'Sub_Sector STATE SHARES'!C11/'Sub_Sector STATE SHARES'!C58*100</f>
        <v>77.067715558763268</v>
      </c>
      <c r="D3" s="16">
        <f>'Sub_Sector STATE SHARES'!D11/'Sub_Sector STATE SHARES'!C58</f>
        <v>0</v>
      </c>
      <c r="E3" s="16">
        <f>'Sub_Sector STATE SHARES'!E11/'Sub_Sector STATE SHARES'!E58*100</f>
        <v>58.100911944816261</v>
      </c>
      <c r="F3" s="16">
        <f>'Sub_Sector STATE SHARES'!F11/'Sub_Sector STATE SHARES'!F58*100</f>
        <v>0</v>
      </c>
      <c r="G3" s="16">
        <f>'Sub_Sector STATE SHARES'!G11/'Sub_Sector STATE SHARES'!G58*100</f>
        <v>0</v>
      </c>
      <c r="H3" s="16">
        <f>'Sub_Sector STATE SHARES'!H11/'Sub_Sector STATE SHARES'!H58*100</f>
        <v>0</v>
      </c>
      <c r="I3" s="16">
        <f>'Sub_Sector STATE SHARES'!I11/'Sub_Sector STATE SHARES'!I58*100</f>
        <v>0</v>
      </c>
      <c r="J3" s="16">
        <f>'Sub_Sector STATE SHARES'!J11/'Sub_Sector STATE SHARES'!J58*100</f>
        <v>0</v>
      </c>
      <c r="K3" s="16">
        <f>'Sub_Sector STATE SHARES'!K11/'Sub_Sector STATE SHARES'!K58*100</f>
        <v>57.479192483042254</v>
      </c>
      <c r="L3" s="16">
        <f>'Sub_Sector STATE SHARES'!L11/'Sub_Sector STATE SHARES'!L58*100</f>
        <v>0</v>
      </c>
    </row>
    <row r="4" spans="1:12" x14ac:dyDescent="0.25">
      <c r="A4" s="20" t="s">
        <v>74</v>
      </c>
      <c r="B4" s="16">
        <f>('Sub_Sector STATE SHARES'!B58-'Sub_Sector STATE SHARES'!B10)/'Sub_Sector STATE SHARES'!B58*100</f>
        <v>32.709193714603238</v>
      </c>
      <c r="C4" s="16">
        <f>('Sub_Sector STATE SHARES'!C58-'Sub_Sector STATE SHARES'!C10)/'Sub_Sector STATE SHARES'!C58*100</f>
        <v>22.910817812134777</v>
      </c>
      <c r="D4" s="16">
        <f>'Sub_Sector STATE SHARES'!C58/'Sub_Sector STATE SHARES'!C58*100</f>
        <v>100</v>
      </c>
      <c r="E4" s="16">
        <f>('Sub_Sector STATE SHARES'!E58-'Sub_Sector STATE SHARES'!E10)/'Sub_Sector STATE SHARES'!E58*100</f>
        <v>41.866307674583496</v>
      </c>
      <c r="F4" s="16">
        <v>100</v>
      </c>
      <c r="G4" s="16">
        <v>100</v>
      </c>
      <c r="H4" s="16">
        <v>100</v>
      </c>
      <c r="I4" s="16">
        <v>100</v>
      </c>
      <c r="J4" s="16">
        <v>100</v>
      </c>
      <c r="K4" s="16">
        <f>('Sub_Sector STATE SHARES'!K58-'Sub_Sector STATE SHARES'!K11)/'Sub_Sector STATE SHARES'!K58*100</f>
        <v>42.520807516957746</v>
      </c>
      <c r="L4" s="16">
        <v>100</v>
      </c>
    </row>
    <row r="5" spans="1:12" s="10" customFormat="1" x14ac:dyDescent="0.25">
      <c r="A5" s="21" t="s">
        <v>13</v>
      </c>
      <c r="B5" s="17">
        <f>SUM(B3:B4)</f>
        <v>99.97382907872003</v>
      </c>
      <c r="C5" s="17">
        <f t="shared" ref="C5:L5" si="0">SUM(C3:C4)</f>
        <v>99.978533370898049</v>
      </c>
      <c r="D5" s="17">
        <f t="shared" si="0"/>
        <v>100</v>
      </c>
      <c r="E5" s="17">
        <f t="shared" si="0"/>
        <v>99.967219619399756</v>
      </c>
      <c r="F5" s="17">
        <f t="shared" si="0"/>
        <v>100</v>
      </c>
      <c r="G5" s="17">
        <f t="shared" si="0"/>
        <v>100</v>
      </c>
      <c r="H5" s="17">
        <f t="shared" si="0"/>
        <v>100</v>
      </c>
      <c r="I5" s="17">
        <f t="shared" si="0"/>
        <v>100</v>
      </c>
      <c r="J5" s="17">
        <f t="shared" si="0"/>
        <v>100</v>
      </c>
      <c r="K5" s="17">
        <f t="shared" si="0"/>
        <v>100</v>
      </c>
      <c r="L5" s="17">
        <f t="shared" si="0"/>
        <v>100</v>
      </c>
    </row>
    <row r="6" spans="1:12" x14ac:dyDescent="0.25">
      <c r="A6" s="20" t="s">
        <v>73</v>
      </c>
      <c r="B6" s="16">
        <f>' 3 MAIN Sector_Summary'!C4/' 3 MAIN Sector_Summary'!F4*100</f>
        <v>14.550613096195782</v>
      </c>
      <c r="C6" s="16">
        <f>' 3 MAIN Sector_Summary'!C5/' 3 MAIN Sector_Summary'!F5*100</f>
        <v>5.8290572769035638</v>
      </c>
      <c r="D6" s="16">
        <f>' 3 MAIN Sector_Summary'!C6/' 3 MAIN Sector_Summary'!F6*100</f>
        <v>26.753109703776495</v>
      </c>
      <c r="E6" s="16">
        <f>' 3 MAIN Sector_Summary'!C7/' 3 MAIN Sector_Summary'!F7*100</f>
        <v>9.5309603556041402</v>
      </c>
      <c r="F6" s="16">
        <f>' 3 MAIN Sector_Summary'!C8/' 3 MAIN Sector_Summary'!F8*100</f>
        <v>35.373494822601849</v>
      </c>
      <c r="G6" s="16">
        <f>' 3 MAIN Sector_Summary'!C9/' 3 MAIN Sector_Summary'!F9*100</f>
        <v>20.072228554082308</v>
      </c>
      <c r="H6" s="16">
        <f>' 3 MAIN Sector_Summary'!C10/' 3 MAIN Sector_Summary'!F10*100</f>
        <v>31.213220893021376</v>
      </c>
      <c r="I6" s="16">
        <f>' 3 MAIN Sector_Summary'!C11/' 3 MAIN Sector_Summary'!F11*100</f>
        <v>35.716574201096783</v>
      </c>
      <c r="J6" s="16">
        <f>' 3 MAIN Sector_Summary'!C12/' 3 MAIN Sector_Summary'!F12*100</f>
        <v>28.595697531493887</v>
      </c>
      <c r="K6" s="16">
        <f>' 3 MAIN Sector_Summary'!C13/' 3 MAIN Sector_Summary'!F13*100</f>
        <v>8.4657090753104889</v>
      </c>
      <c r="L6" s="16">
        <f>' 3 MAIN Sector_Summary'!C14/' 3 MAIN Sector_Summary'!F14*100</f>
        <v>41.180346886547795</v>
      </c>
    </row>
    <row r="7" spans="1:12" x14ac:dyDescent="0.25">
      <c r="A7" s="20" t="s">
        <v>68</v>
      </c>
      <c r="B7" s="16">
        <f>' 3 MAIN Sector_Summary'!D4/' 3 MAIN Sector_Summary'!F4*100</f>
        <v>71.140891015028743</v>
      </c>
      <c r="C7" s="16">
        <f>' 3 MAIN Sector_Summary'!D5/' 3 MAIN Sector_Summary'!F5*100</f>
        <v>80.435924078276983</v>
      </c>
      <c r="D7" s="16">
        <f>' 3 MAIN Sector_Summary'!D6/' 3 MAIN Sector_Summary'!F6*100</f>
        <v>29.400832232367939</v>
      </c>
      <c r="E7" s="16">
        <f>' 3 MAIN Sector_Summary'!D7/' 3 MAIN Sector_Summary'!F7*100</f>
        <v>71.703973819765736</v>
      </c>
      <c r="F7" s="16">
        <f>' 3 MAIN Sector_Summary'!D8/' 3 MAIN Sector_Summary'!F8*100</f>
        <v>16.512353477936117</v>
      </c>
      <c r="G7" s="16">
        <f>' 3 MAIN Sector_Summary'!D9/' 3 MAIN Sector_Summary'!F9*100</f>
        <v>14.145295443608481</v>
      </c>
      <c r="H7" s="16">
        <f>' 3 MAIN Sector_Summary'!D10/' 3 MAIN Sector_Summary'!F10*100</f>
        <v>21.072761316968304</v>
      </c>
      <c r="I7" s="16">
        <f>' 3 MAIN Sector_Summary'!D11/' 3 MAIN Sector_Summary'!F11*100</f>
        <v>11.679675197582815</v>
      </c>
      <c r="J7" s="16">
        <f>' 3 MAIN Sector_Summary'!D12/' 3 MAIN Sector_Summary'!F12*100</f>
        <v>12.821788190000552</v>
      </c>
      <c r="K7" s="16">
        <f>' 3 MAIN Sector_Summary'!D13/' 3 MAIN Sector_Summary'!F13*100</f>
        <v>67.555195990086347</v>
      </c>
      <c r="L7" s="16">
        <f>' 3 MAIN Sector_Summary'!D14/' 3 MAIN Sector_Summary'!F14*100</f>
        <v>16.582766899907067</v>
      </c>
    </row>
    <row r="8" spans="1:12" x14ac:dyDescent="0.25">
      <c r="A8" s="20" t="s">
        <v>69</v>
      </c>
      <c r="B8" s="16">
        <f>' 3 MAIN Sector_Summary'!E4/' 3 MAIN Sector_Summary'!F4*100</f>
        <v>14.308495888775481</v>
      </c>
      <c r="C8" s="16">
        <f>' 3 MAIN Sector_Summary'!E5/' 3 MAIN Sector_Summary'!F5*100</f>
        <v>13.735018644819455</v>
      </c>
      <c r="D8" s="16">
        <f>' 3 MAIN Sector_Summary'!E6/' 3 MAIN Sector_Summary'!F6*100</f>
        <v>43.846058063855573</v>
      </c>
      <c r="E8" s="16">
        <f>' 3 MAIN Sector_Summary'!E7/' 3 MAIN Sector_Summary'!F7*100</f>
        <v>18.765065824630124</v>
      </c>
      <c r="F8" s="16">
        <f>' 3 MAIN Sector_Summary'!E8/' 3 MAIN Sector_Summary'!F8*100</f>
        <v>48.114151699462049</v>
      </c>
      <c r="G8" s="16">
        <f>' 3 MAIN Sector_Summary'!E9/' 3 MAIN Sector_Summary'!F9*100</f>
        <v>65.78247600230921</v>
      </c>
      <c r="H8" s="16">
        <f>' 3 MAIN Sector_Summary'!E10/' 3 MAIN Sector_Summary'!F10*100</f>
        <v>47.714017790010324</v>
      </c>
      <c r="I8" s="16">
        <f>' 3 MAIN Sector_Summary'!E11/' 3 MAIN Sector_Summary'!F11*100</f>
        <v>52.603750601320407</v>
      </c>
      <c r="J8" s="16">
        <f>' 3 MAIN Sector_Summary'!E12/' 3 MAIN Sector_Summary'!F12*100</f>
        <v>58.582514278505556</v>
      </c>
      <c r="K8" s="16">
        <f>' 3 MAIN Sector_Summary'!E13/' 3 MAIN Sector_Summary'!F13*100</f>
        <v>23.979094934603175</v>
      </c>
      <c r="L8" s="16">
        <f>' 3 MAIN Sector_Summary'!E14/' 3 MAIN Sector_Summary'!F14*100</f>
        <v>42.236886213545141</v>
      </c>
    </row>
    <row r="9" spans="1:12" s="24" customFormat="1" x14ac:dyDescent="0.25">
      <c r="A9" s="22"/>
      <c r="B9" s="23">
        <f>SUM(B6:B8)</f>
        <v>100.00000000000001</v>
      </c>
      <c r="C9" s="23">
        <f t="shared" ref="C9:L9" si="1">SUM(C6:C8)</f>
        <v>100</v>
      </c>
      <c r="D9" s="23">
        <f>SUM(D6:D8)</f>
        <v>100</v>
      </c>
      <c r="E9" s="23">
        <f t="shared" si="1"/>
        <v>100</v>
      </c>
      <c r="F9" s="23">
        <f t="shared" si="1"/>
        <v>100.00000000000001</v>
      </c>
      <c r="G9" s="23">
        <f t="shared" si="1"/>
        <v>100</v>
      </c>
      <c r="H9" s="23">
        <f t="shared" si="1"/>
        <v>100</v>
      </c>
      <c r="I9" s="23">
        <f t="shared" si="1"/>
        <v>100</v>
      </c>
      <c r="J9" s="23">
        <f t="shared" si="1"/>
        <v>100</v>
      </c>
      <c r="K9" s="23">
        <f t="shared" si="1"/>
        <v>100</v>
      </c>
      <c r="L9" s="23">
        <f t="shared" si="1"/>
        <v>100</v>
      </c>
    </row>
    <row r="10" spans="1:12" x14ac:dyDescent="0.25">
      <c r="A10" s="18">
        <v>2014</v>
      </c>
      <c r="B10" s="9" t="s">
        <v>2</v>
      </c>
      <c r="C10" s="9" t="s">
        <v>3</v>
      </c>
      <c r="D10" s="9" t="s">
        <v>4</v>
      </c>
      <c r="E10" s="9" t="s">
        <v>5</v>
      </c>
      <c r="F10" s="9" t="s">
        <v>6</v>
      </c>
      <c r="G10" s="9" t="s">
        <v>7</v>
      </c>
      <c r="H10" s="9" t="s">
        <v>8</v>
      </c>
      <c r="I10" s="9" t="s">
        <v>9</v>
      </c>
      <c r="J10" s="9" t="s">
        <v>10</v>
      </c>
      <c r="K10" s="9" t="s">
        <v>11</v>
      </c>
      <c r="L10" s="9" t="s">
        <v>12</v>
      </c>
    </row>
    <row r="11" spans="1:12" x14ac:dyDescent="0.25">
      <c r="A11" s="20" t="s">
        <v>72</v>
      </c>
      <c r="B11" s="16">
        <f>'Sub_Sector STATE SHARES'!B74/'Sub_Sector STATE SHARES'!B121*100</f>
        <v>68.537059691882092</v>
      </c>
      <c r="C11" s="16">
        <f>'Sub_Sector STATE SHARES'!C74/'Sub_Sector STATE SHARES'!C121*100</f>
        <v>74.967166749869719</v>
      </c>
      <c r="D11" s="16">
        <f>'Sub_Sector STATE SHARES'!D74/'Sub_Sector STATE SHARES'!D121*100</f>
        <v>0</v>
      </c>
      <c r="E11" s="16">
        <f>'Sub_Sector STATE SHARES'!E74/'Sub_Sector STATE SHARES'!E121*100</f>
        <v>50.338224652084804</v>
      </c>
      <c r="F11" s="16">
        <f>'Sub_Sector STATE SHARES'!F74/'Sub_Sector STATE SHARES'!F121*100</f>
        <v>0</v>
      </c>
      <c r="G11" s="16">
        <f>'Sub_Sector STATE SHARES'!G74/'Sub_Sector STATE SHARES'!G121*100</f>
        <v>0</v>
      </c>
      <c r="H11" s="16">
        <f>'Sub_Sector STATE SHARES'!H74/'Sub_Sector STATE SHARES'!H121*100</f>
        <v>0</v>
      </c>
      <c r="I11" s="16">
        <f>'Sub_Sector STATE SHARES'!I74/'Sub_Sector STATE SHARES'!I121*100</f>
        <v>0</v>
      </c>
      <c r="J11" s="16">
        <f>'Sub_Sector STATE SHARES'!J74/'Sub_Sector STATE SHARES'!J121*100</f>
        <v>0</v>
      </c>
      <c r="K11" s="16">
        <f>'Sub_Sector STATE SHARES'!K74/'Sub_Sector STATE SHARES'!K121*100</f>
        <v>49.276971753704593</v>
      </c>
      <c r="L11" s="16">
        <f>'Sub_Sector STATE SHARES'!L74/'Sub_Sector STATE SHARES'!L121*100</f>
        <v>0</v>
      </c>
    </row>
    <row r="12" spans="1:12" x14ac:dyDescent="0.25">
      <c r="A12" s="20" t="s">
        <v>74</v>
      </c>
      <c r="B12" s="16">
        <f>('Sub_Sector STATE SHARES'!B121-'Sub_Sector STATE SHARES'!B74)/'Sub_Sector STATE SHARES'!B121*100</f>
        <v>31.462940308117908</v>
      </c>
      <c r="C12" s="16">
        <f>('Sub_Sector STATE SHARES'!C121-'Sub_Sector STATE SHARES'!C74)/'Sub_Sector STATE SHARES'!C121*100</f>
        <v>25.032833250130277</v>
      </c>
      <c r="D12" s="16">
        <f>('Sub_Sector STATE SHARES'!D121-'Sub_Sector STATE SHARES'!D74)/'Sub_Sector STATE SHARES'!D121*100</f>
        <v>100</v>
      </c>
      <c r="E12" s="16">
        <f>('Sub_Sector STATE SHARES'!E121-'Sub_Sector STATE SHARES'!E74)/'Sub_Sector STATE SHARES'!E121*100</f>
        <v>49.661775347915196</v>
      </c>
      <c r="F12" s="16">
        <f>('Sub_Sector STATE SHARES'!F121-'Sub_Sector STATE SHARES'!F74)/'Sub_Sector STATE SHARES'!F121*100</f>
        <v>100</v>
      </c>
      <c r="G12" s="16">
        <f>('Sub_Sector STATE SHARES'!G121-'Sub_Sector STATE SHARES'!G74)/'Sub_Sector STATE SHARES'!G121*100</f>
        <v>100</v>
      </c>
      <c r="H12" s="16">
        <f>('Sub_Sector STATE SHARES'!H121-'Sub_Sector STATE SHARES'!H74)/'Sub_Sector STATE SHARES'!H121*100</f>
        <v>100</v>
      </c>
      <c r="I12" s="16">
        <f>('Sub_Sector STATE SHARES'!I121-'Sub_Sector STATE SHARES'!I74)/'Sub_Sector STATE SHARES'!I121*100</f>
        <v>100</v>
      </c>
      <c r="J12" s="16">
        <f>('Sub_Sector STATE SHARES'!J121-'Sub_Sector STATE SHARES'!J74)/'Sub_Sector STATE SHARES'!J121*100</f>
        <v>100</v>
      </c>
      <c r="K12" s="16">
        <f>('Sub_Sector STATE SHARES'!K121-'Sub_Sector STATE SHARES'!K74)/'Sub_Sector STATE SHARES'!K121*100</f>
        <v>50.723028246295399</v>
      </c>
      <c r="L12" s="16">
        <f>('Sub_Sector STATE SHARES'!L121-'Sub_Sector STATE SHARES'!L74)/'Sub_Sector STATE SHARES'!L121*100</f>
        <v>100</v>
      </c>
    </row>
    <row r="13" spans="1:12" s="10" customFormat="1" x14ac:dyDescent="0.25">
      <c r="A13" s="21" t="s">
        <v>13</v>
      </c>
      <c r="B13" s="17">
        <f>SUM(B11:B12)</f>
        <v>100</v>
      </c>
      <c r="C13" s="17">
        <f t="shared" ref="C13" si="2">SUM(C11:C12)</f>
        <v>100</v>
      </c>
      <c r="D13" s="17">
        <f t="shared" ref="D13" si="3">SUM(D11:D12)</f>
        <v>100</v>
      </c>
      <c r="E13" s="17">
        <f t="shared" ref="E13" si="4">SUM(E11:E12)</f>
        <v>100</v>
      </c>
      <c r="F13" s="17">
        <f t="shared" ref="F13" si="5">SUM(F11:F12)</f>
        <v>100</v>
      </c>
      <c r="G13" s="17">
        <f t="shared" ref="G13" si="6">SUM(G11:G12)</f>
        <v>100</v>
      </c>
      <c r="H13" s="17">
        <f t="shared" ref="H13" si="7">SUM(H11:H12)</f>
        <v>100</v>
      </c>
      <c r="I13" s="17">
        <f t="shared" ref="I13" si="8">SUM(I11:I12)</f>
        <v>100</v>
      </c>
      <c r="J13" s="17">
        <f t="shared" ref="J13" si="9">SUM(J11:J12)</f>
        <v>100</v>
      </c>
      <c r="K13" s="17">
        <f t="shared" ref="K13" si="10">SUM(K11:K12)</f>
        <v>100</v>
      </c>
      <c r="L13" s="17">
        <f t="shared" ref="L13" si="11">SUM(L11:L12)</f>
        <v>100</v>
      </c>
    </row>
    <row r="14" spans="1:12" x14ac:dyDescent="0.25">
      <c r="A14" s="20" t="s">
        <v>73</v>
      </c>
      <c r="B14" s="16">
        <f>' 3 MAIN Sector_Summary'!C20/' 3 MAIN Sector_Summary'!F20*100</f>
        <v>12.768413096209835</v>
      </c>
      <c r="C14" s="16">
        <f>' 3 MAIN Sector_Summary'!C21/' 3 MAIN Sector_Summary'!F21*100</f>
        <v>6.119721469051469</v>
      </c>
      <c r="D14" s="16">
        <f>' 3 MAIN Sector_Summary'!C22/' 3 MAIN Sector_Summary'!F22*100</f>
        <v>54.037298385555879</v>
      </c>
      <c r="E14" s="16">
        <f>' 3 MAIN Sector_Summary'!C23/' 3 MAIN Sector_Summary'!F23*100</f>
        <v>12.536938829075345</v>
      </c>
      <c r="F14" s="16">
        <f>' 3 MAIN Sector_Summary'!C24/' 3 MAIN Sector_Summary'!F24*100</f>
        <v>35.203495528225318</v>
      </c>
      <c r="G14" s="16">
        <f>' 3 MAIN Sector_Summary'!C25/' 3 MAIN Sector_Summary'!F25*100</f>
        <v>19.110078810735327</v>
      </c>
      <c r="H14" s="16">
        <f>' 3 MAIN Sector_Summary'!C26/' 3 MAIN Sector_Summary'!F26*100</f>
        <v>29.67380467972216</v>
      </c>
      <c r="I14" s="16">
        <f>' 3 MAIN Sector_Summary'!C27/' 3 MAIN Sector_Summary'!F27*100</f>
        <v>35.873903061838817</v>
      </c>
      <c r="J14" s="16">
        <f>' 3 MAIN Sector_Summary'!C28/' 3 MAIN Sector_Summary'!F28*100</f>
        <v>28.22122641794093</v>
      </c>
      <c r="K14" s="16">
        <f>' 3 MAIN Sector_Summary'!C29/' 3 MAIN Sector_Summary'!F29*100</f>
        <v>10.163475986663437</v>
      </c>
      <c r="L14" s="16">
        <f>' 3 MAIN Sector_Summary'!C30/' 3 MAIN Sector_Summary'!F30*100</f>
        <v>40.453286112132147</v>
      </c>
    </row>
    <row r="15" spans="1:12" x14ac:dyDescent="0.25">
      <c r="A15" s="20" t="s">
        <v>68</v>
      </c>
      <c r="B15" s="16">
        <f>' 3 MAIN Sector_Summary'!D20/' 3 MAIN Sector_Summary'!F20*100</f>
        <v>72.555922959787608</v>
      </c>
      <c r="C15" s="16">
        <f>' 3 MAIN Sector_Summary'!D21/' 3 MAIN Sector_Summary'!F21*100</f>
        <v>78.085259731945868</v>
      </c>
      <c r="D15" s="16">
        <f>' 3 MAIN Sector_Summary'!D22/' 3 MAIN Sector_Summary'!F22*100</f>
        <v>17.184929657202268</v>
      </c>
      <c r="E15" s="16">
        <f>' 3 MAIN Sector_Summary'!D23/' 3 MAIN Sector_Summary'!F23*100</f>
        <v>63.506487143914811</v>
      </c>
      <c r="F15" s="16">
        <f>' 3 MAIN Sector_Summary'!D24/' 3 MAIN Sector_Summary'!F24*100</f>
        <v>13.329787178919799</v>
      </c>
      <c r="G15" s="16">
        <f>' 3 MAIN Sector_Summary'!D25/' 3 MAIN Sector_Summary'!F25*100</f>
        <v>10.884573174558787</v>
      </c>
      <c r="H15" s="16">
        <f>' 3 MAIN Sector_Summary'!D26/' 3 MAIN Sector_Summary'!F26*100</f>
        <v>22.53518270867816</v>
      </c>
      <c r="I15" s="16">
        <f>' 3 MAIN Sector_Summary'!D27/' 3 MAIN Sector_Summary'!F27*100</f>
        <v>9.9586264100960662</v>
      </c>
      <c r="J15" s="16">
        <f>' 3 MAIN Sector_Summary'!D28/' 3 MAIN Sector_Summary'!F28*100</f>
        <v>10.978990739622263</v>
      </c>
      <c r="K15" s="16">
        <f>' 3 MAIN Sector_Summary'!D29/' 3 MAIN Sector_Summary'!F29*100</f>
        <v>62.74722650369484</v>
      </c>
      <c r="L15" s="16">
        <f>' 3 MAIN Sector_Summary'!D30/' 3 MAIN Sector_Summary'!F30*100</f>
        <v>14.705329874884645</v>
      </c>
    </row>
    <row r="16" spans="1:12" x14ac:dyDescent="0.25">
      <c r="A16" s="20" t="s">
        <v>69</v>
      </c>
      <c r="B16" s="16">
        <f>' 3 MAIN Sector_Summary'!E20/' 3 MAIN Sector_Summary'!F20*100</f>
        <v>14.675663944002547</v>
      </c>
      <c r="C16" s="16">
        <f>' 3 MAIN Sector_Summary'!E21/' 3 MAIN Sector_Summary'!F21*100</f>
        <v>15.795018799002674</v>
      </c>
      <c r="D16" s="16">
        <f>' 3 MAIN Sector_Summary'!E22/' 3 MAIN Sector_Summary'!F22*100</f>
        <v>28.777771957241843</v>
      </c>
      <c r="E16" s="16">
        <f>' 3 MAIN Sector_Summary'!E23/' 3 MAIN Sector_Summary'!F23*100</f>
        <v>23.95657402700984</v>
      </c>
      <c r="F16" s="16">
        <f>' 3 MAIN Sector_Summary'!E24/' 3 MAIN Sector_Summary'!F24*100</f>
        <v>51.466717292854867</v>
      </c>
      <c r="G16" s="16">
        <f>' 3 MAIN Sector_Summary'!E25/' 3 MAIN Sector_Summary'!F25*100</f>
        <v>70.005348014705888</v>
      </c>
      <c r="H16" s="16">
        <f>' 3 MAIN Sector_Summary'!E26/' 3 MAIN Sector_Summary'!F26*100</f>
        <v>47.791012611599676</v>
      </c>
      <c r="I16" s="16">
        <f>' 3 MAIN Sector_Summary'!E27/' 3 MAIN Sector_Summary'!F27*100</f>
        <v>54.16747052806511</v>
      </c>
      <c r="J16" s="16">
        <f>' 3 MAIN Sector_Summary'!E28/' 3 MAIN Sector_Summary'!F28*100</f>
        <v>60.799782842436798</v>
      </c>
      <c r="K16" s="16">
        <f>' 3 MAIN Sector_Summary'!E29/' 3 MAIN Sector_Summary'!F29*100</f>
        <v>27.089297509641725</v>
      </c>
      <c r="L16" s="16">
        <f>' 3 MAIN Sector_Summary'!E30/' 3 MAIN Sector_Summary'!F30*100</f>
        <v>44.841384012983205</v>
      </c>
    </row>
    <row r="17" spans="1:12" s="24" customFormat="1" x14ac:dyDescent="0.25">
      <c r="A17" s="22"/>
      <c r="B17" s="23">
        <f>SUM(B14:B16)</f>
        <v>100</v>
      </c>
      <c r="C17" s="23">
        <f t="shared" ref="C17:L17" si="12">SUM(C14:C16)</f>
        <v>100.00000000000001</v>
      </c>
      <c r="D17" s="23">
        <f t="shared" si="12"/>
        <v>99.999999999999986</v>
      </c>
      <c r="E17" s="23">
        <f t="shared" si="12"/>
        <v>99.999999999999986</v>
      </c>
      <c r="F17" s="23">
        <f t="shared" si="12"/>
        <v>99.999999999999986</v>
      </c>
      <c r="G17" s="23">
        <f t="shared" si="12"/>
        <v>100</v>
      </c>
      <c r="H17" s="23">
        <f t="shared" si="12"/>
        <v>100</v>
      </c>
      <c r="I17" s="23">
        <f t="shared" si="12"/>
        <v>100</v>
      </c>
      <c r="J17" s="23">
        <f t="shared" si="12"/>
        <v>100</v>
      </c>
      <c r="K17" s="23">
        <f t="shared" si="12"/>
        <v>100</v>
      </c>
      <c r="L17" s="23">
        <f t="shared" si="12"/>
        <v>100</v>
      </c>
    </row>
    <row r="18" spans="1:12" x14ac:dyDescent="0.25">
      <c r="A18" s="18">
        <v>2015</v>
      </c>
      <c r="B18" s="9" t="s">
        <v>2</v>
      </c>
      <c r="C18" s="9" t="s">
        <v>3</v>
      </c>
      <c r="D18" s="9" t="s">
        <v>4</v>
      </c>
      <c r="E18" s="9" t="s">
        <v>5</v>
      </c>
      <c r="F18" s="9" t="s">
        <v>6</v>
      </c>
      <c r="G18" s="9" t="s">
        <v>7</v>
      </c>
      <c r="H18" s="9" t="s">
        <v>8</v>
      </c>
      <c r="I18" s="9" t="s">
        <v>9</v>
      </c>
      <c r="J18" s="9" t="s">
        <v>10</v>
      </c>
      <c r="K18" s="9" t="s">
        <v>11</v>
      </c>
      <c r="L18" s="9" t="s">
        <v>12</v>
      </c>
    </row>
    <row r="19" spans="1:12" x14ac:dyDescent="0.25">
      <c r="A19" s="20" t="s">
        <v>72</v>
      </c>
      <c r="B19" s="16">
        <f>'Sub_Sector STATE SHARES'!B137/'Sub_Sector STATE SHARES'!B184*100</f>
        <v>52.637335904734726</v>
      </c>
      <c r="C19" s="16">
        <f>'Sub_Sector STATE SHARES'!C137/'Sub_Sector STATE SHARES'!C184*100</f>
        <v>61.420594533187497</v>
      </c>
      <c r="D19" s="16">
        <f>'Sub_Sector STATE SHARES'!D137/'Sub_Sector STATE SHARES'!D184*100</f>
        <v>0</v>
      </c>
      <c r="E19" s="16">
        <f>'Sub_Sector STATE SHARES'!E137/'Sub_Sector STATE SHARES'!E184*100</f>
        <v>41.242211731346337</v>
      </c>
      <c r="F19" s="16">
        <f>'Sub_Sector STATE SHARES'!F137/'Sub_Sector STATE SHARES'!F184*100</f>
        <v>0</v>
      </c>
      <c r="G19" s="16">
        <f>'Sub_Sector STATE SHARES'!G137/'Sub_Sector STATE SHARES'!G184*100</f>
        <v>0</v>
      </c>
      <c r="H19" s="16">
        <f>'Sub_Sector STATE SHARES'!H137/'Sub_Sector STATE SHARES'!H184*100</f>
        <v>0</v>
      </c>
      <c r="I19" s="16">
        <f>'Sub_Sector STATE SHARES'!I137/'Sub_Sector STATE SHARES'!I184*100</f>
        <v>0</v>
      </c>
      <c r="J19" s="16">
        <f>'Sub_Sector STATE SHARES'!J137/'Sub_Sector STATE SHARES'!J184*100</f>
        <v>0</v>
      </c>
      <c r="K19" s="16">
        <f>'Sub_Sector STATE SHARES'!K137/'Sub_Sector STATE SHARES'!K184*100</f>
        <v>40.465261357768291</v>
      </c>
      <c r="L19" s="16">
        <f>'Sub_Sector STATE SHARES'!L137/'Sub_Sector STATE SHARES'!L184*100</f>
        <v>0</v>
      </c>
    </row>
    <row r="20" spans="1:12" x14ac:dyDescent="0.25">
      <c r="A20" s="20" t="s">
        <v>74</v>
      </c>
      <c r="B20" s="16">
        <f>('Sub_Sector STATE SHARES'!B184-'Sub_Sector STATE SHARES'!B137)/'Sub_Sector STATE SHARES'!B184*100</f>
        <v>47.362664095265281</v>
      </c>
      <c r="C20" s="16">
        <f>('Sub_Sector STATE SHARES'!C184-'Sub_Sector STATE SHARES'!C137)/'Sub_Sector STATE SHARES'!C184*100</f>
        <v>38.579405466812503</v>
      </c>
      <c r="D20" s="16">
        <f>('Sub_Sector STATE SHARES'!D184-'Sub_Sector STATE SHARES'!D137)/'Sub_Sector STATE SHARES'!D184*100</f>
        <v>100</v>
      </c>
      <c r="E20" s="16">
        <f>('Sub_Sector STATE SHARES'!E184-'Sub_Sector STATE SHARES'!E137)/'Sub_Sector STATE SHARES'!E184*100</f>
        <v>58.757788268653655</v>
      </c>
      <c r="F20" s="16">
        <f>('Sub_Sector STATE SHARES'!F184-'Sub_Sector STATE SHARES'!F137)/'Sub_Sector STATE SHARES'!F184*100</f>
        <v>100</v>
      </c>
      <c r="G20" s="16">
        <f>('Sub_Sector STATE SHARES'!G184-'Sub_Sector STATE SHARES'!G137)/'Sub_Sector STATE SHARES'!G184*100</f>
        <v>100</v>
      </c>
      <c r="H20" s="16">
        <f>('Sub_Sector STATE SHARES'!H184-'Sub_Sector STATE SHARES'!H137)/'Sub_Sector STATE SHARES'!H184*100</f>
        <v>100</v>
      </c>
      <c r="I20" s="16">
        <f>('Sub_Sector STATE SHARES'!I184-'Sub_Sector STATE SHARES'!I137)/'Sub_Sector STATE SHARES'!I184*100</f>
        <v>100</v>
      </c>
      <c r="J20" s="16">
        <f>('Sub_Sector STATE SHARES'!J184-'Sub_Sector STATE SHARES'!J137)/'Sub_Sector STATE SHARES'!J184*100</f>
        <v>100</v>
      </c>
      <c r="K20" s="16">
        <f>('Sub_Sector STATE SHARES'!K184-'Sub_Sector STATE SHARES'!K137)/'Sub_Sector STATE SHARES'!K184*100</f>
        <v>59.534738642231709</v>
      </c>
      <c r="L20" s="16">
        <f>('Sub_Sector STATE SHARES'!L184-'Sub_Sector STATE SHARES'!L137)/'Sub_Sector STATE SHARES'!L184*100</f>
        <v>100</v>
      </c>
    </row>
    <row r="21" spans="1:12" s="10" customFormat="1" x14ac:dyDescent="0.25">
      <c r="A21" s="21" t="s">
        <v>13</v>
      </c>
      <c r="B21" s="17">
        <f>SUM(B19:B20)</f>
        <v>100</v>
      </c>
      <c r="C21" s="17">
        <f t="shared" ref="C21" si="13">SUM(C19:C20)</f>
        <v>100</v>
      </c>
      <c r="D21" s="17">
        <f t="shared" ref="D21" si="14">SUM(D19:D20)</f>
        <v>100</v>
      </c>
      <c r="E21" s="17">
        <f t="shared" ref="E21" si="15">SUM(E19:E20)</f>
        <v>100</v>
      </c>
      <c r="F21" s="17">
        <f t="shared" ref="F21" si="16">SUM(F19:F20)</f>
        <v>100</v>
      </c>
      <c r="G21" s="17">
        <f t="shared" ref="G21" si="17">SUM(G19:G20)</f>
        <v>100</v>
      </c>
      <c r="H21" s="17">
        <f t="shared" ref="H21" si="18">SUM(H19:H20)</f>
        <v>100</v>
      </c>
      <c r="I21" s="17">
        <f t="shared" ref="I21" si="19">SUM(I19:I20)</f>
        <v>100</v>
      </c>
      <c r="J21" s="17">
        <f t="shared" ref="J21" si="20">SUM(J19:J20)</f>
        <v>100</v>
      </c>
      <c r="K21" s="17">
        <f t="shared" ref="K21" si="21">SUM(K19:K20)</f>
        <v>100</v>
      </c>
      <c r="L21" s="17">
        <f t="shared" ref="L21" si="22">SUM(L19:L20)</f>
        <v>100</v>
      </c>
    </row>
    <row r="22" spans="1:12" x14ac:dyDescent="0.25">
      <c r="A22" s="20" t="s">
        <v>73</v>
      </c>
      <c r="B22" s="16">
        <f>' 3 MAIN Sector_Summary'!C36/' 3 MAIN Sector_Summary'!F36*100</f>
        <v>20.890653889183934</v>
      </c>
      <c r="C22" s="16">
        <f>' 3 MAIN Sector_Summary'!C37/' 3 MAIN Sector_Summary'!F37*100</f>
        <v>9.1288481892084565</v>
      </c>
      <c r="D22" s="16">
        <f>' 3 MAIN Sector_Summary'!C38/' 3 MAIN Sector_Summary'!F38*100</f>
        <v>49.414436205978433</v>
      </c>
      <c r="E22" s="16">
        <f>' 3 MAIN Sector_Summary'!C39/' 3 MAIN Sector_Summary'!F39*100</f>
        <v>14.595355808579679</v>
      </c>
      <c r="F22" s="16">
        <f>' 3 MAIN Sector_Summary'!C40/' 3 MAIN Sector_Summary'!F40*100</f>
        <v>39.100624099646019</v>
      </c>
      <c r="G22" s="16">
        <f>' 3 MAIN Sector_Summary'!C41/' 3 MAIN Sector_Summary'!F41*100</f>
        <v>20.198773069894749</v>
      </c>
      <c r="H22" s="16">
        <f>' 3 MAIN Sector_Summary'!C42/' 3 MAIN Sector_Summary'!F42*100</f>
        <v>30.323707087329453</v>
      </c>
      <c r="I22" s="16">
        <f>' 3 MAIN Sector_Summary'!C43/' 3 MAIN Sector_Summary'!F43*100</f>
        <v>36.215245901066915</v>
      </c>
      <c r="J22" s="16">
        <f>' 3 MAIN Sector_Summary'!C44/' 3 MAIN Sector_Summary'!F44*100</f>
        <v>29.674113239118149</v>
      </c>
      <c r="K22" s="16">
        <f>' 3 MAIN Sector_Summary'!C45/' 3 MAIN Sector_Summary'!F45*100</f>
        <v>12.6127148975831</v>
      </c>
      <c r="L22" s="16">
        <f>' 3 MAIN Sector_Summary'!C46/' 3 MAIN Sector_Summary'!F46*100</f>
        <v>41.627147290168182</v>
      </c>
    </row>
    <row r="23" spans="1:12" x14ac:dyDescent="0.25">
      <c r="A23" s="20" t="s">
        <v>68</v>
      </c>
      <c r="B23" s="16">
        <f>' 3 MAIN Sector_Summary'!D36/' 3 MAIN Sector_Summary'!F36*100</f>
        <v>58.002131310229878</v>
      </c>
      <c r="C23" s="16">
        <f>' 3 MAIN Sector_Summary'!D37/' 3 MAIN Sector_Summary'!F37*100</f>
        <v>66.152228122419075</v>
      </c>
      <c r="D23" s="16">
        <f>' 3 MAIN Sector_Summary'!D38/' 3 MAIN Sector_Summary'!F38*100</f>
        <v>19.147351477965369</v>
      </c>
      <c r="E23" s="16">
        <f>' 3 MAIN Sector_Summary'!D39/' 3 MAIN Sector_Summary'!F39*100</f>
        <v>56.386503149563616</v>
      </c>
      <c r="F23" s="16">
        <f>' 3 MAIN Sector_Summary'!D40/' 3 MAIN Sector_Summary'!F40*100</f>
        <v>9.9295801006442677</v>
      </c>
      <c r="G23" s="16">
        <f>' 3 MAIN Sector_Summary'!D41/' 3 MAIN Sector_Summary'!F41*100</f>
        <v>10.080894697290809</v>
      </c>
      <c r="H23" s="16">
        <f>' 3 MAIN Sector_Summary'!D42/' 3 MAIN Sector_Summary'!F42*100</f>
        <v>23.225646888982553</v>
      </c>
      <c r="I23" s="16">
        <f>' 3 MAIN Sector_Summary'!D43/' 3 MAIN Sector_Summary'!F43*100</f>
        <v>10.686333929323141</v>
      </c>
      <c r="J23" s="16">
        <f>' 3 MAIN Sector_Summary'!D44/' 3 MAIN Sector_Summary'!F44*100</f>
        <v>12.058068866913667</v>
      </c>
      <c r="K23" s="16">
        <f>' 3 MAIN Sector_Summary'!D45/' 3 MAIN Sector_Summary'!F45*100</f>
        <v>52.583316758213542</v>
      </c>
      <c r="L23" s="16">
        <f>' 3 MAIN Sector_Summary'!D46/' 3 MAIN Sector_Summary'!F46*100</f>
        <v>14.623669998304244</v>
      </c>
    </row>
    <row r="24" spans="1:12" x14ac:dyDescent="0.25">
      <c r="A24" s="20" t="s">
        <v>69</v>
      </c>
      <c r="B24" s="16">
        <f>' 3 MAIN Sector_Summary'!E36/' 3 MAIN Sector_Summary'!F36*100</f>
        <v>21.107214800586192</v>
      </c>
      <c r="C24" s="16">
        <f>' 3 MAIN Sector_Summary'!E37/' 3 MAIN Sector_Summary'!F37*100</f>
        <v>24.718923688372456</v>
      </c>
      <c r="D24" s="16">
        <f>' 3 MAIN Sector_Summary'!E38/' 3 MAIN Sector_Summary'!F38*100</f>
        <v>31.438212316056198</v>
      </c>
      <c r="E24" s="16">
        <f>' 3 MAIN Sector_Summary'!E39/' 3 MAIN Sector_Summary'!F39*100</f>
        <v>29.018141041856708</v>
      </c>
      <c r="F24" s="16">
        <f>' 3 MAIN Sector_Summary'!E40/' 3 MAIN Sector_Summary'!F40*100</f>
        <v>50.969795799709715</v>
      </c>
      <c r="G24" s="16">
        <f>' 3 MAIN Sector_Summary'!E41/' 3 MAIN Sector_Summary'!F41*100</f>
        <v>69.720332232814428</v>
      </c>
      <c r="H24" s="16">
        <f>' 3 MAIN Sector_Summary'!E42/' 3 MAIN Sector_Summary'!F42*100</f>
        <v>46.450646023687995</v>
      </c>
      <c r="I24" s="16">
        <f>' 3 MAIN Sector_Summary'!E43/' 3 MAIN Sector_Summary'!F43*100</f>
        <v>53.098420169609952</v>
      </c>
      <c r="J24" s="16">
        <f>' 3 MAIN Sector_Summary'!E44/' 3 MAIN Sector_Summary'!F44*100</f>
        <v>58.267817893968179</v>
      </c>
      <c r="K24" s="16">
        <f>' 3 MAIN Sector_Summary'!E45/' 3 MAIN Sector_Summary'!F45*100</f>
        <v>34.803968344203355</v>
      </c>
      <c r="L24" s="16">
        <f>' 3 MAIN Sector_Summary'!E46/' 3 MAIN Sector_Summary'!F46*100</f>
        <v>43.749182711527581</v>
      </c>
    </row>
    <row r="25" spans="1:12" s="24" customFormat="1" x14ac:dyDescent="0.25">
      <c r="A25" s="22"/>
      <c r="B25" s="23">
        <f>SUM(B22:B24)</f>
        <v>100</v>
      </c>
      <c r="C25" s="23">
        <f t="shared" ref="C25:L25" si="23">SUM(C22:C24)</f>
        <v>99.999999999999986</v>
      </c>
      <c r="D25" s="23">
        <f t="shared" si="23"/>
        <v>100</v>
      </c>
      <c r="E25" s="23">
        <f t="shared" si="23"/>
        <v>100</v>
      </c>
      <c r="F25" s="23">
        <f t="shared" si="23"/>
        <v>100</v>
      </c>
      <c r="G25" s="23">
        <f t="shared" si="23"/>
        <v>99.999999999999986</v>
      </c>
      <c r="H25" s="23">
        <f t="shared" si="23"/>
        <v>100</v>
      </c>
      <c r="I25" s="23">
        <f t="shared" si="23"/>
        <v>100</v>
      </c>
      <c r="J25" s="23">
        <f t="shared" si="23"/>
        <v>100</v>
      </c>
      <c r="K25" s="23">
        <f t="shared" si="23"/>
        <v>100</v>
      </c>
      <c r="L25" s="23">
        <f t="shared" si="23"/>
        <v>100</v>
      </c>
    </row>
    <row r="26" spans="1:12" x14ac:dyDescent="0.25">
      <c r="A26" s="18">
        <v>2016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</row>
    <row r="27" spans="1:12" x14ac:dyDescent="0.25">
      <c r="A27" s="20" t="s">
        <v>72</v>
      </c>
      <c r="B27" s="16">
        <f>'Sub_Sector STATE SHARES'!B198/'Sub_Sector STATE SHARES'!B245*100</f>
        <v>48.812642582176814</v>
      </c>
      <c r="C27" s="16">
        <f>'Sub_Sector STATE SHARES'!C198/'Sub_Sector STATE SHARES'!C245*100</f>
        <v>56.912735317542904</v>
      </c>
      <c r="D27" s="16">
        <f>'Sub_Sector STATE SHARES'!D198/'Sub_Sector STATE SHARES'!D245*100</f>
        <v>0</v>
      </c>
      <c r="E27" s="16">
        <f>'Sub_Sector STATE SHARES'!E198/'Sub_Sector STATE SHARES'!E245*100</f>
        <v>36.942784313557773</v>
      </c>
      <c r="F27" s="16">
        <f>'Sub_Sector STATE SHARES'!F198/'Sub_Sector STATE SHARES'!F245*100</f>
        <v>0</v>
      </c>
      <c r="G27" s="16">
        <f>'Sub_Sector STATE SHARES'!G198/'Sub_Sector STATE SHARES'!G245*100</f>
        <v>0</v>
      </c>
      <c r="H27" s="16">
        <f>'Sub_Sector STATE SHARES'!H198/'Sub_Sector STATE SHARES'!H245*100</f>
        <v>0</v>
      </c>
      <c r="I27" s="16">
        <f>'Sub_Sector STATE SHARES'!I198/'Sub_Sector STATE SHARES'!I245*100</f>
        <v>0</v>
      </c>
      <c r="J27" s="16">
        <f>'Sub_Sector STATE SHARES'!J198/'Sub_Sector STATE SHARES'!J245*100</f>
        <v>0</v>
      </c>
      <c r="K27" s="16">
        <f>'Sub_Sector STATE SHARES'!K198/'Sub_Sector STATE SHARES'!K245*100</f>
        <v>34.301644773306144</v>
      </c>
      <c r="L27" s="16">
        <f>'Sub_Sector STATE SHARES'!L198/'Sub_Sector STATE SHARES'!L245*100</f>
        <v>0</v>
      </c>
    </row>
    <row r="28" spans="1:12" x14ac:dyDescent="0.25">
      <c r="A28" s="20" t="s">
        <v>74</v>
      </c>
      <c r="B28" s="16">
        <f>('Sub_Sector STATE SHARES'!B245-'Sub_Sector STATE SHARES'!B198)/'Sub_Sector STATE SHARES'!B245*100</f>
        <v>51.187357417823186</v>
      </c>
      <c r="C28" s="16">
        <f>('Sub_Sector STATE SHARES'!C245-'Sub_Sector STATE SHARES'!C198)/'Sub_Sector STATE SHARES'!C245*100</f>
        <v>43.087264682457096</v>
      </c>
      <c r="D28" s="16">
        <f>('Sub_Sector STATE SHARES'!D245-'Sub_Sector STATE SHARES'!D198)/'Sub_Sector STATE SHARES'!D245*100</f>
        <v>100</v>
      </c>
      <c r="E28" s="16">
        <f>('Sub_Sector STATE SHARES'!E245-'Sub_Sector STATE SHARES'!E198)/'Sub_Sector STATE SHARES'!E245*100</f>
        <v>63.057215686442227</v>
      </c>
      <c r="F28" s="16">
        <f>('Sub_Sector STATE SHARES'!F245-'Sub_Sector STATE SHARES'!F198)/'Sub_Sector STATE SHARES'!F245*100</f>
        <v>100</v>
      </c>
      <c r="G28" s="16">
        <f>('Sub_Sector STATE SHARES'!G245-'Sub_Sector STATE SHARES'!G198)/'Sub_Sector STATE SHARES'!G245*100</f>
        <v>100</v>
      </c>
      <c r="H28" s="16">
        <f>('Sub_Sector STATE SHARES'!H245-'Sub_Sector STATE SHARES'!H198)/'Sub_Sector STATE SHARES'!H245*100</f>
        <v>100</v>
      </c>
      <c r="I28" s="16">
        <f>('Sub_Sector STATE SHARES'!I245-'Sub_Sector STATE SHARES'!I198)/'Sub_Sector STATE SHARES'!I245*100</f>
        <v>100</v>
      </c>
      <c r="J28" s="16">
        <f>('Sub_Sector STATE SHARES'!J245-'Sub_Sector STATE SHARES'!J198)/'Sub_Sector STATE SHARES'!J245*100</f>
        <v>100</v>
      </c>
      <c r="K28" s="16">
        <f>('Sub_Sector STATE SHARES'!K245-'Sub_Sector STATE SHARES'!K198)/'Sub_Sector STATE SHARES'!K245*100</f>
        <v>65.698355226693863</v>
      </c>
      <c r="L28" s="16">
        <f>('Sub_Sector STATE SHARES'!L245-'Sub_Sector STATE SHARES'!L198)/'Sub_Sector STATE SHARES'!L245*100</f>
        <v>100</v>
      </c>
    </row>
    <row r="29" spans="1:12" s="10" customFormat="1" x14ac:dyDescent="0.25">
      <c r="A29" s="21" t="s">
        <v>13</v>
      </c>
      <c r="B29" s="17">
        <f>SUM(B27:B28)</f>
        <v>100</v>
      </c>
      <c r="C29" s="17">
        <f t="shared" ref="C29:L29" si="24">SUM(C27:C28)</f>
        <v>100</v>
      </c>
      <c r="D29" s="17">
        <f t="shared" si="24"/>
        <v>100</v>
      </c>
      <c r="E29" s="17">
        <f t="shared" si="24"/>
        <v>100</v>
      </c>
      <c r="F29" s="17">
        <f t="shared" si="24"/>
        <v>100</v>
      </c>
      <c r="G29" s="17">
        <f t="shared" si="24"/>
        <v>100</v>
      </c>
      <c r="H29" s="17">
        <f t="shared" si="24"/>
        <v>100</v>
      </c>
      <c r="I29" s="17">
        <f t="shared" si="24"/>
        <v>100</v>
      </c>
      <c r="J29" s="17">
        <f t="shared" si="24"/>
        <v>100</v>
      </c>
      <c r="K29" s="17">
        <f t="shared" si="24"/>
        <v>100</v>
      </c>
      <c r="L29" s="17">
        <f t="shared" si="24"/>
        <v>100</v>
      </c>
    </row>
    <row r="30" spans="1:12" x14ac:dyDescent="0.25">
      <c r="A30" s="20" t="s">
        <v>73</v>
      </c>
      <c r="B30" s="16">
        <f>' 3 MAIN Sector_Summary'!C52/' 3 MAIN Sector_Summary'!F52*100</f>
        <v>22.622078997277963</v>
      </c>
      <c r="C30" s="16">
        <f>' 3 MAIN Sector_Summary'!C53/' 3 MAIN Sector_Summary'!F53*100</f>
        <v>10.320951418365551</v>
      </c>
      <c r="D30" s="16">
        <f>' 3 MAIN Sector_Summary'!C54/' 3 MAIN Sector_Summary'!F54*100</f>
        <v>54.50699945770149</v>
      </c>
      <c r="E30" s="16">
        <f>' 3 MAIN Sector_Summary'!C55/' 3 MAIN Sector_Summary'!F55*100</f>
        <v>17.976346059756452</v>
      </c>
      <c r="F30" s="16">
        <f>' 3 MAIN Sector_Summary'!C56/' 3 MAIN Sector_Summary'!F56*100</f>
        <v>39.758286148948208</v>
      </c>
      <c r="G30" s="16">
        <f>' 3 MAIN Sector_Summary'!C57/' 3 MAIN Sector_Summary'!F57*100</f>
        <v>20.220718610120301</v>
      </c>
      <c r="H30" s="16">
        <f>' 3 MAIN Sector_Summary'!C58/' 3 MAIN Sector_Summary'!F58*100</f>
        <v>31.456888667321557</v>
      </c>
      <c r="I30" s="16">
        <f>' 3 MAIN Sector_Summary'!C59/' 3 MAIN Sector_Summary'!F59*100</f>
        <v>37.878138102061563</v>
      </c>
      <c r="J30" s="16">
        <f>' 3 MAIN Sector_Summary'!C60/' 3 MAIN Sector_Summary'!F60*100</f>
        <v>29.04634368672059</v>
      </c>
      <c r="K30" s="16">
        <f>' 3 MAIN Sector_Summary'!C61/' 3 MAIN Sector_Summary'!F61*100</f>
        <v>13.899139655821546</v>
      </c>
      <c r="L30" s="16">
        <f>' 3 MAIN Sector_Summary'!C62/' 3 MAIN Sector_Summary'!F62*100</f>
        <v>43.702699246603942</v>
      </c>
    </row>
    <row r="31" spans="1:12" x14ac:dyDescent="0.25">
      <c r="A31" s="20" t="s">
        <v>68</v>
      </c>
      <c r="B31" s="16">
        <f>' 3 MAIN Sector_Summary'!D52/' 3 MAIN Sector_Summary'!F52*100</f>
        <v>53.911538097163522</v>
      </c>
      <c r="C31" s="16">
        <f>' 3 MAIN Sector_Summary'!D53/' 3 MAIN Sector_Summary'!F53*100</f>
        <v>62.711037858574784</v>
      </c>
      <c r="D31" s="16">
        <f>' 3 MAIN Sector_Summary'!D54/' 3 MAIN Sector_Summary'!F54*100</f>
        <v>16.194810991512</v>
      </c>
      <c r="E31" s="16">
        <f>' 3 MAIN Sector_Summary'!D55/' 3 MAIN Sector_Summary'!F55*100</f>
        <v>49.209468127885131</v>
      </c>
      <c r="F31" s="16">
        <f>' 3 MAIN Sector_Summary'!D56/' 3 MAIN Sector_Summary'!F56*100</f>
        <v>10.157079038097264</v>
      </c>
      <c r="G31" s="16">
        <f>' 3 MAIN Sector_Summary'!D57/' 3 MAIN Sector_Summary'!F57*100</f>
        <v>8.669439473181086</v>
      </c>
      <c r="H31" s="16">
        <f>' 3 MAIN Sector_Summary'!D58/' 3 MAIN Sector_Summary'!F58*100</f>
        <v>21.454513123022519</v>
      </c>
      <c r="I31" s="16">
        <f>' 3 MAIN Sector_Summary'!D59/' 3 MAIN Sector_Summary'!F59*100</f>
        <v>8.3106926051851833</v>
      </c>
      <c r="J31" s="16">
        <f>' 3 MAIN Sector_Summary'!D60/' 3 MAIN Sector_Summary'!F60*100</f>
        <v>11.641491832778231</v>
      </c>
      <c r="K31" s="16">
        <f>' 3 MAIN Sector_Summary'!D61/' 3 MAIN Sector_Summary'!F61*100</f>
        <v>49.353959955474643</v>
      </c>
      <c r="L31" s="16">
        <f>' 3 MAIN Sector_Summary'!D62/' 3 MAIN Sector_Summary'!F62*100</f>
        <v>13.079170301156001</v>
      </c>
    </row>
    <row r="32" spans="1:12" x14ac:dyDescent="0.25">
      <c r="A32" s="20" t="s">
        <v>69</v>
      </c>
      <c r="B32" s="16">
        <f>' 3 MAIN Sector_Summary'!E52/' 3 MAIN Sector_Summary'!F52*100</f>
        <v>23.466382905558511</v>
      </c>
      <c r="C32" s="16">
        <f>' 3 MAIN Sector_Summary'!E53/' 3 MAIN Sector_Summary'!F53*100</f>
        <v>26.96801072305967</v>
      </c>
      <c r="D32" s="16">
        <f>' 3 MAIN Sector_Summary'!E54/' 3 MAIN Sector_Summary'!F54*100</f>
        <v>29.298189550786503</v>
      </c>
      <c r="E32" s="16">
        <f>' 3 MAIN Sector_Summary'!E55/' 3 MAIN Sector_Summary'!F55*100</f>
        <v>32.814185812358417</v>
      </c>
      <c r="F32" s="16">
        <f>' 3 MAIN Sector_Summary'!E56/' 3 MAIN Sector_Summary'!F56*100</f>
        <v>50.084634812954533</v>
      </c>
      <c r="G32" s="16">
        <f>' 3 MAIN Sector_Summary'!E57/' 3 MAIN Sector_Summary'!F57*100</f>
        <v>71.109841916698613</v>
      </c>
      <c r="H32" s="16">
        <f>' 3 MAIN Sector_Summary'!E58/' 3 MAIN Sector_Summary'!F58*100</f>
        <v>47.088598209655927</v>
      </c>
      <c r="I32" s="16">
        <f>' 3 MAIN Sector_Summary'!E59/' 3 MAIN Sector_Summary'!F59*100</f>
        <v>53.811169292753256</v>
      </c>
      <c r="J32" s="16">
        <f>' 3 MAIN Sector_Summary'!E60/' 3 MAIN Sector_Summary'!F60*100</f>
        <v>59.312164480501181</v>
      </c>
      <c r="K32" s="16">
        <f>' 3 MAIN Sector_Summary'!E61/' 3 MAIN Sector_Summary'!F61*100</f>
        <v>36.746900388703814</v>
      </c>
      <c r="L32" s="16">
        <f>' 3 MAIN Sector_Summary'!E62/' 3 MAIN Sector_Summary'!F62*100</f>
        <v>43.218130452240068</v>
      </c>
    </row>
    <row r="33" spans="1:12" s="24" customFormat="1" x14ac:dyDescent="0.25">
      <c r="A33" s="22"/>
      <c r="B33" s="23">
        <f>SUM(B30:B32)</f>
        <v>100</v>
      </c>
      <c r="C33" s="23">
        <f t="shared" ref="C33:L33" si="25">SUM(C30:C32)</f>
        <v>100</v>
      </c>
      <c r="D33" s="23">
        <f t="shared" si="25"/>
        <v>100</v>
      </c>
      <c r="E33" s="23">
        <f t="shared" si="25"/>
        <v>100</v>
      </c>
      <c r="F33" s="23">
        <f t="shared" si="25"/>
        <v>100</v>
      </c>
      <c r="G33" s="23">
        <f t="shared" si="25"/>
        <v>100</v>
      </c>
      <c r="H33" s="23">
        <f t="shared" si="25"/>
        <v>100</v>
      </c>
      <c r="I33" s="23">
        <f t="shared" si="25"/>
        <v>100</v>
      </c>
      <c r="J33" s="23">
        <f t="shared" si="25"/>
        <v>100</v>
      </c>
      <c r="K33" s="23">
        <f t="shared" si="25"/>
        <v>100</v>
      </c>
      <c r="L33" s="23">
        <f t="shared" si="25"/>
        <v>100</v>
      </c>
    </row>
    <row r="34" spans="1:12" x14ac:dyDescent="0.25">
      <c r="A34" s="18">
        <v>2017</v>
      </c>
      <c r="B34" s="9" t="s">
        <v>2</v>
      </c>
      <c r="C34" s="9" t="s">
        <v>3</v>
      </c>
      <c r="D34" s="9" t="s">
        <v>4</v>
      </c>
      <c r="E34" s="9" t="s">
        <v>5</v>
      </c>
      <c r="F34" s="9" t="s">
        <v>6</v>
      </c>
      <c r="G34" s="9" t="s">
        <v>7</v>
      </c>
      <c r="H34" s="9" t="s">
        <v>8</v>
      </c>
      <c r="I34" s="9" t="s">
        <v>9</v>
      </c>
      <c r="J34" s="9" t="s">
        <v>10</v>
      </c>
      <c r="K34" s="9" t="s">
        <v>11</v>
      </c>
      <c r="L34" s="9" t="s">
        <v>12</v>
      </c>
    </row>
    <row r="35" spans="1:12" x14ac:dyDescent="0.25">
      <c r="A35" s="20" t="s">
        <v>72</v>
      </c>
      <c r="B35" s="16">
        <f>'Sub_Sector STATE SHARES'!B262/'Sub_Sector STATE SHARES'!B$309*100</f>
        <v>59.803462973372405</v>
      </c>
      <c r="C35" s="16">
        <f>'Sub_Sector STATE SHARES'!C262/'Sub_Sector STATE SHARES'!C309*100</f>
        <v>68.42650612946278</v>
      </c>
      <c r="D35" s="16">
        <f>'Sub_Sector STATE SHARES'!D262/'Sub_Sector STATE SHARES'!D309*100</f>
        <v>0</v>
      </c>
      <c r="E35" s="16">
        <f>'Sub_Sector STATE SHARES'!E262/'Sub_Sector STATE SHARES'!E309*100</f>
        <v>49.290331479850899</v>
      </c>
      <c r="F35" s="16">
        <f>'Sub_Sector STATE SHARES'!F262/'Sub_Sector STATE SHARES'!F309*100</f>
        <v>0</v>
      </c>
      <c r="G35" s="16">
        <f>'Sub_Sector STATE SHARES'!G262/'Sub_Sector STATE SHARES'!G309*100</f>
        <v>0</v>
      </c>
      <c r="H35" s="16">
        <f>'Sub_Sector STATE SHARES'!H262/'Sub_Sector STATE SHARES'!H309*100</f>
        <v>0</v>
      </c>
      <c r="I35" s="16">
        <f>'Sub_Sector STATE SHARES'!I262/'Sub_Sector STATE SHARES'!I309*100</f>
        <v>0</v>
      </c>
      <c r="J35" s="16">
        <f>'Sub_Sector STATE SHARES'!J262/'Sub_Sector STATE SHARES'!J309*100</f>
        <v>0</v>
      </c>
      <c r="K35" s="16">
        <f>'Sub_Sector STATE SHARES'!K262/'Sub_Sector STATE SHARES'!K309*100</f>
        <v>44.402178892219645</v>
      </c>
      <c r="L35" s="16">
        <f>'Sub_Sector STATE SHARES'!L262/'Sub_Sector STATE SHARES'!L309*100</f>
        <v>0</v>
      </c>
    </row>
    <row r="36" spans="1:12" x14ac:dyDescent="0.25">
      <c r="A36" s="20" t="s">
        <v>74</v>
      </c>
      <c r="B36" s="16">
        <f>('Sub_Sector STATE SHARES'!B309-'Sub_Sector STATE SHARES'!B262)/'Sub_Sector STATE SHARES'!B309*100</f>
        <v>40.196537026627595</v>
      </c>
      <c r="C36" s="16">
        <f>('Sub_Sector STATE SHARES'!C309-'Sub_Sector STATE SHARES'!C262)/'Sub_Sector STATE SHARES'!C309*100</f>
        <v>31.573493870537217</v>
      </c>
      <c r="D36" s="16">
        <f>('Sub_Sector STATE SHARES'!D309-'Sub_Sector STATE SHARES'!D262)/'Sub_Sector STATE SHARES'!D309*100</f>
        <v>100</v>
      </c>
      <c r="E36" s="16">
        <f>('Sub_Sector STATE SHARES'!E309-'Sub_Sector STATE SHARES'!E262)/'Sub_Sector STATE SHARES'!E309*100</f>
        <v>50.709668520149108</v>
      </c>
      <c r="F36" s="16">
        <f>('Sub_Sector STATE SHARES'!F309-'Sub_Sector STATE SHARES'!F262)/'Sub_Sector STATE SHARES'!F309*100</f>
        <v>100</v>
      </c>
      <c r="G36" s="16">
        <f>('Sub_Sector STATE SHARES'!G309-'Sub_Sector STATE SHARES'!G262)/'Sub_Sector STATE SHARES'!G309*100</f>
        <v>100</v>
      </c>
      <c r="H36" s="16">
        <f>('Sub_Sector STATE SHARES'!H309-'Sub_Sector STATE SHARES'!H262)/'Sub_Sector STATE SHARES'!H309*100</f>
        <v>100</v>
      </c>
      <c r="I36" s="16">
        <f>('Sub_Sector STATE SHARES'!I309-'Sub_Sector STATE SHARES'!I262)/'Sub_Sector STATE SHARES'!I309*100</f>
        <v>100</v>
      </c>
      <c r="J36" s="16">
        <f>('Sub_Sector STATE SHARES'!J309-'Sub_Sector STATE SHARES'!J262)/'Sub_Sector STATE SHARES'!J309*100</f>
        <v>100</v>
      </c>
      <c r="K36" s="16">
        <f>('Sub_Sector STATE SHARES'!K309-'Sub_Sector STATE SHARES'!K262)/'Sub_Sector STATE SHARES'!K309*100</f>
        <v>55.597821107780355</v>
      </c>
      <c r="L36" s="16">
        <f>('Sub_Sector STATE SHARES'!L309-'Sub_Sector STATE SHARES'!L262)/'Sub_Sector STATE SHARES'!L309*100</f>
        <v>100</v>
      </c>
    </row>
    <row r="37" spans="1:12" s="10" customFormat="1" x14ac:dyDescent="0.25">
      <c r="A37" s="21" t="s">
        <v>13</v>
      </c>
      <c r="B37" s="17">
        <f>SUM(B35:B36)</f>
        <v>100</v>
      </c>
      <c r="C37" s="17">
        <f t="shared" ref="C37:L37" si="26">SUM(C35:C36)</f>
        <v>100</v>
      </c>
      <c r="D37" s="17">
        <f t="shared" si="26"/>
        <v>100</v>
      </c>
      <c r="E37" s="17">
        <f t="shared" si="26"/>
        <v>100</v>
      </c>
      <c r="F37" s="17">
        <f t="shared" si="26"/>
        <v>100</v>
      </c>
      <c r="G37" s="17">
        <f t="shared" si="26"/>
        <v>100</v>
      </c>
      <c r="H37" s="17">
        <f t="shared" si="26"/>
        <v>100</v>
      </c>
      <c r="I37" s="17">
        <f t="shared" si="26"/>
        <v>100</v>
      </c>
      <c r="J37" s="17">
        <f t="shared" si="26"/>
        <v>100</v>
      </c>
      <c r="K37" s="17">
        <f t="shared" si="26"/>
        <v>100</v>
      </c>
      <c r="L37" s="17">
        <f t="shared" si="26"/>
        <v>100</v>
      </c>
    </row>
    <row r="38" spans="1:12" x14ac:dyDescent="0.25">
      <c r="A38" s="20" t="s">
        <v>73</v>
      </c>
      <c r="B38" s="16">
        <f>' 3 MAIN Sector_Summary'!C68/' 3 MAIN Sector_Summary'!F68*100</f>
        <v>16.001733237198007</v>
      </c>
      <c r="C38" s="16">
        <f>' 3 MAIN Sector_Summary'!C69/' 3 MAIN Sector_Summary'!F69*100</f>
        <v>7.0754373254228637</v>
      </c>
      <c r="D38" s="16">
        <f>' 3 MAIN Sector_Summary'!C70/' 3 MAIN Sector_Summary'!F70*100</f>
        <v>45.543303690650546</v>
      </c>
      <c r="E38" s="16">
        <f>' 3 MAIN Sector_Summary'!C71/' 3 MAIN Sector_Summary'!F71*100</f>
        <v>13.624479700837588</v>
      </c>
      <c r="F38" s="16">
        <f>' 3 MAIN Sector_Summary'!C72/' 3 MAIN Sector_Summary'!F72*100</f>
        <v>37.879373764107072</v>
      </c>
      <c r="G38" s="16">
        <f>' 3 MAIN Sector_Summary'!C73/' 3 MAIN Sector_Summary'!F73*100</f>
        <v>17.926026307833769</v>
      </c>
      <c r="H38" s="16">
        <f>' 3 MAIN Sector_Summary'!C74/' 3 MAIN Sector_Summary'!F74*100</f>
        <v>26.843584248938434</v>
      </c>
      <c r="I38" s="16">
        <f>' 3 MAIN Sector_Summary'!C75/' 3 MAIN Sector_Summary'!F75*100</f>
        <v>34.490000125599281</v>
      </c>
      <c r="J38" s="16">
        <f>' 3 MAIN Sector_Summary'!C76/' 3 MAIN Sector_Summary'!F76*100</f>
        <v>24.213123509712197</v>
      </c>
      <c r="K38" s="16">
        <f>' 3 MAIN Sector_Summary'!C77/' 3 MAIN Sector_Summary'!F77*100</f>
        <v>10.428092327380607</v>
      </c>
      <c r="L38" s="16">
        <f>' 3 MAIN Sector_Summary'!C78/' 3 MAIN Sector_Summary'!F78*100</f>
        <v>39.039561823886729</v>
      </c>
    </row>
    <row r="39" spans="1:12" x14ac:dyDescent="0.25">
      <c r="A39" s="20" t="s">
        <v>68</v>
      </c>
      <c r="B39" s="16">
        <f>' 3 MAIN Sector_Summary'!D68/' 3 MAIN Sector_Summary'!F68*100</f>
        <v>65.389220738950755</v>
      </c>
      <c r="C39" s="16">
        <f>' 3 MAIN Sector_Summary'!D69/' 3 MAIN Sector_Summary'!F69*100</f>
        <v>72.86654624749977</v>
      </c>
      <c r="D39" s="16">
        <f>' 3 MAIN Sector_Summary'!D70/' 3 MAIN Sector_Summary'!F70*100</f>
        <v>28.006878476498322</v>
      </c>
      <c r="E39" s="16">
        <f>' 3 MAIN Sector_Summary'!D71/' 3 MAIN Sector_Summary'!F71*100</f>
        <v>59.222867048191752</v>
      </c>
      <c r="F39" s="16">
        <f>' 3 MAIN Sector_Summary'!D72/' 3 MAIN Sector_Summary'!F72*100</f>
        <v>11.191074159163076</v>
      </c>
      <c r="G39" s="16">
        <f>' 3 MAIN Sector_Summary'!D73/' 3 MAIN Sector_Summary'!F73*100</f>
        <v>12.064228690889731</v>
      </c>
      <c r="H39" s="16">
        <f>' 3 MAIN Sector_Summary'!D74/' 3 MAIN Sector_Summary'!F74*100</f>
        <v>30.189455805339914</v>
      </c>
      <c r="I39" s="16">
        <f>' 3 MAIN Sector_Summary'!D75/' 3 MAIN Sector_Summary'!F75*100</f>
        <v>9.5679795078317991</v>
      </c>
      <c r="J39" s="16">
        <f>' 3 MAIN Sector_Summary'!D76/' 3 MAIN Sector_Summary'!F76*100</f>
        <v>17.057021756719124</v>
      </c>
      <c r="K39" s="16">
        <f>' 3 MAIN Sector_Summary'!D77/' 3 MAIN Sector_Summary'!F77*100</f>
        <v>57.578188749489513</v>
      </c>
      <c r="L39" s="16">
        <f>' 3 MAIN Sector_Summary'!D78/' 3 MAIN Sector_Summary'!F78*100</f>
        <v>14.844775264290583</v>
      </c>
    </row>
    <row r="40" spans="1:12" x14ac:dyDescent="0.25">
      <c r="A40" s="20" t="s">
        <v>69</v>
      </c>
      <c r="B40" s="16">
        <f>' 3 MAIN Sector_Summary'!E68/' 3 MAIN Sector_Summary'!F68*100</f>
        <v>18.609046023851246</v>
      </c>
      <c r="C40" s="16">
        <f>' 3 MAIN Sector_Summary'!E69/' 3 MAIN Sector_Summary'!F69*100</f>
        <v>20.058016427077362</v>
      </c>
      <c r="D40" s="16">
        <f>' 3 MAIN Sector_Summary'!E70/' 3 MAIN Sector_Summary'!F70*100</f>
        <v>26.449817832851142</v>
      </c>
      <c r="E40" s="16">
        <f>' 3 MAIN Sector_Summary'!E71/' 3 MAIN Sector_Summary'!F71*100</f>
        <v>27.152653250970673</v>
      </c>
      <c r="F40" s="16">
        <f>' 3 MAIN Sector_Summary'!E72/' 3 MAIN Sector_Summary'!F72*100</f>
        <v>50.92955207672987</v>
      </c>
      <c r="G40" s="16">
        <f>' 3 MAIN Sector_Summary'!E73/' 3 MAIN Sector_Summary'!F73*100</f>
        <v>70.009745001276485</v>
      </c>
      <c r="H40" s="16">
        <f>' 3 MAIN Sector_Summary'!E74/' 3 MAIN Sector_Summary'!F74*100</f>
        <v>42.966959945721655</v>
      </c>
      <c r="I40" s="16">
        <f>' 3 MAIN Sector_Summary'!E75/' 3 MAIN Sector_Summary'!F75*100</f>
        <v>55.942020366568912</v>
      </c>
      <c r="J40" s="16">
        <f>' 3 MAIN Sector_Summary'!E76/' 3 MAIN Sector_Summary'!F76*100</f>
        <v>58.729854733568686</v>
      </c>
      <c r="K40" s="16">
        <f>' 3 MAIN Sector_Summary'!E77/' 3 MAIN Sector_Summary'!F77*100</f>
        <v>31.993718923129876</v>
      </c>
      <c r="L40" s="16">
        <f>' 3 MAIN Sector_Summary'!E78/' 3 MAIN Sector_Summary'!F78*100</f>
        <v>46.115662911822696</v>
      </c>
    </row>
    <row r="41" spans="1:12" s="24" customFormat="1" x14ac:dyDescent="0.25">
      <c r="A41" s="25"/>
      <c r="B41" s="23">
        <f>SUM(B38:B40)</f>
        <v>100.00000000000001</v>
      </c>
      <c r="C41" s="23">
        <f t="shared" ref="C41:L41" si="27">SUM(C38:C40)</f>
        <v>100</v>
      </c>
      <c r="D41" s="23">
        <f t="shared" si="27"/>
        <v>100.00000000000001</v>
      </c>
      <c r="E41" s="23">
        <f t="shared" si="27"/>
        <v>100.00000000000001</v>
      </c>
      <c r="F41" s="23">
        <f t="shared" si="27"/>
        <v>100.00000000000003</v>
      </c>
      <c r="G41" s="23">
        <f t="shared" si="27"/>
        <v>99.999999999999986</v>
      </c>
      <c r="H41" s="23">
        <f t="shared" si="27"/>
        <v>100</v>
      </c>
      <c r="I41" s="23">
        <f t="shared" si="27"/>
        <v>100</v>
      </c>
      <c r="J41" s="23">
        <f t="shared" si="27"/>
        <v>100</v>
      </c>
      <c r="K41" s="23">
        <f t="shared" si="27"/>
        <v>100</v>
      </c>
      <c r="L41" s="23">
        <f t="shared" si="27"/>
        <v>100</v>
      </c>
    </row>
  </sheetData>
  <mergeCells count="1">
    <mergeCell ref="C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 by Eco_Activity N'MN</vt:lpstr>
      <vt:lpstr>Sub_Sector STATE SHARES</vt:lpstr>
      <vt:lpstr> 3 MAIN Sector_Summary</vt:lpstr>
      <vt:lpstr>oil non oil 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Oduh</dc:creator>
  <cp:lastModifiedBy>Yemi Kale</cp:lastModifiedBy>
  <dcterms:created xsi:type="dcterms:W3CDTF">2018-06-29T09:08:54Z</dcterms:created>
  <dcterms:modified xsi:type="dcterms:W3CDTF">2018-08-13T07:32:18Z</dcterms:modified>
</cp:coreProperties>
</file>