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052D3B27-D900-4CF7-B22E-26D4426CA9C4}" xr6:coauthVersionLast="47" xr6:coauthVersionMax="47" xr10:uidLastSave="{00000000-0000-0000-0000-000000000000}"/>
  <bookViews>
    <workbookView xWindow="-108" yWindow="-108" windowWidth="23256" windowHeight="13896" firstSheet="2" activeTab="6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6" i="3" l="1"/>
  <c r="B1" i="16" a="1"/>
  <c r="B1" i="16" s="1"/>
  <c r="B2" i="16" s="1" a="1"/>
  <c r="C17" i="13" a="1"/>
  <c r="C17" i="13" s="1"/>
  <c r="C18" i="13"/>
  <c r="C19" i="13"/>
  <c r="C20" i="13"/>
  <c r="C21" i="13"/>
  <c r="C22" i="13" s="1"/>
  <c r="L87" i="3"/>
  <c r="O87" i="3" a="1"/>
  <c r="O87" i="3" s="1"/>
  <c r="P87" i="3"/>
  <c r="B21" i="13"/>
  <c r="B22" i="13"/>
  <c r="O86" i="3" a="1"/>
  <c r="O86" i="3" s="1"/>
  <c r="P86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1" i="3"/>
  <c r="P82" i="3"/>
  <c r="P83" i="3"/>
  <c r="P84" i="3"/>
  <c r="P85" i="3"/>
  <c r="S2" i="3" a="1"/>
  <c r="C13" i="13"/>
  <c r="L85" i="3"/>
  <c r="M14" i="13"/>
  <c r="L84" i="3"/>
  <c r="K2" i="13" a="1"/>
  <c r="A1" i="14" a="1"/>
  <c r="L39" i="3"/>
  <c r="L41" i="3"/>
  <c r="L82" i="3"/>
  <c r="A2" i="4" a="1"/>
  <c r="L83" i="3"/>
  <c r="L81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B2" i="16" l="1"/>
  <c r="J17" i="13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<sst xmlns="http://schemas.openxmlformats.org/spreadsheetml/2006/main" count="1990" uniqueCount="508">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</sst>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43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7" totalsRowShown="0" headerRowDxfId="40" dataDxfId="39">
  <tableColumns count="17">
    <tableColumn id="1" xr3:uid="{740DC173-AAC9-4239-A44E-C43F8517304D}" name="asset_class" dataDxfId="38"/>
    <tableColumn id="2" xr3:uid="{A3BC3BB8-0420-458E-AECD-FD567519FA40}" name="region" dataDxfId="37"/>
    <tableColumn id="3" xr3:uid="{0E50B2E3-0362-41DB-ACC2-478CC6F618A4}" name="factor_name" dataDxfId="36"/>
    <tableColumn id="8" xr3:uid="{02943B27-7FCB-4450-B8E0-CF0DB6CF5CCA}" name="factor_name_new" dataDxfId="35"/>
    <tableColumn id="4" xr3:uid="{D181BF84-863F-4FD0-B518-14EA5B0FB18E}" name="description_override" dataDxfId="34"/>
    <tableColumn id="6" xr3:uid="{1C40DF9B-2910-4DE6-A188-563938E39797}" name="Description_GPT" dataDxfId="33"/>
    <tableColumn id="5" xr3:uid="{1806E074-6CB5-47AB-8FA3-EF0F6E429062}" name="Underlying" dataDxfId="32"/>
    <tableColumn id="7" xr3:uid="{21539C17-C1CC-4FA9-A0E1-A2F8FF8AB52C}" name="Active" dataDxfId="31"/>
    <tableColumn id="37" xr3:uid="{DE50B7AE-5F67-471C-BE48-8BFA5076EDB0}" name="hyper_factor" dataDxfId="30"/>
    <tableColumn id="10" xr3:uid="{494805E4-EBB6-47FD-9BC2-8DAD9FB9D3FA}" name="composite" dataDxfId="29"/>
    <tableColumn id="14" xr3:uid="{608FE572-4016-436E-8625-08926F3A2371}" name="client" dataDxfId="28"/>
    <tableColumn id="9" xr3:uid="{5A601067-D384-419C-A711-AD3034F77E28}" name="description" dataDxfId="2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6"/>
    <tableColumn id="12" xr3:uid="{BC682952-ADA8-4869-A16F-B9E7BC86E430}" name="diffusion_type" dataDxfId="25"/>
    <tableColumn id="16" xr3:uid="{A99CC35E-FB67-451C-BF9C-DA8D933B1B0C}" name="multiplier" dataDxfId="24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23">
      <calculatedColumnFormula>data[[#This Row],[factor_name]]</calculatedColumnFormula>
    </tableColumn>
    <tableColumn id="15" xr3:uid="{D49341AB-DA48-473E-8CCB-3A3D04AED743}" name="note" dataDxfId="2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21" dataDxfId="20">
  <autoFilter ref="A1:I45" xr:uid="{6DAD1482-C63D-400D-9F51-F22A8E35CAD8}"/>
  <tableColumns count="9">
    <tableColumn id="1" xr3:uid="{B19D2B17-9AC9-4F1B-B32E-D4F72AAE469F}" name="asset_class" dataDxfId="19"/>
    <tableColumn id="2" xr3:uid="{2C7CF29D-8E72-4B0C-A212-31F2A25D75C9}" name="region" dataDxfId="18"/>
    <tableColumn id="3" xr3:uid="{C7E89EEC-2B5D-4C94-9327-1AC8E33DE708}" name="factor_name" dataDxfId="17"/>
    <tableColumn id="8" xr3:uid="{B3F9004A-8BEB-463E-A746-8189A2AC2B3E}" name="factor_name_new" dataDxfId="16"/>
    <tableColumn id="4" xr3:uid="{51CD7FB3-58FE-4906-B73C-7726C0A9C471}" name="description_override" dataDxfId="15"/>
    <tableColumn id="6" xr3:uid="{3CFF990B-3164-4533-821F-08CE7C6D82CA}" name="Description_GPT" dataDxfId="14"/>
    <tableColumn id="5" xr3:uid="{DD86D53E-A9B4-4387-ABF9-F2625E77982D}" name="Underlying" dataDxfId="13"/>
    <tableColumn id="7" xr3:uid="{D56FFF9A-72FF-42A4-B3D2-2F27AB16AF7A}" name="Active" dataDxfId="12"/>
    <tableColumn id="9" xr3:uid="{8476DFDE-B4B1-4FD9-99B4-DF1F2ABBD7D5}" name="description" dataDxfId="11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A22" sqref="A22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10" priority="5">
      <formula>$K2</formula>
    </cfRule>
  </conditionalFormatting>
  <conditionalFormatting sqref="A17:C17 B18:C20 A18:A22 C21">
    <cfRule type="expression" dxfId="9" priority="1">
      <formula>$K17</formula>
    </cfRule>
  </conditionalFormatting>
  <conditionalFormatting sqref="A23:C23">
    <cfRule type="expression" dxfId="8" priority="23">
      <formula>$K16</formula>
    </cfRule>
  </conditionalFormatting>
  <conditionalFormatting sqref="B21 B22:C22">
    <cfRule type="expression" dxfId="7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7"/>
  <sheetViews>
    <sheetView showGridLines="0" tabSelected="1" workbookViewId="0">
      <pane xSplit="1" ySplit="1" topLeftCell="F59" activePane="bottomRight" state="frozen"/>
      <selection pane="topRight" activeCell="B1" sqref="B1"/>
      <selection pane="bottomLeft" activeCell="A2" sqref="A2"/>
      <selection pane="bottomRight" activeCell="K86" sqref="K86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7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1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444</v>
      </c>
      <c r="B81" s="4" t="s">
        <v>40</v>
      </c>
      <c r="C81" s="4" t="s">
        <v>430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TRUMP</v>
      </c>
      <c r="Q81" s="4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439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FED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421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AI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450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GEOPOLITICS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451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2s10s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505</v>
      </c>
      <c r="D86" s="4"/>
      <c r="E86" s="4" t="s">
        <v>507</v>
      </c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 t="str">
        <f>IF(data[[#This Row],[description_override]]="",data[[#This Row],[Description_GPT]],data[[#This Row],[description_override]])</f>
        <v>Staples/Discretionary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Row],[asset_class]]="Vol",-1,1)</f>
        <v>1E-4</v>
      </c>
      <c r="P86" s="4" t="str">
        <f>data[[#This Row],[factor_name]]</f>
        <v>XLPXLY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502</v>
      </c>
      <c r="D87" s="4"/>
      <c r="E87" s="4"/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>
        <f>IF(data[[#This Row],[description_override]]="",data[[#This Row],[Description_GPT]],data[[#This Row],[description_override]])</f>
        <v>0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Row],[asset_class]]="Vol",-1,1)</f>
        <v>1E-4</v>
      </c>
      <c r="P87" s="4" t="str">
        <f>data[[#This Row],[factor_name]]</f>
        <v>TRADEWAR</v>
      </c>
      <c r="Q87" s="4"/>
      <c r="S87" t="b">
        <v>0</v>
      </c>
    </row>
  </sheetData>
  <phoneticPr fontId="2" type="noConversion"/>
  <conditionalFormatting sqref="A2:Q87">
    <cfRule type="expression" dxfId="1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9"/>
  <sheetViews>
    <sheetView showGridLines="0" topLeftCell="A38" workbookViewId="0">
      <selection activeCell="A69" sqref="A69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9">_xlfn._xlws.FILTER(data[factor_name],data[Active]*(data[client]=0))</f>
        <v>SPY</v>
      </c>
      <c r="B2" t="str" cm="1">
        <f t="array" ref="B2:J6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TRUMP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TRUMP</v>
      </c>
      <c r="I63" t="str">
        <v>lognormal</v>
      </c>
      <c r="J63">
        <v>1E-4</v>
      </c>
    </row>
    <row r="64" spans="1:10" x14ac:dyDescent="0.3">
      <c r="A64" t="str">
        <v>FED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FED</v>
      </c>
      <c r="I64" t="str">
        <v>lognormal</v>
      </c>
      <c r="J64">
        <v>1E-4</v>
      </c>
    </row>
    <row r="65" spans="1:10" x14ac:dyDescent="0.3">
      <c r="A65" t="str">
        <v>AI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AI</v>
      </c>
      <c r="I65" t="str">
        <v>lognormal</v>
      </c>
      <c r="J65">
        <v>1E-4</v>
      </c>
    </row>
    <row r="66" spans="1:10" x14ac:dyDescent="0.3">
      <c r="A66" t="str">
        <v>GEOPOLITICS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GEOPOLITICS</v>
      </c>
      <c r="I66" t="str">
        <v>lognormal</v>
      </c>
      <c r="J66">
        <v>1E-4</v>
      </c>
    </row>
    <row r="67" spans="1:10" x14ac:dyDescent="0.3">
      <c r="A67" t="str">
        <v>2s10s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2s10s</v>
      </c>
      <c r="I67" t="str">
        <v>lognormal</v>
      </c>
      <c r="J67">
        <v>1E-4</v>
      </c>
    </row>
    <row r="68" spans="1:10" x14ac:dyDescent="0.3">
      <c r="A68" t="str">
        <v>XLPXLY</v>
      </c>
      <c r="B68" t="str">
        <v>Theme</v>
      </c>
      <c r="C68" t="str">
        <v>USD</v>
      </c>
      <c r="D68">
        <v>1</v>
      </c>
      <c r="E68">
        <v>1</v>
      </c>
      <c r="F68" t="str">
        <v>Staples/Discretionary</v>
      </c>
      <c r="G68" t="str">
        <v>composite</v>
      </c>
      <c r="H68" t="str">
        <v>XLPXLY</v>
      </c>
      <c r="I68" t="str">
        <v>lognormal</v>
      </c>
      <c r="J68">
        <v>1E-4</v>
      </c>
    </row>
    <row r="69" spans="1:10" x14ac:dyDescent="0.3">
      <c r="A69" t="str">
        <v>TRADEWAR</v>
      </c>
      <c r="B69" t="str">
        <v>Theme</v>
      </c>
      <c r="C69" t="str">
        <v>USD</v>
      </c>
      <c r="D69">
        <v>1</v>
      </c>
      <c r="E69">
        <v>1</v>
      </c>
      <c r="F69">
        <v>0</v>
      </c>
      <c r="G69" t="str">
        <v>composite</v>
      </c>
      <c r="H69" t="str">
        <v>TRADEWAR</v>
      </c>
      <c r="I69" t="str">
        <v>lognormal</v>
      </c>
      <c r="J69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2025-05-17T23:44:16Z</dcterms:modified>
</cp:coreProperties>
</file>