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529C9BB7-CF9F-43B7-8E69-F80A8244A4B5}" xr6:coauthVersionLast="47" xr6:coauthVersionMax="47" xr10:uidLastSave="{00000000-0000-0000-0000-000000000000}"/>
  <bookViews>
    <workbookView xWindow="-108" yWindow="-108" windowWidth="23256" windowHeight="13896" activeTab="5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" sheetId="12" r:id="rId8"/>
    <sheet name="read_old2" sheetId="4" r:id="rId9"/>
    <sheet name="Sheet1" sheetId="2" r:id="rId10"/>
    <sheet name="read_old" sheetId="1" r:id="rId11"/>
    <sheet name="data_old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E2" i="13" a="1"/>
  <c r="A1" i="14" a="1"/>
  <c r="A2" i="14" a="1"/>
  <c r="M2" i="3" a="1"/>
  <c r="K44" i="3"/>
  <c r="K46" i="3"/>
  <c r="K4" i="3"/>
  <c r="A2" i="4" a="1"/>
  <c r="A2" i="12" a="1"/>
  <c r="K5" i="3"/>
  <c r="K3" i="3"/>
  <c r="K10" i="3"/>
  <c r="K27" i="3"/>
  <c r="K50" i="3"/>
  <c r="K2" i="3"/>
  <c r="A12" i="9" a="1"/>
  <c r="B1" i="9" a="1"/>
  <c r="B1" i="9" s="1"/>
  <c r="K43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8" i="3"/>
  <c r="K9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63" i="3"/>
  <c r="K48" i="3"/>
  <c r="K49" i="3"/>
  <c r="K60" i="3"/>
  <c r="K61" i="3"/>
  <c r="K37" i="3"/>
  <c r="K34" i="3"/>
  <c r="K7" i="3"/>
  <c r="K8" i="3"/>
  <c r="K11" i="3"/>
  <c r="K12" i="3"/>
  <c r="K29" i="3"/>
  <c r="K30" i="3"/>
  <c r="K32" i="3"/>
  <c r="K31" i="3"/>
  <c r="K33" i="3"/>
  <c r="K38" i="3"/>
  <c r="K36" i="3"/>
  <c r="K35" i="3"/>
  <c r="K39" i="3"/>
  <c r="K40" i="3"/>
  <c r="K41" i="3"/>
  <c r="K42" i="3"/>
  <c r="K45" i="3"/>
  <c r="K47" i="3"/>
  <c r="K51" i="3"/>
  <c r="K52" i="3"/>
  <c r="K53" i="3"/>
  <c r="K54" i="3"/>
  <c r="K55" i="3"/>
  <c r="K57" i="3"/>
  <c r="K58" i="3"/>
  <c r="K59" i="3"/>
  <c r="K62" i="3"/>
  <c r="K64" i="3"/>
  <c r="K65" i="3"/>
  <c r="K66" i="3"/>
  <c r="K67" i="3"/>
  <c r="K68" i="3"/>
  <c r="K69" i="3"/>
  <c r="K70" i="3"/>
  <c r="K71" i="3"/>
  <c r="K72" i="3"/>
  <c r="M2" i="3" l="1"/>
  <c r="E2" i="13"/>
  <c r="A1" i="14"/>
  <c r="A2" i="14"/>
  <c r="A2" i="4"/>
  <c r="B2" i="4" s="1" a="1"/>
  <c r="A2" i="12"/>
  <c r="B2" i="12" s="1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<sst xmlns="http://schemas.openxmlformats.org/spreadsheetml/2006/main" count="1643" uniqueCount="451">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</sst>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3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2" totalsRowShown="0">
  <autoFilter ref="A1:C1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K72" totalsRowShown="0" headerRowDxfId="30" dataDxfId="29">
  <tableColumns count="11">
    <tableColumn id="1" xr3:uid="{740DC173-AAC9-4239-A44E-C43F8517304D}" name="asset_class" dataDxfId="28"/>
    <tableColumn id="2" xr3:uid="{A3BC3BB8-0420-458E-AECD-FD567519FA40}" name="region" dataDxfId="27"/>
    <tableColumn id="3" xr3:uid="{0E50B2E3-0362-41DB-ACC2-478CC6F618A4}" name="factor_name" dataDxfId="26"/>
    <tableColumn id="8" xr3:uid="{02943B27-7FCB-4450-B8E0-CF0DB6CF5CCA}" name="factor_name_new" dataDxfId="25"/>
    <tableColumn id="4" xr3:uid="{D181BF84-863F-4FD0-B518-14EA5B0FB18E}" name="description_override" dataDxfId="24"/>
    <tableColumn id="6" xr3:uid="{1C40DF9B-2910-4DE6-A188-563938E39797}" name="Description_GPT" dataDxfId="23"/>
    <tableColumn id="5" xr3:uid="{1806E074-6CB5-47AB-8FA3-EF0F6E429062}" name="Underlying" dataDxfId="22"/>
    <tableColumn id="7" xr3:uid="{21539C17-C1CC-4FA9-A0E1-A2F8FF8AB52C}" name="Active" dataDxfId="21"/>
    <tableColumn id="37" xr3:uid="{DE50B7AE-5F67-471C-BE48-8BFA5076EDB0}" name="hyper_factor" dataDxfId="20"/>
    <tableColumn id="10" xr3:uid="{494805E4-EBB6-47FD-9BC2-8DAD9FB9D3FA}" name="composite" dataDxfId="19"/>
    <tableColumn id="9" xr3:uid="{5A601067-D384-419C-A711-AD3034F77E28}" name="description" dataDxfId="18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7" dataDxfId="16">
  <autoFilter ref="A1:I45" xr:uid="{6DAD1482-C63D-400D-9F51-F22A8E35CAD8}"/>
  <tableColumns count="9">
    <tableColumn id="1" xr3:uid="{B19D2B17-9AC9-4F1B-B32E-D4F72AAE469F}" name="asset_class" dataDxfId="15"/>
    <tableColumn id="2" xr3:uid="{2C7CF29D-8E72-4B0C-A212-31F2A25D75C9}" name="region" dataDxfId="14"/>
    <tableColumn id="3" xr3:uid="{C7E89EEC-2B5D-4C94-9327-1AC8E33DE708}" name="factor_name" dataDxfId="13"/>
    <tableColumn id="8" xr3:uid="{B3F9004A-8BEB-463E-A746-8189A2AC2B3E}" name="factor_name_new" dataDxfId="12"/>
    <tableColumn id="4" xr3:uid="{51CD7FB3-58FE-4906-B73C-7726C0A9C471}" name="description_override" dataDxfId="11"/>
    <tableColumn id="6" xr3:uid="{3CFF990B-3164-4533-821F-08CE7C6D82CA}" name="Description_GPT" dataDxfId="10"/>
    <tableColumn id="5" xr3:uid="{DD86D53E-A9B4-4387-ABF9-F2625E77982D}" name="Underlying" dataDxfId="9"/>
    <tableColumn id="7" xr3:uid="{D56FFF9A-72FF-42A4-B3D2-2F27AB16AF7A}" name="Active" dataDxfId="8"/>
    <tableColumn id="9" xr3:uid="{8476DFDE-B4B1-4FD9-99B4-DF1F2ABBD7D5}" name="description" dataDxfId="7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6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8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7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10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11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12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13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14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15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16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17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18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19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20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21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22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23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24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25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27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28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29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30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31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32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33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34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35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36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37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38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39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40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41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42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44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46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47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48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50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51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52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53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54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55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56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57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58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59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60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61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62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63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64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65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66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67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68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69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70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71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54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55</v>
      </c>
      <c r="D2">
        <v>1</v>
      </c>
    </row>
    <row r="3" spans="1:4" x14ac:dyDescent="0.3">
      <c r="A3" t="s">
        <v>335</v>
      </c>
      <c r="B3">
        <v>60</v>
      </c>
      <c r="D3">
        <v>1</v>
      </c>
    </row>
    <row r="4" spans="1:4" x14ac:dyDescent="0.3">
      <c r="A4" t="s">
        <v>336</v>
      </c>
      <c r="B4">
        <v>59</v>
      </c>
      <c r="D4">
        <v>1</v>
      </c>
    </row>
    <row r="5" spans="1:4" x14ac:dyDescent="0.3">
      <c r="A5" t="s">
        <v>337</v>
      </c>
      <c r="B5">
        <v>65</v>
      </c>
      <c r="D5">
        <v>1</v>
      </c>
    </row>
    <row r="6" spans="1:4" x14ac:dyDescent="0.3">
      <c r="A6" t="s">
        <v>338</v>
      </c>
      <c r="B6">
        <v>44</v>
      </c>
      <c r="D6">
        <v>1</v>
      </c>
    </row>
    <row r="7" spans="1:4" x14ac:dyDescent="0.3">
      <c r="A7" t="s">
        <v>339</v>
      </c>
      <c r="B7">
        <v>47</v>
      </c>
      <c r="D7">
        <v>0</v>
      </c>
    </row>
    <row r="8" spans="1:4" x14ac:dyDescent="0.3">
      <c r="A8" t="s">
        <v>340</v>
      </c>
      <c r="B8">
        <v>46</v>
      </c>
      <c r="D8">
        <v>1</v>
      </c>
    </row>
    <row r="9" spans="1:4" x14ac:dyDescent="0.3">
      <c r="A9" t="s">
        <v>341</v>
      </c>
      <c r="B9">
        <v>48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dimension ref="A1:C12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1</v>
      </c>
    </row>
    <row r="10" spans="1:3" x14ac:dyDescent="0.3">
      <c r="A10" t="str">
        <v>AI</v>
      </c>
      <c r="B10" t="str">
        <v>IWM</v>
      </c>
      <c r="C10">
        <v>-1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dimension ref="A1:Q14"/>
  <sheetViews>
    <sheetView showGridLines="0" tabSelected="1" workbookViewId="0">
      <selection activeCell="C10" sqref="C10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2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1</v>
      </c>
      <c r="E9" t="b">
        <f ca="1"/>
        <v>0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-1</v>
      </c>
      <c r="E10" t="b">
        <f ca="1"/>
        <v>0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K13" t="s">
        <v>440</v>
      </c>
    </row>
    <row r="14" spans="1:17" x14ac:dyDescent="0.3">
      <c r="K14" t="s">
        <v>441</v>
      </c>
    </row>
  </sheetData>
  <conditionalFormatting sqref="A2:C11">
    <cfRule type="expression" dxfId="4" priority="2">
      <formula>$E2</formula>
    </cfRule>
  </conditionalFormatting>
  <conditionalFormatting sqref="B11">
    <cfRule type="expression" dxfId="3" priority="1">
      <formula>$M11</formula>
    </cfRule>
  </conditionalFormatting>
  <conditionalFormatting sqref="A12:C12">
    <cfRule type="expression" dxfId="0" priority="6">
      <formula>$E13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M72"/>
  <sheetViews>
    <sheetView showGridLines="0" workbookViewId="0"/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</row>
    <row r="2" spans="1:13" x14ac:dyDescent="0.3">
      <c r="A2" s="4" t="s">
        <v>446</v>
      </c>
      <c r="B2" s="4" t="s">
        <v>40</v>
      </c>
      <c r="C2" s="4" t="s">
        <v>429</v>
      </c>
      <c r="D2" s="4"/>
      <c r="E2" s="4"/>
      <c r="F2" s="4"/>
      <c r="G2" s="4"/>
      <c r="H2" s="4">
        <v>1</v>
      </c>
      <c r="I2" s="4">
        <v>1</v>
      </c>
      <c r="J2" s="4">
        <v>0</v>
      </c>
      <c r="K2" s="4">
        <f>IF(data[[#This Row],[description_override]]="",data[[#This Row],[Description_GPT]],data[[#This Row],[description_override]])</f>
        <v>0</v>
      </c>
      <c r="M2" t="b" cm="1">
        <f t="array" ref="M2:M72">MOD(_xlfn.SEQUENCE(ROWS(data[])),3)=1</f>
        <v>1</v>
      </c>
    </row>
    <row r="3" spans="1:13" x14ac:dyDescent="0.3">
      <c r="A3" s="4" t="s">
        <v>444</v>
      </c>
      <c r="B3" s="4" t="s">
        <v>40</v>
      </c>
      <c r="C3" s="4" t="s">
        <v>430</v>
      </c>
      <c r="D3" s="4"/>
      <c r="E3" s="4"/>
      <c r="F3" s="4"/>
      <c r="G3" s="4"/>
      <c r="H3" s="4">
        <v>1</v>
      </c>
      <c r="I3" s="4">
        <v>1</v>
      </c>
      <c r="J3" s="4">
        <v>1</v>
      </c>
      <c r="K3" s="4">
        <f>IF(data[[#This Row],[description_override]]="",data[[#This Row],[Description_GPT]],data[[#This Row],[description_override]])</f>
        <v>0</v>
      </c>
      <c r="M3" t="b">
        <v>0</v>
      </c>
    </row>
    <row r="4" spans="1:13" x14ac:dyDescent="0.3">
      <c r="A4" s="4" t="s">
        <v>444</v>
      </c>
      <c r="B4" s="4" t="s">
        <v>40</v>
      </c>
      <c r="C4" s="4" t="s">
        <v>439</v>
      </c>
      <c r="D4" s="4"/>
      <c r="E4" s="4"/>
      <c r="F4" s="4"/>
      <c r="G4" s="4"/>
      <c r="H4" s="4">
        <v>1</v>
      </c>
      <c r="I4" s="4">
        <v>1</v>
      </c>
      <c r="J4" s="4">
        <v>1</v>
      </c>
      <c r="K4" s="4">
        <f>IF(data[[#This Row],[description_override]]="",data[[#This Row],[Description_GPT]],data[[#This Row],[description_override]])</f>
        <v>0</v>
      </c>
      <c r="M4" t="b">
        <v>0</v>
      </c>
    </row>
    <row r="5" spans="1:13" x14ac:dyDescent="0.3">
      <c r="A5" s="4" t="s">
        <v>444</v>
      </c>
      <c r="B5" s="4" t="s">
        <v>40</v>
      </c>
      <c r="C5" s="4" t="s">
        <v>421</v>
      </c>
      <c r="D5" s="4"/>
      <c r="E5" s="4"/>
      <c r="F5" s="4"/>
      <c r="G5" s="4"/>
      <c r="H5" s="4">
        <v>1</v>
      </c>
      <c r="I5" s="4">
        <v>1</v>
      </c>
      <c r="J5" s="4">
        <v>1</v>
      </c>
      <c r="K5" s="4">
        <f>IF(data[[#This Row],[description_override]]="",data[[#This Row],[Description_GPT]],data[[#This Row],[description_override]])</f>
        <v>0</v>
      </c>
      <c r="M5" t="b">
        <v>1</v>
      </c>
    </row>
    <row r="6" spans="1:13" x14ac:dyDescent="0.3">
      <c r="A6" s="4" t="s">
        <v>444</v>
      </c>
      <c r="B6" s="4" t="s">
        <v>40</v>
      </c>
      <c r="C6" s="4" t="s">
        <v>450</v>
      </c>
      <c r="D6" s="4"/>
      <c r="E6" s="4"/>
      <c r="F6" s="4"/>
      <c r="G6" s="4"/>
      <c r="H6" s="4">
        <v>1</v>
      </c>
      <c r="I6" s="4">
        <v>1</v>
      </c>
      <c r="J6" s="4">
        <v>1</v>
      </c>
      <c r="K6" s="4">
        <f>IF(data[[#This Row],[description_override]]="",data[[#This Row],[Description_GPT]],data[[#This Row],[description_override]])</f>
        <v>0</v>
      </c>
      <c r="L6" s="2"/>
      <c r="M6" t="b">
        <v>0</v>
      </c>
    </row>
    <row r="7" spans="1:13" x14ac:dyDescent="0.3">
      <c r="A7" s="4" t="s">
        <v>39</v>
      </c>
      <c r="B7" s="4" t="s">
        <v>40</v>
      </c>
      <c r="C7" s="4" t="s">
        <v>4</v>
      </c>
      <c r="D7" s="4" t="s">
        <v>0</v>
      </c>
      <c r="E7" s="4" t="s">
        <v>138</v>
      </c>
      <c r="F7" s="4" t="s">
        <v>41</v>
      </c>
      <c r="G7" s="4" t="s">
        <v>24</v>
      </c>
      <c r="H7" s="4">
        <v>1</v>
      </c>
      <c r="I7" s="4">
        <v>1</v>
      </c>
      <c r="J7" s="4">
        <v>0</v>
      </c>
      <c r="K7" s="4" t="str">
        <f>IF(data[[#This Row],[description_override]]="",data[[#This Row],[Description_GPT]],data[[#This Row],[description_override]])</f>
        <v>S&amp;P 500</v>
      </c>
      <c r="L7" s="2"/>
      <c r="M7" t="b">
        <v>0</v>
      </c>
    </row>
    <row r="8" spans="1:13" x14ac:dyDescent="0.3">
      <c r="A8" s="4" t="s">
        <v>39</v>
      </c>
      <c r="B8" s="4" t="s">
        <v>40</v>
      </c>
      <c r="C8" s="4" t="s">
        <v>5</v>
      </c>
      <c r="D8" s="4" t="s">
        <v>1</v>
      </c>
      <c r="E8" s="4" t="s">
        <v>139</v>
      </c>
      <c r="F8" s="4" t="s">
        <v>42</v>
      </c>
      <c r="G8" s="4" t="s">
        <v>26</v>
      </c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Russell 2000</v>
      </c>
      <c r="M8" t="b">
        <v>1</v>
      </c>
    </row>
    <row r="9" spans="1:13" x14ac:dyDescent="0.3">
      <c r="A9" s="4" t="s">
        <v>39</v>
      </c>
      <c r="B9" s="4" t="s">
        <v>40</v>
      </c>
      <c r="C9" s="4" t="s">
        <v>361</v>
      </c>
      <c r="D9" s="4" t="s">
        <v>424</v>
      </c>
      <c r="E9" s="4" t="s">
        <v>420</v>
      </c>
      <c r="F9" s="4" t="s">
        <v>362</v>
      </c>
      <c r="G9" s="4" t="s">
        <v>363</v>
      </c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S&amp;P 400</v>
      </c>
      <c r="M9" t="b">
        <v>0</v>
      </c>
    </row>
    <row r="10" spans="1:13" x14ac:dyDescent="0.3">
      <c r="A10" s="4" t="s">
        <v>39</v>
      </c>
      <c r="B10" s="4" t="s">
        <v>40</v>
      </c>
      <c r="C10" s="4" t="s">
        <v>438</v>
      </c>
      <c r="D10" s="4"/>
      <c r="E10" s="4" t="s">
        <v>443</v>
      </c>
      <c r="F10" s="4" t="s">
        <v>362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S&amp;P 500 EW</v>
      </c>
      <c r="M10" t="b">
        <v>0</v>
      </c>
    </row>
    <row r="11" spans="1:13" x14ac:dyDescent="0.3">
      <c r="A11" s="4" t="s">
        <v>39</v>
      </c>
      <c r="B11" s="4" t="s">
        <v>40</v>
      </c>
      <c r="C11" s="4" t="s">
        <v>7</v>
      </c>
      <c r="D11" s="4" t="s">
        <v>6</v>
      </c>
      <c r="E11" s="4" t="s">
        <v>140</v>
      </c>
      <c r="F11" s="4" t="s">
        <v>43</v>
      </c>
      <c r="G11" s="4" t="s">
        <v>28</v>
      </c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Nasdaq 100</v>
      </c>
      <c r="M11" t="b">
        <v>1</v>
      </c>
    </row>
    <row r="12" spans="1:13" x14ac:dyDescent="0.3">
      <c r="A12" s="4" t="s">
        <v>39</v>
      </c>
      <c r="B12" s="4" t="s">
        <v>40</v>
      </c>
      <c r="C12" s="4" t="s">
        <v>44</v>
      </c>
      <c r="D12" s="4" t="s">
        <v>172</v>
      </c>
      <c r="E12" s="4" t="s">
        <v>154</v>
      </c>
      <c r="F12" s="4" t="s">
        <v>45</v>
      </c>
      <c r="G12" s="4" t="s">
        <v>102</v>
      </c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Dow Jones 30</v>
      </c>
      <c r="M12" t="b">
        <v>0</v>
      </c>
    </row>
    <row r="13" spans="1:13" x14ac:dyDescent="0.3">
      <c r="A13" s="4" t="s">
        <v>425</v>
      </c>
      <c r="B13" s="4" t="s">
        <v>40</v>
      </c>
      <c r="C13" s="4" t="s">
        <v>173</v>
      </c>
      <c r="D13" s="4"/>
      <c r="E13" s="4" t="s">
        <v>159</v>
      </c>
      <c r="F13" s="4" t="s">
        <v>370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Technology</v>
      </c>
      <c r="M13" t="b">
        <v>0</v>
      </c>
    </row>
    <row r="14" spans="1:13" x14ac:dyDescent="0.3">
      <c r="A14" s="4" t="s">
        <v>425</v>
      </c>
      <c r="B14" s="4" t="s">
        <v>40</v>
      </c>
      <c r="C14" s="4" t="s">
        <v>174</v>
      </c>
      <c r="D14" s="4"/>
      <c r="E14" s="4" t="s">
        <v>160</v>
      </c>
      <c r="F14" s="4" t="s">
        <v>372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Industrials</v>
      </c>
      <c r="M14" t="b">
        <v>1</v>
      </c>
    </row>
    <row r="15" spans="1:13" x14ac:dyDescent="0.3">
      <c r="A15" s="4" t="s">
        <v>425</v>
      </c>
      <c r="B15" s="4" t="s">
        <v>40</v>
      </c>
      <c r="C15" s="4" t="s">
        <v>175</v>
      </c>
      <c r="D15" s="4"/>
      <c r="E15" s="4" t="s">
        <v>161</v>
      </c>
      <c r="F15" s="4" t="s">
        <v>374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Financials</v>
      </c>
      <c r="M15" t="b">
        <v>0</v>
      </c>
    </row>
    <row r="16" spans="1:13" x14ac:dyDescent="0.3">
      <c r="A16" s="4" t="s">
        <v>425</v>
      </c>
      <c r="B16" s="4" t="s">
        <v>40</v>
      </c>
      <c r="C16" s="4" t="s">
        <v>176</v>
      </c>
      <c r="D16" s="4"/>
      <c r="E16" s="4" t="s">
        <v>162</v>
      </c>
      <c r="F16" s="4" t="s">
        <v>376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Regional Banks</v>
      </c>
      <c r="M16" t="b">
        <v>0</v>
      </c>
    </row>
    <row r="17" spans="1:13" x14ac:dyDescent="0.3">
      <c r="A17" s="4" t="s">
        <v>425</v>
      </c>
      <c r="B17" s="4" t="s">
        <v>40</v>
      </c>
      <c r="C17" s="4" t="s">
        <v>177</v>
      </c>
      <c r="D17" s="4"/>
      <c r="E17" s="4" t="s">
        <v>163</v>
      </c>
      <c r="F17" s="4" t="s">
        <v>378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Communications</v>
      </c>
      <c r="M17" t="b">
        <v>1</v>
      </c>
    </row>
    <row r="18" spans="1:13" x14ac:dyDescent="0.3">
      <c r="A18" s="4" t="s">
        <v>425</v>
      </c>
      <c r="B18" s="4" t="s">
        <v>40</v>
      </c>
      <c r="C18" s="4" t="s">
        <v>342</v>
      </c>
      <c r="D18" s="4"/>
      <c r="E18" s="4" t="s">
        <v>164</v>
      </c>
      <c r="F18" s="4" t="s">
        <v>380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Energy</v>
      </c>
      <c r="M18" t="b">
        <v>0</v>
      </c>
    </row>
    <row r="19" spans="1:13" x14ac:dyDescent="0.3">
      <c r="A19" s="4" t="s">
        <v>425</v>
      </c>
      <c r="B19" s="4" t="s">
        <v>40</v>
      </c>
      <c r="C19" s="4" t="s">
        <v>178</v>
      </c>
      <c r="D19" s="4"/>
      <c r="E19" s="4" t="s">
        <v>165</v>
      </c>
      <c r="F19" s="4" t="s">
        <v>382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Discretionary</v>
      </c>
      <c r="M19" t="b">
        <v>0</v>
      </c>
    </row>
    <row r="20" spans="1:13" x14ac:dyDescent="0.3">
      <c r="A20" s="4" t="s">
        <v>425</v>
      </c>
      <c r="B20" s="4" t="s">
        <v>40</v>
      </c>
      <c r="C20" s="4" t="s">
        <v>179</v>
      </c>
      <c r="D20" s="4"/>
      <c r="E20" s="4" t="s">
        <v>166</v>
      </c>
      <c r="F20" s="4" t="s">
        <v>384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Materials</v>
      </c>
      <c r="M20" t="b">
        <v>1</v>
      </c>
    </row>
    <row r="21" spans="1:13" x14ac:dyDescent="0.3">
      <c r="A21" s="4" t="s">
        <v>425</v>
      </c>
      <c r="B21" s="4" t="s">
        <v>40</v>
      </c>
      <c r="C21" s="4" t="s">
        <v>180</v>
      </c>
      <c r="D21" s="4"/>
      <c r="E21" s="4" t="s">
        <v>167</v>
      </c>
      <c r="F21" s="4" t="s">
        <v>386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Health Care</v>
      </c>
      <c r="M21" t="b">
        <v>0</v>
      </c>
    </row>
    <row r="22" spans="1:13" x14ac:dyDescent="0.3">
      <c r="A22" s="4" t="s">
        <v>425</v>
      </c>
      <c r="B22" s="4" t="s">
        <v>40</v>
      </c>
      <c r="C22" s="4" t="s">
        <v>181</v>
      </c>
      <c r="D22" s="4"/>
      <c r="E22" s="4" t="s">
        <v>168</v>
      </c>
      <c r="F22" s="4" t="s">
        <v>388</v>
      </c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Utilities</v>
      </c>
      <c r="M22" t="b">
        <v>0</v>
      </c>
    </row>
    <row r="23" spans="1:13" x14ac:dyDescent="0.3">
      <c r="A23" s="4" t="s">
        <v>425</v>
      </c>
      <c r="B23" s="4" t="s">
        <v>40</v>
      </c>
      <c r="C23" s="4" t="s">
        <v>182</v>
      </c>
      <c r="D23" s="4"/>
      <c r="E23" s="4" t="s">
        <v>169</v>
      </c>
      <c r="F23" s="4" t="s">
        <v>390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Staples</v>
      </c>
      <c r="M23" t="b">
        <v>1</v>
      </c>
    </row>
    <row r="24" spans="1:13" x14ac:dyDescent="0.3">
      <c r="A24" s="4" t="s">
        <v>39</v>
      </c>
      <c r="B24" s="4" t="s">
        <v>40</v>
      </c>
      <c r="C24" s="4" t="s">
        <v>285</v>
      </c>
      <c r="D24" s="4"/>
      <c r="E24" s="4"/>
      <c r="F24" s="4" t="s">
        <v>392</v>
      </c>
      <c r="G24" s="4"/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iShares U.S. Real Estate ETF</v>
      </c>
      <c r="M24" t="b">
        <v>0</v>
      </c>
    </row>
    <row r="25" spans="1:13" x14ac:dyDescent="0.3">
      <c r="A25" s="4" t="s">
        <v>39</v>
      </c>
      <c r="B25" s="4" t="s">
        <v>40</v>
      </c>
      <c r="C25" s="4" t="s">
        <v>364</v>
      </c>
      <c r="D25" s="4"/>
      <c r="E25" s="4"/>
      <c r="F25" s="4" t="s">
        <v>365</v>
      </c>
      <c r="G25" s="4"/>
      <c r="H25" s="4">
        <v>1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Vanguard Real Estate ETF</v>
      </c>
      <c r="M25" t="b">
        <v>0</v>
      </c>
    </row>
    <row r="26" spans="1:13" x14ac:dyDescent="0.3">
      <c r="A26" s="4" t="s">
        <v>39</v>
      </c>
      <c r="B26" s="4" t="s">
        <v>40</v>
      </c>
      <c r="C26" s="4" t="s">
        <v>403</v>
      </c>
      <c r="D26" s="4"/>
      <c r="E26" s="4" t="s">
        <v>421</v>
      </c>
      <c r="F26" s="4" t="s">
        <v>404</v>
      </c>
      <c r="G26" s="4"/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AI</v>
      </c>
      <c r="M26" t="b">
        <v>1</v>
      </c>
    </row>
    <row r="27" spans="1:13" x14ac:dyDescent="0.3">
      <c r="A27" s="4" t="s">
        <v>39</v>
      </c>
      <c r="B27" s="4" t="s">
        <v>40</v>
      </c>
      <c r="C27" s="4" t="s">
        <v>431</v>
      </c>
      <c r="D27" s="4"/>
      <c r="E27" s="4" t="s">
        <v>442</v>
      </c>
      <c r="F27" s="4"/>
      <c r="G27" s="4"/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Clean Energy</v>
      </c>
      <c r="M27" t="b">
        <v>0</v>
      </c>
    </row>
    <row r="28" spans="1:13" x14ac:dyDescent="0.3">
      <c r="A28" s="4" t="s">
        <v>39</v>
      </c>
      <c r="B28" s="4" t="s">
        <v>40</v>
      </c>
      <c r="C28" s="4" t="s">
        <v>367</v>
      </c>
      <c r="D28" s="4"/>
      <c r="E28" s="4" t="s">
        <v>423</v>
      </c>
      <c r="F28" s="4" t="s">
        <v>368</v>
      </c>
      <c r="G28" s="4"/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Preferred</v>
      </c>
      <c r="M28" t="b">
        <v>0</v>
      </c>
    </row>
    <row r="29" spans="1:13" x14ac:dyDescent="0.3">
      <c r="A29" s="4" t="s">
        <v>39</v>
      </c>
      <c r="B29" s="4" t="s">
        <v>68</v>
      </c>
      <c r="C29" s="4" t="s">
        <v>13</v>
      </c>
      <c r="D29" s="4" t="s">
        <v>8</v>
      </c>
      <c r="E29" s="4" t="s">
        <v>150</v>
      </c>
      <c r="F29" s="4" t="s">
        <v>149</v>
      </c>
      <c r="G29" s="4" t="s">
        <v>30</v>
      </c>
      <c r="H29" s="4">
        <v>1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Eurostoxx 50</v>
      </c>
      <c r="M29" t="b">
        <v>1</v>
      </c>
    </row>
    <row r="30" spans="1:13" x14ac:dyDescent="0.3">
      <c r="A30" s="4" t="s">
        <v>39</v>
      </c>
      <c r="B30" s="4" t="s">
        <v>68</v>
      </c>
      <c r="C30" s="4" t="s">
        <v>156</v>
      </c>
      <c r="D30" s="4" t="s">
        <v>156</v>
      </c>
      <c r="E30" s="4" t="s">
        <v>155</v>
      </c>
      <c r="F30" s="4"/>
      <c r="G30" s="4"/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Eurostoxx Banks</v>
      </c>
      <c r="M30" t="b">
        <v>0</v>
      </c>
    </row>
    <row r="31" spans="1:13" x14ac:dyDescent="0.3">
      <c r="A31" s="4" t="s">
        <v>39</v>
      </c>
      <c r="B31" s="4" t="s">
        <v>220</v>
      </c>
      <c r="C31" s="4" t="s">
        <v>86</v>
      </c>
      <c r="D31" s="4"/>
      <c r="E31" s="4"/>
      <c r="F31" s="4" t="s">
        <v>87</v>
      </c>
      <c r="G31" s="4" t="s">
        <v>119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FTSE United Kingdom ETF</v>
      </c>
      <c r="M31" t="b">
        <v>0</v>
      </c>
    </row>
    <row r="32" spans="1:13" x14ac:dyDescent="0.3">
      <c r="A32" s="4" t="s">
        <v>39</v>
      </c>
      <c r="B32" s="4" t="s">
        <v>68</v>
      </c>
      <c r="C32" s="4" t="s">
        <v>84</v>
      </c>
      <c r="D32" s="4" t="s">
        <v>84</v>
      </c>
      <c r="E32" s="4" t="s">
        <v>157</v>
      </c>
      <c r="F32" s="4" t="s">
        <v>85</v>
      </c>
      <c r="G32" s="4" t="s">
        <v>118</v>
      </c>
      <c r="H32" s="4">
        <v>1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DAX (Germany)</v>
      </c>
      <c r="M32" t="b">
        <v>1</v>
      </c>
    </row>
    <row r="33" spans="1:13" x14ac:dyDescent="0.3">
      <c r="A33" s="4" t="s">
        <v>39</v>
      </c>
      <c r="B33" s="4" t="s">
        <v>88</v>
      </c>
      <c r="C33" s="4" t="s">
        <v>89</v>
      </c>
      <c r="D33" s="4"/>
      <c r="E33" s="4"/>
      <c r="F33" s="4" t="s">
        <v>90</v>
      </c>
      <c r="G33" s="4" t="s">
        <v>120</v>
      </c>
      <c r="H33" s="4">
        <v>1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Canada ETF</v>
      </c>
      <c r="M33" t="b">
        <v>0</v>
      </c>
    </row>
    <row r="34" spans="1:13" x14ac:dyDescent="0.3">
      <c r="A34" s="4" t="s">
        <v>39</v>
      </c>
      <c r="B34" s="4" t="s">
        <v>68</v>
      </c>
      <c r="C34" s="4" t="s">
        <v>327</v>
      </c>
      <c r="D34" s="4" t="s">
        <v>328</v>
      </c>
      <c r="E34" s="4" t="s">
        <v>332</v>
      </c>
      <c r="F34" s="4"/>
      <c r="G34" s="4"/>
      <c r="H34" s="4">
        <v>0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FTSE MIB (Italy)</v>
      </c>
      <c r="M34" t="b">
        <v>0</v>
      </c>
    </row>
    <row r="35" spans="1:13" x14ac:dyDescent="0.3">
      <c r="A35" s="4" t="s">
        <v>39</v>
      </c>
      <c r="B35" s="4" t="s">
        <v>68</v>
      </c>
      <c r="C35" s="4" t="s">
        <v>95</v>
      </c>
      <c r="D35" s="4" t="s">
        <v>95</v>
      </c>
      <c r="E35" s="4" t="s">
        <v>158</v>
      </c>
      <c r="F35" s="4" t="s">
        <v>96</v>
      </c>
      <c r="G35" s="4" t="s">
        <v>123</v>
      </c>
      <c r="H35" s="4">
        <v>0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CAC 40 (France)</v>
      </c>
      <c r="M35" t="b">
        <v>1</v>
      </c>
    </row>
    <row r="36" spans="1:13" x14ac:dyDescent="0.3">
      <c r="A36" s="4" t="s">
        <v>39</v>
      </c>
      <c r="B36" s="4" t="s">
        <v>68</v>
      </c>
      <c r="C36" s="4" t="s">
        <v>93</v>
      </c>
      <c r="D36" s="4"/>
      <c r="E36" s="4"/>
      <c r="F36" s="4" t="s">
        <v>94</v>
      </c>
      <c r="G36" s="4" t="s">
        <v>122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MSCI Italy ETF</v>
      </c>
      <c r="M36" t="b">
        <v>0</v>
      </c>
    </row>
    <row r="37" spans="1:13" x14ac:dyDescent="0.3">
      <c r="A37" s="4" t="s">
        <v>39</v>
      </c>
      <c r="B37" s="4" t="s">
        <v>68</v>
      </c>
      <c r="C37" s="4" t="s">
        <v>330</v>
      </c>
      <c r="D37" s="4" t="s">
        <v>329</v>
      </c>
      <c r="E37" s="4" t="s">
        <v>331</v>
      </c>
      <c r="F37" s="4" t="s">
        <v>92</v>
      </c>
      <c r="G37" s="4" t="s">
        <v>121</v>
      </c>
      <c r="H37" s="4">
        <v>0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IBEX 35 (Spain)</v>
      </c>
      <c r="M37" t="b">
        <v>0</v>
      </c>
    </row>
    <row r="38" spans="1:13" x14ac:dyDescent="0.3">
      <c r="A38" s="4" t="s">
        <v>39</v>
      </c>
      <c r="B38" s="4" t="s">
        <v>68</v>
      </c>
      <c r="C38" s="4" t="s">
        <v>91</v>
      </c>
      <c r="D38" s="4"/>
      <c r="E38" s="4"/>
      <c r="F38" s="4" t="s">
        <v>92</v>
      </c>
      <c r="G38" s="4" t="s">
        <v>121</v>
      </c>
      <c r="H38" s="4">
        <v>0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iShares MSCI Spain ETF</v>
      </c>
      <c r="M38" t="b">
        <v>1</v>
      </c>
    </row>
    <row r="39" spans="1:13" x14ac:dyDescent="0.3">
      <c r="A39" s="4" t="s">
        <v>39</v>
      </c>
      <c r="B39" s="4" t="s">
        <v>71</v>
      </c>
      <c r="C39" s="4" t="s">
        <v>324</v>
      </c>
      <c r="D39" s="4" t="s">
        <v>77</v>
      </c>
      <c r="E39" s="4" t="s">
        <v>141</v>
      </c>
      <c r="F39" s="4" t="s">
        <v>78</v>
      </c>
      <c r="G39" s="4" t="s">
        <v>115</v>
      </c>
      <c r="H39" s="4">
        <v>1</v>
      </c>
      <c r="I39" s="4">
        <v>0</v>
      </c>
      <c r="J39" s="4">
        <v>0</v>
      </c>
      <c r="K39" s="4" t="str">
        <f>IF(data[[#This Row],[description_override]]="",data[[#This Row],[Description_GPT]],data[[#This Row],[description_override]])</f>
        <v>Nikkei 225</v>
      </c>
      <c r="M39" t="b">
        <v>0</v>
      </c>
    </row>
    <row r="40" spans="1:13" x14ac:dyDescent="0.3">
      <c r="A40" s="4" t="s">
        <v>39</v>
      </c>
      <c r="B40" s="4" t="s">
        <v>71</v>
      </c>
      <c r="C40" s="4" t="s">
        <v>142</v>
      </c>
      <c r="D40" s="4" t="s">
        <v>142</v>
      </c>
      <c r="E40" s="4" t="s">
        <v>145</v>
      </c>
      <c r="F40" s="4" t="s">
        <v>143</v>
      </c>
      <c r="G40" s="4" t="s">
        <v>144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TOPIX</v>
      </c>
      <c r="M40" t="b">
        <v>0</v>
      </c>
    </row>
    <row r="41" spans="1:13" x14ac:dyDescent="0.3">
      <c r="A41" s="4" t="s">
        <v>39</v>
      </c>
      <c r="B41" s="4" t="s">
        <v>79</v>
      </c>
      <c r="C41" s="4" t="s">
        <v>80</v>
      </c>
      <c r="D41" s="4" t="s">
        <v>80</v>
      </c>
      <c r="E41" s="4"/>
      <c r="F41" s="4" t="s">
        <v>81</v>
      </c>
      <c r="G41" s="4" t="s">
        <v>116</v>
      </c>
      <c r="H41" s="4">
        <v>1</v>
      </c>
      <c r="I41" s="4">
        <v>0</v>
      </c>
      <c r="J41" s="4">
        <v>0</v>
      </c>
      <c r="K41" s="4" t="str">
        <f>IF(data[[#This Row],[description_override]]="",data[[#This Row],[Description_GPT]],data[[#This Row],[description_override]])</f>
        <v>iShares China Large-Cap ETF</v>
      </c>
      <c r="M41" t="b">
        <v>1</v>
      </c>
    </row>
    <row r="42" spans="1:13" x14ac:dyDescent="0.3">
      <c r="A42" s="4" t="s">
        <v>39</v>
      </c>
      <c r="B42" s="4" t="s">
        <v>79</v>
      </c>
      <c r="C42" s="4" t="s">
        <v>82</v>
      </c>
      <c r="D42" s="4" t="s">
        <v>82</v>
      </c>
      <c r="E42" s="4"/>
      <c r="F42" s="4" t="s">
        <v>83</v>
      </c>
      <c r="G42" s="4" t="s">
        <v>117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Xtrackers Harvest CSI 300 China A-Shares ETF</v>
      </c>
      <c r="M42" t="b">
        <v>0</v>
      </c>
    </row>
    <row r="43" spans="1:13" x14ac:dyDescent="0.3">
      <c r="A43" s="4" t="s">
        <v>39</v>
      </c>
      <c r="B43" s="4" t="s">
        <v>79</v>
      </c>
      <c r="C43" s="4" t="s">
        <v>400</v>
      </c>
      <c r="D43" s="4" t="s">
        <v>400</v>
      </c>
      <c r="E43" s="4"/>
      <c r="F43" s="4" t="s">
        <v>401</v>
      </c>
      <c r="G43" s="4"/>
      <c r="H43" s="4">
        <v>1</v>
      </c>
      <c r="I43" s="4">
        <v>0</v>
      </c>
      <c r="J43" s="4">
        <v>0</v>
      </c>
      <c r="K43" s="4" t="str">
        <f>IF(data[[#This Row],[description_override]]="",data[[#This Row],[Description_GPT]],data[[#This Row],[description_override]])</f>
        <v>KraneShares CSI China Internet ETF</v>
      </c>
      <c r="M43" t="b">
        <v>0</v>
      </c>
    </row>
    <row r="44" spans="1:13" x14ac:dyDescent="0.3">
      <c r="A44" s="4" t="s">
        <v>39</v>
      </c>
      <c r="B44" s="4" t="s">
        <v>74</v>
      </c>
      <c r="C44" s="4" t="s">
        <v>199</v>
      </c>
      <c r="D44" s="4"/>
      <c r="E44" s="4"/>
      <c r="F44" s="4"/>
      <c r="G44" s="4"/>
      <c r="H44" s="4">
        <v>1</v>
      </c>
      <c r="I44" s="4"/>
      <c r="J44" s="4"/>
      <c r="K44" s="4">
        <f>IF(data[[#This Row],[description_override]]="",data[[#This Row],[Description_GPT]],data[[#This Row],[description_override]])</f>
        <v>0</v>
      </c>
      <c r="M44" t="b">
        <v>1</v>
      </c>
    </row>
    <row r="45" spans="1:13" x14ac:dyDescent="0.3">
      <c r="A45" s="4" t="s">
        <v>46</v>
      </c>
      <c r="B45" s="4" t="s">
        <v>40</v>
      </c>
      <c r="C45" s="4" t="s">
        <v>10</v>
      </c>
      <c r="D45" s="4" t="s">
        <v>426</v>
      </c>
      <c r="E45" s="4"/>
      <c r="F45" s="4" t="s">
        <v>47</v>
      </c>
      <c r="G45" s="4" t="s">
        <v>103</v>
      </c>
      <c r="H45" s="4">
        <v>1</v>
      </c>
      <c r="I45" s="4">
        <v>0</v>
      </c>
      <c r="J45" s="4">
        <v>0</v>
      </c>
      <c r="K45" s="4" t="str">
        <f>IF(data[[#This Row],[description_override]]="",data[[#This Row],[Description_GPT]],data[[#This Row],[description_override]])</f>
        <v>iShares iBoxx $ Investment Grade Corporate Bond ETF</v>
      </c>
      <c r="M45" t="b">
        <v>0</v>
      </c>
    </row>
    <row r="46" spans="1:13" x14ac:dyDescent="0.3">
      <c r="A46" s="4" t="s">
        <v>46</v>
      </c>
      <c r="B46" s="4" t="s">
        <v>40</v>
      </c>
      <c r="C46" s="4" t="s">
        <v>447</v>
      </c>
      <c r="D46" s="4"/>
      <c r="E46" s="4"/>
      <c r="F46" s="4"/>
      <c r="G46" s="4"/>
      <c r="H46" s="4">
        <v>1</v>
      </c>
      <c r="I46" s="4">
        <v>0</v>
      </c>
      <c r="J46" s="4">
        <v>0</v>
      </c>
      <c r="K46" s="4">
        <f>IF(data[[#This Row],[description_override]]="",data[[#This Row],[Description_GPT]],data[[#This Row],[description_override]])</f>
        <v>0</v>
      </c>
      <c r="M46" t="b">
        <v>0</v>
      </c>
    </row>
    <row r="47" spans="1:13" x14ac:dyDescent="0.3">
      <c r="A47" s="4" t="s">
        <v>46</v>
      </c>
      <c r="B47" s="4" t="s">
        <v>40</v>
      </c>
      <c r="C47" s="4" t="s">
        <v>12</v>
      </c>
      <c r="D47" s="4" t="s">
        <v>427</v>
      </c>
      <c r="E47" s="4"/>
      <c r="F47" s="4" t="s">
        <v>48</v>
      </c>
      <c r="G47" s="4" t="s">
        <v>104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iBoxx $ High Yield Corporate Bond ETF</v>
      </c>
      <c r="M47" t="b">
        <v>1</v>
      </c>
    </row>
    <row r="48" spans="1:13" x14ac:dyDescent="0.3">
      <c r="A48" s="4" t="s">
        <v>46</v>
      </c>
      <c r="B48" s="4" t="s">
        <v>40</v>
      </c>
      <c r="C48" s="4" t="s">
        <v>347</v>
      </c>
      <c r="D48" s="4" t="s">
        <v>9</v>
      </c>
      <c r="E48" s="4"/>
      <c r="F48" s="4"/>
      <c r="G48" s="4"/>
      <c r="H48" s="4">
        <v>0</v>
      </c>
      <c r="I48" s="4">
        <v>0</v>
      </c>
      <c r="J48" s="4">
        <v>0</v>
      </c>
      <c r="K48" s="4">
        <f>IF(data[[#This Row],[description_override]]="",data[[#This Row],[Description_GPT]],data[[#This Row],[description_override]])</f>
        <v>0</v>
      </c>
      <c r="M48" t="b">
        <v>0</v>
      </c>
    </row>
    <row r="49" spans="1:13" x14ac:dyDescent="0.3">
      <c r="A49" s="4" t="s">
        <v>46</v>
      </c>
      <c r="B49" s="4" t="s">
        <v>40</v>
      </c>
      <c r="C49" s="4" t="s">
        <v>348</v>
      </c>
      <c r="D49" s="4" t="s">
        <v>11</v>
      </c>
      <c r="E49" s="4"/>
      <c r="F49" s="4"/>
      <c r="G49" s="4"/>
      <c r="H49" s="4">
        <v>1</v>
      </c>
      <c r="I49" s="4">
        <v>0</v>
      </c>
      <c r="J49" s="4">
        <v>0</v>
      </c>
      <c r="K49" s="4">
        <f>IF(data[[#This Row],[description_override]]="",data[[#This Row],[Description_GPT]],data[[#This Row],[description_override]])</f>
        <v>0</v>
      </c>
      <c r="M49" t="b">
        <v>0</v>
      </c>
    </row>
    <row r="50" spans="1:13" x14ac:dyDescent="0.3">
      <c r="A50" s="4" t="s">
        <v>46</v>
      </c>
      <c r="B50" s="4" t="s">
        <v>40</v>
      </c>
      <c r="C50" s="4" t="s">
        <v>218</v>
      </c>
      <c r="D50" s="4"/>
      <c r="E50" s="4"/>
      <c r="F50" s="4"/>
      <c r="G50" s="4"/>
      <c r="H50" s="4">
        <v>1</v>
      </c>
      <c r="I50" s="4">
        <v>0</v>
      </c>
      <c r="J50" s="4">
        <v>0</v>
      </c>
      <c r="K50" s="4">
        <f>IF(data[[#This Row],[description_override]]="",data[[#This Row],[Description_GPT]],data[[#This Row],[description_override]])</f>
        <v>0</v>
      </c>
      <c r="M50" t="b">
        <v>1</v>
      </c>
    </row>
    <row r="51" spans="1:13" x14ac:dyDescent="0.3">
      <c r="A51" s="4" t="s">
        <v>128</v>
      </c>
      <c r="B51" s="4" t="s">
        <v>40</v>
      </c>
      <c r="C51" s="4" t="s">
        <v>51</v>
      </c>
      <c r="D51" s="4" t="s">
        <v>236</v>
      </c>
      <c r="E51" s="4"/>
      <c r="F51" s="4" t="s">
        <v>52</v>
      </c>
      <c r="G51" s="4" t="s">
        <v>129</v>
      </c>
      <c r="H51" s="4">
        <v>1</v>
      </c>
      <c r="I51" s="4">
        <v>0</v>
      </c>
      <c r="J51" s="4">
        <v>0</v>
      </c>
      <c r="K51" s="4" t="str">
        <f>IF(data[[#This Row],[description_override]]="",data[[#This Row],[Description_GPT]],data[[#This Row],[description_override]])</f>
        <v>iShares 1-3 Year Treasury Bond ETF</v>
      </c>
      <c r="M51" t="b">
        <v>0</v>
      </c>
    </row>
    <row r="52" spans="1:13" x14ac:dyDescent="0.3">
      <c r="A52" s="4" t="s">
        <v>128</v>
      </c>
      <c r="B52" s="4" t="s">
        <v>40</v>
      </c>
      <c r="C52" s="4" t="s">
        <v>126</v>
      </c>
      <c r="D52" s="4" t="s">
        <v>237</v>
      </c>
      <c r="E52" s="4"/>
      <c r="F52" s="4" t="s">
        <v>127</v>
      </c>
      <c r="G52" s="4" t="s">
        <v>130</v>
      </c>
      <c r="H52" s="4">
        <v>1</v>
      </c>
      <c r="I52" s="4">
        <v>0</v>
      </c>
      <c r="J52" s="4">
        <v>0</v>
      </c>
      <c r="K52" s="4" t="str">
        <f>IF(data[[#This Row],[description_override]]="",data[[#This Row],[Description_GPT]],data[[#This Row],[description_override]])</f>
        <v>iShares 3-7 Year Treasury Bond ETF</v>
      </c>
      <c r="M52" t="b">
        <v>0</v>
      </c>
    </row>
    <row r="53" spans="1:13" x14ac:dyDescent="0.3">
      <c r="A53" s="4" t="s">
        <v>128</v>
      </c>
      <c r="B53" s="4" t="s">
        <v>40</v>
      </c>
      <c r="C53" s="4" t="s">
        <v>131</v>
      </c>
      <c r="D53" s="4" t="s">
        <v>238</v>
      </c>
      <c r="E53" s="4"/>
      <c r="F53" s="4" t="s">
        <v>132</v>
      </c>
      <c r="G53" s="4" t="s">
        <v>133</v>
      </c>
      <c r="H53" s="4">
        <v>1</v>
      </c>
      <c r="I53" s="4">
        <v>1</v>
      </c>
      <c r="J53" s="4">
        <v>0</v>
      </c>
      <c r="K53" s="4" t="str">
        <f>IF(data[[#This Row],[description_override]]="",data[[#This Row],[Description_GPT]],data[[#This Row],[description_override]])</f>
        <v>iShares 7-10 Year Treasury Bond ETF</v>
      </c>
      <c r="M53" t="b">
        <v>1</v>
      </c>
    </row>
    <row r="54" spans="1:13" x14ac:dyDescent="0.3">
      <c r="A54" s="4" t="s">
        <v>128</v>
      </c>
      <c r="B54" s="4" t="s">
        <v>40</v>
      </c>
      <c r="C54" s="4" t="s">
        <v>49</v>
      </c>
      <c r="D54" s="4" t="s">
        <v>240</v>
      </c>
      <c r="E54" s="4"/>
      <c r="F54" s="4" t="s">
        <v>50</v>
      </c>
      <c r="G54" s="4" t="s">
        <v>134</v>
      </c>
      <c r="H54" s="4">
        <v>1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iShares 20+ Year Treasury Bond ETF</v>
      </c>
      <c r="M54" t="b">
        <v>0</v>
      </c>
    </row>
    <row r="55" spans="1:13" x14ac:dyDescent="0.3">
      <c r="A55" s="4" t="s">
        <v>128</v>
      </c>
      <c r="B55" s="4" t="s">
        <v>40</v>
      </c>
      <c r="C55" s="4" t="s">
        <v>135</v>
      </c>
      <c r="D55" s="4"/>
      <c r="E55" s="4"/>
      <c r="F55" s="4" t="s">
        <v>136</v>
      </c>
      <c r="G55" s="4" t="s">
        <v>137</v>
      </c>
      <c r="H55" s="4">
        <v>1</v>
      </c>
      <c r="I55" s="4">
        <v>0</v>
      </c>
      <c r="J55" s="4">
        <v>0</v>
      </c>
      <c r="K55" s="4" t="str">
        <f>IF(data[[#This Row],[description_override]]="",data[[#This Row],[Description_GPT]],data[[#This Row],[description_override]])</f>
        <v>iShares TIPS Bond ETF</v>
      </c>
      <c r="M55" t="b">
        <v>0</v>
      </c>
    </row>
    <row r="56" spans="1:13" x14ac:dyDescent="0.3">
      <c r="A56" s="4" t="s">
        <v>128</v>
      </c>
      <c r="B56" s="4" t="s">
        <v>40</v>
      </c>
      <c r="C56" s="4" t="s">
        <v>344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/>
      <c r="M56" t="b">
        <v>1</v>
      </c>
    </row>
    <row r="57" spans="1:13" x14ac:dyDescent="0.3">
      <c r="A57" s="4" t="s">
        <v>128</v>
      </c>
      <c r="B57" s="4" t="s">
        <v>40</v>
      </c>
      <c r="C57" s="4" t="s">
        <v>53</v>
      </c>
      <c r="D57" s="4"/>
      <c r="E57" s="4"/>
      <c r="F57" s="4" t="s">
        <v>54</v>
      </c>
      <c r="G57" s="4" t="s">
        <v>105</v>
      </c>
      <c r="H57" s="4">
        <v>0</v>
      </c>
      <c r="I57" s="4">
        <v>0</v>
      </c>
      <c r="J57" s="4">
        <v>0</v>
      </c>
      <c r="K57" s="4" t="str">
        <f>IF(data[[#This Row],[description_override]]="",data[[#This Row],[Description_GPT]],data[[#This Row],[description_override]])</f>
        <v>iShares MBS ETF</v>
      </c>
      <c r="M57" t="b">
        <v>0</v>
      </c>
    </row>
    <row r="58" spans="1:13" x14ac:dyDescent="0.3">
      <c r="A58" s="4" t="s">
        <v>128</v>
      </c>
      <c r="B58" s="4" t="s">
        <v>40</v>
      </c>
      <c r="C58" s="4" t="s">
        <v>14</v>
      </c>
      <c r="D58" s="4"/>
      <c r="E58" s="4"/>
      <c r="F58" t="s">
        <v>152</v>
      </c>
      <c r="G58" s="4" t="s">
        <v>153</v>
      </c>
      <c r="H58" s="4">
        <v>0</v>
      </c>
      <c r="I58" s="4">
        <v>0</v>
      </c>
      <c r="J58" s="4">
        <v>0</v>
      </c>
      <c r="K58" s="4" t="str">
        <f>IF(data[[#This Row],[description_override]]="",data[[#This Row],[Description_GPT]],data[[#This Row],[description_override]])</f>
        <v>Simplify Mortgage Backed Securities ETF</v>
      </c>
      <c r="M58" t="b">
        <v>0</v>
      </c>
    </row>
    <row r="59" spans="1:13" x14ac:dyDescent="0.3">
      <c r="A59" s="4" t="s">
        <v>128</v>
      </c>
      <c r="B59" s="4" t="s">
        <v>40</v>
      </c>
      <c r="C59" s="4" t="s">
        <v>15</v>
      </c>
      <c r="D59" s="4"/>
      <c r="E59" s="4"/>
      <c r="F59" s="4" t="s">
        <v>55</v>
      </c>
      <c r="G59" s="4" t="s">
        <v>106</v>
      </c>
      <c r="H59" s="4">
        <v>1</v>
      </c>
      <c r="I59" s="4">
        <v>0</v>
      </c>
      <c r="J59" s="4">
        <v>0</v>
      </c>
      <c r="K59" s="4" t="str">
        <f>IF(data[[#This Row],[description_override]]="",data[[#This Row],[Description_GPT]],data[[#This Row],[description_override]])</f>
        <v>AGNC Investment Corp.</v>
      </c>
      <c r="M59" t="b">
        <v>1</v>
      </c>
    </row>
    <row r="60" spans="1:13" x14ac:dyDescent="0.3">
      <c r="A60" s="4" t="s">
        <v>128</v>
      </c>
      <c r="B60" s="4" t="s">
        <v>40</v>
      </c>
      <c r="C60" s="4" t="s">
        <v>346</v>
      </c>
      <c r="D60" s="4"/>
      <c r="E60" s="4"/>
      <c r="F60" s="4"/>
      <c r="G60" s="4"/>
      <c r="H60" s="4">
        <v>1</v>
      </c>
      <c r="I60" s="4">
        <v>0</v>
      </c>
      <c r="J60" s="4">
        <v>0</v>
      </c>
      <c r="K60" s="4">
        <f>IF(data[[#This Row],[description_override]]="",data[[#This Row],[Description_GPT]],data[[#This Row],[description_override]])</f>
        <v>0</v>
      </c>
      <c r="M60" t="b">
        <v>0</v>
      </c>
    </row>
    <row r="61" spans="1:13" x14ac:dyDescent="0.3">
      <c r="A61" s="4" t="s">
        <v>128</v>
      </c>
      <c r="B61" s="4" t="s">
        <v>40</v>
      </c>
      <c r="C61" s="4" t="s">
        <v>345</v>
      </c>
      <c r="D61" s="4"/>
      <c r="E61" s="4"/>
      <c r="F61" s="4"/>
      <c r="G61" s="4"/>
      <c r="H61" s="4">
        <v>1</v>
      </c>
      <c r="I61" s="4">
        <v>0</v>
      </c>
      <c r="J61" s="4">
        <v>0</v>
      </c>
      <c r="K61" s="4">
        <f>IF(data[[#This Row],[description_override]]="",data[[#This Row],[Description_GPT]],data[[#This Row],[description_override]])</f>
        <v>0</v>
      </c>
      <c r="M61" t="b">
        <v>0</v>
      </c>
    </row>
    <row r="62" spans="1:13" x14ac:dyDescent="0.3">
      <c r="A62" s="4" t="s">
        <v>128</v>
      </c>
      <c r="B62" s="4" t="s">
        <v>74</v>
      </c>
      <c r="C62" s="4" t="s">
        <v>97</v>
      </c>
      <c r="D62" s="4"/>
      <c r="E62" s="4"/>
      <c r="F62" s="4" t="s">
        <v>98</v>
      </c>
      <c r="G62" s="4" t="s">
        <v>124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iShares J.P. Morgan USD Emerging Markets Bond ETF</v>
      </c>
      <c r="M62" t="b">
        <v>1</v>
      </c>
    </row>
    <row r="63" spans="1:13" x14ac:dyDescent="0.3">
      <c r="A63" s="4" t="s">
        <v>128</v>
      </c>
      <c r="B63" s="4" t="s">
        <v>74</v>
      </c>
      <c r="C63" s="4" t="s">
        <v>349</v>
      </c>
      <c r="D63" s="4"/>
      <c r="E63" s="4"/>
      <c r="F63" s="4"/>
      <c r="G63" s="4"/>
      <c r="H63" s="4">
        <v>0</v>
      </c>
      <c r="I63" s="4">
        <v>0</v>
      </c>
      <c r="J63" s="4">
        <v>0</v>
      </c>
      <c r="K63" s="4">
        <f>IF(data[[#This Row],[description_override]]="",data[[#This Row],[Description_GPT]],data[[#This Row],[description_override]])</f>
        <v>0</v>
      </c>
      <c r="M63" t="b">
        <v>0</v>
      </c>
    </row>
    <row r="64" spans="1:13" x14ac:dyDescent="0.3">
      <c r="A64" s="4" t="s">
        <v>128</v>
      </c>
      <c r="B64" t="s">
        <v>74</v>
      </c>
      <c r="C64" t="s">
        <v>75</v>
      </c>
      <c r="F64" t="s">
        <v>76</v>
      </c>
      <c r="G64" t="s">
        <v>114</v>
      </c>
      <c r="H64" s="4">
        <v>0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WisdomTree Emerging Markets Local Debt Fund</v>
      </c>
      <c r="M64" t="b">
        <v>0</v>
      </c>
    </row>
    <row r="65" spans="1:13" x14ac:dyDescent="0.3">
      <c r="A65" s="4" t="s">
        <v>128</v>
      </c>
      <c r="B65" s="4" t="s">
        <v>74</v>
      </c>
      <c r="C65" s="4" t="s">
        <v>99</v>
      </c>
      <c r="D65" s="4"/>
      <c r="E65" s="4"/>
      <c r="F65" s="4" t="s">
        <v>100</v>
      </c>
      <c r="G65" s="4" t="s">
        <v>125</v>
      </c>
      <c r="H65" s="4">
        <v>0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iShares International Government Bonds ETF</v>
      </c>
      <c r="M65" t="b">
        <v>1</v>
      </c>
    </row>
    <row r="66" spans="1:13" x14ac:dyDescent="0.3">
      <c r="A66" s="4" t="s">
        <v>56</v>
      </c>
      <c r="B66" s="4" t="s">
        <v>40</v>
      </c>
      <c r="C66" s="4" t="s">
        <v>57</v>
      </c>
      <c r="D66" s="4"/>
      <c r="E66" s="4"/>
      <c r="F66" s="4" t="s">
        <v>58</v>
      </c>
      <c r="G66" s="4" t="s">
        <v>107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SPDR Gold Shares</v>
      </c>
      <c r="M66" t="b">
        <v>0</v>
      </c>
    </row>
    <row r="67" spans="1:13" x14ac:dyDescent="0.3">
      <c r="A67" s="4" t="s">
        <v>56</v>
      </c>
      <c r="B67" s="4" t="s">
        <v>40</v>
      </c>
      <c r="C67" s="4" t="s">
        <v>59</v>
      </c>
      <c r="D67" s="4"/>
      <c r="E67" s="4"/>
      <c r="F67" s="4" t="s">
        <v>60</v>
      </c>
      <c r="G67" s="4" t="s">
        <v>108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iShares Silver Trust</v>
      </c>
      <c r="M67" t="b">
        <v>0</v>
      </c>
    </row>
    <row r="68" spans="1:13" x14ac:dyDescent="0.3">
      <c r="A68" s="4" t="s">
        <v>56</v>
      </c>
      <c r="B68" s="4" t="s">
        <v>40</v>
      </c>
      <c r="C68" s="4" t="s">
        <v>61</v>
      </c>
      <c r="D68" s="4"/>
      <c r="E68" s="4"/>
      <c r="F68" s="4" t="s">
        <v>62</v>
      </c>
      <c r="G68" s="4" t="s">
        <v>109</v>
      </c>
      <c r="H68" s="4">
        <v>1</v>
      </c>
      <c r="I68" s="4">
        <v>0</v>
      </c>
      <c r="J68" s="4">
        <v>0</v>
      </c>
      <c r="K68" s="4" t="str">
        <f>IF(data[[#This Row],[description_override]]="",data[[#This Row],[Description_GPT]],data[[#This Row],[description_override]])</f>
        <v>United States Oil Fund</v>
      </c>
      <c r="M68" t="b">
        <v>1</v>
      </c>
    </row>
    <row r="69" spans="1:13" x14ac:dyDescent="0.3">
      <c r="A69" s="4" t="s">
        <v>56</v>
      </c>
      <c r="B69" s="4" t="s">
        <v>40</v>
      </c>
      <c r="C69" s="4" t="s">
        <v>63</v>
      </c>
      <c r="D69" s="4"/>
      <c r="E69" s="4"/>
      <c r="F69" s="4" t="s">
        <v>64</v>
      </c>
      <c r="G69" s="4" t="s">
        <v>110</v>
      </c>
      <c r="H69" s="4">
        <v>0</v>
      </c>
      <c r="I69" s="4">
        <v>0</v>
      </c>
      <c r="J69" s="4">
        <v>0</v>
      </c>
      <c r="K69" s="4" t="str">
        <f>IF(data[[#This Row],[description_override]]="",data[[#This Row],[Description_GPT]],data[[#This Row],[description_override]])</f>
        <v>Invesco DB Commodity Index Tracking Fund</v>
      </c>
      <c r="M69" t="b">
        <v>0</v>
      </c>
    </row>
    <row r="70" spans="1:13" x14ac:dyDescent="0.3">
      <c r="A70" s="4" t="s">
        <v>65</v>
      </c>
      <c r="B70" s="4" t="s">
        <v>40</v>
      </c>
      <c r="C70" s="4" t="s">
        <v>66</v>
      </c>
      <c r="D70" s="4"/>
      <c r="E70" s="4"/>
      <c r="F70" s="4" t="s">
        <v>67</v>
      </c>
      <c r="G70" s="4" t="s">
        <v>111</v>
      </c>
      <c r="H70" s="4">
        <v>1</v>
      </c>
      <c r="I70" s="4">
        <v>0</v>
      </c>
      <c r="J70" s="4">
        <v>0</v>
      </c>
      <c r="K70" s="4" t="str">
        <f>IF(data[[#This Row],[description_override]]="",data[[#This Row],[Description_GPT]],data[[#This Row],[description_override]])</f>
        <v>Invesco DB US Dollar Index Bullish Fund</v>
      </c>
      <c r="M70" t="b">
        <v>0</v>
      </c>
    </row>
    <row r="71" spans="1:13" x14ac:dyDescent="0.3">
      <c r="A71" s="4" t="s">
        <v>65</v>
      </c>
      <c r="B71" s="4" t="s">
        <v>68</v>
      </c>
      <c r="C71" s="4" t="s">
        <v>69</v>
      </c>
      <c r="D71" s="4"/>
      <c r="E71" s="4"/>
      <c r="F71" s="4" t="s">
        <v>70</v>
      </c>
      <c r="G71" s="4" t="s">
        <v>112</v>
      </c>
      <c r="H71" s="4">
        <v>1</v>
      </c>
      <c r="I71" s="4">
        <v>0</v>
      </c>
      <c r="J71" s="4">
        <v>0</v>
      </c>
      <c r="K71" s="4" t="str">
        <f>IF(data[[#This Row],[description_override]]="",data[[#This Row],[Description_GPT]],data[[#This Row],[description_override]])</f>
        <v>Invesco CurrencyShares Euro Trust</v>
      </c>
      <c r="M71" t="b">
        <v>1</v>
      </c>
    </row>
    <row r="72" spans="1:13" x14ac:dyDescent="0.3">
      <c r="A72" t="s">
        <v>65</v>
      </c>
      <c r="B72" t="s">
        <v>71</v>
      </c>
      <c r="C72" t="s">
        <v>72</v>
      </c>
      <c r="F72" t="s">
        <v>73</v>
      </c>
      <c r="G72" t="s">
        <v>113</v>
      </c>
      <c r="H72" s="4">
        <v>1</v>
      </c>
      <c r="I72" s="4">
        <v>0</v>
      </c>
      <c r="J72" s="4">
        <v>0</v>
      </c>
      <c r="K72" s="4" t="str">
        <f>IF(data[[#This Row],[description_override]]="",data[[#This Row],[Description_GPT]],data[[#This Row],[description_override]])</f>
        <v>Invesco CurrencyShares Japanese Yen Trust</v>
      </c>
      <c r="M72" t="b">
        <v>0</v>
      </c>
    </row>
  </sheetData>
  <phoneticPr fontId="2" type="noConversion"/>
  <conditionalFormatting sqref="A2:K6">
    <cfRule type="expression" dxfId="2" priority="1">
      <formula>$M2</formula>
    </cfRule>
  </conditionalFormatting>
  <conditionalFormatting sqref="A7:K72">
    <cfRule type="expression" dxfId="1" priority="4">
      <formula>$M6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dimension ref="A1:F60"/>
  <sheetViews>
    <sheetView showGridLines="0" topLeftCell="A28" workbookViewId="0">
      <selection activeCell="A59" sqref="A59"/>
    </sheetView>
  </sheetViews>
  <sheetFormatPr defaultRowHeight="14.4" x14ac:dyDescent="0.3"/>
  <cols>
    <col min="6" max="6" width="44.21875" bestFit="1" customWidth="1"/>
  </cols>
  <sheetData>
    <row r="1" spans="1:6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</row>
    <row r="2" spans="1:6" x14ac:dyDescent="0.3">
      <c r="A2" t="str" cm="1">
        <f t="array" ref="A2:A60">_xlfn._xlws.FILTER(data[factor_name],data[Active])</f>
        <v>MWTIX</v>
      </c>
      <c r="B2" t="str" cm="1">
        <f t="array" ref="B2:F60">INDEX(data[],_xlfn.XMATCH(_xlfn.ANCHORARRAY(A2),data[factor_name]),_xlfn.XMATCH(B1:F1,data[#Headers]))</f>
        <v>Portfolio</v>
      </c>
      <c r="C2" t="str">
        <v>USD</v>
      </c>
      <c r="D2">
        <v>1</v>
      </c>
      <c r="E2">
        <v>0</v>
      </c>
      <c r="F2">
        <v>0</v>
      </c>
    </row>
    <row r="3" spans="1:6" x14ac:dyDescent="0.3">
      <c r="A3" t="str">
        <v>TRUMP</v>
      </c>
      <c r="B3" t="str">
        <v>Theme</v>
      </c>
      <c r="C3" t="str">
        <v>USD</v>
      </c>
      <c r="D3">
        <v>1</v>
      </c>
      <c r="E3">
        <v>1</v>
      </c>
      <c r="F3">
        <v>0</v>
      </c>
    </row>
    <row r="4" spans="1:6" x14ac:dyDescent="0.3">
      <c r="A4" t="str">
        <v>FED</v>
      </c>
      <c r="B4" t="str">
        <v>Theme</v>
      </c>
      <c r="C4" t="str">
        <v>USD</v>
      </c>
      <c r="D4">
        <v>1</v>
      </c>
      <c r="E4">
        <v>1</v>
      </c>
      <c r="F4">
        <v>0</v>
      </c>
    </row>
    <row r="5" spans="1:6" x14ac:dyDescent="0.3">
      <c r="A5" t="str">
        <v>AI</v>
      </c>
      <c r="B5" t="str">
        <v>Theme</v>
      </c>
      <c r="C5" t="str">
        <v>USD</v>
      </c>
      <c r="D5">
        <v>1</v>
      </c>
      <c r="E5">
        <v>1</v>
      </c>
      <c r="F5">
        <v>0</v>
      </c>
    </row>
    <row r="6" spans="1:6" x14ac:dyDescent="0.3">
      <c r="A6" t="str">
        <v>GEOPOLITICS</v>
      </c>
      <c r="B6" t="str">
        <v>Theme</v>
      </c>
      <c r="C6" t="str">
        <v>USD</v>
      </c>
      <c r="D6">
        <v>1</v>
      </c>
      <c r="E6">
        <v>1</v>
      </c>
      <c r="F6">
        <v>0</v>
      </c>
    </row>
    <row r="7" spans="1:6" x14ac:dyDescent="0.3">
      <c r="A7" t="str">
        <v>SPY</v>
      </c>
      <c r="B7" t="str">
        <v>Equities</v>
      </c>
      <c r="C7" t="str">
        <v>USD</v>
      </c>
      <c r="D7">
        <v>1</v>
      </c>
      <c r="E7">
        <v>0</v>
      </c>
      <c r="F7" t="str">
        <v>S&amp;P 500</v>
      </c>
    </row>
    <row r="8" spans="1:6" x14ac:dyDescent="0.3">
      <c r="A8" t="str">
        <v>IWM</v>
      </c>
      <c r="B8" t="str">
        <v>Equities</v>
      </c>
      <c r="C8" t="str">
        <v>USD</v>
      </c>
      <c r="D8">
        <v>0</v>
      </c>
      <c r="E8">
        <v>0</v>
      </c>
      <c r="F8" t="str">
        <v>Russell 2000</v>
      </c>
    </row>
    <row r="9" spans="1:6" x14ac:dyDescent="0.3">
      <c r="A9" t="str">
        <v>MDY</v>
      </c>
      <c r="B9" t="str">
        <v>Equities</v>
      </c>
      <c r="C9" t="str">
        <v>USD</v>
      </c>
      <c r="D9">
        <v>0</v>
      </c>
      <c r="E9">
        <v>0</v>
      </c>
      <c r="F9" t="str">
        <v>S&amp;P 400</v>
      </c>
    </row>
    <row r="10" spans="1:6" x14ac:dyDescent="0.3">
      <c r="A10" t="str">
        <v>RSP</v>
      </c>
      <c r="B10" t="str">
        <v>Equities</v>
      </c>
      <c r="C10" t="str">
        <v>USD</v>
      </c>
      <c r="D10">
        <v>0</v>
      </c>
      <c r="E10">
        <v>0</v>
      </c>
      <c r="F10" t="str">
        <v>S&amp;P 500 EW</v>
      </c>
    </row>
    <row r="11" spans="1:6" x14ac:dyDescent="0.3">
      <c r="A11" t="str">
        <v>QQQ</v>
      </c>
      <c r="B11" t="str">
        <v>Equities</v>
      </c>
      <c r="C11" t="str">
        <v>USD</v>
      </c>
      <c r="D11">
        <v>0</v>
      </c>
      <c r="E11">
        <v>0</v>
      </c>
      <c r="F11" t="str">
        <v>Nasdaq 100</v>
      </c>
    </row>
    <row r="12" spans="1:6" x14ac:dyDescent="0.3">
      <c r="A12" t="str">
        <v>DIA</v>
      </c>
      <c r="B12" t="str">
        <v>Equities</v>
      </c>
      <c r="C12" t="str">
        <v>USD</v>
      </c>
      <c r="D12">
        <v>0</v>
      </c>
      <c r="E12">
        <v>0</v>
      </c>
      <c r="F12" t="str">
        <v>Dow Jones 30</v>
      </c>
    </row>
    <row r="13" spans="1:6" x14ac:dyDescent="0.3">
      <c r="A13" t="str">
        <v>XLK</v>
      </c>
      <c r="B13" t="str">
        <v>Sector</v>
      </c>
      <c r="C13" t="str">
        <v>USD</v>
      </c>
      <c r="D13">
        <v>0</v>
      </c>
      <c r="E13">
        <v>0</v>
      </c>
      <c r="F13" t="str">
        <v>Technology</v>
      </c>
    </row>
    <row r="14" spans="1:6" x14ac:dyDescent="0.3">
      <c r="A14" t="str">
        <v>XLI</v>
      </c>
      <c r="B14" t="str">
        <v>Sector</v>
      </c>
      <c r="C14" t="str">
        <v>USD</v>
      </c>
      <c r="D14">
        <v>0</v>
      </c>
      <c r="E14">
        <v>0</v>
      </c>
      <c r="F14" t="str">
        <v>Industrials</v>
      </c>
    </row>
    <row r="15" spans="1:6" x14ac:dyDescent="0.3">
      <c r="A15" t="str">
        <v>XLF</v>
      </c>
      <c r="B15" t="str">
        <v>Sector</v>
      </c>
      <c r="C15" t="str">
        <v>USD</v>
      </c>
      <c r="D15">
        <v>0</v>
      </c>
      <c r="E15">
        <v>0</v>
      </c>
      <c r="F15" t="str">
        <v>Financials</v>
      </c>
    </row>
    <row r="16" spans="1:6" x14ac:dyDescent="0.3">
      <c r="A16" t="str">
        <v>KRE</v>
      </c>
      <c r="B16" t="str">
        <v>Sector</v>
      </c>
      <c r="C16" t="str">
        <v>USD</v>
      </c>
      <c r="D16">
        <v>0</v>
      </c>
      <c r="E16">
        <v>0</v>
      </c>
      <c r="F16" t="str">
        <v>Regional Banks</v>
      </c>
    </row>
    <row r="17" spans="1:6" x14ac:dyDescent="0.3">
      <c r="A17" t="str">
        <v>XLC</v>
      </c>
      <c r="B17" t="str">
        <v>Sector</v>
      </c>
      <c r="C17" t="str">
        <v>USD</v>
      </c>
      <c r="D17">
        <v>0</v>
      </c>
      <c r="E17">
        <v>0</v>
      </c>
      <c r="F17" t="str">
        <v>Communications</v>
      </c>
    </row>
    <row r="18" spans="1:6" x14ac:dyDescent="0.3">
      <c r="A18" t="str">
        <v>XLE</v>
      </c>
      <c r="B18" t="str">
        <v>Sector</v>
      </c>
      <c r="C18" t="str">
        <v>USD</v>
      </c>
      <c r="D18">
        <v>0</v>
      </c>
      <c r="E18">
        <v>0</v>
      </c>
      <c r="F18" t="str">
        <v>Energy</v>
      </c>
    </row>
    <row r="19" spans="1:6" x14ac:dyDescent="0.3">
      <c r="A19" t="str">
        <v>XLY</v>
      </c>
      <c r="B19" t="str">
        <v>Sector</v>
      </c>
      <c r="C19" t="str">
        <v>USD</v>
      </c>
      <c r="D19">
        <v>0</v>
      </c>
      <c r="E19">
        <v>0</v>
      </c>
      <c r="F19" t="str">
        <v>Discretionary</v>
      </c>
    </row>
    <row r="20" spans="1:6" x14ac:dyDescent="0.3">
      <c r="A20" t="str">
        <v>XLB</v>
      </c>
      <c r="B20" t="str">
        <v>Sector</v>
      </c>
      <c r="C20" t="str">
        <v>USD</v>
      </c>
      <c r="D20">
        <v>0</v>
      </c>
      <c r="E20">
        <v>0</v>
      </c>
      <c r="F20" t="str">
        <v>Materials</v>
      </c>
    </row>
    <row r="21" spans="1:6" x14ac:dyDescent="0.3">
      <c r="A21" t="str">
        <v>XLV</v>
      </c>
      <c r="B21" t="str">
        <v>Sector</v>
      </c>
      <c r="C21" t="str">
        <v>USD</v>
      </c>
      <c r="D21">
        <v>0</v>
      </c>
      <c r="E21">
        <v>0</v>
      </c>
      <c r="F21" t="str">
        <v>Health Care</v>
      </c>
    </row>
    <row r="22" spans="1:6" x14ac:dyDescent="0.3">
      <c r="A22" t="str">
        <v>XLU</v>
      </c>
      <c r="B22" t="str">
        <v>Sector</v>
      </c>
      <c r="C22" t="str">
        <v>USD</v>
      </c>
      <c r="D22">
        <v>0</v>
      </c>
      <c r="E22">
        <v>0</v>
      </c>
      <c r="F22" t="str">
        <v>Utilities</v>
      </c>
    </row>
    <row r="23" spans="1:6" x14ac:dyDescent="0.3">
      <c r="A23" t="str">
        <v>XLP</v>
      </c>
      <c r="B23" t="str">
        <v>Sector</v>
      </c>
      <c r="C23" t="str">
        <v>USD</v>
      </c>
      <c r="D23">
        <v>0</v>
      </c>
      <c r="E23">
        <v>0</v>
      </c>
      <c r="F23" t="str">
        <v>Staples</v>
      </c>
    </row>
    <row r="24" spans="1:6" x14ac:dyDescent="0.3">
      <c r="A24" t="str">
        <v>IYR</v>
      </c>
      <c r="B24" t="str">
        <v>Equities</v>
      </c>
      <c r="C24" t="str">
        <v>USD</v>
      </c>
      <c r="D24">
        <v>0</v>
      </c>
      <c r="E24">
        <v>0</v>
      </c>
      <c r="F24" t="str">
        <v>iShares U.S. Real Estate ETF</v>
      </c>
    </row>
    <row r="25" spans="1:6" x14ac:dyDescent="0.3">
      <c r="A25" t="str">
        <v>VNQ</v>
      </c>
      <c r="B25" t="str">
        <v>Equities</v>
      </c>
      <c r="C25" t="str">
        <v>USD</v>
      </c>
      <c r="D25">
        <v>0</v>
      </c>
      <c r="E25">
        <v>0</v>
      </c>
      <c r="F25" t="str">
        <v>Vanguard Real Estate ETF</v>
      </c>
    </row>
    <row r="26" spans="1:6" x14ac:dyDescent="0.3">
      <c r="A26" t="str">
        <v>AIQ</v>
      </c>
      <c r="B26" t="str">
        <v>Equities</v>
      </c>
      <c r="C26" t="str">
        <v>USD</v>
      </c>
      <c r="D26">
        <v>0</v>
      </c>
      <c r="E26">
        <v>0</v>
      </c>
      <c r="F26" t="str">
        <v>AI</v>
      </c>
    </row>
    <row r="27" spans="1:6" x14ac:dyDescent="0.3">
      <c r="A27" t="str">
        <v>ICLN</v>
      </c>
      <c r="B27" t="str">
        <v>Equities</v>
      </c>
      <c r="C27" t="str">
        <v>USD</v>
      </c>
      <c r="D27">
        <v>0</v>
      </c>
      <c r="E27">
        <v>0</v>
      </c>
      <c r="F27" t="str">
        <v>Clean Energy</v>
      </c>
    </row>
    <row r="28" spans="1:6" x14ac:dyDescent="0.3">
      <c r="A28" t="str">
        <v>PFF</v>
      </c>
      <c r="B28" t="str">
        <v>Equities</v>
      </c>
      <c r="C28" t="str">
        <v>USD</v>
      </c>
      <c r="D28">
        <v>0</v>
      </c>
      <c r="E28">
        <v>0</v>
      </c>
      <c r="F28" t="str">
        <v>Preferred</v>
      </c>
    </row>
    <row r="29" spans="1:6" x14ac:dyDescent="0.3">
      <c r="A29" t="str">
        <v>FEZ</v>
      </c>
      <c r="B29" t="str">
        <v>Equities</v>
      </c>
      <c r="C29" t="str">
        <v>EUR</v>
      </c>
      <c r="D29">
        <v>0</v>
      </c>
      <c r="E29">
        <v>0</v>
      </c>
      <c r="F29" t="str">
        <v>Eurostoxx 50</v>
      </c>
    </row>
    <row r="30" spans="1:6" x14ac:dyDescent="0.3">
      <c r="A30" t="str">
        <v>EWU</v>
      </c>
      <c r="B30" t="str">
        <v>Equities</v>
      </c>
      <c r="C30" t="str">
        <v>GBP</v>
      </c>
      <c r="D30">
        <v>0</v>
      </c>
      <c r="E30">
        <v>0</v>
      </c>
      <c r="F30" t="str">
        <v>iShares FTSE United Kingdom ETF</v>
      </c>
    </row>
    <row r="31" spans="1:6" x14ac:dyDescent="0.3">
      <c r="A31" t="str">
        <v>DAX</v>
      </c>
      <c r="B31" t="str">
        <v>Equities</v>
      </c>
      <c r="C31" t="str">
        <v>EUR</v>
      </c>
      <c r="D31">
        <v>0</v>
      </c>
      <c r="E31">
        <v>0</v>
      </c>
      <c r="F31" t="str">
        <v>DAX (Germany)</v>
      </c>
    </row>
    <row r="32" spans="1:6" x14ac:dyDescent="0.3">
      <c r="A32" t="str">
        <v>EWC</v>
      </c>
      <c r="B32" t="str">
        <v>Equities</v>
      </c>
      <c r="C32" t="str">
        <v>CAD</v>
      </c>
      <c r="D32">
        <v>0</v>
      </c>
      <c r="E32">
        <v>0</v>
      </c>
      <c r="F32" t="str">
        <v>iShares MSCI Canada ETF</v>
      </c>
    </row>
    <row r="33" spans="1:6" x14ac:dyDescent="0.3">
      <c r="A33" t="str">
        <v>EWI</v>
      </c>
      <c r="B33" t="str">
        <v>Equities</v>
      </c>
      <c r="C33" t="str">
        <v>EUR</v>
      </c>
      <c r="D33">
        <v>0</v>
      </c>
      <c r="E33">
        <v>0</v>
      </c>
      <c r="F33" t="str">
        <v>iShares MSCI Italy ETF</v>
      </c>
    </row>
    <row r="34" spans="1:6" x14ac:dyDescent="0.3">
      <c r="A34" t="str">
        <v>^N225</v>
      </c>
      <c r="B34" t="str">
        <v>Equities</v>
      </c>
      <c r="C34" t="str">
        <v>JPY</v>
      </c>
      <c r="D34">
        <v>0</v>
      </c>
      <c r="E34">
        <v>0</v>
      </c>
      <c r="F34" t="str">
        <v>Nikkei 225</v>
      </c>
    </row>
    <row r="35" spans="1:6" x14ac:dyDescent="0.3">
      <c r="A35" t="str">
        <v>TPX</v>
      </c>
      <c r="B35" t="str">
        <v>Equities</v>
      </c>
      <c r="C35" t="str">
        <v>JPY</v>
      </c>
      <c r="D35">
        <v>0</v>
      </c>
      <c r="E35">
        <v>0</v>
      </c>
      <c r="F35" t="str">
        <v>TOPIX</v>
      </c>
    </row>
    <row r="36" spans="1:6" x14ac:dyDescent="0.3">
      <c r="A36" t="str">
        <v>FXI</v>
      </c>
      <c r="B36" t="str">
        <v>Equities</v>
      </c>
      <c r="C36" t="str">
        <v>CNH</v>
      </c>
      <c r="D36">
        <v>0</v>
      </c>
      <c r="E36">
        <v>0</v>
      </c>
      <c r="F36" t="str">
        <v>iShares China Large-Cap ETF</v>
      </c>
    </row>
    <row r="37" spans="1:6" x14ac:dyDescent="0.3">
      <c r="A37" t="str">
        <v>ASHR</v>
      </c>
      <c r="B37" t="str">
        <v>Equities</v>
      </c>
      <c r="C37" t="str">
        <v>CNH</v>
      </c>
      <c r="D37">
        <v>0</v>
      </c>
      <c r="E37">
        <v>0</v>
      </c>
      <c r="F37" t="str">
        <v>Xtrackers Harvest CSI 300 China A-Shares ETF</v>
      </c>
    </row>
    <row r="38" spans="1:6" x14ac:dyDescent="0.3">
      <c r="A38" t="str">
        <v>KWEB</v>
      </c>
      <c r="B38" t="str">
        <v>Equities</v>
      </c>
      <c r="C38" t="str">
        <v>CNH</v>
      </c>
      <c r="D38">
        <v>0</v>
      </c>
      <c r="E38">
        <v>0</v>
      </c>
      <c r="F38" t="str">
        <v>KraneShares CSI China Internet ETF</v>
      </c>
    </row>
    <row r="39" spans="1:6" x14ac:dyDescent="0.3">
      <c r="A39" t="str">
        <v>EEM</v>
      </c>
      <c r="B39" t="str">
        <v>Equities</v>
      </c>
      <c r="C39" t="str">
        <v>EM</v>
      </c>
      <c r="D39">
        <v>0</v>
      </c>
      <c r="E39">
        <v>0</v>
      </c>
      <c r="F39">
        <v>0</v>
      </c>
    </row>
    <row r="40" spans="1:6" x14ac:dyDescent="0.3">
      <c r="A40" t="str">
        <v>LQD</v>
      </c>
      <c r="B40" t="str">
        <v>Credit</v>
      </c>
      <c r="C40" t="str">
        <v>USD</v>
      </c>
      <c r="D40">
        <v>0</v>
      </c>
      <c r="E40">
        <v>0</v>
      </c>
      <c r="F40" t="str">
        <v>iShares iBoxx $ Investment Grade Corporate Bond ETF</v>
      </c>
    </row>
    <row r="41" spans="1:6" x14ac:dyDescent="0.3">
      <c r="A41" t="str">
        <v>BSV</v>
      </c>
      <c r="B41" t="str">
        <v>Credit</v>
      </c>
      <c r="C41" t="str">
        <v>USD</v>
      </c>
      <c r="D41">
        <v>0</v>
      </c>
      <c r="E41">
        <v>0</v>
      </c>
      <c r="F41">
        <v>0</v>
      </c>
    </row>
    <row r="42" spans="1:6" x14ac:dyDescent="0.3">
      <c r="A42" t="str">
        <v>HYG</v>
      </c>
      <c r="B42" t="str">
        <v>Credit</v>
      </c>
      <c r="C42" t="str">
        <v>USD</v>
      </c>
      <c r="D42">
        <v>0</v>
      </c>
      <c r="E42">
        <v>0</v>
      </c>
      <c r="F42" t="str">
        <v>iShares iBoxx $ High Yield Corporate Bond ETF</v>
      </c>
    </row>
    <row r="43" spans="1:6" x14ac:dyDescent="0.3">
      <c r="A43" t="str">
        <v>HYGH</v>
      </c>
      <c r="B43" t="str">
        <v>Credit</v>
      </c>
      <c r="C43" t="str">
        <v>USD</v>
      </c>
      <c r="D43">
        <v>0</v>
      </c>
      <c r="E43">
        <v>0</v>
      </c>
      <c r="F43">
        <v>0</v>
      </c>
    </row>
    <row r="44" spans="1:6" x14ac:dyDescent="0.3">
      <c r="A44" t="str">
        <v>AGG</v>
      </c>
      <c r="B44" t="str">
        <v>Credit</v>
      </c>
      <c r="C44" t="str">
        <v>USD</v>
      </c>
      <c r="D44">
        <v>0</v>
      </c>
      <c r="E44">
        <v>0</v>
      </c>
      <c r="F44">
        <v>0</v>
      </c>
    </row>
    <row r="45" spans="1:6" x14ac:dyDescent="0.3">
      <c r="A45" t="str">
        <v>SHY</v>
      </c>
      <c r="B45" t="str">
        <v>Rates</v>
      </c>
      <c r="C45" t="str">
        <v>USD</v>
      </c>
      <c r="D45">
        <v>0</v>
      </c>
      <c r="E45">
        <v>0</v>
      </c>
      <c r="F45" t="str">
        <v>iShares 1-3 Year Treasury Bond ETF</v>
      </c>
    </row>
    <row r="46" spans="1:6" x14ac:dyDescent="0.3">
      <c r="A46" t="str">
        <v>IEI</v>
      </c>
      <c r="B46" t="str">
        <v>Rates</v>
      </c>
      <c r="C46" t="str">
        <v>USD</v>
      </c>
      <c r="D46">
        <v>0</v>
      </c>
      <c r="E46">
        <v>0</v>
      </c>
      <c r="F46" t="str">
        <v>iShares 3-7 Year Treasury Bond ETF</v>
      </c>
    </row>
    <row r="47" spans="1:6" x14ac:dyDescent="0.3">
      <c r="A47" t="str">
        <v>IEF</v>
      </c>
      <c r="B47" t="str">
        <v>Rates</v>
      </c>
      <c r="C47" t="str">
        <v>USD</v>
      </c>
      <c r="D47">
        <v>1</v>
      </c>
      <c r="E47">
        <v>0</v>
      </c>
      <c r="F47" t="str">
        <v>iShares 7-10 Year Treasury Bond ETF</v>
      </c>
    </row>
    <row r="48" spans="1:6" x14ac:dyDescent="0.3">
      <c r="A48" t="str">
        <v>TLT</v>
      </c>
      <c r="B48" t="str">
        <v>Rates</v>
      </c>
      <c r="C48" t="str">
        <v>USD</v>
      </c>
      <c r="D48">
        <v>0</v>
      </c>
      <c r="E48">
        <v>0</v>
      </c>
      <c r="F48" t="str">
        <v>iShares 20+ Year Treasury Bond ETF</v>
      </c>
    </row>
    <row r="49" spans="1:6" x14ac:dyDescent="0.3">
      <c r="A49" t="str">
        <v>TIP</v>
      </c>
      <c r="B49" t="str">
        <v>Rates</v>
      </c>
      <c r="C49" t="str">
        <v>USD</v>
      </c>
      <c r="D49">
        <v>0</v>
      </c>
      <c r="E49">
        <v>0</v>
      </c>
      <c r="F49" t="str">
        <v>iShares TIPS Bond ETF</v>
      </c>
    </row>
    <row r="50" spans="1:6" x14ac:dyDescent="0.3">
      <c r="A50" t="str">
        <v>VTIP</v>
      </c>
      <c r="B50" t="str">
        <v>Rates</v>
      </c>
      <c r="C50" t="str">
        <v>USD</v>
      </c>
      <c r="D50">
        <v>0</v>
      </c>
      <c r="E50">
        <v>0</v>
      </c>
      <c r="F50">
        <v>0</v>
      </c>
    </row>
    <row r="51" spans="1:6" x14ac:dyDescent="0.3">
      <c r="A51" t="str">
        <v>AGNC</v>
      </c>
      <c r="B51" t="str">
        <v>Rates</v>
      </c>
      <c r="C51" t="str">
        <v>USD</v>
      </c>
      <c r="D51">
        <v>0</v>
      </c>
      <c r="E51">
        <v>0</v>
      </c>
      <c r="F51" t="str">
        <v>AGNC Investment Corp.</v>
      </c>
    </row>
    <row r="52" spans="1:6" x14ac:dyDescent="0.3">
      <c r="A52" t="str">
        <v>VMBS</v>
      </c>
      <c r="B52" t="str">
        <v>Rates</v>
      </c>
      <c r="C52" t="str">
        <v>USD</v>
      </c>
      <c r="D52">
        <v>0</v>
      </c>
      <c r="E52">
        <v>0</v>
      </c>
      <c r="F52">
        <v>0</v>
      </c>
    </row>
    <row r="53" spans="1:6" x14ac:dyDescent="0.3">
      <c r="A53" t="str">
        <v>CMBS</v>
      </c>
      <c r="B53" t="str">
        <v>Rates</v>
      </c>
      <c r="C53" t="str">
        <v>USD</v>
      </c>
      <c r="D53">
        <v>0</v>
      </c>
      <c r="E53">
        <v>0</v>
      </c>
      <c r="F53">
        <v>0</v>
      </c>
    </row>
    <row r="54" spans="1:6" x14ac:dyDescent="0.3">
      <c r="A54" t="str">
        <v>EMB</v>
      </c>
      <c r="B54" t="str">
        <v>Rates</v>
      </c>
      <c r="C54" t="str">
        <v>EM</v>
      </c>
      <c r="D54">
        <v>0</v>
      </c>
      <c r="E54">
        <v>0</v>
      </c>
      <c r="F54" t="str">
        <v>iShares J.P. Morgan USD Emerging Markets Bond ETF</v>
      </c>
    </row>
    <row r="55" spans="1:6" x14ac:dyDescent="0.3">
      <c r="A55" t="str">
        <v>GLD</v>
      </c>
      <c r="B55" t="str">
        <v>Commodities</v>
      </c>
      <c r="C55" t="str">
        <v>USD</v>
      </c>
      <c r="D55">
        <v>0</v>
      </c>
      <c r="E55">
        <v>0</v>
      </c>
      <c r="F55" t="str">
        <v>SPDR Gold Shares</v>
      </c>
    </row>
    <row r="56" spans="1:6" x14ac:dyDescent="0.3">
      <c r="A56" t="str">
        <v>SLV</v>
      </c>
      <c r="B56" t="str">
        <v>Commodities</v>
      </c>
      <c r="C56" t="str">
        <v>USD</v>
      </c>
      <c r="D56">
        <v>0</v>
      </c>
      <c r="E56">
        <v>0</v>
      </c>
      <c r="F56" t="str">
        <v>iShares Silver Trust</v>
      </c>
    </row>
    <row r="57" spans="1:6" x14ac:dyDescent="0.3">
      <c r="A57" t="str">
        <v>USO</v>
      </c>
      <c r="B57" t="str">
        <v>Commodities</v>
      </c>
      <c r="C57" t="str">
        <v>USD</v>
      </c>
      <c r="D57">
        <v>0</v>
      </c>
      <c r="E57">
        <v>0</v>
      </c>
      <c r="F57" t="str">
        <v>United States Oil Fund</v>
      </c>
    </row>
    <row r="58" spans="1:6" x14ac:dyDescent="0.3">
      <c r="A58" t="str">
        <v>UUP</v>
      </c>
      <c r="B58" t="str">
        <v>Currencies</v>
      </c>
      <c r="C58" t="str">
        <v>USD</v>
      </c>
      <c r="D58">
        <v>0</v>
      </c>
      <c r="E58">
        <v>0</v>
      </c>
      <c r="F58" t="str">
        <v>Invesco DB US Dollar Index Bullish Fund</v>
      </c>
    </row>
    <row r="59" spans="1:6" x14ac:dyDescent="0.3">
      <c r="A59" t="str">
        <v>FXE</v>
      </c>
      <c r="B59" t="str">
        <v>Currencies</v>
      </c>
      <c r="C59" t="str">
        <v>EUR</v>
      </c>
      <c r="D59">
        <v>0</v>
      </c>
      <c r="E59">
        <v>0</v>
      </c>
      <c r="F59" t="str">
        <v>Invesco CurrencyShares Euro Trust</v>
      </c>
    </row>
    <row r="60" spans="1:6" x14ac:dyDescent="0.3">
      <c r="A60" t="str">
        <v>FXY</v>
      </c>
      <c r="B60" t="str">
        <v>Currencies</v>
      </c>
      <c r="C60" t="str">
        <v>JPY</v>
      </c>
      <c r="D60">
        <v>0</v>
      </c>
      <c r="E60">
        <v>0</v>
      </c>
      <c r="F60" t="str">
        <v>Invesco CurrencyShares Japanese Yen Trust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E56"/>
  <sheetViews>
    <sheetView showGridLines="0" workbookViewId="0">
      <selection activeCell="A2" sqref="A2"/>
    </sheetView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_xlfn._xlws.FILTER(data[factor_name],data[Active]*NOT(data[composite]))</f>
        <v>MWTIX</v>
      </c>
      <c r="B2" t="str" cm="1">
        <f t="array" ref="B2:E56">INDEX(data[],_xlfn.XMATCH(_xlfn.ANCHORARRAY(A2),data[factor_name]),_xlfn.XMATCH(B1:E1,data[#Headers]))</f>
        <v>Portfolio</v>
      </c>
      <c r="C2" t="str">
        <v>USD</v>
      </c>
      <c r="D2">
        <v>1</v>
      </c>
      <c r="E2">
        <v>0</v>
      </c>
    </row>
    <row r="3" spans="1:5" x14ac:dyDescent="0.3">
      <c r="A3" t="str">
        <v>SPY</v>
      </c>
      <c r="B3" t="str">
        <v>Equities</v>
      </c>
      <c r="C3" t="str">
        <v>USD</v>
      </c>
      <c r="D3">
        <v>1</v>
      </c>
      <c r="E3" t="str">
        <v>S&amp;P 500</v>
      </c>
    </row>
    <row r="4" spans="1:5" x14ac:dyDescent="0.3">
      <c r="A4" t="str">
        <v>IWM</v>
      </c>
      <c r="B4" t="str">
        <v>Equities</v>
      </c>
      <c r="C4" t="str">
        <v>USD</v>
      </c>
      <c r="D4">
        <v>0</v>
      </c>
      <c r="E4" t="str">
        <v>Russell 2000</v>
      </c>
    </row>
    <row r="5" spans="1:5" x14ac:dyDescent="0.3">
      <c r="A5" t="str">
        <v>MDY</v>
      </c>
      <c r="B5" t="str">
        <v>Equities</v>
      </c>
      <c r="C5" t="str">
        <v>USD</v>
      </c>
      <c r="D5">
        <v>0</v>
      </c>
      <c r="E5" t="str">
        <v>S&amp;P 400</v>
      </c>
    </row>
    <row r="6" spans="1:5" x14ac:dyDescent="0.3">
      <c r="A6" t="str">
        <v>RSP</v>
      </c>
      <c r="B6" t="str">
        <v>Equities</v>
      </c>
      <c r="C6" t="str">
        <v>USD</v>
      </c>
      <c r="D6">
        <v>0</v>
      </c>
      <c r="E6" t="str">
        <v>S&amp;P 500 EW</v>
      </c>
    </row>
    <row r="7" spans="1:5" x14ac:dyDescent="0.3">
      <c r="A7" t="str">
        <v>QQQ</v>
      </c>
      <c r="B7" t="str">
        <v>Equities</v>
      </c>
      <c r="C7" t="str">
        <v>USD</v>
      </c>
      <c r="D7">
        <v>0</v>
      </c>
      <c r="E7" t="str">
        <v>Nasdaq 100</v>
      </c>
    </row>
    <row r="8" spans="1:5" x14ac:dyDescent="0.3">
      <c r="A8" t="str">
        <v>DIA</v>
      </c>
      <c r="B8" t="str">
        <v>Equities</v>
      </c>
      <c r="C8" t="str">
        <v>USD</v>
      </c>
      <c r="D8">
        <v>0</v>
      </c>
      <c r="E8" t="str">
        <v>Dow Jones 30</v>
      </c>
    </row>
    <row r="9" spans="1:5" x14ac:dyDescent="0.3">
      <c r="A9" t="str">
        <v>XLK</v>
      </c>
      <c r="B9" t="str">
        <v>Sector</v>
      </c>
      <c r="C9" t="str">
        <v>USD</v>
      </c>
      <c r="D9">
        <v>0</v>
      </c>
      <c r="E9" t="str">
        <v>Technology</v>
      </c>
    </row>
    <row r="10" spans="1:5" x14ac:dyDescent="0.3">
      <c r="A10" t="str">
        <v>XLI</v>
      </c>
      <c r="B10" t="str">
        <v>Sector</v>
      </c>
      <c r="C10" t="str">
        <v>USD</v>
      </c>
      <c r="D10">
        <v>0</v>
      </c>
      <c r="E10" t="str">
        <v>Industrials</v>
      </c>
    </row>
    <row r="11" spans="1:5" x14ac:dyDescent="0.3">
      <c r="A11" t="str">
        <v>XLF</v>
      </c>
      <c r="B11" t="str">
        <v>Sector</v>
      </c>
      <c r="C11" t="str">
        <v>USD</v>
      </c>
      <c r="D11">
        <v>0</v>
      </c>
      <c r="E11" t="str">
        <v>Financials</v>
      </c>
    </row>
    <row r="12" spans="1:5" x14ac:dyDescent="0.3">
      <c r="A12" t="str">
        <v>KRE</v>
      </c>
      <c r="B12" t="str">
        <v>Sector</v>
      </c>
      <c r="C12" t="str">
        <v>USD</v>
      </c>
      <c r="D12">
        <v>0</v>
      </c>
      <c r="E12" t="str">
        <v>Regional Banks</v>
      </c>
    </row>
    <row r="13" spans="1:5" x14ac:dyDescent="0.3">
      <c r="A13" t="str">
        <v>XLC</v>
      </c>
      <c r="B13" t="str">
        <v>Sector</v>
      </c>
      <c r="C13" t="str">
        <v>USD</v>
      </c>
      <c r="D13">
        <v>0</v>
      </c>
      <c r="E13" t="str">
        <v>Communications</v>
      </c>
    </row>
    <row r="14" spans="1:5" x14ac:dyDescent="0.3">
      <c r="A14" t="str">
        <v>XLE</v>
      </c>
      <c r="B14" t="str">
        <v>Sector</v>
      </c>
      <c r="C14" t="str">
        <v>USD</v>
      </c>
      <c r="D14">
        <v>0</v>
      </c>
      <c r="E14" t="str">
        <v>Energy</v>
      </c>
    </row>
    <row r="15" spans="1:5" x14ac:dyDescent="0.3">
      <c r="A15" t="str">
        <v>XLY</v>
      </c>
      <c r="B15" t="str">
        <v>Sector</v>
      </c>
      <c r="C15" t="str">
        <v>USD</v>
      </c>
      <c r="D15">
        <v>0</v>
      </c>
      <c r="E15" t="str">
        <v>Discretionary</v>
      </c>
    </row>
    <row r="16" spans="1:5" x14ac:dyDescent="0.3">
      <c r="A16" t="str">
        <v>XLB</v>
      </c>
      <c r="B16" t="str">
        <v>Sector</v>
      </c>
      <c r="C16" t="str">
        <v>USD</v>
      </c>
      <c r="D16">
        <v>0</v>
      </c>
      <c r="E16" t="str">
        <v>Materials</v>
      </c>
    </row>
    <row r="17" spans="1:5" x14ac:dyDescent="0.3">
      <c r="A17" t="str">
        <v>XLV</v>
      </c>
      <c r="B17" t="str">
        <v>Sector</v>
      </c>
      <c r="C17" t="str">
        <v>USD</v>
      </c>
      <c r="D17">
        <v>0</v>
      </c>
      <c r="E17" t="str">
        <v>Health Care</v>
      </c>
    </row>
    <row r="18" spans="1:5" x14ac:dyDescent="0.3">
      <c r="A18" t="str">
        <v>XLU</v>
      </c>
      <c r="B18" t="str">
        <v>Sector</v>
      </c>
      <c r="C18" t="str">
        <v>USD</v>
      </c>
      <c r="D18">
        <v>0</v>
      </c>
      <c r="E18" t="str">
        <v>Utilities</v>
      </c>
    </row>
    <row r="19" spans="1:5" x14ac:dyDescent="0.3">
      <c r="A19" t="str">
        <v>XLP</v>
      </c>
      <c r="B19" t="str">
        <v>Sector</v>
      </c>
      <c r="C19" t="str">
        <v>USD</v>
      </c>
      <c r="D19">
        <v>0</v>
      </c>
      <c r="E19" t="str">
        <v>Staples</v>
      </c>
    </row>
    <row r="20" spans="1:5" x14ac:dyDescent="0.3">
      <c r="A20" t="str">
        <v>IYR</v>
      </c>
      <c r="B20" t="str">
        <v>Equities</v>
      </c>
      <c r="C20" t="str">
        <v>USD</v>
      </c>
      <c r="D20">
        <v>0</v>
      </c>
      <c r="E20" t="str">
        <v>iShares U.S. Real Estate ETF</v>
      </c>
    </row>
    <row r="21" spans="1:5" x14ac:dyDescent="0.3">
      <c r="A21" t="str">
        <v>VNQ</v>
      </c>
      <c r="B21" t="str">
        <v>Equities</v>
      </c>
      <c r="C21" t="str">
        <v>USD</v>
      </c>
      <c r="D21">
        <v>0</v>
      </c>
      <c r="E21" t="str">
        <v>Vanguard Real Estate ETF</v>
      </c>
    </row>
    <row r="22" spans="1:5" x14ac:dyDescent="0.3">
      <c r="A22" t="str">
        <v>AIQ</v>
      </c>
      <c r="B22" t="str">
        <v>Equities</v>
      </c>
      <c r="C22" t="str">
        <v>USD</v>
      </c>
      <c r="D22">
        <v>0</v>
      </c>
      <c r="E22" t="str">
        <v>AI</v>
      </c>
    </row>
    <row r="23" spans="1:5" x14ac:dyDescent="0.3">
      <c r="A23" t="str">
        <v>ICLN</v>
      </c>
      <c r="B23" t="str">
        <v>Equities</v>
      </c>
      <c r="C23" t="str">
        <v>USD</v>
      </c>
      <c r="D23">
        <v>0</v>
      </c>
      <c r="E23" t="str">
        <v>Clean Energy</v>
      </c>
    </row>
    <row r="24" spans="1:5" x14ac:dyDescent="0.3">
      <c r="A24" t="str">
        <v>PFF</v>
      </c>
      <c r="B24" t="str">
        <v>Equities</v>
      </c>
      <c r="C24" t="str">
        <v>USD</v>
      </c>
      <c r="D24">
        <v>0</v>
      </c>
      <c r="E24" t="str">
        <v>Preferred</v>
      </c>
    </row>
    <row r="25" spans="1:5" x14ac:dyDescent="0.3">
      <c r="A25" t="str">
        <v>FEZ</v>
      </c>
      <c r="B25" t="str">
        <v>Equities</v>
      </c>
      <c r="C25" t="str">
        <v>EUR</v>
      </c>
      <c r="D25">
        <v>0</v>
      </c>
      <c r="E25" t="str">
        <v>Eurostoxx 50</v>
      </c>
    </row>
    <row r="26" spans="1:5" x14ac:dyDescent="0.3">
      <c r="A26" t="str">
        <v>EWU</v>
      </c>
      <c r="B26" t="str">
        <v>Equities</v>
      </c>
      <c r="C26" t="str">
        <v>GBP</v>
      </c>
      <c r="D26">
        <v>0</v>
      </c>
      <c r="E26" t="str">
        <v>iShares FTSE United Kingdom ETF</v>
      </c>
    </row>
    <row r="27" spans="1:5" x14ac:dyDescent="0.3">
      <c r="A27" t="str">
        <v>DAX</v>
      </c>
      <c r="B27" t="str">
        <v>Equities</v>
      </c>
      <c r="C27" t="str">
        <v>EUR</v>
      </c>
      <c r="D27">
        <v>0</v>
      </c>
      <c r="E27" t="str">
        <v>DAX (Germany)</v>
      </c>
    </row>
    <row r="28" spans="1:5" x14ac:dyDescent="0.3">
      <c r="A28" t="str">
        <v>EWC</v>
      </c>
      <c r="B28" t="str">
        <v>Equities</v>
      </c>
      <c r="C28" t="str">
        <v>CAD</v>
      </c>
      <c r="D28">
        <v>0</v>
      </c>
      <c r="E28" t="str">
        <v>iShares MSCI Canada ETF</v>
      </c>
    </row>
    <row r="29" spans="1:5" x14ac:dyDescent="0.3">
      <c r="A29" t="str">
        <v>EWI</v>
      </c>
      <c r="B29" t="str">
        <v>Equities</v>
      </c>
      <c r="C29" t="str">
        <v>EUR</v>
      </c>
      <c r="D29">
        <v>0</v>
      </c>
      <c r="E29" t="str">
        <v>iShares MSCI Italy ETF</v>
      </c>
    </row>
    <row r="30" spans="1:5" x14ac:dyDescent="0.3">
      <c r="A30" t="str">
        <v>^N225</v>
      </c>
      <c r="B30" t="str">
        <v>Equities</v>
      </c>
      <c r="C30" t="str">
        <v>JPY</v>
      </c>
      <c r="D30">
        <v>0</v>
      </c>
      <c r="E30" t="str">
        <v>Nikkei 225</v>
      </c>
    </row>
    <row r="31" spans="1:5" x14ac:dyDescent="0.3">
      <c r="A31" t="str">
        <v>TPX</v>
      </c>
      <c r="B31" t="str">
        <v>Equities</v>
      </c>
      <c r="C31" t="str">
        <v>JPY</v>
      </c>
      <c r="D31">
        <v>0</v>
      </c>
      <c r="E31" t="str">
        <v>TOPIX</v>
      </c>
    </row>
    <row r="32" spans="1:5" x14ac:dyDescent="0.3">
      <c r="A32" t="str">
        <v>FXI</v>
      </c>
      <c r="B32" t="str">
        <v>Equities</v>
      </c>
      <c r="C32" t="str">
        <v>CNH</v>
      </c>
      <c r="D32">
        <v>0</v>
      </c>
      <c r="E32" t="str">
        <v>iShares China Large-Cap ETF</v>
      </c>
    </row>
    <row r="33" spans="1:5" x14ac:dyDescent="0.3">
      <c r="A33" t="str">
        <v>ASHR</v>
      </c>
      <c r="B33" t="str">
        <v>Equities</v>
      </c>
      <c r="C33" t="str">
        <v>CNH</v>
      </c>
      <c r="D33">
        <v>0</v>
      </c>
      <c r="E33" t="str">
        <v>Xtrackers Harvest CSI 300 China A-Shares ETF</v>
      </c>
    </row>
    <row r="34" spans="1:5" x14ac:dyDescent="0.3">
      <c r="A34" t="str">
        <v>KWEB</v>
      </c>
      <c r="B34" t="str">
        <v>Equities</v>
      </c>
      <c r="C34" t="str">
        <v>CNH</v>
      </c>
      <c r="D34">
        <v>0</v>
      </c>
      <c r="E34" t="str">
        <v>KraneShares CSI China Internet ETF</v>
      </c>
    </row>
    <row r="35" spans="1:5" x14ac:dyDescent="0.3">
      <c r="A35" t="str">
        <v>EEM</v>
      </c>
      <c r="B35" t="str">
        <v>Equities</v>
      </c>
      <c r="C35" t="str">
        <v>EM</v>
      </c>
      <c r="D35">
        <v>0</v>
      </c>
      <c r="E35">
        <v>0</v>
      </c>
    </row>
    <row r="36" spans="1:5" x14ac:dyDescent="0.3">
      <c r="A36" t="str">
        <v>LQD</v>
      </c>
      <c r="B36" t="str">
        <v>Credit</v>
      </c>
      <c r="C36" t="str">
        <v>USD</v>
      </c>
      <c r="D36">
        <v>0</v>
      </c>
      <c r="E36" t="str">
        <v>iShares iBoxx $ Investment Grade Corporate Bond ETF</v>
      </c>
    </row>
    <row r="37" spans="1:5" x14ac:dyDescent="0.3">
      <c r="A37" t="str">
        <v>BSV</v>
      </c>
      <c r="B37" t="str">
        <v>Credit</v>
      </c>
      <c r="C37" t="str">
        <v>USD</v>
      </c>
      <c r="D37">
        <v>0</v>
      </c>
      <c r="E37">
        <v>0</v>
      </c>
    </row>
    <row r="38" spans="1:5" x14ac:dyDescent="0.3">
      <c r="A38" t="str">
        <v>HYG</v>
      </c>
      <c r="B38" t="str">
        <v>Credit</v>
      </c>
      <c r="C38" t="str">
        <v>USD</v>
      </c>
      <c r="D38">
        <v>0</v>
      </c>
      <c r="E38" t="str">
        <v>iShares iBoxx $ High Yield Corporate Bond ETF</v>
      </c>
    </row>
    <row r="39" spans="1:5" x14ac:dyDescent="0.3">
      <c r="A39" t="str">
        <v>HYGH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AGG</v>
      </c>
      <c r="B40" t="str">
        <v>Credit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2024-11-21T16:46:06Z</dcterms:modified>
</cp:coreProperties>
</file>