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988BB4ED-61E6-4E63-ADD3-8085DB5E8A95}" xr6:coauthVersionLast="47" xr6:coauthVersionMax="47" xr10:uidLastSave="{00000000-0000-0000-0000-000000000000}"/>
  <bookViews>
    <workbookView xWindow="-108" yWindow="-108" windowWidth="23256" windowHeight="13896" firstSheet="8" activeTab="9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9" l="1" a="1"/>
  <c r="A2" i="19" s="1"/>
  <c r="B2" i="19" s="1" a="1"/>
  <c r="A2" i="12" a="1"/>
  <c r="A2" i="12" s="1"/>
  <c r="A2" i="17" a="1"/>
  <c r="A2" i="17" s="1"/>
  <c r="B2" i="17" s="1" a="1"/>
  <c r="B2" i="17" s="1"/>
  <c r="B1" i="16"/>
  <c r="C1" i="16"/>
  <c r="D1" i="16"/>
  <c r="E1" i="16"/>
  <c r="F1" i="16"/>
  <c r="G1" i="16"/>
  <c r="H1" i="16"/>
  <c r="I1" i="16"/>
  <c r="J1" i="16"/>
  <c r="A1" i="16"/>
  <c r="O75" i="3" a="1"/>
  <c r="O75" i="3" s="1"/>
  <c r="L75" i="3"/>
  <c r="P75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L74" i="3"/>
  <c r="P74" i="3"/>
  <c r="L73" i="3"/>
  <c r="P73" i="3"/>
  <c r="L72" i="3"/>
  <c r="P72" i="3"/>
  <c r="L71" i="3"/>
  <c r="P71" i="3"/>
  <c r="L69" i="3"/>
  <c r="L70" i="3"/>
  <c r="P69" i="3"/>
  <c r="P70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76" i="3"/>
  <c r="P77" i="3"/>
  <c r="P78" i="3"/>
  <c r="P79" i="3"/>
  <c r="P80" i="3"/>
  <c r="P81" i="3"/>
  <c r="R2" i="3" a="1"/>
  <c r="C13" i="13"/>
  <c r="A2" i="14" s="1" a="1"/>
  <c r="L81" i="3"/>
  <c r="G14" i="13"/>
  <c r="L80" i="3"/>
  <c r="E2" i="13" a="1"/>
  <c r="A1" i="14" a="1"/>
  <c r="L39" i="3"/>
  <c r="L41" i="3"/>
  <c r="L78" i="3"/>
  <c r="A2" i="4" a="1"/>
  <c r="L79" i="3"/>
  <c r="L77" i="3"/>
  <c r="L5" i="3"/>
  <c r="L22" i="3"/>
  <c r="L45" i="3"/>
  <c r="L76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3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6" i="3"/>
  <c r="L67" i="3"/>
  <c r="L68" i="3"/>
  <c r="B2" i="19" l="1"/>
  <c r="R2" i="3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2" l="1" a="1"/>
  <c r="A2" i="16" a="1"/>
  <c r="A2" i="16" s="1"/>
  <c r="D1" i="9" a="1"/>
  <c r="D1" i="9" s="1"/>
  <c r="B12" i="9" a="1"/>
  <c r="B12" i="9" s="1"/>
  <c r="B2" i="4"/>
  <c r="B2" i="12" l="1"/>
  <c r="B2" i="16" s="1" a="1"/>
  <c r="B2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<sst xmlns="http://schemas.openxmlformats.org/spreadsheetml/2006/main" count="1922" uniqueCount="489">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</sst>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3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2"/>
      <tableStyleElement type="header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P81" totalsRowShown="0" headerRowDxfId="30" dataDxfId="29">
  <tableColumns count="16">
    <tableColumn id="1" xr3:uid="{740DC173-AAC9-4239-A44E-C43F8517304D}" name="asset_class" dataDxfId="28"/>
    <tableColumn id="2" xr3:uid="{A3BC3BB8-0420-458E-AECD-FD567519FA40}" name="region" dataDxfId="27"/>
    <tableColumn id="3" xr3:uid="{0E50B2E3-0362-41DB-ACC2-478CC6F618A4}" name="factor_name" dataDxfId="26"/>
    <tableColumn id="8" xr3:uid="{02943B27-7FCB-4450-B8E0-CF0DB6CF5CCA}" name="factor_name_new" dataDxfId="25"/>
    <tableColumn id="4" xr3:uid="{D181BF84-863F-4FD0-B518-14EA5B0FB18E}" name="description_override" dataDxfId="24"/>
    <tableColumn id="6" xr3:uid="{1C40DF9B-2910-4DE6-A188-563938E39797}" name="Description_GPT" dataDxfId="23"/>
    <tableColumn id="5" xr3:uid="{1806E074-6CB5-47AB-8FA3-EF0F6E429062}" name="Underlying" dataDxfId="22"/>
    <tableColumn id="7" xr3:uid="{21539C17-C1CC-4FA9-A0E1-A2F8FF8AB52C}" name="Active" dataDxfId="21"/>
    <tableColumn id="37" xr3:uid="{DE50B7AE-5F67-471C-BE48-8BFA5076EDB0}" name="hyper_factor" dataDxfId="20"/>
    <tableColumn id="10" xr3:uid="{494805E4-EBB6-47FD-9BC2-8DAD9FB9D3FA}" name="composite" dataDxfId="19"/>
    <tableColumn id="14" xr3:uid="{608FE572-4016-436E-8625-08926F3A2371}" name="client" dataDxfId="18"/>
    <tableColumn id="9" xr3:uid="{5A601067-D384-419C-A711-AD3034F77E28}" name="description" dataDxfId="17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6"/>
    <tableColumn id="12" xr3:uid="{BC682952-ADA8-4869-A16F-B9E7BC86E430}" name="diffusion_type" dataDxfId="15"/>
    <tableColumn id="16" xr3:uid="{A99CC35E-FB67-451C-BF9C-DA8D933B1B0C}" name="multiplier" dataDxfId="14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3">
      <calculatedColumnFormula>data[[#This Row],[factor_name]]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2" dataDxfId="11">
  <autoFilter ref="A1:I45" xr:uid="{6DAD1482-C63D-400D-9F51-F22A8E35CAD8}"/>
  <tableColumns count="9">
    <tableColumn id="1" xr3:uid="{B19D2B17-9AC9-4F1B-B32E-D4F72AAE469F}" name="asset_class" dataDxfId="10"/>
    <tableColumn id="2" xr3:uid="{2C7CF29D-8E72-4B0C-A212-31F2A25D75C9}" name="region" dataDxfId="9"/>
    <tableColumn id="3" xr3:uid="{C7E89EEC-2B5D-4C94-9327-1AC8E33DE708}" name="factor_name" dataDxfId="8"/>
    <tableColumn id="8" xr3:uid="{B3F9004A-8BEB-463E-A746-8189A2AC2B3E}" name="factor_name_new" dataDxfId="7"/>
    <tableColumn id="4" xr3:uid="{51CD7FB3-58FE-4906-B73C-7726C0A9C471}" name="description_override" dataDxfId="6"/>
    <tableColumn id="6" xr3:uid="{3CFF990B-3164-4533-821F-08CE7C6D82CA}" name="Description_GPT" dataDxfId="5"/>
    <tableColumn id="5" xr3:uid="{DD86D53E-A9B4-4387-ABF9-F2625E77982D}" name="Underlying" dataDxfId="4"/>
    <tableColumn id="7" xr3:uid="{D56FFF9A-72FF-42A4-B3D2-2F27AB16AF7A}" name="Active" dataDxfId="3"/>
    <tableColumn id="9" xr3:uid="{8476DFDE-B4B1-4FD9-99B4-DF1F2ABBD7D5}" name="description" dataDxfId="2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G12" sqref="G12"/>
    </sheetView>
  </sheetViews>
  <sheetFormatPr defaultRowHeight="14.4" x14ac:dyDescent="0.3"/>
  <cols>
    <col min="1" max="1" width="15.44140625" customWidth="1"/>
    <col min="2" max="2" width="13.3320312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1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U81"/>
  <sheetViews>
    <sheetView showGridLines="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</cols>
  <sheetData>
    <row r="1" spans="1:21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</row>
    <row r="2" spans="1:21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2"/>
      <c r="R2" t="b" cm="1">
        <f t="array" ref="R2:R81">MOD(_xlfn.SEQUENCE(ROWS(data[])),3)=1</f>
        <v>1</v>
      </c>
    </row>
    <row r="3" spans="1:21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R3" t="b">
        <v>0</v>
      </c>
      <c r="U3" t="s">
        <v>471</v>
      </c>
    </row>
    <row r="4" spans="1:21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R4" t="b">
        <v>0</v>
      </c>
    </row>
    <row r="5" spans="1:21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R5" t="b">
        <v>1</v>
      </c>
      <c r="U5" t="s">
        <v>470</v>
      </c>
    </row>
    <row r="6" spans="1:21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R6" t="b">
        <v>0</v>
      </c>
    </row>
    <row r="7" spans="1:21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R7" t="b">
        <v>0</v>
      </c>
    </row>
    <row r="8" spans="1:21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R8" t="b">
        <v>1</v>
      </c>
    </row>
    <row r="9" spans="1:21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R9" t="b">
        <v>0</v>
      </c>
    </row>
    <row r="10" spans="1:21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R10" t="b">
        <v>0</v>
      </c>
    </row>
    <row r="11" spans="1:21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R11" t="b">
        <v>1</v>
      </c>
    </row>
    <row r="12" spans="1:21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R12" t="b">
        <v>0</v>
      </c>
    </row>
    <row r="13" spans="1:21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R13" t="b">
        <v>0</v>
      </c>
    </row>
    <row r="14" spans="1:21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R14" t="b">
        <v>1</v>
      </c>
    </row>
    <row r="15" spans="1:21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R15" t="b">
        <v>0</v>
      </c>
    </row>
    <row r="16" spans="1:21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R16" t="b">
        <v>0</v>
      </c>
    </row>
    <row r="17" spans="1:18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R17" t="b">
        <v>1</v>
      </c>
    </row>
    <row r="18" spans="1:18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R18" t="b">
        <v>0</v>
      </c>
    </row>
    <row r="19" spans="1:18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R19" t="b">
        <v>0</v>
      </c>
    </row>
    <row r="20" spans="1:18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R20" t="b">
        <v>1</v>
      </c>
    </row>
    <row r="21" spans="1:18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R21" t="b">
        <v>0</v>
      </c>
    </row>
    <row r="22" spans="1:18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R22" t="b">
        <v>0</v>
      </c>
    </row>
    <row r="23" spans="1:18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R23" t="b">
        <v>1</v>
      </c>
    </row>
    <row r="24" spans="1:18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R24" t="b">
        <v>0</v>
      </c>
    </row>
    <row r="25" spans="1:18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R25" t="b">
        <v>0</v>
      </c>
    </row>
    <row r="26" spans="1:18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R26" t="b">
        <v>1</v>
      </c>
    </row>
    <row r="27" spans="1:18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R27" t="b">
        <v>0</v>
      </c>
    </row>
    <row r="28" spans="1:18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R28" t="b">
        <v>0</v>
      </c>
    </row>
    <row r="29" spans="1:18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R29" t="b">
        <v>1</v>
      </c>
    </row>
    <row r="30" spans="1:18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R30" t="b">
        <v>0</v>
      </c>
    </row>
    <row r="31" spans="1:18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R31" t="b">
        <v>0</v>
      </c>
    </row>
    <row r="32" spans="1:18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R32" t="b">
        <v>1</v>
      </c>
    </row>
    <row r="33" spans="1:18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R33" t="b">
        <v>0</v>
      </c>
    </row>
    <row r="34" spans="1:18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R34" t="b">
        <v>0</v>
      </c>
    </row>
    <row r="35" spans="1:18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R35" t="b">
        <v>1</v>
      </c>
    </row>
    <row r="36" spans="1:18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R36" t="b">
        <v>0</v>
      </c>
    </row>
    <row r="37" spans="1:18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R37" t="b">
        <v>0</v>
      </c>
    </row>
    <row r="38" spans="1:18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R38" t="b">
        <v>1</v>
      </c>
    </row>
    <row r="39" spans="1:18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R39" t="b">
        <v>0</v>
      </c>
    </row>
    <row r="40" spans="1:18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R40" t="b">
        <v>0</v>
      </c>
    </row>
    <row r="41" spans="1:18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v>0</v>
      </c>
      <c r="L41" s="4">
        <f>IF(data[[#This Row],[description_override]]="",data[[#This Row],[Description_GPT]],data[[#This Row],[description_override]])</f>
        <v>0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R41" t="b">
        <v>1</v>
      </c>
    </row>
    <row r="42" spans="1:18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R42" t="b">
        <v>0</v>
      </c>
    </row>
    <row r="43" spans="1:18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R43" t="b">
        <v>0</v>
      </c>
    </row>
    <row r="44" spans="1:18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R44" t="b">
        <v>1</v>
      </c>
    </row>
    <row r="45" spans="1:18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R45" t="b">
        <v>0</v>
      </c>
    </row>
    <row r="46" spans="1:18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R46" t="b">
        <v>0</v>
      </c>
    </row>
    <row r="47" spans="1:18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R47" t="b">
        <v>1</v>
      </c>
    </row>
    <row r="48" spans="1:18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R48" t="b">
        <v>0</v>
      </c>
    </row>
    <row r="49" spans="1:18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R49" t="b">
        <v>0</v>
      </c>
    </row>
    <row r="50" spans="1:18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R50" t="b">
        <v>1</v>
      </c>
    </row>
    <row r="51" spans="1:18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R51" t="b">
        <v>0</v>
      </c>
    </row>
    <row r="52" spans="1:18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R52" t="b">
        <v>0</v>
      </c>
    </row>
    <row r="53" spans="1:18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R53" t="b">
        <v>1</v>
      </c>
    </row>
    <row r="54" spans="1:18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R54" t="b">
        <v>0</v>
      </c>
    </row>
    <row r="55" spans="1:18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R55" t="b">
        <v>0</v>
      </c>
    </row>
    <row r="56" spans="1:18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R56" t="b">
        <v>1</v>
      </c>
    </row>
    <row r="57" spans="1:18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R57" t="b">
        <v>0</v>
      </c>
    </row>
    <row r="58" spans="1:18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R58" t="b">
        <v>0</v>
      </c>
    </row>
    <row r="59" spans="1:18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R59" t="b">
        <v>1</v>
      </c>
    </row>
    <row r="60" spans="1:18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R60" t="b">
        <v>0</v>
      </c>
    </row>
    <row r="61" spans="1:18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R61" t="b">
        <v>0</v>
      </c>
    </row>
    <row r="62" spans="1:18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R62" t="b">
        <v>1</v>
      </c>
    </row>
    <row r="63" spans="1:18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R63" t="b">
        <v>0</v>
      </c>
    </row>
    <row r="64" spans="1:18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R64" t="b">
        <v>0</v>
      </c>
    </row>
    <row r="65" spans="1:18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R65" t="b">
        <v>1</v>
      </c>
    </row>
    <row r="66" spans="1:18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R66" t="b">
        <v>0</v>
      </c>
    </row>
    <row r="67" spans="1:18" x14ac:dyDescent="0.3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>
        <v>0</v>
      </c>
      <c r="L67" s="4" t="str">
        <f>IF(data[[#This Row],[description_override]]="",data[[#This Row],[Description_GPT]],data[[#This Row],[description_override]])</f>
        <v>Invesco CurrencyShares Euro Trust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FXE</v>
      </c>
      <c r="R67" t="b">
        <v>0</v>
      </c>
    </row>
    <row r="68" spans="1:18" x14ac:dyDescent="0.3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Japanese Yen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FXY</v>
      </c>
      <c r="R68" t="b">
        <v>1</v>
      </c>
    </row>
    <row r="69" spans="1:18" x14ac:dyDescent="0.3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CBOE Volatility Index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-1E-4</v>
      </c>
      <c r="P69" s="4" t="str">
        <f>data[[#This Row],[factor_name]]</f>
        <v>^VIX</v>
      </c>
      <c r="R69" t="b">
        <v>0</v>
      </c>
    </row>
    <row r="70" spans="1:18" x14ac:dyDescent="0.3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CBOE VIX VOLATILITY INDEX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-1E-4</v>
      </c>
      <c r="P70" s="4" t="str">
        <f>data[[#This Row],[factor_name]]</f>
        <v>^VVIX</v>
      </c>
      <c r="R70" t="b">
        <v>0</v>
      </c>
    </row>
    <row r="71" spans="1:18" x14ac:dyDescent="0.3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ICE BofAML MOVE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^MOVE</v>
      </c>
      <c r="R71" t="b">
        <v>1</v>
      </c>
    </row>
    <row r="72" spans="1:18" x14ac:dyDescent="0.3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CBOE Crude Oil Volatility Index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^OVX</v>
      </c>
      <c r="R72" t="b">
        <v>0</v>
      </c>
    </row>
    <row r="73" spans="1:18" x14ac:dyDescent="0.3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Euro currency Volatility I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^EVZ</v>
      </c>
      <c r="R73" t="b">
        <v>0</v>
      </c>
    </row>
    <row r="74" spans="1:18" x14ac:dyDescent="0.3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Gold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^GVZ</v>
      </c>
      <c r="R74" t="b">
        <v>1</v>
      </c>
    </row>
    <row r="75" spans="1:18" x14ac:dyDescent="0.3">
      <c r="A75" s="4" t="s">
        <v>476</v>
      </c>
      <c r="B75" s="4" t="s">
        <v>40</v>
      </c>
      <c r="C75" s="4" t="s">
        <v>485</v>
      </c>
      <c r="D75" s="4"/>
      <c r="E75" s="4"/>
      <c r="F75" s="4" t="s">
        <v>486</v>
      </c>
      <c r="G75" s="4"/>
      <c r="H75" s="4">
        <v>0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Cboe Implied Correlation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^COR3M</v>
      </c>
      <c r="R75" t="b">
        <v>0</v>
      </c>
    </row>
    <row r="76" spans="1:18" x14ac:dyDescent="0.3">
      <c r="A76" s="4" t="s">
        <v>446</v>
      </c>
      <c r="B76" s="4" t="s">
        <v>40</v>
      </c>
      <c r="C76" s="4" t="s">
        <v>429</v>
      </c>
      <c r="D76" s="4"/>
      <c r="E76" s="4"/>
      <c r="F76" s="4"/>
      <c r="G76" s="4"/>
      <c r="H76" s="4">
        <v>1</v>
      </c>
      <c r="I76" s="4">
        <v>1</v>
      </c>
      <c r="J76" s="4">
        <v>0</v>
      </c>
      <c r="K76" s="4" t="s">
        <v>488</v>
      </c>
      <c r="L76" s="4">
        <f>IF(data[[#This Row],[description_override]]="",data[[#This Row],[Description_GPT]],data[[#This Row],[description_override]])</f>
        <v>0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1E-4</v>
      </c>
      <c r="P76" s="4" t="str">
        <f>data[[#This Row],[factor_name]]</f>
        <v>MWTIX</v>
      </c>
      <c r="R76" t="b">
        <v>0</v>
      </c>
    </row>
    <row r="77" spans="1:18" x14ac:dyDescent="0.3">
      <c r="A77" s="4" t="s">
        <v>444</v>
      </c>
      <c r="B77" s="4" t="s">
        <v>40</v>
      </c>
      <c r="C77" s="4" t="s">
        <v>430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v>0</v>
      </c>
      <c r="L77" s="4">
        <f>IF(data[[#This Row],[description_override]]="",data[[#This Row],[Description_GPT]],data[[#This Row],[description_override]])</f>
        <v>0</v>
      </c>
      <c r="M77" s="4" t="s">
        <v>445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1E-4</v>
      </c>
      <c r="P77" s="4" t="str">
        <f>data[[#This Row],[factor_name]]</f>
        <v>TRUMP</v>
      </c>
      <c r="Q77" s="2"/>
      <c r="R77" t="b">
        <v>1</v>
      </c>
    </row>
    <row r="78" spans="1:18" x14ac:dyDescent="0.3">
      <c r="A78" s="4" t="s">
        <v>444</v>
      </c>
      <c r="B78" s="4" t="s">
        <v>40</v>
      </c>
      <c r="C78" s="4" t="s">
        <v>439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v>0</v>
      </c>
      <c r="L78" s="4">
        <f>IF(data[[#This Row],[description_override]]="",data[[#This Row],[Description_GPT]],data[[#This Row],[description_override]])</f>
        <v>0</v>
      </c>
      <c r="M78" s="4" t="s">
        <v>445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1E-4</v>
      </c>
      <c r="P78" s="4" t="str">
        <f>data[[#This Row],[factor_name]]</f>
        <v>FED</v>
      </c>
      <c r="R78" t="b">
        <v>0</v>
      </c>
    </row>
    <row r="79" spans="1:18" x14ac:dyDescent="0.3">
      <c r="A79" s="4" t="s">
        <v>444</v>
      </c>
      <c r="B79" s="4" t="s">
        <v>40</v>
      </c>
      <c r="C79" s="4" t="s">
        <v>421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v>0</v>
      </c>
      <c r="L79" s="4">
        <f>IF(data[[#This Row],[description_override]]="",data[[#This Row],[Description_GPT]],data[[#This Row],[description_override]])</f>
        <v>0</v>
      </c>
      <c r="M79" s="4" t="s">
        <v>445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1E-4</v>
      </c>
      <c r="P79" s="4" t="str">
        <f>data[[#This Row],[factor_name]]</f>
        <v>AI</v>
      </c>
      <c r="R79" t="b">
        <v>0</v>
      </c>
    </row>
    <row r="80" spans="1:18" x14ac:dyDescent="0.3">
      <c r="A80" s="4" t="s">
        <v>444</v>
      </c>
      <c r="B80" s="4" t="s">
        <v>40</v>
      </c>
      <c r="C80" s="4" t="s">
        <v>450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v>0</v>
      </c>
      <c r="L80" s="4">
        <f>IF(data[[#This Row],[description_override]]="",data[[#This Row],[Description_GPT]],data[[#This Row],[description_override]])</f>
        <v>0</v>
      </c>
      <c r="M80" s="4" t="s">
        <v>445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GEOPOLITICS</v>
      </c>
      <c r="R80" t="b">
        <v>1</v>
      </c>
    </row>
    <row r="81" spans="1:18" x14ac:dyDescent="0.3">
      <c r="A81" s="4" t="s">
        <v>444</v>
      </c>
      <c r="B81" s="4" t="s">
        <v>40</v>
      </c>
      <c r="C81" s="4" t="s">
        <v>451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2s10s</v>
      </c>
      <c r="R81" t="b">
        <v>0</v>
      </c>
    </row>
  </sheetData>
  <phoneticPr fontId="2" type="noConversion"/>
  <conditionalFormatting sqref="A2:P81">
    <cfRule type="expression" dxfId="0" priority="7">
      <formula>$R2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64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4">_xlfn._xlws.FILTER(data[factor_name],data[Active])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  <row r="60" spans="1:10" x14ac:dyDescent="0.3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3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3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3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3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59"/>
  <sheetViews>
    <sheetView showGridLines="0" tabSelected="1" topLeftCell="A33" workbookViewId="0">
      <selection activeCell="A59" sqref="A59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59">_xlfn._xlws.FILTER(data[factor_name],(data[Active])*(data[source]="yfinance"))</f>
        <v>SPY</v>
      </c>
      <c r="B2" t="str" cm="1">
        <f t="array" ref="B2:J59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3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_xlfn._xlws.FILTER(data[factor_name],data[Active]*(data[client]=0))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TRUMP</v>
      </c>
      <c r="B59" t="str">
        <v>Theme</v>
      </c>
      <c r="C59" t="str">
        <v>USD</v>
      </c>
      <c r="D59">
        <v>1</v>
      </c>
      <c r="E59">
        <v>1</v>
      </c>
      <c r="F59">
        <v>0</v>
      </c>
      <c r="G59" t="str">
        <v>composite</v>
      </c>
      <c r="H59" t="str">
        <v>TRUMP</v>
      </c>
      <c r="I59" t="str">
        <v>lognormal</v>
      </c>
      <c r="J59">
        <v>1E-4</v>
      </c>
    </row>
    <row r="60" spans="1:10" x14ac:dyDescent="0.3">
      <c r="A60" t="str">
        <v>FED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FED</v>
      </c>
      <c r="I60" t="str">
        <v>lognormal</v>
      </c>
      <c r="J60">
        <v>1E-4</v>
      </c>
    </row>
    <row r="61" spans="1:10" x14ac:dyDescent="0.3">
      <c r="A61" t="str">
        <v>AI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AI</v>
      </c>
      <c r="I61" t="str">
        <v>lognormal</v>
      </c>
      <c r="J61">
        <v>1E-4</v>
      </c>
    </row>
    <row r="62" spans="1:10" x14ac:dyDescent="0.3">
      <c r="A62" t="str">
        <v>GEOPOLITICS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GEOPOLITICS</v>
      </c>
      <c r="I62" t="str">
        <v>lognormal</v>
      </c>
      <c r="J62">
        <v>1E-4</v>
      </c>
    </row>
    <row r="63" spans="1:10" x14ac:dyDescent="0.3">
      <c r="A63" t="str">
        <v>2s10s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2s10s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/>
  </sheetViews>
  <sheetFormatPr defaultRowHeight="14.4" x14ac:dyDescent="0.3"/>
  <sheetData>
    <row r="1" spans="1:10" x14ac:dyDescent="0.3">
      <c r="A1" t="str">
        <f>read!A1</f>
        <v>factor_name</v>
      </c>
      <c r="B1" t="str">
        <f>read!B1</f>
        <v>asset_class</v>
      </c>
      <c r="C1" t="str">
        <f>read!C1</f>
        <v>region</v>
      </c>
      <c r="D1" t="str">
        <f>read!D1</f>
        <v>hyper_factor</v>
      </c>
      <c r="E1" t="str">
        <f>read!E1</f>
        <v>composite</v>
      </c>
      <c r="F1" t="str">
        <f>read!F1</f>
        <v>description</v>
      </c>
      <c r="G1" t="str">
        <f>read!G1</f>
        <v>source</v>
      </c>
      <c r="H1" t="str">
        <f>read!H1</f>
        <v>ticker</v>
      </c>
      <c r="I1" t="str">
        <f>read!I1</f>
        <v>diffusion_type</v>
      </c>
      <c r="J1" t="str">
        <f>read!J1</f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_xlfn.CHOOSEROWS(_xlfn.ANCHORARRAY(read!B2),_xlfn.SEQUENCE(5))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9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9">_xlfn._xlws.FILTER(data[factor_name],data[Active]*NOT(data[composite]))</f>
        <v>SPY</v>
      </c>
      <c r="B2" t="str" cm="1">
        <f t="array" ref="B2:E59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  <row r="57" spans="1:5" x14ac:dyDescent="0.3">
      <c r="A57" t="str">
        <v>^VIX</v>
      </c>
      <c r="B57" t="str">
        <v>Vol</v>
      </c>
      <c r="C57" t="str">
        <v>USD</v>
      </c>
      <c r="D57">
        <v>0</v>
      </c>
      <c r="E57" t="str">
        <v>CBOE Volatility Index</v>
      </c>
    </row>
    <row r="58" spans="1:5" x14ac:dyDescent="0.3">
      <c r="A58" t="str">
        <v>^MOVE</v>
      </c>
      <c r="B58" t="str">
        <v>Vol</v>
      </c>
      <c r="C58" t="str">
        <v>USD</v>
      </c>
      <c r="D58">
        <v>0</v>
      </c>
      <c r="E58" t="str">
        <v>ICE BofAML MOVE Index</v>
      </c>
    </row>
    <row r="59" spans="1:5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2025-02-12T22:32:32Z</dcterms:modified>
</cp:coreProperties>
</file>