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kicad_designs\Power\"/>
    </mc:Choice>
  </mc:AlternateContent>
  <bookViews>
    <workbookView xWindow="0" yWindow="0" windowWidth="11580" windowHeight="8160"/>
  </bookViews>
  <sheets>
    <sheet name="Sheet1" sheetId="1" r:id="rId1"/>
    <sheet name="USBC Calcs" sheetId="2" r:id="rId2"/>
    <sheet name="Interconnect Pinou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E11" i="2" s="1"/>
  <c r="D12" i="2"/>
  <c r="E12" i="2" s="1"/>
  <c r="D13" i="2"/>
  <c r="E13" i="2" s="1"/>
  <c r="D10" i="2"/>
  <c r="E10" i="2" s="1"/>
  <c r="F4" i="2"/>
  <c r="F5" i="2"/>
  <c r="F6" i="2"/>
  <c r="F3" i="2"/>
  <c r="D4" i="2"/>
  <c r="D5" i="2"/>
  <c r="D6" i="2"/>
  <c r="D3" i="2"/>
  <c r="B5" i="1" l="1"/>
</calcChain>
</file>

<file path=xl/sharedStrings.xml><?xml version="1.0" encoding="utf-8"?>
<sst xmlns="http://schemas.openxmlformats.org/spreadsheetml/2006/main" count="110" uniqueCount="78">
  <si>
    <t>CRCW</t>
  </si>
  <si>
    <t>0805</t>
  </si>
  <si>
    <t>F</t>
  </si>
  <si>
    <t>K</t>
  </si>
  <si>
    <t>EA</t>
  </si>
  <si>
    <t>RES, 0805, 10K, 1PCT</t>
  </si>
  <si>
    <t>CRCW080510K0FKEA</t>
  </si>
  <si>
    <t>CRCW08050000FKEA</t>
  </si>
  <si>
    <t>RES, 0805, 0-OHM</t>
  </si>
  <si>
    <t>CRCW080547K0FKEA</t>
  </si>
  <si>
    <t>CRCW08051K80FKEA</t>
  </si>
  <si>
    <t>RES, 0805, 47K, 1PCT</t>
  </si>
  <si>
    <t>RES, 0805, 1K8, 1PCT</t>
  </si>
  <si>
    <t>CRCW0805360RFKEA</t>
  </si>
  <si>
    <t>RES, 0805, 360-OHM, 1PCT</t>
  </si>
  <si>
    <t>CRCW080512K0FKEA</t>
  </si>
  <si>
    <t>RES, 0805, 12K, 1PCT</t>
  </si>
  <si>
    <t>CRCW080522K0FKEA</t>
  </si>
  <si>
    <t>RES, 0805, 22K, 1PCT</t>
  </si>
  <si>
    <t>CRCW0805100KFKEA</t>
  </si>
  <si>
    <t>RES, 0805, 100K, 1PCT</t>
  </si>
  <si>
    <t>CRCW0805147KFKEA</t>
  </si>
  <si>
    <t>RES, 0805, 147K, 1PCT</t>
  </si>
  <si>
    <t>CRCW080556R0FKEA</t>
  </si>
  <si>
    <t>RES, 0805, 56-OHM, 1PCT</t>
  </si>
  <si>
    <t>CRCW0805150RFKEA</t>
  </si>
  <si>
    <t>RES, 0805, 150-OHM, 1PCT</t>
  </si>
  <si>
    <t>ADC</t>
  </si>
  <si>
    <t>R_UP</t>
  </si>
  <si>
    <t>R_LOW</t>
  </si>
  <si>
    <t>ADC1</t>
  </si>
  <si>
    <t>ADC2</t>
  </si>
  <si>
    <t>ADC3</t>
  </si>
  <si>
    <t>ADC4</t>
  </si>
  <si>
    <t>SUM</t>
  </si>
  <si>
    <t>div</t>
  </si>
  <si>
    <t>Decoded Value</t>
  </si>
  <si>
    <t>Use</t>
  </si>
  <si>
    <t>5V</t>
  </si>
  <si>
    <t>20V</t>
  </si>
  <si>
    <t>3A</t>
  </si>
  <si>
    <t>Min Voltage</t>
  </si>
  <si>
    <t>Max Voltage</t>
  </si>
  <si>
    <t>Op Current</t>
  </si>
  <si>
    <t>Max Current</t>
  </si>
  <si>
    <t>Example</t>
  </si>
  <si>
    <t>Targets</t>
  </si>
  <si>
    <t>div target</t>
  </si>
  <si>
    <t>12V</t>
  </si>
  <si>
    <t>CRCW0805180KFKEA</t>
  </si>
  <si>
    <t>RES, 0805, 180K, 1PCT</t>
  </si>
  <si>
    <t>CRCW08059K76FKEA</t>
  </si>
  <si>
    <t>RES, 0805, 9K76, 1PCT</t>
  </si>
  <si>
    <t>CRCW0805191KFKEA</t>
  </si>
  <si>
    <t>RES, 0805, 191K, 1PCT</t>
  </si>
  <si>
    <t>CRCW0805162KFKEA</t>
  </si>
  <si>
    <t>RES, 0805, 162K, 1PCT</t>
  </si>
  <si>
    <t>RES, 0805, 39K, 1PCT</t>
  </si>
  <si>
    <t>CRCW080539K0FKEA</t>
  </si>
  <si>
    <t>CRCW08053K30FKEA</t>
  </si>
  <si>
    <t>RES, 0805, 3K3, 1PCT</t>
  </si>
  <si>
    <t>Signal</t>
  </si>
  <si>
    <t>Type</t>
  </si>
  <si>
    <t>Pin</t>
  </si>
  <si>
    <t>SWITCH_IN</t>
  </si>
  <si>
    <t>ENC_A</t>
  </si>
  <si>
    <t>ENC_B</t>
  </si>
  <si>
    <t>GND</t>
  </si>
  <si>
    <t>momentary pushbutton</t>
  </si>
  <si>
    <t>encoder</t>
  </si>
  <si>
    <t>DIN</t>
  </si>
  <si>
    <t>CLK</t>
  </si>
  <si>
    <t>CS_1</t>
  </si>
  <si>
    <t>CS_2</t>
  </si>
  <si>
    <t>CS_3</t>
  </si>
  <si>
    <t>56K0</t>
  </si>
  <si>
    <t>CRCW080556K0FKEA</t>
  </si>
  <si>
    <t>RES, 0805, 56K, 1PCT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</si>
</sst>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G10" sqref="G10"/>
    </sheetView>
  </sheetViews>
  <sheetFormatPr defaultRowHeight="15" x14ac:dyDescent="0.25"/>
  <cols>
    <col min="7" max="7" width="19.140625" bestFit="1" customWidth="1"/>
    <col min="8" max="8" width="18.85546875" bestFit="1" customWidth="1"/>
  </cols>
  <sheetData>
    <row r="1" spans="1:8" x14ac:dyDescent="0.25">
      <c r="A1" t="s">
        <v>0</v>
      </c>
      <c r="B1" s="1" t="s">
        <v>1</v>
      </c>
      <c r="C1" s="1" t="s">
        <v>75</v>
      </c>
      <c r="D1" t="s">
        <v>2</v>
      </c>
      <c r="E1" t="s">
        <v>3</v>
      </c>
      <c r="F1" t="s">
        <v>4</v>
      </c>
    </row>
    <row r="5" spans="1:8" x14ac:dyDescent="0.25">
      <c r="B5" t="str">
        <f>CONCATENATE(A1,B1,C1,D1,E1,F1)</f>
        <v>CRCW080556K0FKEA</v>
      </c>
      <c r="G5" t="s">
        <v>6</v>
      </c>
      <c r="H5" t="s">
        <v>5</v>
      </c>
    </row>
    <row r="6" spans="1:8" x14ac:dyDescent="0.25">
      <c r="G6" t="s">
        <v>7</v>
      </c>
      <c r="H6" t="s">
        <v>8</v>
      </c>
    </row>
    <row r="7" spans="1:8" x14ac:dyDescent="0.25">
      <c r="B7" t="s">
        <v>28</v>
      </c>
      <c r="C7" t="s">
        <v>29</v>
      </c>
      <c r="G7" t="s">
        <v>9</v>
      </c>
      <c r="H7" t="s">
        <v>11</v>
      </c>
    </row>
    <row r="8" spans="1:8" x14ac:dyDescent="0.25">
      <c r="A8" t="s">
        <v>30</v>
      </c>
      <c r="B8">
        <v>180</v>
      </c>
      <c r="C8">
        <v>22</v>
      </c>
      <c r="G8" t="s">
        <v>10</v>
      </c>
      <c r="H8" t="s">
        <v>12</v>
      </c>
    </row>
    <row r="9" spans="1:8" x14ac:dyDescent="0.25">
      <c r="A9" t="s">
        <v>31</v>
      </c>
      <c r="B9">
        <v>9.76</v>
      </c>
      <c r="C9">
        <v>191</v>
      </c>
      <c r="G9" t="s">
        <v>13</v>
      </c>
      <c r="H9" t="s">
        <v>14</v>
      </c>
    </row>
    <row r="10" spans="1:8" x14ac:dyDescent="0.25">
      <c r="A10" t="s">
        <v>32</v>
      </c>
      <c r="B10">
        <v>162</v>
      </c>
      <c r="C10">
        <v>39</v>
      </c>
      <c r="G10" t="s">
        <v>15</v>
      </c>
      <c r="H10" t="s">
        <v>16</v>
      </c>
    </row>
    <row r="11" spans="1:8" x14ac:dyDescent="0.25">
      <c r="A11" t="s">
        <v>33</v>
      </c>
      <c r="B11">
        <v>191</v>
      </c>
      <c r="C11">
        <v>9.76</v>
      </c>
      <c r="G11" t="s">
        <v>17</v>
      </c>
      <c r="H11" t="s">
        <v>18</v>
      </c>
    </row>
    <row r="12" spans="1:8" x14ac:dyDescent="0.25">
      <c r="G12" t="s">
        <v>19</v>
      </c>
      <c r="H12" t="s">
        <v>20</v>
      </c>
    </row>
    <row r="13" spans="1:8" x14ac:dyDescent="0.25">
      <c r="G13" t="s">
        <v>21</v>
      </c>
      <c r="H13" t="s">
        <v>22</v>
      </c>
    </row>
    <row r="14" spans="1:8" x14ac:dyDescent="0.25">
      <c r="G14" t="s">
        <v>23</v>
      </c>
      <c r="H14" t="s">
        <v>24</v>
      </c>
    </row>
    <row r="15" spans="1:8" x14ac:dyDescent="0.25">
      <c r="G15" t="s">
        <v>25</v>
      </c>
      <c r="H15" t="s">
        <v>26</v>
      </c>
    </row>
    <row r="16" spans="1:8" x14ac:dyDescent="0.25">
      <c r="G16" t="s">
        <v>49</v>
      </c>
      <c r="H16" t="s">
        <v>50</v>
      </c>
    </row>
    <row r="17" spans="7:8" x14ac:dyDescent="0.25">
      <c r="G17" t="s">
        <v>51</v>
      </c>
      <c r="H17" t="s">
        <v>52</v>
      </c>
    </row>
    <row r="18" spans="7:8" x14ac:dyDescent="0.25">
      <c r="G18" t="s">
        <v>53</v>
      </c>
      <c r="H18" t="s">
        <v>54</v>
      </c>
    </row>
    <row r="19" spans="7:8" x14ac:dyDescent="0.25">
      <c r="G19" t="s">
        <v>55</v>
      </c>
      <c r="H19" t="s">
        <v>56</v>
      </c>
    </row>
    <row r="20" spans="7:8" x14ac:dyDescent="0.25">
      <c r="G20" t="s">
        <v>58</v>
      </c>
      <c r="H20" t="s">
        <v>57</v>
      </c>
    </row>
    <row r="21" spans="7:8" x14ac:dyDescent="0.25">
      <c r="G21" t="s">
        <v>59</v>
      </c>
      <c r="H21" t="s">
        <v>60</v>
      </c>
    </row>
    <row r="22" spans="7:8" x14ac:dyDescent="0.25">
      <c r="G22" t="s">
        <v>76</v>
      </c>
      <c r="H22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B9" sqref="B9:C9"/>
    </sheetView>
  </sheetViews>
  <sheetFormatPr defaultRowHeight="15" x14ac:dyDescent="0.25"/>
  <cols>
    <col min="4" max="4" width="10" bestFit="1" customWidth="1"/>
    <col min="5" max="5" width="10" customWidth="1"/>
    <col min="6" max="6" width="9.5703125" bestFit="1" customWidth="1"/>
  </cols>
  <sheetData>
    <row r="1" spans="1:9" x14ac:dyDescent="0.25">
      <c r="A1" t="s">
        <v>45</v>
      </c>
    </row>
    <row r="2" spans="1:9" x14ac:dyDescent="0.25">
      <c r="A2" t="s">
        <v>27</v>
      </c>
      <c r="B2" t="s">
        <v>28</v>
      </c>
      <c r="C2" t="s">
        <v>29</v>
      </c>
      <c r="D2" t="s">
        <v>34</v>
      </c>
      <c r="F2" t="s">
        <v>35</v>
      </c>
      <c r="G2" t="s">
        <v>36</v>
      </c>
      <c r="H2" t="s">
        <v>37</v>
      </c>
    </row>
    <row r="3" spans="1:9" x14ac:dyDescent="0.25">
      <c r="A3" t="s">
        <v>30</v>
      </c>
      <c r="B3">
        <v>198.2</v>
      </c>
      <c r="C3">
        <v>2.2799999999999998</v>
      </c>
      <c r="D3">
        <f>B3+C3</f>
        <v>200.48</v>
      </c>
      <c r="F3" s="2">
        <f>C3/D3</f>
        <v>1.1372705506783719E-2</v>
      </c>
      <c r="G3">
        <v>0</v>
      </c>
      <c r="H3" t="s">
        <v>38</v>
      </c>
      <c r="I3" t="s">
        <v>41</v>
      </c>
    </row>
    <row r="4" spans="1:9" x14ac:dyDescent="0.25">
      <c r="A4" t="s">
        <v>31</v>
      </c>
      <c r="B4">
        <v>9.4</v>
      </c>
      <c r="C4">
        <v>191</v>
      </c>
      <c r="D4">
        <f t="shared" ref="D4:D6" si="0">B4+C4</f>
        <v>200.4</v>
      </c>
      <c r="F4" s="2">
        <f t="shared" ref="F4:F6" si="1">C4/D4</f>
        <v>0.95309381237524948</v>
      </c>
      <c r="G4">
        <v>7</v>
      </c>
      <c r="H4" t="s">
        <v>39</v>
      </c>
      <c r="I4" t="s">
        <v>42</v>
      </c>
    </row>
    <row r="5" spans="1:9" x14ac:dyDescent="0.25">
      <c r="A5" t="s">
        <v>32</v>
      </c>
      <c r="B5">
        <v>162</v>
      </c>
      <c r="C5">
        <v>38</v>
      </c>
      <c r="D5">
        <f t="shared" si="0"/>
        <v>200</v>
      </c>
      <c r="F5" s="2">
        <f t="shared" si="1"/>
        <v>0.19</v>
      </c>
      <c r="G5">
        <v>3</v>
      </c>
      <c r="H5" t="s">
        <v>40</v>
      </c>
      <c r="I5" t="s">
        <v>43</v>
      </c>
    </row>
    <row r="6" spans="1:9" x14ac:dyDescent="0.25">
      <c r="A6" t="s">
        <v>33</v>
      </c>
      <c r="B6">
        <v>191</v>
      </c>
      <c r="C6">
        <v>9.5</v>
      </c>
      <c r="D6">
        <f t="shared" si="0"/>
        <v>200.5</v>
      </c>
      <c r="F6" s="2">
        <f t="shared" si="1"/>
        <v>4.738154613466334E-2</v>
      </c>
      <c r="G6">
        <v>1</v>
      </c>
      <c r="H6" t="s">
        <v>40</v>
      </c>
      <c r="I6" t="s">
        <v>44</v>
      </c>
    </row>
    <row r="8" spans="1:9" x14ac:dyDescent="0.25">
      <c r="A8" t="s">
        <v>46</v>
      </c>
    </row>
    <row r="9" spans="1:9" x14ac:dyDescent="0.25">
      <c r="A9" t="s">
        <v>27</v>
      </c>
      <c r="B9" t="s">
        <v>28</v>
      </c>
      <c r="C9" t="s">
        <v>29</v>
      </c>
      <c r="D9" t="s">
        <v>34</v>
      </c>
      <c r="F9" t="s">
        <v>47</v>
      </c>
      <c r="G9" t="s">
        <v>36</v>
      </c>
      <c r="H9" t="s">
        <v>37</v>
      </c>
    </row>
    <row r="10" spans="1:9" x14ac:dyDescent="0.25">
      <c r="A10" t="s">
        <v>30</v>
      </c>
      <c r="B10" s="3">
        <v>180</v>
      </c>
      <c r="C10" s="3">
        <v>22</v>
      </c>
      <c r="D10">
        <f>B10+C10</f>
        <v>202</v>
      </c>
      <c r="E10">
        <f>C10/D10</f>
        <v>0.10891089108910891</v>
      </c>
      <c r="F10" s="2">
        <v>0.1074</v>
      </c>
      <c r="G10">
        <v>2</v>
      </c>
      <c r="H10" t="s">
        <v>48</v>
      </c>
      <c r="I10" t="s">
        <v>41</v>
      </c>
    </row>
    <row r="11" spans="1:9" x14ac:dyDescent="0.25">
      <c r="A11" t="s">
        <v>31</v>
      </c>
      <c r="B11" s="3">
        <v>9.76</v>
      </c>
      <c r="C11" s="3">
        <v>191</v>
      </c>
      <c r="D11">
        <f t="shared" ref="D11:D13" si="2">B11+C11</f>
        <v>200.76</v>
      </c>
      <c r="E11">
        <f t="shared" ref="E11:E13" si="3">C11/D11</f>
        <v>0.95138473799561674</v>
      </c>
      <c r="F11" s="2">
        <v>0.95299999999999996</v>
      </c>
      <c r="G11">
        <v>7</v>
      </c>
      <c r="H11" t="s">
        <v>39</v>
      </c>
      <c r="I11" t="s">
        <v>42</v>
      </c>
    </row>
    <row r="12" spans="1:9" x14ac:dyDescent="0.25">
      <c r="A12" t="s">
        <v>32</v>
      </c>
      <c r="B12" s="3">
        <v>162</v>
      </c>
      <c r="C12" s="3">
        <v>39</v>
      </c>
      <c r="D12">
        <f t="shared" si="2"/>
        <v>201</v>
      </c>
      <c r="E12">
        <f t="shared" si="3"/>
        <v>0.19402985074626866</v>
      </c>
      <c r="F12" s="2">
        <v>0.18990000000000001</v>
      </c>
      <c r="G12">
        <v>3</v>
      </c>
      <c r="H12" t="s">
        <v>40</v>
      </c>
      <c r="I12" t="s">
        <v>43</v>
      </c>
    </row>
    <row r="13" spans="1:9" x14ac:dyDescent="0.25">
      <c r="A13" t="s">
        <v>33</v>
      </c>
      <c r="B13" s="3">
        <v>191</v>
      </c>
      <c r="C13" s="3">
        <v>9.76</v>
      </c>
      <c r="D13">
        <f t="shared" si="2"/>
        <v>200.76</v>
      </c>
      <c r="E13">
        <f t="shared" si="3"/>
        <v>4.8615262004383347E-2</v>
      </c>
      <c r="F13" s="2">
        <v>4.7500000000000001E-2</v>
      </c>
      <c r="G13">
        <v>1</v>
      </c>
      <c r="H13" t="s">
        <v>40</v>
      </c>
      <c r="I13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22" sqref="A22"/>
    </sheetView>
  </sheetViews>
  <sheetFormatPr defaultRowHeight="15" x14ac:dyDescent="0.25"/>
  <sheetData>
    <row r="1" spans="1:3" x14ac:dyDescent="0.25">
      <c r="A1" t="s">
        <v>63</v>
      </c>
      <c r="B1" t="s">
        <v>61</v>
      </c>
      <c r="C1" t="s">
        <v>62</v>
      </c>
    </row>
    <row r="2" spans="1:3" x14ac:dyDescent="0.25">
      <c r="A2">
        <v>1</v>
      </c>
      <c r="B2" t="s">
        <v>64</v>
      </c>
      <c r="C2" t="s">
        <v>68</v>
      </c>
    </row>
    <row r="3" spans="1:3" x14ac:dyDescent="0.25">
      <c r="A3">
        <v>2</v>
      </c>
      <c r="B3" t="s">
        <v>65</v>
      </c>
      <c r="C3" t="s">
        <v>69</v>
      </c>
    </row>
    <row r="4" spans="1:3" x14ac:dyDescent="0.25">
      <c r="A4">
        <v>3</v>
      </c>
      <c r="B4" t="s">
        <v>66</v>
      </c>
      <c r="C4" t="s">
        <v>69</v>
      </c>
    </row>
    <row r="5" spans="1:3" x14ac:dyDescent="0.25">
      <c r="A5">
        <v>4</v>
      </c>
      <c r="B5" t="s">
        <v>67</v>
      </c>
      <c r="C5" t="s">
        <v>67</v>
      </c>
    </row>
    <row r="6" spans="1:3" x14ac:dyDescent="0.25">
      <c r="A6">
        <v>5</v>
      </c>
      <c r="B6" t="s">
        <v>70</v>
      </c>
    </row>
    <row r="7" spans="1:3" x14ac:dyDescent="0.25">
      <c r="A7">
        <v>6</v>
      </c>
      <c r="B7" t="s">
        <v>71</v>
      </c>
    </row>
    <row r="8" spans="1:3" x14ac:dyDescent="0.25">
      <c r="A8">
        <v>7</v>
      </c>
      <c r="B8" t="s">
        <v>72</v>
      </c>
    </row>
    <row r="9" spans="1:3" x14ac:dyDescent="0.25">
      <c r="A9">
        <v>8</v>
      </c>
      <c r="B9" t="s">
        <v>73</v>
      </c>
    </row>
    <row r="10" spans="1:3" x14ac:dyDescent="0.25">
      <c r="A10">
        <v>9</v>
      </c>
      <c r="B10" t="s">
        <v>74</v>
      </c>
    </row>
    <row r="11" spans="1:3" x14ac:dyDescent="0.25">
      <c r="A11">
        <v>10</v>
      </c>
      <c r="B11" t="s">
        <v>38</v>
      </c>
    </row>
    <row r="12" spans="1:3" x14ac:dyDescent="0.25">
      <c r="A12">
        <v>11</v>
      </c>
      <c r="B12" t="s">
        <v>38</v>
      </c>
    </row>
    <row r="13" spans="1:3" x14ac:dyDescent="0.25">
      <c r="A13">
        <v>12</v>
      </c>
      <c r="B13" t="s">
        <v>38</v>
      </c>
    </row>
    <row r="14" spans="1:3" x14ac:dyDescent="0.25">
      <c r="A14">
        <v>13</v>
      </c>
      <c r="B14" t="s">
        <v>67</v>
      </c>
    </row>
    <row r="15" spans="1:3" x14ac:dyDescent="0.25">
      <c r="A15">
        <v>14</v>
      </c>
      <c r="B15" t="s">
        <v>67</v>
      </c>
    </row>
    <row r="16" spans="1:3" x14ac:dyDescent="0.25">
      <c r="A16">
        <v>15</v>
      </c>
      <c r="B16" t="s">
        <v>67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USBC Calcs</vt:lpstr>
      <vt:lpstr>Interconnect Pinout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2024-11-17T21:37:03Z</dcterms:created>
  <dcterms:modified xsi:type="dcterms:W3CDTF">2024-12-20T02:15:22Z</dcterms:modified>
</cp:coreProperties>
</file>