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3EF4A7B0-B2D6-49F9-A6C1-A5EA086E5AAC}" xr6:coauthVersionLast="47" xr6:coauthVersionMax="47" xr10:uidLastSave="{00000000-0000-0000-0000-000000000000}"/>
  <bookViews>
    <workbookView xWindow="17" yWindow="420" windowWidth="32674" windowHeight="17494" tabRatio="500" activeTab="3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B7" i="2"/>
  <c r="B5" i="2"/>
  <c r="B4" i="2"/>
  <c r="B3" i="2"/>
  <c r="B2" i="2"/>
  <c r="B1" i="2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<sst xmlns="http://schemas.openxmlformats.org/spreadsheetml/2006/main" count="314" uniqueCount="77">
  <si>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</si>
  <si>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</si>
  <si>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</si>
  <si>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</si>
  <si>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</si>
  <si>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</si>
  <si>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</si>
  <si>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</si>
  <si>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</si>
  <si>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</si>
  <si>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?</t>
  </si>
  <si>
    <t>muehlinghausen</t>
  </si>
  <si>
    <t>LAV</t>
  </si>
  <si>
    <t>oelkinghausen</t>
  </si>
  <si>
    <t>schweflinghausen</t>
  </si>
  <si>
    <t>voerde</t>
  </si>
  <si>
    <t>gennebreck</t>
  </si>
  <si>
    <t>Auch Hiddinghausen, Linderhausen</t>
  </si>
  <si>
    <t>Auch Linderhausen</t>
  </si>
  <si>
    <t>hasslinghausen</t>
  </si>
  <si>
    <t>langerfeld</t>
  </si>
  <si>
    <t>gevelsberg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</si>
  <si>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</si>
  <si>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</si>
  <si>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</si>
  <si>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</si>
  <si>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</si>
  <si>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</si>
  <si>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</si>
  <si>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</si>
  <si>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</si>
  <si>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</si>
  <si>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</si>
  <si>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</si>
  <si>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</si>
  <si>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</si>
  <si>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ennepe</t>
  </si>
  <si>
    <t>Mühlinghausen</t>
  </si>
  <si>
    <t>Oelkinghausen</t>
  </si>
  <si>
    <t>Schweflinghausen</t>
  </si>
  <si>
    <t>enneperstrasse</t>
  </si>
  <si>
    <t>Vörde</t>
  </si>
  <si>
    <t>Gennebreck</t>
  </si>
  <si>
    <t>Haßlinghausen</t>
  </si>
  <si>
    <t>herdecke</t>
  </si>
  <si>
    <t>ende</t>
  </si>
  <si>
    <t>Ende</t>
  </si>
  <si>
    <t>Herdecke,Herdicke</t>
  </si>
  <si>
    <t>wetter</t>
  </si>
  <si>
    <t>Wetter</t>
  </si>
  <si>
    <t>Langerfeld</t>
  </si>
  <si>
    <t>schwelm</t>
  </si>
  <si>
    <t>Bauerschaft Schwelm</t>
  </si>
  <si>
    <t>Schwelm</t>
  </si>
  <si>
    <t>UNSICHER!</t>
  </si>
  <si>
    <t>vollmarstein</t>
  </si>
  <si>
    <t>Gevelsberg</t>
  </si>
  <si>
    <t>NP X</t>
  </si>
  <si>
    <t>NP Y</t>
  </si>
  <si>
    <t>NP Hinweis</t>
  </si>
  <si>
    <t>Punkte pro Gemeinde</t>
  </si>
  <si>
    <t>hagen</t>
  </si>
  <si>
    <t>Hagen</t>
  </si>
  <si>
    <t>Enneperstraße</t>
  </si>
  <si>
    <t>boehle</t>
  </si>
  <si>
    <t>Böhle</t>
  </si>
  <si>
    <t>Herdecke</t>
  </si>
  <si>
    <t>sprockhoevel</t>
  </si>
  <si>
    <t>Sprockhövel</t>
  </si>
  <si>
    <t>breckerfeld</t>
  </si>
  <si>
    <t>Breckerfeld</t>
  </si>
  <si>
    <t>Ennepe</t>
  </si>
  <si>
    <t>Vollmarstein</t>
  </si>
  <si>
    <t>Wahrscheinlich Unterlagen KA Kreis EN</t>
  </si>
  <si>
    <t>schwelmbauerschaft</t>
  </si>
  <si>
    <t>Parzellen</t>
  </si>
  <si>
    <t>Vermessungsraster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</si>
</sst>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8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1" fillId="2" borderId="0" xfId="1" applyBorder="1" applyProtection="1"/>
    <xf numFmtId="0" fontId="5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0" fillId="0" borderId="4" xfId="0" applyBorder="1"/>
    <xf numFmtId="0" fontId="0" fillId="0" borderId="5" xfId="0" applyBorder="1"/>
    <xf numFmtId="0" fontId="6" fillId="0" borderId="2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3" xfId="0" applyFont="1" applyBorder="1"/>
    <xf numFmtId="0" fontId="0" fillId="0" borderId="6" xfId="0" applyBorder="1"/>
  </cellXfs>
  <cellStyles count="5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75" totalsRowShown="0">
  <autoFilter ref="A1:K75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14" totalsRowShown="0">
  <autoFilter ref="A1:J14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12" totalsRowShown="0" headerRowDxfId="9" dataDxfId="8">
  <autoFilter ref="A1:H12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572B55BC-97C6-4A48-9C2A-4141FC45868D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opLeftCell="A43" zoomScaleNormal="100" workbookViewId="0">
      <selection activeCell="C8" sqref="C8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 t="str">
        <f>INDEX(Bürgermeistereien!$A:$A,MATCH(INDEX(Gemeinden[Bürgermeisterei],MATCH(C2,Gemeinden[ID],0)),Bürgermeistereien!$B:$B,0))</f>
        <v>hagen</v>
      </c>
      <c r="B2" t="str">
        <f>INDEX(Bürgermeistereien!$C:$C,MATCH(INDEX(Gemeinden[Bürgermeisterei],MATCH(C2,Gemeinden[ID],0)),Bürgermeistereien!$B:$B,0))</f>
        <v>Ennepe</v>
      </c>
      <c r="C2" t="s">
        <v>11</v>
      </c>
      <c r="D2">
        <v>1</v>
      </c>
      <c r="E2" s="3"/>
      <c r="F2" s="3"/>
      <c r="I2" s="4" t="s">
        <v>12</v>
      </c>
    </row>
    <row r="3" spans="1:11" x14ac:dyDescent="0.4">
      <c r="A3" s="1" t="str">
        <f>INDEX(Bürgermeistereien!$A:$A,MATCH(INDEX(Gemeinden[Bürgermeisterei],MATCH(C3,Gemeinden[ID],0)),Bürgermeistereien!$B:$B,0))</f>
        <v>hagen</v>
      </c>
      <c r="B3" t="str">
        <f>INDEX(Bürgermeistereien!$C:$C,MATCH(INDEX(Gemeinden[Bürgermeisterei],MATCH(C3,Gemeinden[ID],0)),Bürgermeistereien!$B:$B,0))</f>
        <v>Ennepe</v>
      </c>
      <c r="C3" t="s">
        <v>11</v>
      </c>
      <c r="D3">
        <v>2</v>
      </c>
      <c r="E3" s="3"/>
      <c r="F3" s="3"/>
      <c r="I3" s="4" t="s">
        <v>12</v>
      </c>
    </row>
    <row r="4" spans="1:11" x14ac:dyDescent="0.4">
      <c r="A4" s="1" t="str">
        <f>INDEX(Bürgermeistereien!$A:$A,MATCH(INDEX(Gemeinden[Bürgermeisterei],MATCH(C4,Gemeinden[ID],0)),Bürgermeistereien!$B:$B,0))</f>
        <v>hagen</v>
      </c>
      <c r="B4" t="str">
        <f>INDEX(Bürgermeistereien!$C:$C,MATCH(INDEX(Gemeinden[Bürgermeisterei],MATCH(C4,Gemeinden[ID],0)),Bürgermeistereien!$B:$B,0))</f>
        <v>Ennepe</v>
      </c>
      <c r="C4" t="s">
        <v>11</v>
      </c>
      <c r="D4">
        <v>3</v>
      </c>
      <c r="E4" s="3"/>
      <c r="F4" s="3"/>
      <c r="I4" s="4" t="s">
        <v>12</v>
      </c>
    </row>
    <row r="5" spans="1:11" x14ac:dyDescent="0.4">
      <c r="A5" s="1" t="str">
        <f>INDEX(Bürgermeistereien!$A:$A,MATCH(INDEX(Gemeinden[Bürgermeisterei],MATCH(C5,Gemeinden[ID],0)),Bürgermeistereien!$B:$B,0))</f>
        <v>hagen</v>
      </c>
      <c r="B5" t="str">
        <f>INDEX(Bürgermeistereien!$C:$C,MATCH(INDEX(Gemeinden[Bürgermeisterei],MATCH(C5,Gemeinden[ID],0)),Bürgermeistereien!$B:$B,0))</f>
        <v>Ennepe</v>
      </c>
      <c r="C5" t="s">
        <v>11</v>
      </c>
      <c r="D5">
        <v>4</v>
      </c>
      <c r="E5" s="3"/>
      <c r="F5" s="3"/>
      <c r="I5" s="4" t="s">
        <v>12</v>
      </c>
    </row>
    <row r="6" spans="1:11" x14ac:dyDescent="0.4">
      <c r="A6" s="1" t="str">
        <f>INDEX(Bürgermeistereien!$A:$A,MATCH(INDEX(Gemeinden[Bürgermeisterei],MATCH(C6,Gemeinden[ID],0)),Bürgermeistereien!$B:$B,0))</f>
        <v>hagen</v>
      </c>
      <c r="B6" t="str">
        <f>INDEX(Bürgermeistereien!$C:$C,MATCH(INDEX(Gemeinden[Bürgermeisterei],MATCH(C6,Gemeinden[ID],0)),Bürgermeistereien!$B:$B,0))</f>
        <v>Ennepe</v>
      </c>
      <c r="C6" t="s">
        <v>11</v>
      </c>
      <c r="D6">
        <v>5</v>
      </c>
      <c r="E6" s="3"/>
      <c r="F6" s="3"/>
      <c r="I6" s="4" t="s">
        <v>12</v>
      </c>
    </row>
    <row r="7" spans="1:11" x14ac:dyDescent="0.4">
      <c r="A7" s="1" t="str">
        <f>INDEX(Bürgermeistereien!$A:$A,MATCH(INDEX(Gemeinden[Bürgermeisterei],MATCH(C7,Gemeinden[ID],0)),Bürgermeistereien!$B:$B,0))</f>
        <v>hagen</v>
      </c>
      <c r="B7" t="str">
        <f>INDEX(Bürgermeistereien!$C:$C,MATCH(INDEX(Gemeinden[Bürgermeisterei],MATCH(C7,Gemeinden[ID],0)),Bürgermeistereien!$B:$B,0))</f>
        <v>Ennepe</v>
      </c>
      <c r="C7" t="s">
        <v>11</v>
      </c>
      <c r="D7">
        <v>6</v>
      </c>
      <c r="E7" s="3"/>
      <c r="F7" s="3"/>
      <c r="I7" s="4" t="s">
        <v>12</v>
      </c>
    </row>
    <row r="8" spans="1:11" x14ac:dyDescent="0.4">
      <c r="A8" s="1" t="str">
        <f>INDEX(Bürgermeistereien!$A:$A,MATCH(INDEX(Gemeinden[Bürgermeisterei],MATCH(C8,Gemeinden[ID],0)),Bürgermeistereien!$B:$B,0))</f>
        <v>hagen</v>
      </c>
      <c r="B8" t="str">
        <f>INDEX(Bürgermeistereien!$C:$C,MATCH(INDEX(Gemeinden[Bürgermeisterei],MATCH(C8,Gemeinden[ID],0)),Bürgermeistereien!$B:$B,0))</f>
        <v>Ennepe</v>
      </c>
      <c r="C8" t="s">
        <v>11</v>
      </c>
      <c r="D8">
        <v>7</v>
      </c>
      <c r="E8" s="3"/>
      <c r="F8" s="3"/>
      <c r="I8" s="4" t="s">
        <v>12</v>
      </c>
    </row>
    <row r="9" spans="1:11" x14ac:dyDescent="0.4">
      <c r="A9" s="1" t="str">
        <f>INDEX(Bürgermeistereien!$A:$A,MATCH(INDEX(Gemeinden[Bürgermeisterei],MATCH(C9,Gemeinden[ID],0)),Bürgermeistereien!$B:$B,0))</f>
        <v>hagen</v>
      </c>
      <c r="B9" t="str">
        <f>INDEX(Bürgermeistereien!$C:$C,MATCH(INDEX(Gemeinden[Bürgermeisterei],MATCH(C9,Gemeinden[ID],0)),Bürgermeistereien!$B:$B,0))</f>
        <v>Ennepe</v>
      </c>
      <c r="C9" t="s">
        <v>11</v>
      </c>
      <c r="D9">
        <v>8</v>
      </c>
      <c r="E9" s="3"/>
      <c r="F9" s="3"/>
      <c r="I9" s="4" t="s">
        <v>12</v>
      </c>
    </row>
    <row r="10" spans="1:11" x14ac:dyDescent="0.4">
      <c r="A10" s="1" t="str">
        <f>INDEX(Bürgermeistereien!$A:$A,MATCH(INDEX(Gemeinden[Bürgermeisterei],MATCH(C10,Gemeinden[ID],0)),Bürgermeistereien!$B:$B,0))</f>
        <v>hagen</v>
      </c>
      <c r="B10" t="str">
        <f>INDEX(Bürgermeistereien!$C:$C,MATCH(INDEX(Gemeinden[Bürgermeisterei],MATCH(C10,Gemeinden[ID],0)),Bürgermeistereien!$B:$B,0))</f>
        <v>Ennepe</v>
      </c>
      <c r="C10" t="s">
        <v>11</v>
      </c>
      <c r="D10">
        <v>9</v>
      </c>
      <c r="E10" s="3"/>
      <c r="F10" s="3"/>
      <c r="I10" s="4" t="s">
        <v>12</v>
      </c>
    </row>
    <row r="11" spans="1:11" x14ac:dyDescent="0.4">
      <c r="A11" s="1" t="str">
        <f>INDEX(Bürgermeistereien!$A:$A,MATCH(INDEX(Gemeinden[Bürgermeisterei],MATCH(C11,Gemeinden[ID],0)),Bürgermeistereien!$B:$B,0))</f>
        <v>hagen</v>
      </c>
      <c r="B11" t="str">
        <f>INDEX(Bürgermeistereien!$C:$C,MATCH(INDEX(Gemeinden[Bürgermeisterei],MATCH(C11,Gemeinden[ID],0)),Bürgermeistereien!$B:$B,0))</f>
        <v>Ennepe</v>
      </c>
      <c r="C11" t="s">
        <v>13</v>
      </c>
      <c r="D11">
        <v>1</v>
      </c>
      <c r="E11" s="3"/>
      <c r="F11" s="3"/>
      <c r="I11" s="4" t="s">
        <v>12</v>
      </c>
    </row>
    <row r="12" spans="1:11" x14ac:dyDescent="0.4">
      <c r="A12" s="1" t="str">
        <f>INDEX(Bürgermeistereien!$A:$A,MATCH(INDEX(Gemeinden[Bürgermeisterei],MATCH(C12,Gemeinden[ID],0)),Bürgermeistereien!$B:$B,0))</f>
        <v>hagen</v>
      </c>
      <c r="B12" t="str">
        <f>INDEX(Bürgermeistereien!$C:$C,MATCH(INDEX(Gemeinden[Bürgermeisterei],MATCH(C12,Gemeinden[ID],0)),Bürgermeistereien!$B:$B,0))</f>
        <v>Ennepe</v>
      </c>
      <c r="C12" t="s">
        <v>13</v>
      </c>
      <c r="D12">
        <v>2</v>
      </c>
      <c r="E12" s="3"/>
      <c r="F12" s="3"/>
      <c r="I12" s="4" t="s">
        <v>12</v>
      </c>
    </row>
    <row r="13" spans="1:11" x14ac:dyDescent="0.4">
      <c r="A13" s="1" t="str">
        <f>INDEX(Bürgermeistereien!$A:$A,MATCH(INDEX(Gemeinden[Bürgermeisterei],MATCH(C13,Gemeinden[ID],0)),Bürgermeistereien!$B:$B,0))</f>
        <v>hagen</v>
      </c>
      <c r="B13" t="str">
        <f>INDEX(Bürgermeistereien!$C:$C,MATCH(INDEX(Gemeinden[Bürgermeisterei],MATCH(C13,Gemeinden[ID],0)),Bürgermeistereien!$B:$B,0))</f>
        <v>Ennepe</v>
      </c>
      <c r="C13" t="s">
        <v>13</v>
      </c>
      <c r="D13">
        <v>3</v>
      </c>
      <c r="E13" s="3"/>
      <c r="F13" s="3"/>
      <c r="I13" s="4" t="s">
        <v>12</v>
      </c>
    </row>
    <row r="14" spans="1:11" x14ac:dyDescent="0.4">
      <c r="A14" s="1" t="str">
        <f>INDEX(Bürgermeistereien!$A:$A,MATCH(INDEX(Gemeinden[Bürgermeisterei],MATCH(C14,Gemeinden[ID],0)),Bürgermeistereien!$B:$B,0))</f>
        <v>hagen</v>
      </c>
      <c r="B14" t="str">
        <f>INDEX(Bürgermeistereien!$C:$C,MATCH(INDEX(Gemeinden[Bürgermeisterei],MATCH(C14,Gemeinden[ID],0)),Bürgermeistereien!$B:$B,0))</f>
        <v>Ennepe</v>
      </c>
      <c r="C14" t="s">
        <v>13</v>
      </c>
      <c r="D14">
        <v>4</v>
      </c>
      <c r="E14" s="3"/>
      <c r="F14" s="3"/>
      <c r="I14" s="4" t="s">
        <v>12</v>
      </c>
    </row>
    <row r="15" spans="1:11" x14ac:dyDescent="0.4">
      <c r="A15" s="1" t="str">
        <f>INDEX(Bürgermeistereien!$A:$A,MATCH(INDEX(Gemeinden[Bürgermeisterei],MATCH(C15,Gemeinden[ID],0)),Bürgermeistereien!$B:$B,0))</f>
        <v>hagen</v>
      </c>
      <c r="B15" t="str">
        <f>INDEX(Bürgermeistereien!$C:$C,MATCH(INDEX(Gemeinden[Bürgermeisterei],MATCH(C15,Gemeinden[ID],0)),Bürgermeistereien!$B:$B,0))</f>
        <v>Ennepe</v>
      </c>
      <c r="C15" t="s">
        <v>13</v>
      </c>
      <c r="D15">
        <v>5</v>
      </c>
      <c r="E15" s="3"/>
      <c r="F15" s="3"/>
      <c r="I15" s="4" t="s">
        <v>12</v>
      </c>
    </row>
    <row r="16" spans="1:11" x14ac:dyDescent="0.4">
      <c r="A16" s="1" t="str">
        <f>INDEX(Bürgermeistereien!$A:$A,MATCH(INDEX(Gemeinden[Bürgermeisterei],MATCH(C16,Gemeinden[ID],0)),Bürgermeistereien!$B:$B,0))</f>
        <v>hagen</v>
      </c>
      <c r="B16" t="str">
        <f>INDEX(Bürgermeistereien!$C:$C,MATCH(INDEX(Gemeinden[Bürgermeisterei],MATCH(C16,Gemeinden[ID],0)),Bürgermeistereien!$B:$B,0))</f>
        <v>Ennepe</v>
      </c>
      <c r="C16" t="s">
        <v>13</v>
      </c>
      <c r="D16">
        <v>6</v>
      </c>
      <c r="E16" s="3"/>
      <c r="F16" s="3"/>
      <c r="I16" s="4" t="s">
        <v>12</v>
      </c>
    </row>
    <row r="17" spans="1:9" x14ac:dyDescent="0.4">
      <c r="A17" s="1" t="str">
        <f>INDEX(Bürgermeistereien!$A:$A,MATCH(INDEX(Gemeinden[Bürgermeisterei],MATCH(C17,Gemeinden[ID],0)),Bürgermeistereien!$B:$B,0))</f>
        <v>hagen</v>
      </c>
      <c r="B17" t="str">
        <f>INDEX(Bürgermeistereien!$C:$C,MATCH(INDEX(Gemeinden[Bürgermeisterei],MATCH(C17,Gemeinden[ID],0)),Bürgermeistereien!$B:$B,0))</f>
        <v>Ennepe</v>
      </c>
      <c r="C17" t="s">
        <v>13</v>
      </c>
      <c r="D17">
        <v>7</v>
      </c>
      <c r="E17" s="3"/>
      <c r="F17" s="3"/>
      <c r="I17" s="4" t="s">
        <v>12</v>
      </c>
    </row>
    <row r="18" spans="1:9" x14ac:dyDescent="0.4">
      <c r="A18" s="1" t="str">
        <f>INDEX(Bürgermeistereien!$A:$A,MATCH(INDEX(Gemeinden[Bürgermeisterei],MATCH(C18,Gemeinden[ID],0)),Bürgermeistereien!$B:$B,0))</f>
        <v>hagen</v>
      </c>
      <c r="B18" t="str">
        <f>INDEX(Bürgermeistereien!$C:$C,MATCH(INDEX(Gemeinden[Bürgermeisterei],MATCH(C18,Gemeinden[ID],0)),Bürgermeistereien!$B:$B,0))</f>
        <v>Ennepe</v>
      </c>
      <c r="C18" t="s">
        <v>13</v>
      </c>
      <c r="D18">
        <v>8</v>
      </c>
      <c r="E18" s="3"/>
      <c r="F18" s="3"/>
      <c r="I18" s="4" t="s">
        <v>12</v>
      </c>
    </row>
    <row r="19" spans="1:9" x14ac:dyDescent="0.4">
      <c r="A19" s="1" t="str">
        <f>INDEX(Bürgermeistereien!$A:$A,MATCH(INDEX(Gemeinden[Bürgermeisterei],MATCH(C19,Gemeinden[ID],0)),Bürgermeistereien!$B:$B,0))</f>
        <v>hagen</v>
      </c>
      <c r="B19" t="str">
        <f>INDEX(Bürgermeistereien!$C:$C,MATCH(INDEX(Gemeinden[Bürgermeisterei],MATCH(C19,Gemeinden[ID],0)),Bürgermeistereien!$B:$B,0))</f>
        <v>Ennepe</v>
      </c>
      <c r="C19" t="s">
        <v>14</v>
      </c>
      <c r="D19">
        <v>1</v>
      </c>
      <c r="E19" s="3"/>
      <c r="F19" s="3"/>
      <c r="I19" s="4" t="s">
        <v>12</v>
      </c>
    </row>
    <row r="20" spans="1:9" x14ac:dyDescent="0.4">
      <c r="A20" s="1" t="str">
        <f>INDEX(Bürgermeistereien!$A:$A,MATCH(INDEX(Gemeinden[Bürgermeisterei],MATCH(C20,Gemeinden[ID],0)),Bürgermeistereien!$B:$B,0))</f>
        <v>hagen</v>
      </c>
      <c r="B20" t="str">
        <f>INDEX(Bürgermeistereien!$C:$C,MATCH(INDEX(Gemeinden[Bürgermeisterei],MATCH(C20,Gemeinden[ID],0)),Bürgermeistereien!$B:$B,0))</f>
        <v>Ennepe</v>
      </c>
      <c r="C20" t="s">
        <v>14</v>
      </c>
      <c r="D20">
        <v>2</v>
      </c>
      <c r="E20" s="3"/>
      <c r="F20" s="3"/>
      <c r="I20" s="4" t="s">
        <v>12</v>
      </c>
    </row>
    <row r="21" spans="1:9" x14ac:dyDescent="0.4">
      <c r="A21" s="1" t="str">
        <f>INDEX(Bürgermeistereien!$A:$A,MATCH(INDEX(Gemeinden[Bürgermeisterei],MATCH(C21,Gemeinden[ID],0)),Bürgermeistereien!$B:$B,0))</f>
        <v>hagen</v>
      </c>
      <c r="B21" t="str">
        <f>INDEX(Bürgermeistereien!$C:$C,MATCH(INDEX(Gemeinden[Bürgermeisterei],MATCH(C21,Gemeinden[ID],0)),Bürgermeistereien!$B:$B,0))</f>
        <v>Ennepe</v>
      </c>
      <c r="C21" t="s">
        <v>14</v>
      </c>
      <c r="D21">
        <v>3</v>
      </c>
      <c r="E21" s="3"/>
      <c r="F21" s="3"/>
      <c r="I21" s="4" t="s">
        <v>12</v>
      </c>
    </row>
    <row r="22" spans="1:9" x14ac:dyDescent="0.4">
      <c r="A22" s="1" t="str">
        <f>INDEX(Bürgermeistereien!$A:$A,MATCH(INDEX(Gemeinden[Bürgermeisterei],MATCH(C22,Gemeinden[ID],0)),Bürgermeistereien!$B:$B,0))</f>
        <v>hagen</v>
      </c>
      <c r="B22" t="str">
        <f>INDEX(Bürgermeistereien!$C:$C,MATCH(INDEX(Gemeinden[Bürgermeisterei],MATCH(C22,Gemeinden[ID],0)),Bürgermeistereien!$B:$B,0))</f>
        <v>Ennepe</v>
      </c>
      <c r="C22" t="s">
        <v>14</v>
      </c>
      <c r="D22">
        <v>4</v>
      </c>
      <c r="E22" s="3"/>
      <c r="F22" s="3"/>
      <c r="I22" s="4" t="s">
        <v>12</v>
      </c>
    </row>
    <row r="23" spans="1:9" x14ac:dyDescent="0.4">
      <c r="A23" s="1" t="str">
        <f>INDEX(Bürgermeistereien!$A:$A,MATCH(INDEX(Gemeinden[Bürgermeisterei],MATCH(C23,Gemeinden[ID],0)),Bürgermeistereien!$B:$B,0))</f>
        <v>hagen</v>
      </c>
      <c r="B23" t="str">
        <f>INDEX(Bürgermeistereien!$C:$C,MATCH(INDEX(Gemeinden[Bürgermeisterei],MATCH(C23,Gemeinden[ID],0)),Bürgermeistereien!$B:$B,0))</f>
        <v>Ennepe</v>
      </c>
      <c r="C23" t="s">
        <v>14</v>
      </c>
      <c r="D23">
        <v>5</v>
      </c>
      <c r="E23" s="3"/>
      <c r="F23" s="3"/>
      <c r="I23" s="4" t="s">
        <v>12</v>
      </c>
    </row>
    <row r="24" spans="1:9" x14ac:dyDescent="0.4">
      <c r="A24" s="1" t="str">
        <f>INDEX(Bürgermeistereien!$A:$A,MATCH(INDEX(Gemeinden[Bürgermeisterei],MATCH(C24,Gemeinden[ID],0)),Bürgermeistereien!$B:$B,0))</f>
        <v>hagen</v>
      </c>
      <c r="B24" t="str">
        <f>INDEX(Bürgermeistereien!$C:$C,MATCH(INDEX(Gemeinden[Bürgermeisterei],MATCH(C24,Gemeinden[ID],0)),Bürgermeistereien!$B:$B,0))</f>
        <v>Ennepe</v>
      </c>
      <c r="C24" t="s">
        <v>14</v>
      </c>
      <c r="D24">
        <v>6</v>
      </c>
      <c r="E24" s="3"/>
      <c r="F24" s="3"/>
      <c r="I24" s="4" t="s">
        <v>12</v>
      </c>
    </row>
    <row r="25" spans="1:9" x14ac:dyDescent="0.4">
      <c r="A25" s="1" t="str">
        <f>INDEX(Bürgermeistereien!$A:$A,MATCH(INDEX(Gemeinden[Bürgermeisterei],MATCH(C25,Gemeinden[ID],0)),Bürgermeistereien!$B:$B,0))</f>
        <v>hagen</v>
      </c>
      <c r="B25" t="str">
        <f>INDEX(Bürgermeistereien!$C:$C,MATCH(INDEX(Gemeinden[Bürgermeisterei],MATCH(C25,Gemeinden[ID],0)),Bürgermeistereien!$B:$B,0))</f>
        <v>Ennepe</v>
      </c>
      <c r="C25" t="s">
        <v>14</v>
      </c>
      <c r="D25">
        <v>7</v>
      </c>
      <c r="E25" s="3"/>
      <c r="F25" s="3"/>
      <c r="I25" s="4" t="s">
        <v>12</v>
      </c>
    </row>
    <row r="26" spans="1:9" x14ac:dyDescent="0.4">
      <c r="A26" s="1" t="str">
        <f>INDEX(Bürgermeistereien!$A:$A,MATCH(INDEX(Gemeinden[Bürgermeisterei],MATCH(C26,Gemeinden[ID],0)),Bürgermeistereien!$B:$B,0))</f>
        <v>hagen</v>
      </c>
      <c r="B26" t="str">
        <f>INDEX(Bürgermeistereien!$C:$C,MATCH(INDEX(Gemeinden[Bürgermeisterei],MATCH(C26,Gemeinden[ID],0)),Bürgermeistereien!$B:$B,0))</f>
        <v>Enneperstraße</v>
      </c>
      <c r="C26" t="s">
        <v>15</v>
      </c>
      <c r="D26">
        <v>1</v>
      </c>
      <c r="E26" s="3"/>
      <c r="F26" s="3"/>
      <c r="I26" s="4" t="s">
        <v>12</v>
      </c>
    </row>
    <row r="27" spans="1:9" x14ac:dyDescent="0.4">
      <c r="A27" s="1" t="str">
        <f>INDEX(Bürgermeistereien!$A:$A,MATCH(INDEX(Gemeinden[Bürgermeisterei],MATCH(C27,Gemeinden[ID],0)),Bürgermeistereien!$B:$B,0))</f>
        <v>hagen</v>
      </c>
      <c r="B27" t="str">
        <f>INDEX(Bürgermeistereien!$C:$C,MATCH(INDEX(Gemeinden[Bürgermeisterei],MATCH(C27,Gemeinden[ID],0)),Bürgermeistereien!$B:$B,0))</f>
        <v>Enneperstraße</v>
      </c>
      <c r="C27" t="s">
        <v>15</v>
      </c>
      <c r="D27">
        <v>2</v>
      </c>
      <c r="E27" s="3"/>
      <c r="F27" s="3"/>
      <c r="I27" s="4" t="s">
        <v>12</v>
      </c>
    </row>
    <row r="28" spans="1:9" x14ac:dyDescent="0.4">
      <c r="A28" s="1" t="str">
        <f>INDEX(Bürgermeistereien!$A:$A,MATCH(INDEX(Gemeinden[Bürgermeisterei],MATCH(C28,Gemeinden[ID],0)),Bürgermeistereien!$B:$B,0))</f>
        <v>hagen</v>
      </c>
      <c r="B28" t="str">
        <f>INDEX(Bürgermeistereien!$C:$C,MATCH(INDEX(Gemeinden[Bürgermeisterei],MATCH(C28,Gemeinden[ID],0)),Bürgermeistereien!$B:$B,0))</f>
        <v>Enneperstraße</v>
      </c>
      <c r="C28" t="s">
        <v>15</v>
      </c>
      <c r="D28">
        <v>3</v>
      </c>
      <c r="E28" s="3"/>
      <c r="F28" s="3"/>
      <c r="I28" s="4" t="s">
        <v>12</v>
      </c>
    </row>
    <row r="29" spans="1:9" x14ac:dyDescent="0.4">
      <c r="A29" s="1" t="str">
        <f>INDEX(Bürgermeistereien!$A:$A,MATCH(INDEX(Gemeinden[Bürgermeisterei],MATCH(C29,Gemeinden[ID],0)),Bürgermeistereien!$B:$B,0))</f>
        <v>hagen</v>
      </c>
      <c r="B29" t="str">
        <f>INDEX(Bürgermeistereien!$C:$C,MATCH(INDEX(Gemeinden[Bürgermeisterei],MATCH(C29,Gemeinden[ID],0)),Bürgermeistereien!$B:$B,0))</f>
        <v>Enneperstraße</v>
      </c>
      <c r="C29" t="s">
        <v>15</v>
      </c>
      <c r="D29">
        <v>4</v>
      </c>
      <c r="E29" s="3"/>
      <c r="F29" s="3"/>
      <c r="I29" s="4" t="s">
        <v>12</v>
      </c>
    </row>
    <row r="30" spans="1:9" x14ac:dyDescent="0.4">
      <c r="A30" s="1" t="str">
        <f>INDEX(Bürgermeistereien!$A:$A,MATCH(INDEX(Gemeinden[Bürgermeisterei],MATCH(C30,Gemeinden[ID],0)),Bürgermeistereien!$B:$B,0))</f>
        <v>hagen</v>
      </c>
      <c r="B30" t="str">
        <f>INDEX(Bürgermeistereien!$C:$C,MATCH(INDEX(Gemeinden[Bürgermeisterei],MATCH(C30,Gemeinden[ID],0)),Bürgermeistereien!$B:$B,0))</f>
        <v>Enneperstraße</v>
      </c>
      <c r="C30" t="s">
        <v>15</v>
      </c>
      <c r="D30">
        <v>5</v>
      </c>
      <c r="E30" s="3"/>
      <c r="F30" s="3"/>
      <c r="I30" s="4" t="s">
        <v>12</v>
      </c>
    </row>
    <row r="31" spans="1:9" x14ac:dyDescent="0.4">
      <c r="A31" s="1" t="str">
        <f>INDEX(Bürgermeistereien!$A:$A,MATCH(INDEX(Gemeinden[Bürgermeisterei],MATCH(C31,Gemeinden[ID],0)),Bürgermeistereien!$B:$B,0))</f>
        <v>hagen</v>
      </c>
      <c r="B31" t="str">
        <f>INDEX(Bürgermeistereien!$C:$C,MATCH(INDEX(Gemeinden[Bürgermeisterei],MATCH(C31,Gemeinden[ID],0)),Bürgermeistereien!$B:$B,0))</f>
        <v>Enneperstraße</v>
      </c>
      <c r="C31" t="s">
        <v>15</v>
      </c>
      <c r="D31">
        <v>6</v>
      </c>
      <c r="E31" s="3"/>
      <c r="F31" s="3"/>
      <c r="I31" s="4" t="s">
        <v>12</v>
      </c>
    </row>
    <row r="32" spans="1:9" x14ac:dyDescent="0.4">
      <c r="A32" s="1" t="str">
        <f>INDEX(Bürgermeistereien!$A:$A,MATCH(INDEX(Gemeinden[Bürgermeisterei],MATCH(C32,Gemeinden[ID],0)),Bürgermeistereien!$B:$B,0))</f>
        <v>hagen</v>
      </c>
      <c r="B32" t="str">
        <f>INDEX(Bürgermeistereien!$C:$C,MATCH(INDEX(Gemeinden[Bürgermeisterei],MATCH(C32,Gemeinden[ID],0)),Bürgermeistereien!$B:$B,0))</f>
        <v>Enneperstraße</v>
      </c>
      <c r="C32" t="s">
        <v>15</v>
      </c>
      <c r="D32">
        <v>7</v>
      </c>
      <c r="E32" s="3"/>
      <c r="F32" s="3"/>
      <c r="I32" s="4" t="s">
        <v>12</v>
      </c>
    </row>
    <row r="33" spans="1:10" x14ac:dyDescent="0.4">
      <c r="A33" s="1" t="str">
        <f>INDEX(Bürgermeistereien!$A:$A,MATCH(INDEX(Gemeinden[Bürgermeisterei],MATCH(C33,Gemeinden[ID],0)),Bürgermeistereien!$B:$B,0))</f>
        <v>hagen</v>
      </c>
      <c r="B33" t="str">
        <f>INDEX(Bürgermeistereien!$C:$C,MATCH(INDEX(Gemeinden[Bürgermeisterei],MATCH(C33,Gemeinden[ID],0)),Bürgermeistereien!$B:$B,0))</f>
        <v>Enneperstraße</v>
      </c>
      <c r="C33" t="s">
        <v>15</v>
      </c>
      <c r="D33">
        <v>8</v>
      </c>
      <c r="E33" s="3"/>
      <c r="F33" s="3"/>
      <c r="I33" s="4" t="s">
        <v>12</v>
      </c>
    </row>
    <row r="34" spans="1:10" x14ac:dyDescent="0.4">
      <c r="A34" s="1" t="str">
        <f>INDEX(Bürgermeistereien!$A:$A,MATCH(INDEX(Gemeinden[Bürgermeisterei],MATCH(C34,Gemeinden[ID],0)),Bürgermeistereien!$B:$B,0))</f>
        <v>hagen</v>
      </c>
      <c r="B34" t="str">
        <f>INDEX(Bürgermeistereien!$C:$C,MATCH(INDEX(Gemeinden[Bürgermeisterei],MATCH(C34,Gemeinden[ID],0)),Bürgermeistereien!$B:$B,0))</f>
        <v>Enneperstraße</v>
      </c>
      <c r="C34" t="s">
        <v>15</v>
      </c>
      <c r="D34">
        <v>9</v>
      </c>
      <c r="E34" s="3"/>
      <c r="F34" s="3"/>
      <c r="I34" s="4" t="s">
        <v>12</v>
      </c>
    </row>
    <row r="35" spans="1:10" x14ac:dyDescent="0.4">
      <c r="A35" s="1" t="str">
        <f>INDEX(Bürgermeistereien!$A:$A,MATCH(INDEX(Gemeinden[Bürgermeisterei],MATCH(C35,Gemeinden[ID],0)),Bürgermeistereien!$B:$B,0))</f>
        <v>hagen</v>
      </c>
      <c r="B35" t="str">
        <f>INDEX(Bürgermeistereien!$C:$C,MATCH(INDEX(Gemeinden[Bürgermeisterei],MATCH(C35,Gemeinden[ID],0)),Bürgermeistereien!$B:$B,0))</f>
        <v>Enneperstraße</v>
      </c>
      <c r="C35" t="s">
        <v>15</v>
      </c>
      <c r="D35">
        <v>10</v>
      </c>
      <c r="E35" s="3"/>
      <c r="F35" s="3"/>
      <c r="I35" s="4" t="s">
        <v>12</v>
      </c>
    </row>
    <row r="36" spans="1:10" x14ac:dyDescent="0.4">
      <c r="A36" s="1" t="str">
        <f>INDEX(Bürgermeistereien!$A:$A,MATCH(INDEX(Gemeinden[Bürgermeisterei],MATCH(C36,Gemeinden[ID],0)),Bürgermeistereien!$B:$B,0))</f>
        <v>hagen</v>
      </c>
      <c r="B36" t="str">
        <f>INDEX(Bürgermeistereien!$C:$C,MATCH(INDEX(Gemeinden[Bürgermeisterei],MATCH(C36,Gemeinden[ID],0)),Bürgermeistereien!$B:$B,0))</f>
        <v>Haßlinghausen</v>
      </c>
      <c r="C36" t="s">
        <v>16</v>
      </c>
      <c r="D36">
        <v>1</v>
      </c>
      <c r="E36" s="3"/>
      <c r="F36" s="3"/>
      <c r="I36" s="4" t="s">
        <v>12</v>
      </c>
    </row>
    <row r="37" spans="1:10" x14ac:dyDescent="0.4">
      <c r="A37" s="1" t="str">
        <f>INDEX(Bürgermeistereien!$A:$A,MATCH(INDEX(Gemeinden[Bürgermeisterei],MATCH(C37,Gemeinden[ID],0)),Bürgermeistereien!$B:$B,0))</f>
        <v>hagen</v>
      </c>
      <c r="B37" t="str">
        <f>INDEX(Bürgermeistereien!$C:$C,MATCH(INDEX(Gemeinden[Bürgermeisterei],MATCH(C37,Gemeinden[ID],0)),Bürgermeistereien!$B:$B,0))</f>
        <v>Haßlinghausen</v>
      </c>
      <c r="C37" t="s">
        <v>16</v>
      </c>
      <c r="D37">
        <v>2</v>
      </c>
      <c r="E37" s="3"/>
      <c r="F37" s="3"/>
      <c r="I37" s="4" t="s">
        <v>12</v>
      </c>
      <c r="J37" t="s">
        <v>17</v>
      </c>
    </row>
    <row r="38" spans="1:10" x14ac:dyDescent="0.4">
      <c r="A38" s="1" t="str">
        <f>INDEX(Bürgermeistereien!$A:$A,MATCH(INDEX(Gemeinden[Bürgermeisterei],MATCH(C38,Gemeinden[ID],0)),Bürgermeistereien!$B:$B,0))</f>
        <v>hagen</v>
      </c>
      <c r="B38" t="str">
        <f>INDEX(Bürgermeistereien!$C:$C,MATCH(INDEX(Gemeinden[Bürgermeisterei],MATCH(C38,Gemeinden[ID],0)),Bürgermeistereien!$B:$B,0))</f>
        <v>Haßlinghausen</v>
      </c>
      <c r="C38" t="s">
        <v>16</v>
      </c>
      <c r="D38">
        <v>3</v>
      </c>
      <c r="E38" s="3"/>
      <c r="F38" s="3"/>
      <c r="I38" s="4" t="s">
        <v>12</v>
      </c>
      <c r="J38" t="s">
        <v>18</v>
      </c>
    </row>
    <row r="39" spans="1:10" x14ac:dyDescent="0.4">
      <c r="A39" s="1" t="str">
        <f>INDEX(Bürgermeistereien!$A:$A,MATCH(INDEX(Gemeinden[Bürgermeisterei],MATCH(C39,Gemeinden[ID],0)),Bürgermeistereien!$B:$B,0))</f>
        <v>hagen</v>
      </c>
      <c r="B39" t="str">
        <f>INDEX(Bürgermeistereien!$C:$C,MATCH(INDEX(Gemeinden[Bürgermeisterei],MATCH(C39,Gemeinden[ID],0)),Bürgermeistereien!$B:$B,0))</f>
        <v>Haßlinghausen</v>
      </c>
      <c r="C39" t="s">
        <v>16</v>
      </c>
      <c r="D39">
        <v>4</v>
      </c>
      <c r="E39" s="3"/>
      <c r="F39" s="3"/>
      <c r="I39" s="4" t="s">
        <v>12</v>
      </c>
    </row>
    <row r="40" spans="1:10" x14ac:dyDescent="0.4">
      <c r="A40" s="1" t="str">
        <f>INDEX(Bürgermeistereien!$A:$A,MATCH(INDEX(Gemeinden[Bürgermeisterei],MATCH(C40,Gemeinden[ID],0)),Bürgermeistereien!$B:$B,0))</f>
        <v>hagen</v>
      </c>
      <c r="B40" t="str">
        <f>INDEX(Bürgermeistereien!$C:$C,MATCH(INDEX(Gemeinden[Bürgermeisterei],MATCH(C40,Gemeinden[ID],0)),Bürgermeistereien!$B:$B,0))</f>
        <v>Haßlinghausen</v>
      </c>
      <c r="C40" t="s">
        <v>16</v>
      </c>
      <c r="D40">
        <v>5</v>
      </c>
      <c r="E40" s="3"/>
      <c r="F40" s="3"/>
      <c r="I40" s="4" t="s">
        <v>12</v>
      </c>
    </row>
    <row r="41" spans="1:10" x14ac:dyDescent="0.4">
      <c r="A41" s="1" t="str">
        <f>INDEX(Bürgermeistereien!$A:$A,MATCH(INDEX(Gemeinden[Bürgermeisterei],MATCH(C41,Gemeinden[ID],0)),Bürgermeistereien!$B:$B,0))</f>
        <v>hagen</v>
      </c>
      <c r="B41" t="str">
        <f>INDEX(Bürgermeistereien!$C:$C,MATCH(INDEX(Gemeinden[Bürgermeisterei],MATCH(C41,Gemeinden[ID],0)),Bürgermeistereien!$B:$B,0))</f>
        <v>Haßlinghausen</v>
      </c>
      <c r="C41" t="s">
        <v>16</v>
      </c>
      <c r="D41">
        <v>6</v>
      </c>
      <c r="E41" s="3"/>
      <c r="F41" s="3"/>
      <c r="I41" s="4" t="s">
        <v>12</v>
      </c>
    </row>
    <row r="42" spans="1:10" x14ac:dyDescent="0.4">
      <c r="A42" s="1" t="str">
        <f>INDEX(Bürgermeistereien!$A:$A,MATCH(INDEX(Gemeinden[Bürgermeisterei],MATCH(C42,Gemeinden[ID],0)),Bürgermeistereien!$B:$B,0))</f>
        <v>hagen</v>
      </c>
      <c r="B42" t="str">
        <f>INDEX(Bürgermeistereien!$C:$C,MATCH(INDEX(Gemeinden[Bürgermeisterei],MATCH(C42,Gemeinden[ID],0)),Bürgermeistereien!$B:$B,0))</f>
        <v>Haßlinghausen</v>
      </c>
      <c r="C42" t="s">
        <v>16</v>
      </c>
      <c r="D42">
        <v>7</v>
      </c>
      <c r="E42" s="3"/>
      <c r="F42" s="3"/>
      <c r="I42" s="4" t="s">
        <v>12</v>
      </c>
    </row>
    <row r="43" spans="1:10" x14ac:dyDescent="0.4">
      <c r="A43" s="1" t="str">
        <f>INDEX(Bürgermeistereien!$A:$A,MATCH(INDEX(Gemeinden[Bürgermeisterei],MATCH(C43,Gemeinden[ID],0)),Bürgermeistereien!$B:$B,0))</f>
        <v>hagen</v>
      </c>
      <c r="B43" t="str">
        <f>INDEX(Bürgermeistereien!$C:$C,MATCH(INDEX(Gemeinden[Bürgermeisterei],MATCH(C43,Gemeinden[ID],0)),Bürgermeistereien!$B:$B,0))</f>
        <v>Haßlinghausen</v>
      </c>
      <c r="C43" t="s">
        <v>19</v>
      </c>
      <c r="D43">
        <v>1</v>
      </c>
      <c r="E43" s="3"/>
      <c r="F43" s="3"/>
      <c r="I43" s="4" t="s">
        <v>12</v>
      </c>
    </row>
    <row r="44" spans="1:10" x14ac:dyDescent="0.4">
      <c r="A44" s="1" t="str">
        <f>INDEX(Bürgermeistereien!$A:$A,MATCH(INDEX(Gemeinden[Bürgermeisterei],MATCH(C44,Gemeinden[ID],0)),Bürgermeistereien!$B:$B,0))</f>
        <v>hagen</v>
      </c>
      <c r="B44" t="str">
        <f>INDEX(Bürgermeistereien!$C:$C,MATCH(INDEX(Gemeinden[Bürgermeisterei],MATCH(C44,Gemeinden[ID],0)),Bürgermeistereien!$B:$B,0))</f>
        <v>Haßlinghausen</v>
      </c>
      <c r="C44" t="s">
        <v>19</v>
      </c>
      <c r="D44">
        <v>2</v>
      </c>
      <c r="E44" s="3"/>
      <c r="F44" s="3"/>
      <c r="I44" s="4" t="s">
        <v>12</v>
      </c>
    </row>
    <row r="45" spans="1:10" x14ac:dyDescent="0.4">
      <c r="A45" s="1" t="str">
        <f>INDEX(Bürgermeistereien!$A:$A,MATCH(INDEX(Gemeinden[Bürgermeisterei],MATCH(C45,Gemeinden[ID],0)),Bürgermeistereien!$B:$B,0))</f>
        <v>hagen</v>
      </c>
      <c r="B45" t="str">
        <f>INDEX(Bürgermeistereien!$C:$C,MATCH(INDEX(Gemeinden[Bürgermeisterei],MATCH(C45,Gemeinden[ID],0)),Bürgermeistereien!$B:$B,0))</f>
        <v>Haßlinghausen</v>
      </c>
      <c r="C45" t="s">
        <v>19</v>
      </c>
      <c r="D45">
        <v>3</v>
      </c>
      <c r="E45" s="3"/>
      <c r="F45" s="3"/>
      <c r="I45" s="4" t="s">
        <v>12</v>
      </c>
    </row>
    <row r="46" spans="1:10" x14ac:dyDescent="0.4">
      <c r="A46" s="1" t="str">
        <f>INDEX(Bürgermeistereien!$A:$A,MATCH(INDEX(Gemeinden[Bürgermeisterei],MATCH(C46,Gemeinden[ID],0)),Bürgermeistereien!$B:$B,0))</f>
        <v>hagen</v>
      </c>
      <c r="B46" t="str">
        <f>INDEX(Bürgermeistereien!$C:$C,MATCH(INDEX(Gemeinden[Bürgermeisterei],MATCH(C46,Gemeinden[ID],0)),Bürgermeistereien!$B:$B,0))</f>
        <v>Haßlinghausen</v>
      </c>
      <c r="C46" t="s">
        <v>19</v>
      </c>
      <c r="D46">
        <v>4</v>
      </c>
      <c r="E46" s="3"/>
      <c r="F46" s="3"/>
      <c r="I46" s="4" t="s">
        <v>12</v>
      </c>
    </row>
    <row r="47" spans="1:10" x14ac:dyDescent="0.4">
      <c r="A47" s="1" t="str">
        <f>INDEX(Bürgermeistereien!$A:$A,MATCH(INDEX(Gemeinden[Bürgermeisterei],MATCH(C47,Gemeinden[ID],0)),Bürgermeistereien!$B:$B,0))</f>
        <v>hagen</v>
      </c>
      <c r="B47" t="str">
        <f>INDEX(Bürgermeistereien!$C:$C,MATCH(INDEX(Gemeinden[Bürgermeisterei],MATCH(C47,Gemeinden[ID],0)),Bürgermeistereien!$B:$B,0))</f>
        <v>Haßlinghausen</v>
      </c>
      <c r="C47" t="s">
        <v>19</v>
      </c>
      <c r="D47">
        <v>5</v>
      </c>
      <c r="E47" s="3"/>
      <c r="F47" s="3"/>
      <c r="I47" s="4" t="s">
        <v>12</v>
      </c>
    </row>
    <row r="48" spans="1:10" x14ac:dyDescent="0.4">
      <c r="A48" s="1" t="str">
        <f>INDEX(Bürgermeistereien!$A:$A,MATCH(INDEX(Gemeinden[Bürgermeisterei],MATCH(C48,Gemeinden[ID],0)),Bürgermeistereien!$B:$B,0))</f>
        <v>hagen</v>
      </c>
      <c r="B48" t="str">
        <f>INDEX(Bürgermeistereien!$C:$C,MATCH(INDEX(Gemeinden[Bürgermeisterei],MATCH(C48,Gemeinden[ID],0)),Bürgermeistereien!$B:$B,0))</f>
        <v>Langerfeld</v>
      </c>
      <c r="C48" t="s">
        <v>20</v>
      </c>
      <c r="D48">
        <v>1</v>
      </c>
      <c r="E48" s="3"/>
      <c r="F48" s="3"/>
      <c r="I48" s="4" t="s">
        <v>12</v>
      </c>
    </row>
    <row r="49" spans="1:9" x14ac:dyDescent="0.4">
      <c r="A49" s="1" t="str">
        <f>INDEX(Bürgermeistereien!$A:$A,MATCH(INDEX(Gemeinden[Bürgermeisterei],MATCH(C49,Gemeinden[ID],0)),Bürgermeistereien!$B:$B,0))</f>
        <v>hagen</v>
      </c>
      <c r="B49" t="str">
        <f>INDEX(Bürgermeistereien!$C:$C,MATCH(INDEX(Gemeinden[Bürgermeisterei],MATCH(C49,Gemeinden[ID],0)),Bürgermeistereien!$B:$B,0))</f>
        <v>Langerfeld</v>
      </c>
      <c r="C49" t="s">
        <v>20</v>
      </c>
      <c r="D49">
        <v>2</v>
      </c>
      <c r="E49" s="3"/>
      <c r="F49" s="3"/>
      <c r="I49" s="4" t="s">
        <v>12</v>
      </c>
    </row>
    <row r="50" spans="1:9" x14ac:dyDescent="0.4">
      <c r="A50" s="1" t="str">
        <f>INDEX(Bürgermeistereien!$A:$A,MATCH(INDEX(Gemeinden[Bürgermeisterei],MATCH(C50,Gemeinden[ID],0)),Bürgermeistereien!$B:$B,0))</f>
        <v>hagen</v>
      </c>
      <c r="B50" t="str">
        <f>INDEX(Bürgermeistereien!$C:$C,MATCH(INDEX(Gemeinden[Bürgermeisterei],MATCH(C50,Gemeinden[ID],0)),Bürgermeistereien!$B:$B,0))</f>
        <v>Langerfeld</v>
      </c>
      <c r="C50" t="s">
        <v>20</v>
      </c>
      <c r="D50">
        <v>3</v>
      </c>
      <c r="E50" s="3"/>
      <c r="F50" s="3"/>
      <c r="I50" s="4" t="s">
        <v>12</v>
      </c>
    </row>
    <row r="51" spans="1:9" x14ac:dyDescent="0.4">
      <c r="A51" s="1" t="str">
        <f>INDEX(Bürgermeistereien!$A:$A,MATCH(INDEX(Gemeinden[Bürgermeisterei],MATCH(C51,Gemeinden[ID],0)),Bürgermeistereien!$B:$B,0))</f>
        <v>hagen</v>
      </c>
      <c r="B51" t="str">
        <f>INDEX(Bürgermeistereien!$C:$C,MATCH(INDEX(Gemeinden[Bürgermeisterei],MATCH(C51,Gemeinden[ID],0)),Bürgermeistereien!$B:$B,0))</f>
        <v>Langerfeld</v>
      </c>
      <c r="C51" t="s">
        <v>20</v>
      </c>
      <c r="D51">
        <v>4</v>
      </c>
      <c r="E51" s="3"/>
      <c r="F51" s="3"/>
      <c r="I51" s="4" t="s">
        <v>12</v>
      </c>
    </row>
    <row r="52" spans="1:9" x14ac:dyDescent="0.4">
      <c r="A52" s="1" t="str">
        <f>INDEX(Bürgermeistereien!$A:$A,MATCH(INDEX(Gemeinden[Bürgermeisterei],MATCH(C52,Gemeinden[ID],0)),Bürgermeistereien!$B:$B,0))</f>
        <v>hagen</v>
      </c>
      <c r="B52" t="str">
        <f>INDEX(Bürgermeistereien!$C:$C,MATCH(INDEX(Gemeinden[Bürgermeisterei],MATCH(C52,Gemeinden[ID],0)),Bürgermeistereien!$B:$B,0))</f>
        <v>Langerfeld</v>
      </c>
      <c r="C52" t="s">
        <v>20</v>
      </c>
      <c r="D52">
        <v>5</v>
      </c>
      <c r="E52" s="3"/>
      <c r="F52" s="3"/>
      <c r="I52" s="4" t="s">
        <v>12</v>
      </c>
    </row>
    <row r="53" spans="1:9" x14ac:dyDescent="0.4">
      <c r="A53" s="1" t="str">
        <f>INDEX(Bürgermeistereien!$A:$A,MATCH(INDEX(Gemeinden[Bürgermeisterei],MATCH(C53,Gemeinden[ID],0)),Bürgermeistereien!$B:$B,0))</f>
        <v>hagen</v>
      </c>
      <c r="B53" t="str">
        <f>INDEX(Bürgermeistereien!$C:$C,MATCH(INDEX(Gemeinden[Bürgermeisterei],MATCH(C53,Gemeinden[ID],0)),Bürgermeistereien!$B:$B,0))</f>
        <v>Langerfeld</v>
      </c>
      <c r="C53" t="s">
        <v>20</v>
      </c>
      <c r="D53">
        <v>6</v>
      </c>
      <c r="E53" s="3"/>
      <c r="F53" s="3"/>
      <c r="I53" s="4" t="s">
        <v>12</v>
      </c>
    </row>
    <row r="54" spans="1:9" x14ac:dyDescent="0.4">
      <c r="A54" s="1" t="str">
        <f>INDEX(Bürgermeistereien!$A:$A,MATCH(INDEX(Gemeinden[Bürgermeisterei],MATCH(C54,Gemeinden[ID],0)),Bürgermeistereien!$B:$B,0))</f>
        <v>hagen</v>
      </c>
      <c r="B54" t="str">
        <f>INDEX(Bürgermeistereien!$C:$C,MATCH(INDEX(Gemeinden[Bürgermeisterei],MATCH(C54,Gemeinden[ID],0)),Bürgermeistereien!$B:$B,0))</f>
        <v>Langerfeld</v>
      </c>
      <c r="C54" t="s">
        <v>20</v>
      </c>
      <c r="D54">
        <v>7</v>
      </c>
      <c r="E54" s="3"/>
      <c r="F54" s="3"/>
      <c r="I54" s="4" t="s">
        <v>12</v>
      </c>
    </row>
    <row r="55" spans="1:9" x14ac:dyDescent="0.4">
      <c r="A55" s="1" t="str">
        <f>INDEX(Bürgermeistereien!$A:$A,MATCH(INDEX(Gemeinden[Bürgermeisterei],MATCH(C55,Gemeinden[ID],0)),Bürgermeistereien!$B:$B,0))</f>
        <v>hagen</v>
      </c>
      <c r="B55" t="str">
        <f>INDEX(Bürgermeistereien!$C:$C,MATCH(INDEX(Gemeinden[Bürgermeisterei],MATCH(C55,Gemeinden[ID],0)),Bürgermeistereien!$B:$B,0))</f>
        <v>Langerfeld</v>
      </c>
      <c r="C55" t="s">
        <v>20</v>
      </c>
      <c r="D55">
        <v>8</v>
      </c>
      <c r="E55" s="3"/>
      <c r="F55" s="3"/>
      <c r="I55" s="4" t="s">
        <v>12</v>
      </c>
    </row>
    <row r="56" spans="1:9" x14ac:dyDescent="0.4">
      <c r="A56" s="1" t="str">
        <f>INDEX(Bürgermeistereien!$A:$A,MATCH(INDEX(Gemeinden[Bürgermeisterei],MATCH(C56,Gemeinden[ID],0)),Bürgermeistereien!$B:$B,0))</f>
        <v>hagen</v>
      </c>
      <c r="B56" t="str">
        <f>INDEX(Bürgermeistereien!$C:$C,MATCH(INDEX(Gemeinden[Bürgermeisterei],MATCH(C56,Gemeinden[ID],0)),Bürgermeistereien!$B:$B,0))</f>
        <v>Langerfeld</v>
      </c>
      <c r="C56" t="s">
        <v>20</v>
      </c>
      <c r="D56">
        <v>9</v>
      </c>
      <c r="E56" s="3"/>
      <c r="F56" s="3"/>
      <c r="I56" s="4" t="s">
        <v>12</v>
      </c>
    </row>
    <row r="57" spans="1:9" x14ac:dyDescent="0.4">
      <c r="A57" s="1" t="str">
        <f>INDEX(Bürgermeistereien!$A:$A,MATCH(INDEX(Gemeinden[Bürgermeisterei],MATCH(C57,Gemeinden[ID],0)),Bürgermeistereien!$B:$B,0))</f>
        <v>hagen</v>
      </c>
      <c r="B57" t="str">
        <f>INDEX(Bürgermeistereien!$C:$C,MATCH(INDEX(Gemeinden[Bürgermeisterei],MATCH(C57,Gemeinden[ID],0)),Bürgermeistereien!$B:$B,0))</f>
        <v>Langerfeld</v>
      </c>
      <c r="C57" t="s">
        <v>20</v>
      </c>
      <c r="D57">
        <v>10</v>
      </c>
      <c r="E57" s="3"/>
      <c r="F57" s="3"/>
      <c r="I57" s="4" t="s">
        <v>12</v>
      </c>
    </row>
    <row r="58" spans="1:9" x14ac:dyDescent="0.4">
      <c r="A58" s="1" t="str">
        <f>INDEX(Bürgermeistereien!$A:$A,MATCH(INDEX(Gemeinden[Bürgermeisterei],MATCH(C58,Gemeinden[ID],0)),Bürgermeistereien!$B:$B,0))</f>
        <v>hagen</v>
      </c>
      <c r="B58" t="str">
        <f>INDEX(Bürgermeistereien!$C:$C,MATCH(INDEX(Gemeinden[Bürgermeisterei],MATCH(C58,Gemeinden[ID],0)),Bürgermeistereien!$B:$B,0))</f>
        <v>Schwelm</v>
      </c>
      <c r="C58" t="s">
        <v>74</v>
      </c>
      <c r="D58">
        <v>1</v>
      </c>
      <c r="E58" s="3"/>
      <c r="F58" s="3"/>
      <c r="I58" s="4" t="s">
        <v>12</v>
      </c>
    </row>
    <row r="59" spans="1:9" x14ac:dyDescent="0.4">
      <c r="A59" s="1" t="str">
        <f>INDEX(Bürgermeistereien!$A:$A,MATCH(INDEX(Gemeinden[Bürgermeisterei],MATCH(C59,Gemeinden[ID],0)),Bürgermeistereien!$B:$B,0))</f>
        <v>hagen</v>
      </c>
      <c r="B59" t="str">
        <f>INDEX(Bürgermeistereien!$C:$C,MATCH(INDEX(Gemeinden[Bürgermeisterei],MATCH(C59,Gemeinden[ID],0)),Bürgermeistereien!$B:$B,0))</f>
        <v>Schwelm</v>
      </c>
      <c r="C59" t="s">
        <v>74</v>
      </c>
      <c r="D59">
        <v>2</v>
      </c>
      <c r="E59" s="3"/>
      <c r="F59" s="3"/>
      <c r="I59" s="4" t="s">
        <v>12</v>
      </c>
    </row>
    <row r="60" spans="1:9" x14ac:dyDescent="0.4">
      <c r="A60" s="1" t="str">
        <f>INDEX(Bürgermeistereien!$A:$A,MATCH(INDEX(Gemeinden[Bürgermeisterei],MATCH(C60,Gemeinden[ID],0)),Bürgermeistereien!$B:$B,0))</f>
        <v>hagen</v>
      </c>
      <c r="B60" t="str">
        <f>INDEX(Bürgermeistereien!$C:$C,MATCH(INDEX(Gemeinden[Bürgermeisterei],MATCH(C60,Gemeinden[ID],0)),Bürgermeistereien!$B:$B,0))</f>
        <v>Schwelm</v>
      </c>
      <c r="C60" t="s">
        <v>74</v>
      </c>
      <c r="D60">
        <v>3</v>
      </c>
      <c r="E60" s="3"/>
      <c r="F60" s="3"/>
      <c r="I60" s="4" t="s">
        <v>12</v>
      </c>
    </row>
    <row r="61" spans="1:9" x14ac:dyDescent="0.4">
      <c r="A61" s="1" t="str">
        <f>INDEX(Bürgermeistereien!$A:$A,MATCH(INDEX(Gemeinden[Bürgermeisterei],MATCH(C61,Gemeinden[ID],0)),Bürgermeistereien!$B:$B,0))</f>
        <v>hagen</v>
      </c>
      <c r="B61" t="str">
        <f>INDEX(Bürgermeistereien!$C:$C,MATCH(INDEX(Gemeinden[Bürgermeisterei],MATCH(C61,Gemeinden[ID],0)),Bürgermeistereien!$B:$B,0))</f>
        <v>Schwelm</v>
      </c>
      <c r="C61" t="s">
        <v>74</v>
      </c>
      <c r="D61">
        <v>4</v>
      </c>
      <c r="E61" s="3"/>
      <c r="F61" s="3"/>
      <c r="I61" s="4" t="s">
        <v>12</v>
      </c>
    </row>
    <row r="62" spans="1:9" x14ac:dyDescent="0.4">
      <c r="A62" s="1" t="str">
        <f>INDEX(Bürgermeistereien!$A:$A,MATCH(INDEX(Gemeinden[Bürgermeisterei],MATCH(C62,Gemeinden[ID],0)),Bürgermeistereien!$B:$B,0))</f>
        <v>hagen</v>
      </c>
      <c r="B62" t="str">
        <f>INDEX(Bürgermeistereien!$C:$C,MATCH(INDEX(Gemeinden[Bürgermeisterei],MATCH(C62,Gemeinden[ID],0)),Bürgermeistereien!$B:$B,0))</f>
        <v>Schwelm</v>
      </c>
      <c r="C62" t="s">
        <v>74</v>
      </c>
      <c r="D62">
        <v>5</v>
      </c>
      <c r="E62" s="3"/>
      <c r="F62" s="3"/>
      <c r="I62" s="4" t="s">
        <v>12</v>
      </c>
    </row>
    <row r="63" spans="1:9" x14ac:dyDescent="0.4">
      <c r="A63" s="1" t="str">
        <f>INDEX(Bürgermeistereien!$A:$A,MATCH(INDEX(Gemeinden[Bürgermeisterei],MATCH(C63,Gemeinden[ID],0)),Bürgermeistereien!$B:$B,0))</f>
        <v>hagen</v>
      </c>
      <c r="B63" t="str">
        <f>INDEX(Bürgermeistereien!$C:$C,MATCH(INDEX(Gemeinden[Bürgermeisterei],MATCH(C63,Gemeinden[ID],0)),Bürgermeistereien!$B:$B,0))</f>
        <v>Schwelm</v>
      </c>
      <c r="C63" t="s">
        <v>74</v>
      </c>
      <c r="D63">
        <v>6</v>
      </c>
      <c r="E63" s="3"/>
      <c r="F63" s="3"/>
      <c r="I63" s="4" t="s">
        <v>12</v>
      </c>
    </row>
    <row r="64" spans="1:9" x14ac:dyDescent="0.4">
      <c r="A64" s="1" t="str">
        <f>INDEX(Bürgermeistereien!$A:$A,MATCH(INDEX(Gemeinden[Bürgermeisterei],MATCH(C64,Gemeinden[ID],0)),Bürgermeistereien!$B:$B,0))</f>
        <v>hagen</v>
      </c>
      <c r="B64" t="str">
        <f>INDEX(Bürgermeistereien!$C:$C,MATCH(INDEX(Gemeinden[Bürgermeisterei],MATCH(C64,Gemeinden[ID],0)),Bürgermeistereien!$B:$B,0))</f>
        <v>Schwelm</v>
      </c>
      <c r="C64" t="s">
        <v>74</v>
      </c>
      <c r="D64">
        <v>7</v>
      </c>
      <c r="E64" s="3"/>
      <c r="F64" s="3"/>
      <c r="I64" s="4" t="s">
        <v>12</v>
      </c>
    </row>
    <row r="65" spans="1:9" x14ac:dyDescent="0.4">
      <c r="A65" s="1" t="str">
        <f>INDEX(Bürgermeistereien!$A:$A,MATCH(INDEX(Gemeinden[Bürgermeisterei],MATCH(C65,Gemeinden[ID],0)),Bürgermeistereien!$B:$B,0))</f>
        <v>hagen</v>
      </c>
      <c r="B65" t="str">
        <f>INDEX(Bürgermeistereien!$C:$C,MATCH(INDEX(Gemeinden[Bürgermeisterei],MATCH(C65,Gemeinden[ID],0)),Bürgermeistereien!$B:$B,0))</f>
        <v>Schwelm</v>
      </c>
      <c r="C65" t="s">
        <v>74</v>
      </c>
      <c r="D65">
        <v>8</v>
      </c>
      <c r="E65" s="3"/>
      <c r="F65" s="3"/>
      <c r="I65" s="4" t="s">
        <v>12</v>
      </c>
    </row>
    <row r="66" spans="1:9" x14ac:dyDescent="0.4">
      <c r="A66" s="1" t="str">
        <f>INDEX(Bürgermeistereien!$A:$A,MATCH(INDEX(Gemeinden[Bürgermeisterei],MATCH(C66,Gemeinden[ID],0)),Bürgermeistereien!$B:$B,0))</f>
        <v>hagen</v>
      </c>
      <c r="B66" t="str">
        <f>INDEX(Bürgermeistereien!$C:$C,MATCH(INDEX(Gemeinden[Bürgermeisterei],MATCH(C66,Gemeinden[ID],0)),Bürgermeistereien!$B:$B,0))</f>
        <v>Schwelm</v>
      </c>
      <c r="C66" t="s">
        <v>74</v>
      </c>
      <c r="D66">
        <v>9</v>
      </c>
      <c r="E66" s="3"/>
      <c r="F66" s="3"/>
      <c r="I66" s="4" t="s">
        <v>12</v>
      </c>
    </row>
    <row r="67" spans="1:9" x14ac:dyDescent="0.4">
      <c r="A67" s="1" t="str">
        <f>INDEX(Bürgermeistereien!$A:$A,MATCH(INDEX(Gemeinden[Bürgermeisterei],MATCH(C67,Gemeinden[ID],0)),Bürgermeistereien!$B:$B,0))</f>
        <v>hagen</v>
      </c>
      <c r="B67" t="str">
        <f>INDEX(Bürgermeistereien!$C:$C,MATCH(INDEX(Gemeinden[Bürgermeisterei],MATCH(C67,Gemeinden[ID],0)),Bürgermeistereien!$B:$B,0))</f>
        <v>Schwelm</v>
      </c>
      <c r="C67" t="s">
        <v>74</v>
      </c>
      <c r="D67">
        <v>10</v>
      </c>
      <c r="E67" s="3"/>
      <c r="F67" s="3"/>
      <c r="I67" s="4" t="s">
        <v>12</v>
      </c>
    </row>
    <row r="68" spans="1:9" x14ac:dyDescent="0.4">
      <c r="A68" s="1" t="str">
        <f>INDEX(Bürgermeistereien!$A:$A,MATCH(INDEX(Gemeinden[Bürgermeisterei],MATCH(C68,Gemeinden[ID],0)),Bürgermeistereien!$B:$B,0))</f>
        <v>hagen</v>
      </c>
      <c r="B68" t="str">
        <f>INDEX(Bürgermeistereien!$C:$C,MATCH(INDEX(Gemeinden[Bürgermeisterei],MATCH(C68,Gemeinden[ID],0)),Bürgermeistereien!$B:$B,0))</f>
        <v>Vollmarstein</v>
      </c>
      <c r="C68" t="s">
        <v>21</v>
      </c>
      <c r="D68">
        <v>1</v>
      </c>
      <c r="E68" s="3"/>
      <c r="F68" s="3"/>
      <c r="I68" s="4" t="s">
        <v>12</v>
      </c>
    </row>
    <row r="69" spans="1:9" x14ac:dyDescent="0.4">
      <c r="A69" s="1" t="str">
        <f>INDEX(Bürgermeistereien!$A:$A,MATCH(INDEX(Gemeinden[Bürgermeisterei],MATCH(C69,Gemeinden[ID],0)),Bürgermeistereien!$B:$B,0))</f>
        <v>hagen</v>
      </c>
      <c r="B69" t="str">
        <f>INDEX(Bürgermeistereien!$C:$C,MATCH(INDEX(Gemeinden[Bürgermeisterei],MATCH(C69,Gemeinden[ID],0)),Bürgermeistereien!$B:$B,0))</f>
        <v>Vollmarstein</v>
      </c>
      <c r="C69" t="s">
        <v>21</v>
      </c>
      <c r="D69">
        <v>2</v>
      </c>
      <c r="E69" s="3"/>
      <c r="F69" s="3"/>
      <c r="I69" s="4" t="s">
        <v>12</v>
      </c>
    </row>
    <row r="70" spans="1:9" x14ac:dyDescent="0.4">
      <c r="A70" s="1" t="str">
        <f>INDEX(Bürgermeistereien!$A:$A,MATCH(INDEX(Gemeinden[Bürgermeisterei],MATCH(C70,Gemeinden[ID],0)),Bürgermeistereien!$B:$B,0))</f>
        <v>hagen</v>
      </c>
      <c r="B70" t="str">
        <f>INDEX(Bürgermeistereien!$C:$C,MATCH(INDEX(Gemeinden[Bürgermeisterei],MATCH(C70,Gemeinden[ID],0)),Bürgermeistereien!$B:$B,0))</f>
        <v>Vollmarstein</v>
      </c>
      <c r="C70" t="s">
        <v>21</v>
      </c>
      <c r="D70">
        <v>3</v>
      </c>
      <c r="E70" s="3"/>
      <c r="F70" s="3"/>
      <c r="I70" s="4" t="s">
        <v>12</v>
      </c>
    </row>
    <row r="71" spans="1:9" x14ac:dyDescent="0.4">
      <c r="A71" s="1" t="str">
        <f>INDEX(Bürgermeistereien!$A:$A,MATCH(INDEX(Gemeinden[Bürgermeisterei],MATCH(C71,Gemeinden[ID],0)),Bürgermeistereien!$B:$B,0))</f>
        <v>hagen</v>
      </c>
      <c r="B71" t="str">
        <f>INDEX(Bürgermeistereien!$C:$C,MATCH(INDEX(Gemeinden[Bürgermeisterei],MATCH(C71,Gemeinden[ID],0)),Bürgermeistereien!$B:$B,0))</f>
        <v>Vollmarstein</v>
      </c>
      <c r="C71" t="s">
        <v>21</v>
      </c>
      <c r="D71">
        <v>4</v>
      </c>
      <c r="E71" s="3"/>
      <c r="F71" s="3"/>
      <c r="I71" s="4" t="s">
        <v>12</v>
      </c>
    </row>
    <row r="72" spans="1:9" x14ac:dyDescent="0.4">
      <c r="A72" s="1" t="str">
        <f>INDEX(Bürgermeistereien!$A:$A,MATCH(INDEX(Gemeinden[Bürgermeisterei],MATCH(C72,Gemeinden[ID],0)),Bürgermeistereien!$B:$B,0))</f>
        <v>hagen</v>
      </c>
      <c r="B72" t="str">
        <f>INDEX(Bürgermeistereien!$C:$C,MATCH(INDEX(Gemeinden[Bürgermeisterei],MATCH(C72,Gemeinden[ID],0)),Bürgermeistereien!$B:$B,0))</f>
        <v>Vollmarstein</v>
      </c>
      <c r="C72" t="s">
        <v>21</v>
      </c>
      <c r="D72">
        <v>5</v>
      </c>
      <c r="E72" s="3"/>
      <c r="F72" s="3"/>
      <c r="I72" s="4" t="s">
        <v>12</v>
      </c>
    </row>
    <row r="73" spans="1:9" x14ac:dyDescent="0.4">
      <c r="A73" s="1" t="str">
        <f>INDEX(Bürgermeistereien!$A:$A,MATCH(INDEX(Gemeinden[Bürgermeisterei],MATCH(C73,Gemeinden[ID],0)),Bürgermeistereien!$B:$B,0))</f>
        <v>hagen</v>
      </c>
      <c r="B73" t="str">
        <f>INDEX(Bürgermeistereien!$C:$C,MATCH(INDEX(Gemeinden[Bürgermeisterei],MATCH(C73,Gemeinden[ID],0)),Bürgermeistereien!$B:$B,0))</f>
        <v>Vollmarstein</v>
      </c>
      <c r="C73" t="s">
        <v>21</v>
      </c>
      <c r="D73">
        <v>6</v>
      </c>
      <c r="E73" s="3"/>
      <c r="F73" s="3"/>
      <c r="I73" s="4" t="s">
        <v>12</v>
      </c>
    </row>
    <row r="74" spans="1:9" x14ac:dyDescent="0.4">
      <c r="A74" s="1" t="str">
        <f>INDEX(Bürgermeistereien!$A:$A,MATCH(INDEX(Gemeinden[Bürgermeisterei],MATCH(C74,Gemeinden[ID],0)),Bürgermeistereien!$B:$B,0))</f>
        <v>hagen</v>
      </c>
      <c r="B74" t="str">
        <f>INDEX(Bürgermeistereien!$C:$C,MATCH(INDEX(Gemeinden[Bürgermeisterei],MATCH(C74,Gemeinden[ID],0)),Bürgermeistereien!$B:$B,0))</f>
        <v>Vollmarstein</v>
      </c>
      <c r="C74" t="s">
        <v>21</v>
      </c>
      <c r="D74">
        <v>7</v>
      </c>
      <c r="E74" s="3"/>
      <c r="F74" s="3"/>
      <c r="I74" s="4" t="s">
        <v>12</v>
      </c>
    </row>
    <row r="75" spans="1:9" x14ac:dyDescent="0.4">
      <c r="A75" s="1" t="str">
        <f>INDEX(Bürgermeistereien!$A:$A,MATCH(INDEX(Gemeinden[Bürgermeisterei],MATCH(C75,Gemeinden[ID],0)),Bürgermeistereien!$B:$B,0))</f>
        <v>hagen</v>
      </c>
      <c r="B75" t="str">
        <f>INDEX(Bürgermeistereien!$C:$C,MATCH(INDEX(Gemeinden[Bürgermeisterei],MATCH(C75,Gemeinden[ID],0)),Bürgermeistereien!$B:$B,0))</f>
        <v>Vollmarstein</v>
      </c>
      <c r="C75" t="s">
        <v>21</v>
      </c>
      <c r="D75">
        <v>8</v>
      </c>
      <c r="E75" s="3"/>
      <c r="F75" s="3"/>
      <c r="I75" s="4" t="s">
        <v>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5" customWidth="1"/>
  </cols>
  <sheetData>
    <row r="1" spans="1:3" x14ac:dyDescent="0.4">
      <c r="A1" s="6" t="s">
        <v>22</v>
      </c>
      <c r="B1" s="5">
        <f>COUNTIF(Flure[geplant],"x")</f>
        <v>0</v>
      </c>
    </row>
    <row r="2" spans="1:3" x14ac:dyDescent="0.4">
      <c r="A2" s="6" t="s">
        <v>23</v>
      </c>
      <c r="B2" s="5">
        <f>COUNTIFS(Flure[geplant],"x",Flure[erledigt],"x")</f>
        <v>0</v>
      </c>
      <c r="C2" s="7" t="e">
        <f>B2/B1</f>
        <v>#DIV/0!</v>
      </c>
    </row>
    <row r="3" spans="1:3" x14ac:dyDescent="0.4">
      <c r="A3" s="6" t="s">
        <v>24</v>
      </c>
      <c r="B3" s="5">
        <f>SUMIF(Flure[geplant],"x",Flure[Parzellen])</f>
        <v>0</v>
      </c>
    </row>
    <row r="4" spans="1:3" x14ac:dyDescent="0.4">
      <c r="A4" s="6" t="s">
        <v>25</v>
      </c>
      <c r="B4" s="5">
        <f>SUMIFS(Flure[Parzellen],Flure[geplant],"x",Flure[erledigt],"f")</f>
        <v>0</v>
      </c>
    </row>
    <row r="5" spans="1:3" x14ac:dyDescent="0.4">
      <c r="A5" s="6" t="s">
        <v>26</v>
      </c>
      <c r="B5" s="5">
        <f>SUMIFS(Flure[Parzellen],Flure[geplant],"x",Flure[erledigt],"x")</f>
        <v>0</v>
      </c>
      <c r="C5" s="7" t="e">
        <f>B5/B3</f>
        <v>#DIV/0!</v>
      </c>
    </row>
    <row r="6" spans="1:3" x14ac:dyDescent="0.4">
      <c r="A6" s="6" t="s">
        <v>27</v>
      </c>
      <c r="B6" s="5">
        <f>B3-B5</f>
        <v>0</v>
      </c>
      <c r="C6" s="7"/>
    </row>
    <row r="7" spans="1:3" x14ac:dyDescent="0.4">
      <c r="A7" s="6" t="s">
        <v>28</v>
      </c>
      <c r="B7" s="5">
        <f>SUMPRODUCT(1/COUNTIF(Flure[Gemeinde], Flure[Gemeinde]))</f>
        <v>8.9999999999999964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zoomScale="80" zoomScaleNormal="80" workbookViewId="0">
      <selection activeCell="C12" sqref="C12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29</v>
      </c>
      <c r="D1" t="s">
        <v>4</v>
      </c>
      <c r="E1" t="s">
        <v>30</v>
      </c>
      <c r="F1" s="1" t="s">
        <v>31</v>
      </c>
      <c r="G1" s="1" t="s">
        <v>32</v>
      </c>
      <c r="H1" t="s">
        <v>33</v>
      </c>
      <c r="I1" t="s">
        <v>34</v>
      </c>
      <c r="J1" t="s">
        <v>35</v>
      </c>
    </row>
    <row r="2" spans="1:10" x14ac:dyDescent="0.4">
      <c r="A2" s="8" t="str">
        <f>INDEX(Bürgermeistereien!$A:$A,MATCH(B2,Bürgermeistereien!$B:$B,0))</f>
        <v>hagen</v>
      </c>
      <c r="B2" t="s">
        <v>36</v>
      </c>
      <c r="C2" t="s">
        <v>11</v>
      </c>
      <c r="D2" t="s">
        <v>37</v>
      </c>
      <c r="F2" s="2" t="s">
        <v>10</v>
      </c>
      <c r="G2" s="2" t="s">
        <v>10</v>
      </c>
      <c r="H2" s="2" t="s">
        <v>10</v>
      </c>
      <c r="I2" s="2" t="s">
        <v>10</v>
      </c>
      <c r="J2" s="1"/>
    </row>
    <row r="3" spans="1:10" x14ac:dyDescent="0.4">
      <c r="A3" s="8" t="str">
        <f>INDEX(Bürgermeistereien!$A:$A,MATCH(B3,Bürgermeistereien!$B:$B,0))</f>
        <v>hagen</v>
      </c>
      <c r="B3" t="s">
        <v>36</v>
      </c>
      <c r="C3" t="s">
        <v>13</v>
      </c>
      <c r="D3" t="s">
        <v>38</v>
      </c>
      <c r="F3" s="2" t="s">
        <v>10</v>
      </c>
      <c r="G3" s="2" t="s">
        <v>10</v>
      </c>
      <c r="H3" s="2" t="s">
        <v>10</v>
      </c>
      <c r="I3" s="2" t="s">
        <v>10</v>
      </c>
      <c r="J3" s="1"/>
    </row>
    <row r="4" spans="1:10" x14ac:dyDescent="0.4">
      <c r="A4" s="8" t="str">
        <f>INDEX(Bürgermeistereien!$A:$A,MATCH(B4,Bürgermeistereien!$B:$B,0))</f>
        <v>hagen</v>
      </c>
      <c r="B4" t="s">
        <v>36</v>
      </c>
      <c r="C4" t="s">
        <v>14</v>
      </c>
      <c r="D4" t="s">
        <v>39</v>
      </c>
      <c r="F4" s="2" t="s">
        <v>10</v>
      </c>
      <c r="G4" s="2" t="s">
        <v>10</v>
      </c>
      <c r="H4" s="2" t="s">
        <v>10</v>
      </c>
      <c r="I4" s="2" t="s">
        <v>10</v>
      </c>
      <c r="J4" s="1"/>
    </row>
    <row r="5" spans="1:10" x14ac:dyDescent="0.4">
      <c r="A5" s="8" t="str">
        <f>INDEX(Bürgermeistereien!$A:$A,MATCH(B5,Bürgermeistereien!$B:$B,0))</f>
        <v>hagen</v>
      </c>
      <c r="B5" t="s">
        <v>40</v>
      </c>
      <c r="C5" t="s">
        <v>15</v>
      </c>
      <c r="D5" t="s">
        <v>41</v>
      </c>
      <c r="F5" s="2" t="s">
        <v>10</v>
      </c>
      <c r="G5" s="2" t="s">
        <v>10</v>
      </c>
      <c r="H5" s="2" t="s">
        <v>10</v>
      </c>
      <c r="I5" s="2" t="s">
        <v>10</v>
      </c>
      <c r="J5" s="1"/>
    </row>
    <row r="6" spans="1:10" x14ac:dyDescent="0.4">
      <c r="A6" s="8" t="str">
        <f>INDEX(Bürgermeistereien!$A:$A,MATCH(B6,Bürgermeistereien!$B:$B,0))</f>
        <v>hagen</v>
      </c>
      <c r="B6" t="s">
        <v>19</v>
      </c>
      <c r="C6" t="s">
        <v>16</v>
      </c>
      <c r="D6" t="s">
        <v>42</v>
      </c>
      <c r="F6" s="2" t="s">
        <v>10</v>
      </c>
      <c r="G6" s="2" t="s">
        <v>10</v>
      </c>
      <c r="H6" s="2" t="s">
        <v>10</v>
      </c>
      <c r="I6" s="2" t="s">
        <v>10</v>
      </c>
      <c r="J6" s="1"/>
    </row>
    <row r="7" spans="1:10" x14ac:dyDescent="0.4">
      <c r="A7" s="8" t="str">
        <f>INDEX(Bürgermeistereien!$A:$A,MATCH(B7,Bürgermeistereien!$B:$B,0))</f>
        <v>hagen</v>
      </c>
      <c r="B7" t="s">
        <v>19</v>
      </c>
      <c r="C7" t="s">
        <v>19</v>
      </c>
      <c r="D7" t="s">
        <v>43</v>
      </c>
      <c r="F7" s="2" t="s">
        <v>10</v>
      </c>
      <c r="G7" s="2" t="s">
        <v>10</v>
      </c>
      <c r="H7" s="2" t="s">
        <v>10</v>
      </c>
      <c r="I7" s="2" t="s">
        <v>10</v>
      </c>
      <c r="J7" s="1"/>
    </row>
    <row r="8" spans="1:10" x14ac:dyDescent="0.4">
      <c r="A8" s="8" t="str">
        <f>INDEX(Bürgermeistereien!$A:$A,MATCH(B8,Bürgermeistereien!$B:$B,0))</f>
        <v>hagen</v>
      </c>
      <c r="B8" t="s">
        <v>44</v>
      </c>
      <c r="C8" t="s">
        <v>45</v>
      </c>
      <c r="D8" t="s">
        <v>46</v>
      </c>
      <c r="E8" t="s">
        <v>73</v>
      </c>
      <c r="F8" s="2" t="s">
        <v>10</v>
      </c>
      <c r="G8" s="2" t="s">
        <v>10</v>
      </c>
      <c r="H8" s="2" t="s">
        <v>10</v>
      </c>
      <c r="I8" s="2" t="s">
        <v>10</v>
      </c>
      <c r="J8" s="1"/>
    </row>
    <row r="9" spans="1:10" x14ac:dyDescent="0.4">
      <c r="A9" s="8" t="str">
        <f>INDEX(Bürgermeistereien!$A:$A,MATCH(B9,Bürgermeistereien!$B:$B,0))</f>
        <v>hagen</v>
      </c>
      <c r="B9" t="s">
        <v>44</v>
      </c>
      <c r="C9" t="s">
        <v>44</v>
      </c>
      <c r="D9" t="s">
        <v>47</v>
      </c>
      <c r="E9" t="s">
        <v>73</v>
      </c>
      <c r="F9" s="2" t="s">
        <v>10</v>
      </c>
      <c r="G9" s="2" t="s">
        <v>10</v>
      </c>
      <c r="H9" s="2" t="s">
        <v>10</v>
      </c>
      <c r="I9" s="2" t="s">
        <v>10</v>
      </c>
      <c r="J9" s="1"/>
    </row>
    <row r="10" spans="1:10" x14ac:dyDescent="0.4">
      <c r="A10" s="8" t="str">
        <f>INDEX(Bürgermeistereien!$A:$A,MATCH(B10,Bürgermeistereien!$B:$B,0))</f>
        <v>hagen</v>
      </c>
      <c r="B10" t="s">
        <v>44</v>
      </c>
      <c r="C10" t="s">
        <v>48</v>
      </c>
      <c r="D10" t="s">
        <v>49</v>
      </c>
      <c r="E10" t="s">
        <v>73</v>
      </c>
      <c r="F10" s="2" t="s">
        <v>10</v>
      </c>
      <c r="G10" s="2" t="s">
        <v>10</v>
      </c>
      <c r="H10" s="2" t="s">
        <v>10</v>
      </c>
      <c r="I10" s="2" t="s">
        <v>10</v>
      </c>
      <c r="J10" s="1"/>
    </row>
    <row r="11" spans="1:10" x14ac:dyDescent="0.4">
      <c r="A11" s="8" t="str">
        <f>INDEX(Bürgermeistereien!$A:$A,MATCH(B11,Bürgermeistereien!$B:$B,0))</f>
        <v>hagen</v>
      </c>
      <c r="B11" t="s">
        <v>20</v>
      </c>
      <c r="C11" t="s">
        <v>20</v>
      </c>
      <c r="D11" t="s">
        <v>50</v>
      </c>
      <c r="F11" s="2" t="s">
        <v>10</v>
      </c>
      <c r="G11" s="2" t="s">
        <v>10</v>
      </c>
      <c r="H11" s="2" t="s">
        <v>10</v>
      </c>
      <c r="I11" s="2" t="s">
        <v>10</v>
      </c>
      <c r="J11" s="1"/>
    </row>
    <row r="12" spans="1:10" x14ac:dyDescent="0.4">
      <c r="A12" s="8" t="str">
        <f>INDEX(Bürgermeistereien!$A:$A,MATCH(B12,Bürgermeistereien!$B:$B,0))</f>
        <v>hagen</v>
      </c>
      <c r="B12" t="s">
        <v>51</v>
      </c>
      <c r="C12" t="s">
        <v>74</v>
      </c>
      <c r="D12" t="s">
        <v>52</v>
      </c>
      <c r="F12" s="2" t="s">
        <v>10</v>
      </c>
      <c r="G12" s="2" t="s">
        <v>10</v>
      </c>
      <c r="H12" s="2" t="s">
        <v>10</v>
      </c>
      <c r="I12" s="2" t="s">
        <v>10</v>
      </c>
      <c r="J12" s="1"/>
    </row>
    <row r="13" spans="1:10" x14ac:dyDescent="0.4">
      <c r="A13" s="8" t="str">
        <f>INDEX(Bürgermeistereien!$A:$A,MATCH(B13,Bürgermeistereien!$B:$B,0))</f>
        <v>hagen</v>
      </c>
      <c r="B13" t="s">
        <v>51</v>
      </c>
      <c r="C13" t="s">
        <v>51</v>
      </c>
      <c r="D13" t="s">
        <v>53</v>
      </c>
      <c r="E13" t="s">
        <v>54</v>
      </c>
      <c r="F13" s="2" t="s">
        <v>10</v>
      </c>
      <c r="G13" s="2" t="s">
        <v>10</v>
      </c>
      <c r="H13" s="2" t="s">
        <v>10</v>
      </c>
      <c r="I13" s="2" t="s">
        <v>10</v>
      </c>
      <c r="J13" s="1"/>
    </row>
    <row r="14" spans="1:10" x14ac:dyDescent="0.4">
      <c r="A14" s="8" t="str">
        <f>INDEX(Bürgermeistereien!$A:$A,MATCH(B14,Bürgermeistereien!$B:$B,0))</f>
        <v>hagen</v>
      </c>
      <c r="B14" t="s">
        <v>55</v>
      </c>
      <c r="C14" t="s">
        <v>21</v>
      </c>
      <c r="D14" t="s">
        <v>56</v>
      </c>
      <c r="F14" s="2" t="s">
        <v>10</v>
      </c>
      <c r="G14" s="2" t="s">
        <v>10</v>
      </c>
      <c r="H14" s="2" t="s">
        <v>10</v>
      </c>
      <c r="I14" s="2" t="s">
        <v>10</v>
      </c>
      <c r="J14" s="1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tabSelected="1" zoomScale="80" zoomScaleNormal="80" workbookViewId="0">
      <selection activeCell="G7" sqref="G7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1" t="s">
        <v>0</v>
      </c>
      <c r="B1" s="12" t="s">
        <v>29</v>
      </c>
      <c r="C1" s="12" t="s">
        <v>4</v>
      </c>
      <c r="D1" s="13" t="s">
        <v>57</v>
      </c>
      <c r="E1" s="13" t="s">
        <v>58</v>
      </c>
      <c r="F1" s="13" t="s">
        <v>59</v>
      </c>
      <c r="G1" s="14" t="s">
        <v>60</v>
      </c>
      <c r="H1" s="13" t="s">
        <v>76</v>
      </c>
    </row>
    <row r="2" spans="1:8" x14ac:dyDescent="0.4">
      <c r="A2" s="9" t="s">
        <v>61</v>
      </c>
      <c r="B2" s="10" t="s">
        <v>61</v>
      </c>
      <c r="C2" s="10" t="s">
        <v>62</v>
      </c>
      <c r="D2" s="10"/>
      <c r="E2" s="10"/>
      <c r="F2" s="10"/>
      <c r="G2" s="15"/>
    </row>
    <row r="3" spans="1:8" x14ac:dyDescent="0.4">
      <c r="A3" s="9" t="s">
        <v>61</v>
      </c>
      <c r="B3" s="10" t="s">
        <v>40</v>
      </c>
      <c r="C3" s="10" t="s">
        <v>63</v>
      </c>
      <c r="D3" s="10"/>
      <c r="E3" s="10"/>
      <c r="F3" s="10"/>
      <c r="G3" s="15"/>
    </row>
    <row r="4" spans="1:8" x14ac:dyDescent="0.4">
      <c r="A4" s="9" t="s">
        <v>61</v>
      </c>
      <c r="B4" s="10" t="s">
        <v>64</v>
      </c>
      <c r="C4" s="10" t="s">
        <v>65</v>
      </c>
      <c r="D4" s="10"/>
      <c r="E4" s="10"/>
      <c r="F4" s="10"/>
      <c r="G4" s="15"/>
    </row>
    <row r="5" spans="1:8" x14ac:dyDescent="0.4">
      <c r="A5" s="9" t="s">
        <v>61</v>
      </c>
      <c r="B5" s="10" t="s">
        <v>44</v>
      </c>
      <c r="C5" s="10" t="s">
        <v>66</v>
      </c>
      <c r="D5" s="10"/>
      <c r="E5" s="10"/>
      <c r="F5" s="10"/>
      <c r="G5" s="15"/>
    </row>
    <row r="6" spans="1:8" x14ac:dyDescent="0.4">
      <c r="A6" s="9" t="s">
        <v>61</v>
      </c>
      <c r="B6" s="10" t="s">
        <v>51</v>
      </c>
      <c r="C6" s="10" t="s">
        <v>53</v>
      </c>
      <c r="D6" s="10"/>
      <c r="E6" s="10"/>
      <c r="F6" s="10"/>
      <c r="G6" s="15"/>
    </row>
    <row r="7" spans="1:8" x14ac:dyDescent="0.4">
      <c r="A7" s="9" t="s">
        <v>61</v>
      </c>
      <c r="B7" s="10" t="s">
        <v>20</v>
      </c>
      <c r="C7" s="10" t="s">
        <v>50</v>
      </c>
      <c r="D7" s="10"/>
      <c r="E7" s="10"/>
      <c r="F7" s="10"/>
      <c r="G7" s="15"/>
    </row>
    <row r="8" spans="1:8" x14ac:dyDescent="0.4">
      <c r="A8" s="9" t="s">
        <v>61</v>
      </c>
      <c r="B8" s="10" t="s">
        <v>19</v>
      </c>
      <c r="C8" s="10" t="s">
        <v>43</v>
      </c>
      <c r="D8" s="10"/>
      <c r="E8" s="10"/>
      <c r="F8" s="10"/>
      <c r="G8" s="15"/>
    </row>
    <row r="9" spans="1:8" x14ac:dyDescent="0.4">
      <c r="A9" s="9" t="s">
        <v>61</v>
      </c>
      <c r="B9" s="10" t="s">
        <v>67</v>
      </c>
      <c r="C9" s="10" t="s">
        <v>68</v>
      </c>
      <c r="D9" s="10"/>
      <c r="E9" s="10"/>
      <c r="F9" s="10"/>
      <c r="G9" s="15"/>
    </row>
    <row r="10" spans="1:8" x14ac:dyDescent="0.4">
      <c r="A10" s="9" t="s">
        <v>61</v>
      </c>
      <c r="B10" s="10" t="s">
        <v>69</v>
      </c>
      <c r="C10" s="10" t="s">
        <v>70</v>
      </c>
      <c r="D10" s="10"/>
      <c r="E10" s="10"/>
      <c r="F10" s="10"/>
      <c r="G10" s="15"/>
    </row>
    <row r="11" spans="1:8" x14ac:dyDescent="0.4">
      <c r="A11" s="9" t="s">
        <v>61</v>
      </c>
      <c r="B11" s="10" t="s">
        <v>36</v>
      </c>
      <c r="C11" s="10" t="s">
        <v>71</v>
      </c>
      <c r="D11" s="10"/>
      <c r="E11" s="10"/>
      <c r="F11" s="10"/>
      <c r="G11" s="15"/>
    </row>
    <row r="12" spans="1:8" x14ac:dyDescent="0.4">
      <c r="A12" s="9" t="s">
        <v>61</v>
      </c>
      <c r="B12" s="10" t="s">
        <v>55</v>
      </c>
      <c r="C12" s="10" t="s">
        <v>72</v>
      </c>
      <c r="D12" s="10"/>
      <c r="E12" s="10"/>
      <c r="F12" s="10"/>
      <c r="G12" s="15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Fluren</vt:lpstr>
      <vt:lpstr>Fluren Auswertung</vt:lpstr>
      <vt:lpstr>Gemeinden</vt:lpstr>
      <vt:lpstr>Bürgermeistereien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2023-07-26T13:39:46Z</dcterms:created>
  <dcterms:modified xsi:type="dcterms:W3CDTF">2023-07-26T13:43:14Z</dcterms:modified>
</cp:coreProperties>
</file>