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23759993-FBE5-4E0F-BFEE-D021455FE162}" xr6:coauthVersionLast="47" xr6:coauthVersionMax="47" xr10:uidLastSave="{00000000-0000-0000-0000-000000000000}"/>
  <bookViews>
    <workbookView xWindow="17" yWindow="420" windowWidth="32674" windowHeight="17494" tabRatio="500" activeTab="3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  <sheet name="Legal" sheetId="6" r:id="rId5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2" i="3"/>
  <c r="A3" i="3"/>
  <c r="A4" i="3"/>
  <c r="B7" i="1"/>
  <c r="B3" i="1"/>
  <c r="B4" i="1"/>
  <c r="B5" i="1"/>
  <c r="B6" i="1"/>
  <c r="B7" i="2"/>
  <c r="B5" i="2"/>
  <c r="B4" i="2"/>
  <c r="B3" i="2"/>
  <c r="B2" i="2"/>
  <c r="B1" i="2"/>
  <c r="B2" i="1"/>
  <c r="C2" i="2" l="1"/>
  <c r="C5" i="2"/>
  <c r="B6" i="2"/>
</calcChain>
</file>

<file path=xl/sharedStrings.xml><?xml version="1.0" encoding="utf-8"?>
<sst xmlns="http://schemas.openxmlformats.org/spreadsheetml/2006/main" count="239" uniqueCount="161">
  <si>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</si>
  <si>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</si>
  <si>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</si>
  <si>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</si>
  <si>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</si>
  <si>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</si>
  <si>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</si>
  <si>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</si>
  <si>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</si>
  <si>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</si>
  <si>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?</t>
  </si>
  <si>
    <t>ergste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</si>
  <si>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</si>
  <si>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</si>
  <si>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</si>
  <si>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</si>
  <si>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</si>
  <si>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</si>
  <si>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</si>
  <si>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</si>
  <si>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</si>
  <si>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</si>
  <si>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</si>
  <si>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</si>
  <si>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</si>
  <si>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</si>
  <si>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berchum</t>
  </si>
  <si>
    <t>Berchum</t>
  </si>
  <si>
    <t>Ergste</t>
  </si>
  <si>
    <t>LAV: K551-5069</t>
  </si>
  <si>
    <t>hennen</t>
  </si>
  <si>
    <t>Hennen</t>
  </si>
  <si>
    <t>NP X</t>
  </si>
  <si>
    <t>NP Y</t>
  </si>
  <si>
    <t>NP Hinweis</t>
  </si>
  <si>
    <t>Punkte pro Gemeinde</t>
  </si>
  <si>
    <t>altena</t>
  </si>
  <si>
    <t>Altena</t>
  </si>
  <si>
    <t>neuenrade</t>
  </si>
  <si>
    <t>Neuenrade</t>
  </si>
  <si>
    <t>plettenberg</t>
  </si>
  <si>
    <t>Plettenberg</t>
  </si>
  <si>
    <t>ebbe</t>
  </si>
  <si>
    <t>Ebbe</t>
  </si>
  <si>
    <t>meinerzhagen</t>
  </si>
  <si>
    <t>Meinerzhagen</t>
  </si>
  <si>
    <t>halver</t>
  </si>
  <si>
    <t>Halver</t>
  </si>
  <si>
    <t>luedenscheid</t>
  </si>
  <si>
    <t>Lüdenscheid</t>
  </si>
  <si>
    <t>valbert</t>
  </si>
  <si>
    <t>Valbert</t>
  </si>
  <si>
    <t>arnsberg</t>
  </si>
  <si>
    <t>Arnsberg</t>
  </si>
  <si>
    <t>neheim</t>
  </si>
  <si>
    <t>Neheim</t>
  </si>
  <si>
    <t>allendorf</t>
  </si>
  <si>
    <t>Allendorf</t>
  </si>
  <si>
    <t>hellefeld</t>
  </si>
  <si>
    <t>Hellefeld</t>
  </si>
  <si>
    <t>warstein</t>
  </si>
  <si>
    <t>Warstein</t>
  </si>
  <si>
    <t>valve</t>
  </si>
  <si>
    <t>Valve</t>
  </si>
  <si>
    <t>eslohe</t>
  </si>
  <si>
    <t>Eslohe</t>
  </si>
  <si>
    <t>eversberg</t>
  </si>
  <si>
    <t>Eversberg</t>
  </si>
  <si>
    <t>fredeburg</t>
  </si>
  <si>
    <t>Fredeburg</t>
  </si>
  <si>
    <t>serkenrode</t>
  </si>
  <si>
    <t>Serkenrode</t>
  </si>
  <si>
    <t>schmallenberg</t>
  </si>
  <si>
    <t>Schmallenberg</t>
  </si>
  <si>
    <t>iserlohn</t>
  </si>
  <si>
    <t>Iserlohn</t>
  </si>
  <si>
    <t>hemer</t>
  </si>
  <si>
    <t>Hemer</t>
  </si>
  <si>
    <t>limburg</t>
  </si>
  <si>
    <t>Limburg</t>
  </si>
  <si>
    <t>menden</t>
  </si>
  <si>
    <t>Menden</t>
  </si>
  <si>
    <t>lippstadt</t>
  </si>
  <si>
    <t>Lippstadt</t>
  </si>
  <si>
    <t>gesecke</t>
  </si>
  <si>
    <t>Gesecke</t>
  </si>
  <si>
    <t>anroechte</t>
  </si>
  <si>
    <t>Anröchte</t>
  </si>
  <si>
    <t>ruethen</t>
  </si>
  <si>
    <t>Rüthen</t>
  </si>
  <si>
    <t>erwitte</t>
  </si>
  <si>
    <t>Erwitte</t>
  </si>
  <si>
    <t>horn</t>
  </si>
  <si>
    <t>Horn</t>
  </si>
  <si>
    <t>olpe</t>
  </si>
  <si>
    <t>Olpe</t>
  </si>
  <si>
    <t>wenden</t>
  </si>
  <si>
    <t>Wenden</t>
  </si>
  <si>
    <t>drolshagen</t>
  </si>
  <si>
    <t>attendorn</t>
  </si>
  <si>
    <t>Attendorn</t>
  </si>
  <si>
    <t>bilstein</t>
  </si>
  <si>
    <t>Bilstein</t>
  </si>
  <si>
    <t>kirchhundem</t>
  </si>
  <si>
    <t>Kirchhundem</t>
  </si>
  <si>
    <t>siegen</t>
  </si>
  <si>
    <t>Siegen</t>
  </si>
  <si>
    <t>weidenau</t>
  </si>
  <si>
    <t>Weidenau</t>
  </si>
  <si>
    <t>wilnsdorf</t>
  </si>
  <si>
    <t>Wilnsdorf</t>
  </si>
  <si>
    <t>freudenberg</t>
  </si>
  <si>
    <t>Freudenberg</t>
  </si>
  <si>
    <t>netphen</t>
  </si>
  <si>
    <t>Netphen</t>
  </si>
  <si>
    <t>hilchenbach</t>
  </si>
  <si>
    <t>Hilchenbach</t>
  </si>
  <si>
    <t>ferndorf</t>
  </si>
  <si>
    <t>Ferndorf</t>
  </si>
  <si>
    <t>neunkirchen</t>
  </si>
  <si>
    <t>Neunkirchen</t>
  </si>
  <si>
    <t>dresselndorf</t>
  </si>
  <si>
    <t>Dresselndorf</t>
  </si>
  <si>
    <t>soest</t>
  </si>
  <si>
    <t>Soest</t>
  </si>
  <si>
    <t>lohne</t>
  </si>
  <si>
    <t>Lohne</t>
  </si>
  <si>
    <t>borgeln</t>
  </si>
  <si>
    <t>Borgeln</t>
  </si>
  <si>
    <t>schwefe</t>
  </si>
  <si>
    <t>Schwefe</t>
  </si>
  <si>
    <t>oestinghausen</t>
  </si>
  <si>
    <t>Amt Oestinghausen</t>
  </si>
  <si>
    <t>koerbecke</t>
  </si>
  <si>
    <t>Körbecke</t>
  </si>
  <si>
    <t>werl</t>
  </si>
  <si>
    <t>Werl</t>
  </si>
  <si>
    <t>Hinweise</t>
  </si>
  <si>
    <t>Text</t>
  </si>
  <si>
    <t>Flur als "Section A" bezeichnet</t>
  </si>
  <si>
    <t>Flur als "Section B" bezeichnet</t>
  </si>
  <si>
    <t>Flur als "Section C" bezeichnet</t>
  </si>
  <si>
    <t>Flur als "Section D" bezeichnet</t>
  </si>
  <si>
    <t>Flur als "Section E" bezeichnet</t>
  </si>
  <si>
    <t>Flur als "Section F" bezeichnet</t>
  </si>
  <si>
    <t>Weidscheid</t>
  </si>
  <si>
    <t>Halstenberg</t>
  </si>
  <si>
    <t>Liesenlühr</t>
  </si>
  <si>
    <t>Bockelühr</t>
  </si>
  <si>
    <t>LAV: K551-5079</t>
  </si>
  <si>
    <t>LAV: K551-10904</t>
  </si>
  <si>
    <t>LAV: K551-5062</t>
  </si>
  <si>
    <t>LAV: K551-5065</t>
  </si>
  <si>
    <t>LAV: W052/Karten K-7862, W052/Karten K-7863</t>
  </si>
  <si>
    <t>LAV: W052/Karten K-7868</t>
  </si>
  <si>
    <t>LAV: W052/Karten K-7870</t>
  </si>
  <si>
    <t>LAV: W052/Karten K-7872</t>
  </si>
  <si>
    <t>LAV: W052/Karten K-7874</t>
  </si>
  <si>
    <t>LAV: W052/Karten K-7882</t>
  </si>
  <si>
    <t>Parzellen</t>
  </si>
  <si>
    <t>Vermessungsraster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</si>
</sst>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9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 style="thin">
        <color rgb="FF9DC3E6"/>
      </left>
      <right/>
      <top style="thin">
        <color rgb="FF9DC3E6"/>
      </top>
      <bottom/>
      <diagonal/>
    </border>
    <border>
      <left/>
      <right/>
      <top style="thin">
        <color rgb="FF9DC3E6"/>
      </top>
      <bottom/>
      <diagonal/>
    </border>
    <border>
      <left/>
      <right style="thin">
        <color rgb="FF9DC3E6"/>
      </right>
      <top style="thin">
        <color rgb="FF9DC3E6"/>
      </top>
      <bottom/>
      <diagonal/>
    </border>
    <border>
      <left style="thin">
        <color rgb="FF9DC3E6"/>
      </left>
      <right/>
      <top style="thin">
        <color rgb="FF9DC3E6"/>
      </top>
      <bottom style="thin">
        <color rgb="FF9DC3E6"/>
      </bottom>
      <diagonal/>
    </border>
    <border>
      <left/>
      <right style="thin">
        <color rgb="FF9DC3E6"/>
      </right>
      <top style="thin">
        <color rgb="FF9DC3E6"/>
      </top>
      <bottom style="thin">
        <color rgb="FF9DC3E6"/>
      </bottom>
      <diagonal/>
    </border>
  </borders>
  <cellStyleXfs count="7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Alignment="1" applyProtection="1">
      <alignment wrapText="1"/>
    </xf>
    <xf numFmtId="0" fontId="1" fillId="2" borderId="0" xfId="1" applyBorder="1" applyProtection="1"/>
    <xf numFmtId="0" fontId="0" fillId="0" borderId="2" xfId="0" applyBorder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6" fillId="7" borderId="0" xfId="5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5" fillId="0" borderId="3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4" xfId="0" applyFont="1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7" fillId="8" borderId="0" xfId="6"/>
  </cellXfs>
  <cellStyles count="7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Gut" xfId="5" builtinId="26"/>
    <cellStyle name="Neutral" xfId="6" builtinId="28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7" totalsRowShown="0">
  <autoFilter ref="A1:K7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J4" totalsRowShown="0">
  <autoFilter ref="A1:J4" xr:uid="{00000000-0009-0000-0100-000002000000}"/>
  <tableColumns count="10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53" totalsRowShown="0" headerRowDxfId="9" dataDxfId="8">
  <autoFilter ref="A1:H53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C2352C9D-2D6F-4C61-B26D-D90C7295DCFB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zoomScaleNormal="100" workbookViewId="0">
      <selection activeCell="C24" sqref="C24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s="1" t="str">
        <f>INDEX(Bürgermeistereien!$A:$A,MATCH(INDEX(Gemeinden[Bürgermeisterei],MATCH(C2,Gemeinden[ID],0)),Bürgermeistereien!$B:$B,0))</f>
        <v>iserlohn</v>
      </c>
      <c r="B2" t="str">
        <f>INDEX(Bürgermeistereien!$C:$C,MATCH(INDEX(Gemeinden[Bürgermeisterei],MATCH(C2,Gemeinden[ID],0)),Bürgermeistereien!$B:$B,0))</f>
        <v>Ergste</v>
      </c>
      <c r="C2" t="s">
        <v>11</v>
      </c>
      <c r="D2">
        <v>1</v>
      </c>
      <c r="E2" t="s">
        <v>28</v>
      </c>
      <c r="F2">
        <v>695</v>
      </c>
      <c r="I2" t="s">
        <v>153</v>
      </c>
      <c r="J2" t="s">
        <v>139</v>
      </c>
    </row>
    <row r="3" spans="1:11" x14ac:dyDescent="0.4">
      <c r="A3" s="1" t="str">
        <f>INDEX(Bürgermeistereien!$A:$A,MATCH(INDEX(Gemeinden[Bürgermeisterei],MATCH(C3,Gemeinden[ID],0)),Bürgermeistereien!$B:$B,0))</f>
        <v>iserlohn</v>
      </c>
      <c r="B3" t="str">
        <f>INDEX(Bürgermeistereien!$C:$C,MATCH(INDEX(Gemeinden[Bürgermeisterei],MATCH(C3,Gemeinden[ID],0)),Bürgermeistereien!$B:$B,0))</f>
        <v>Ergste</v>
      </c>
      <c r="C3" t="s">
        <v>11</v>
      </c>
      <c r="D3">
        <v>2</v>
      </c>
      <c r="E3" t="s">
        <v>145</v>
      </c>
      <c r="F3">
        <v>145</v>
      </c>
      <c r="I3" t="s">
        <v>154</v>
      </c>
      <c r="J3" t="s">
        <v>140</v>
      </c>
    </row>
    <row r="4" spans="1:11" x14ac:dyDescent="0.4">
      <c r="A4" s="1" t="str">
        <f>INDEX(Bürgermeistereien!$A:$A,MATCH(INDEX(Gemeinden[Bürgermeisterei],MATCH(C4,Gemeinden[ID],0)),Bürgermeistereien!$B:$B,0))</f>
        <v>iserlohn</v>
      </c>
      <c r="B4" t="str">
        <f>INDEX(Bürgermeistereien!$C:$C,MATCH(INDEX(Gemeinden[Bürgermeisterei],MATCH(C4,Gemeinden[ID],0)),Bürgermeistereien!$B:$B,0))</f>
        <v>Ergste</v>
      </c>
      <c r="C4" t="s">
        <v>11</v>
      </c>
      <c r="D4">
        <v>3</v>
      </c>
      <c r="E4" s="3"/>
      <c r="F4">
        <v>223</v>
      </c>
      <c r="I4" t="s">
        <v>155</v>
      </c>
      <c r="J4" t="s">
        <v>141</v>
      </c>
    </row>
    <row r="5" spans="1:11" x14ac:dyDescent="0.4">
      <c r="A5" s="1" t="str">
        <f>INDEX(Bürgermeistereien!$A:$A,MATCH(INDEX(Gemeinden[Bürgermeisterei],MATCH(C5,Gemeinden[ID],0)),Bürgermeistereien!$B:$B,0))</f>
        <v>iserlohn</v>
      </c>
      <c r="B5" t="str">
        <f>INDEX(Bürgermeistereien!$C:$C,MATCH(INDEX(Gemeinden[Bürgermeisterei],MATCH(C5,Gemeinden[ID],0)),Bürgermeistereien!$B:$B,0))</f>
        <v>Ergste</v>
      </c>
      <c r="C5" t="s">
        <v>11</v>
      </c>
      <c r="D5">
        <v>4</v>
      </c>
      <c r="E5" t="s">
        <v>146</v>
      </c>
      <c r="F5">
        <v>127</v>
      </c>
      <c r="I5" t="s">
        <v>156</v>
      </c>
      <c r="J5" t="s">
        <v>142</v>
      </c>
    </row>
    <row r="6" spans="1:11" x14ac:dyDescent="0.4">
      <c r="A6" s="1" t="str">
        <f>INDEX(Bürgermeistereien!$A:$A,MATCH(INDEX(Gemeinden[Bürgermeisterei],MATCH(C6,Gemeinden[ID],0)),Bürgermeistereien!$B:$B,0))</f>
        <v>iserlohn</v>
      </c>
      <c r="B6" t="str">
        <f>INDEX(Bürgermeistereien!$C:$C,MATCH(INDEX(Gemeinden[Bürgermeisterei],MATCH(C6,Gemeinden[ID],0)),Bürgermeistereien!$B:$B,0))</f>
        <v>Ergste</v>
      </c>
      <c r="C6" t="s">
        <v>11</v>
      </c>
      <c r="D6">
        <v>5</v>
      </c>
      <c r="E6" t="s">
        <v>147</v>
      </c>
      <c r="F6">
        <v>84</v>
      </c>
      <c r="I6" t="s">
        <v>157</v>
      </c>
      <c r="J6" t="s">
        <v>143</v>
      </c>
    </row>
    <row r="7" spans="1:11" x14ac:dyDescent="0.4">
      <c r="A7" s="1" t="str">
        <f>INDEX(Bürgermeistereien!$A:$A,MATCH(INDEX(Gemeinden[Bürgermeisterei],MATCH(C7,Gemeinden[ID],0)),Bürgermeistereien!$B:$B,0))</f>
        <v>iserlohn</v>
      </c>
      <c r="B7" t="str">
        <f>INDEX(Bürgermeistereien!$C:$C,MATCH(INDEX(Gemeinden[Bürgermeisterei],MATCH(C7,Gemeinden[ID],0)),Bürgermeistereien!$B:$B,0))</f>
        <v>Ergste</v>
      </c>
      <c r="C7" t="s">
        <v>11</v>
      </c>
      <c r="D7">
        <v>6</v>
      </c>
      <c r="E7" t="s">
        <v>148</v>
      </c>
      <c r="F7">
        <v>131</v>
      </c>
      <c r="I7" s="20" t="s">
        <v>158</v>
      </c>
      <c r="J7" t="s">
        <v>144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5" customWidth="1"/>
  </cols>
  <sheetData>
    <row r="1" spans="1:3" x14ac:dyDescent="0.4">
      <c r="A1" s="6" t="s">
        <v>12</v>
      </c>
      <c r="B1" s="5">
        <f>COUNTIF(Flure[geplant],"x")</f>
        <v>0</v>
      </c>
    </row>
    <row r="2" spans="1:3" x14ac:dyDescent="0.4">
      <c r="A2" s="6" t="s">
        <v>13</v>
      </c>
      <c r="B2" s="5">
        <f>COUNTIFS(Flure[geplant],"x",Flure[erledigt],"x")</f>
        <v>0</v>
      </c>
      <c r="C2" s="7" t="e">
        <f>B2/B1</f>
        <v>#DIV/0!</v>
      </c>
    </row>
    <row r="3" spans="1:3" x14ac:dyDescent="0.4">
      <c r="A3" s="6" t="s">
        <v>14</v>
      </c>
      <c r="B3" s="5">
        <f>SUMIF(Flure[geplant],"x",Flure[Parzellen])</f>
        <v>0</v>
      </c>
    </row>
    <row r="4" spans="1:3" x14ac:dyDescent="0.4">
      <c r="A4" s="6" t="s">
        <v>15</v>
      </c>
      <c r="B4" s="5">
        <f>SUMIFS(Flure[Parzellen],Flure[geplant],"x",Flure[erledigt],"f")</f>
        <v>0</v>
      </c>
    </row>
    <row r="5" spans="1:3" x14ac:dyDescent="0.4">
      <c r="A5" s="6" t="s">
        <v>16</v>
      </c>
      <c r="B5" s="5">
        <f>SUMIFS(Flure[Parzellen],Flure[geplant],"x",Flure[erledigt],"x")</f>
        <v>0</v>
      </c>
      <c r="C5" s="7" t="e">
        <f>B5/B3</f>
        <v>#DIV/0!</v>
      </c>
    </row>
    <row r="6" spans="1:3" x14ac:dyDescent="0.4">
      <c r="A6" s="6" t="s">
        <v>17</v>
      </c>
      <c r="B6" s="5">
        <f>B3-B5</f>
        <v>0</v>
      </c>
      <c r="C6" s="7"/>
    </row>
    <row r="7" spans="1:3" x14ac:dyDescent="0.4">
      <c r="A7" s="6" t="s">
        <v>18</v>
      </c>
      <c r="B7" s="5">
        <f>SUMPRODUCT(1/COUNTIF(Flure[Gemeinde], Flure[Gemeinde]))</f>
        <v>0.99999999999999989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"/>
  <sheetViews>
    <sheetView zoomScale="80" zoomScaleNormal="80" workbookViewId="0">
      <selection activeCell="C7" sqref="C7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</cols>
  <sheetData>
    <row r="1" spans="1:10" x14ac:dyDescent="0.4">
      <c r="A1" t="s">
        <v>0</v>
      </c>
      <c r="B1" t="s">
        <v>1</v>
      </c>
      <c r="C1" t="s">
        <v>19</v>
      </c>
      <c r="D1" t="s">
        <v>4</v>
      </c>
      <c r="E1" t="s">
        <v>20</v>
      </c>
      <c r="F1" s="1" t="s">
        <v>21</v>
      </c>
      <c r="G1" s="1" t="s">
        <v>22</v>
      </c>
      <c r="H1" t="s">
        <v>23</v>
      </c>
      <c r="I1" t="s">
        <v>24</v>
      </c>
      <c r="J1" t="s">
        <v>25</v>
      </c>
    </row>
    <row r="2" spans="1:10" x14ac:dyDescent="0.4">
      <c r="A2" s="8" t="str">
        <f>INDEX(Bürgermeistereien!$A:$A,MATCH(B2,Bürgermeistereien!$B:$B,0))</f>
        <v>iserlohn</v>
      </c>
      <c r="B2" t="s">
        <v>11</v>
      </c>
      <c r="C2" t="s">
        <v>26</v>
      </c>
      <c r="D2" t="s">
        <v>27</v>
      </c>
      <c r="F2" s="2" t="s">
        <v>10</v>
      </c>
      <c r="G2" s="2" t="s">
        <v>10</v>
      </c>
      <c r="H2" s="2" t="s">
        <v>10</v>
      </c>
      <c r="I2" t="s">
        <v>150</v>
      </c>
      <c r="J2" s="1"/>
    </row>
    <row r="3" spans="1:10" x14ac:dyDescent="0.4">
      <c r="A3" s="8" t="str">
        <f>INDEX(Bürgermeistereien!$A:$A,MATCH(B3,Bürgermeistereien!$B:$B,0))</f>
        <v>iserlohn</v>
      </c>
      <c r="B3" t="s">
        <v>11</v>
      </c>
      <c r="C3" t="s">
        <v>11</v>
      </c>
      <c r="D3" t="s">
        <v>28</v>
      </c>
      <c r="F3" s="9" t="s">
        <v>149</v>
      </c>
      <c r="G3" s="9" t="s">
        <v>29</v>
      </c>
      <c r="H3" t="s">
        <v>152</v>
      </c>
      <c r="I3" t="s">
        <v>151</v>
      </c>
      <c r="J3" s="1"/>
    </row>
    <row r="4" spans="1:10" x14ac:dyDescent="0.4">
      <c r="A4" s="8" t="str">
        <f>INDEX(Bürgermeistereien!$A:$A,MATCH(B4,Bürgermeistereien!$B:$B,0))</f>
        <v>iserlohn</v>
      </c>
      <c r="B4" t="s">
        <v>11</v>
      </c>
      <c r="C4" t="s">
        <v>30</v>
      </c>
      <c r="D4" t="s">
        <v>31</v>
      </c>
      <c r="F4" s="2" t="s">
        <v>10</v>
      </c>
      <c r="G4" s="2" t="s">
        <v>10</v>
      </c>
      <c r="H4" s="2" t="s">
        <v>10</v>
      </c>
      <c r="I4" s="2" t="s">
        <v>10</v>
      </c>
      <c r="J4" s="1"/>
    </row>
  </sheetData>
  <phoneticPr fontId="8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3"/>
  <sheetViews>
    <sheetView tabSelected="1" zoomScale="80" zoomScaleNormal="80" workbookViewId="0">
      <selection activeCell="H6" sqref="H6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13" t="s">
        <v>0</v>
      </c>
      <c r="B1" s="14" t="s">
        <v>19</v>
      </c>
      <c r="C1" s="14" t="s">
        <v>4</v>
      </c>
      <c r="D1" s="15" t="s">
        <v>32</v>
      </c>
      <c r="E1" s="15" t="s">
        <v>33</v>
      </c>
      <c r="F1" s="15" t="s">
        <v>34</v>
      </c>
      <c r="G1" s="16" t="s">
        <v>35</v>
      </c>
      <c r="H1" s="15" t="s">
        <v>160</v>
      </c>
    </row>
    <row r="2" spans="1:8" x14ac:dyDescent="0.4">
      <c r="A2" s="10" t="s">
        <v>36</v>
      </c>
      <c r="B2" s="11" t="s">
        <v>36</v>
      </c>
      <c r="C2" s="11" t="s">
        <v>37</v>
      </c>
      <c r="D2" s="17"/>
      <c r="E2" s="17"/>
      <c r="F2" s="17"/>
      <c r="G2" s="18"/>
    </row>
    <row r="3" spans="1:8" x14ac:dyDescent="0.4">
      <c r="A3" s="10" t="s">
        <v>36</v>
      </c>
      <c r="B3" s="11" t="s">
        <v>38</v>
      </c>
      <c r="C3" s="11" t="s">
        <v>39</v>
      </c>
      <c r="D3" s="17"/>
      <c r="E3" s="17"/>
      <c r="F3" s="17"/>
      <c r="G3" s="18"/>
    </row>
    <row r="4" spans="1:8" x14ac:dyDescent="0.4">
      <c r="A4" s="10" t="s">
        <v>36</v>
      </c>
      <c r="B4" s="11" t="s">
        <v>40</v>
      </c>
      <c r="C4" s="11" t="s">
        <v>41</v>
      </c>
      <c r="D4" s="17"/>
      <c r="E4" s="17"/>
      <c r="F4" s="17"/>
      <c r="G4" s="18"/>
    </row>
    <row r="5" spans="1:8" x14ac:dyDescent="0.4">
      <c r="A5" s="10" t="s">
        <v>36</v>
      </c>
      <c r="B5" s="11" t="s">
        <v>42</v>
      </c>
      <c r="C5" s="11" t="s">
        <v>43</v>
      </c>
      <c r="D5" s="17"/>
      <c r="E5" s="17"/>
      <c r="F5" s="17"/>
      <c r="G5" s="18"/>
    </row>
    <row r="6" spans="1:8" x14ac:dyDescent="0.4">
      <c r="A6" s="10" t="s">
        <v>36</v>
      </c>
      <c r="B6" s="11" t="s">
        <v>44</v>
      </c>
      <c r="C6" s="11" t="s">
        <v>45</v>
      </c>
      <c r="D6" s="17"/>
      <c r="E6" s="17"/>
      <c r="F6" s="17"/>
      <c r="G6" s="18"/>
    </row>
    <row r="7" spans="1:8" x14ac:dyDescent="0.4">
      <c r="A7" s="10" t="s">
        <v>36</v>
      </c>
      <c r="B7" s="11" t="s">
        <v>46</v>
      </c>
      <c r="C7" s="11" t="s">
        <v>47</v>
      </c>
      <c r="D7" s="17"/>
      <c r="E7" s="17"/>
      <c r="F7" s="17"/>
      <c r="G7" s="18"/>
    </row>
    <row r="8" spans="1:8" x14ac:dyDescent="0.4">
      <c r="A8" s="10" t="s">
        <v>36</v>
      </c>
      <c r="B8" s="11" t="s">
        <v>48</v>
      </c>
      <c r="C8" s="11" t="s">
        <v>49</v>
      </c>
      <c r="D8" s="17"/>
      <c r="E8" s="17"/>
      <c r="F8" s="17"/>
      <c r="G8" s="18"/>
    </row>
    <row r="9" spans="1:8" x14ac:dyDescent="0.4">
      <c r="A9" s="10" t="s">
        <v>36</v>
      </c>
      <c r="B9" s="11" t="s">
        <v>50</v>
      </c>
      <c r="C9" s="11" t="s">
        <v>51</v>
      </c>
      <c r="D9" s="17"/>
      <c r="E9" s="17"/>
      <c r="F9" s="17"/>
      <c r="G9" s="18"/>
    </row>
    <row r="10" spans="1:8" x14ac:dyDescent="0.4">
      <c r="A10" s="10" t="s">
        <v>52</v>
      </c>
      <c r="B10" s="11" t="s">
        <v>52</v>
      </c>
      <c r="C10" s="11" t="s">
        <v>53</v>
      </c>
      <c r="D10" s="17"/>
      <c r="E10" s="17"/>
      <c r="F10" s="17"/>
      <c r="G10" s="18"/>
    </row>
    <row r="11" spans="1:8" x14ac:dyDescent="0.4">
      <c r="A11" s="10" t="s">
        <v>52</v>
      </c>
      <c r="B11" s="11" t="s">
        <v>54</v>
      </c>
      <c r="C11" s="11" t="s">
        <v>55</v>
      </c>
      <c r="D11" s="17"/>
      <c r="E11" s="17"/>
      <c r="F11" s="17"/>
      <c r="G11" s="18"/>
    </row>
    <row r="12" spans="1:8" x14ac:dyDescent="0.4">
      <c r="A12" s="10" t="s">
        <v>52</v>
      </c>
      <c r="B12" s="11" t="s">
        <v>56</v>
      </c>
      <c r="C12" s="11" t="s">
        <v>57</v>
      </c>
      <c r="D12" s="17"/>
      <c r="E12" s="17"/>
      <c r="F12" s="17"/>
      <c r="G12" s="18"/>
    </row>
    <row r="13" spans="1:8" x14ac:dyDescent="0.4">
      <c r="A13" s="10" t="s">
        <v>52</v>
      </c>
      <c r="B13" s="11" t="s">
        <v>58</v>
      </c>
      <c r="C13" s="11" t="s">
        <v>59</v>
      </c>
      <c r="D13" s="17"/>
      <c r="E13" s="17"/>
      <c r="F13" s="17"/>
      <c r="G13" s="18"/>
    </row>
    <row r="14" spans="1:8" x14ac:dyDescent="0.4">
      <c r="A14" s="10" t="s">
        <v>52</v>
      </c>
      <c r="B14" s="11" t="s">
        <v>60</v>
      </c>
      <c r="C14" s="11" t="s">
        <v>61</v>
      </c>
      <c r="D14" s="17"/>
      <c r="E14" s="17"/>
      <c r="F14" s="17"/>
      <c r="G14" s="18"/>
    </row>
    <row r="15" spans="1:8" x14ac:dyDescent="0.4">
      <c r="A15" s="10" t="s">
        <v>52</v>
      </c>
      <c r="B15" s="11" t="s">
        <v>62</v>
      </c>
      <c r="C15" s="11" t="s">
        <v>63</v>
      </c>
      <c r="D15" s="17"/>
      <c r="E15" s="17"/>
      <c r="F15" s="17"/>
      <c r="G15" s="18"/>
    </row>
    <row r="16" spans="1:8" x14ac:dyDescent="0.4">
      <c r="A16" s="10" t="s">
        <v>64</v>
      </c>
      <c r="B16" s="11" t="s">
        <v>64</v>
      </c>
      <c r="C16" s="11" t="s">
        <v>65</v>
      </c>
      <c r="D16" s="11"/>
      <c r="E16" s="11"/>
      <c r="F16" s="11"/>
      <c r="G16" s="18"/>
    </row>
    <row r="17" spans="1:7" x14ac:dyDescent="0.4">
      <c r="A17" s="10" t="s">
        <v>64</v>
      </c>
      <c r="B17" s="11" t="s">
        <v>66</v>
      </c>
      <c r="C17" s="11" t="s">
        <v>67</v>
      </c>
      <c r="D17" s="11"/>
      <c r="E17" s="11"/>
      <c r="F17" s="11"/>
      <c r="G17" s="18"/>
    </row>
    <row r="18" spans="1:7" x14ac:dyDescent="0.4">
      <c r="A18" s="10" t="s">
        <v>64</v>
      </c>
      <c r="B18" s="11" t="s">
        <v>68</v>
      </c>
      <c r="C18" s="11" t="s">
        <v>69</v>
      </c>
      <c r="D18" s="11"/>
      <c r="E18" s="11"/>
      <c r="F18" s="11"/>
      <c r="G18" s="18"/>
    </row>
    <row r="19" spans="1:7" x14ac:dyDescent="0.4">
      <c r="A19" s="10" t="s">
        <v>64</v>
      </c>
      <c r="B19" s="11" t="s">
        <v>70</v>
      </c>
      <c r="C19" s="11" t="s">
        <v>71</v>
      </c>
      <c r="D19" s="11"/>
      <c r="E19" s="11"/>
      <c r="F19" s="11"/>
      <c r="G19" s="18"/>
    </row>
    <row r="20" spans="1:7" x14ac:dyDescent="0.4">
      <c r="A20" s="10" t="s">
        <v>64</v>
      </c>
      <c r="B20" s="11" t="s">
        <v>72</v>
      </c>
      <c r="C20" s="11" t="s">
        <v>73</v>
      </c>
      <c r="D20" s="11"/>
      <c r="E20" s="11"/>
      <c r="F20" s="11"/>
      <c r="G20" s="18"/>
    </row>
    <row r="21" spans="1:7" x14ac:dyDescent="0.4">
      <c r="A21" s="10" t="s">
        <v>74</v>
      </c>
      <c r="B21" s="11" t="s">
        <v>74</v>
      </c>
      <c r="C21" s="11" t="s">
        <v>75</v>
      </c>
      <c r="D21" s="11"/>
      <c r="E21" s="11"/>
      <c r="F21" s="11"/>
      <c r="G21" s="18"/>
    </row>
    <row r="22" spans="1:7" x14ac:dyDescent="0.4">
      <c r="A22" s="10" t="s">
        <v>74</v>
      </c>
      <c r="B22" s="11" t="s">
        <v>76</v>
      </c>
      <c r="C22" s="11" t="s">
        <v>77</v>
      </c>
      <c r="D22" s="11"/>
      <c r="E22" s="11"/>
      <c r="F22" s="11"/>
      <c r="G22" s="18"/>
    </row>
    <row r="23" spans="1:7" x14ac:dyDescent="0.4">
      <c r="A23" s="10" t="s">
        <v>74</v>
      </c>
      <c r="B23" s="11" t="s">
        <v>78</v>
      </c>
      <c r="C23" s="11" t="s">
        <v>79</v>
      </c>
      <c r="D23" s="11"/>
      <c r="E23" s="11"/>
      <c r="F23" s="11"/>
      <c r="G23" s="18"/>
    </row>
    <row r="24" spans="1:7" x14ac:dyDescent="0.4">
      <c r="A24" s="10" t="s">
        <v>74</v>
      </c>
      <c r="B24" s="11" t="s">
        <v>11</v>
      </c>
      <c r="C24" s="11" t="s">
        <v>28</v>
      </c>
      <c r="D24" s="11"/>
      <c r="E24" s="11"/>
      <c r="F24" s="11"/>
      <c r="G24" s="18"/>
    </row>
    <row r="25" spans="1:7" x14ac:dyDescent="0.4">
      <c r="A25" s="10" t="s">
        <v>74</v>
      </c>
      <c r="B25" s="11" t="s">
        <v>80</v>
      </c>
      <c r="C25" s="11" t="s">
        <v>81</v>
      </c>
      <c r="D25" s="11"/>
      <c r="E25" s="11"/>
      <c r="F25" s="11"/>
      <c r="G25" s="18"/>
    </row>
    <row r="26" spans="1:7" x14ac:dyDescent="0.4">
      <c r="A26" s="10" t="s">
        <v>82</v>
      </c>
      <c r="B26" s="11" t="s">
        <v>82</v>
      </c>
      <c r="C26" s="11" t="s">
        <v>83</v>
      </c>
      <c r="D26" s="11"/>
      <c r="E26" s="11"/>
      <c r="F26" s="11"/>
      <c r="G26" s="18"/>
    </row>
    <row r="27" spans="1:7" x14ac:dyDescent="0.4">
      <c r="A27" s="10" t="s">
        <v>82</v>
      </c>
      <c r="B27" s="11" t="s">
        <v>84</v>
      </c>
      <c r="C27" s="11" t="s">
        <v>85</v>
      </c>
      <c r="D27" s="11"/>
      <c r="E27" s="11"/>
      <c r="F27" s="11"/>
      <c r="G27" s="18"/>
    </row>
    <row r="28" spans="1:7" x14ac:dyDescent="0.4">
      <c r="A28" s="10" t="s">
        <v>82</v>
      </c>
      <c r="B28" s="11" t="s">
        <v>86</v>
      </c>
      <c r="C28" s="11" t="s">
        <v>87</v>
      </c>
      <c r="D28" s="11"/>
      <c r="E28" s="11"/>
      <c r="F28" s="11"/>
      <c r="G28" s="18"/>
    </row>
    <row r="29" spans="1:7" x14ac:dyDescent="0.4">
      <c r="A29" s="10" t="s">
        <v>82</v>
      </c>
      <c r="B29" s="11" t="s">
        <v>88</v>
      </c>
      <c r="C29" s="11" t="s">
        <v>89</v>
      </c>
      <c r="D29" s="11"/>
      <c r="E29" s="11"/>
      <c r="F29" s="11"/>
      <c r="G29" s="18"/>
    </row>
    <row r="30" spans="1:7" x14ac:dyDescent="0.4">
      <c r="A30" s="10" t="s">
        <v>82</v>
      </c>
      <c r="B30" s="11" t="s">
        <v>90</v>
      </c>
      <c r="C30" s="11" t="s">
        <v>91</v>
      </c>
      <c r="D30" s="11"/>
      <c r="E30" s="11"/>
      <c r="F30" s="11"/>
      <c r="G30" s="18"/>
    </row>
    <row r="31" spans="1:7" x14ac:dyDescent="0.4">
      <c r="A31" s="10" t="s">
        <v>82</v>
      </c>
      <c r="B31" s="11" t="s">
        <v>92</v>
      </c>
      <c r="C31" s="11" t="s">
        <v>93</v>
      </c>
      <c r="D31" s="11"/>
      <c r="E31" s="11"/>
      <c r="F31" s="11"/>
      <c r="G31" s="18"/>
    </row>
    <row r="32" spans="1:7" x14ac:dyDescent="0.4">
      <c r="A32" s="10" t="s">
        <v>94</v>
      </c>
      <c r="B32" s="11" t="s">
        <v>94</v>
      </c>
      <c r="C32" s="11" t="s">
        <v>95</v>
      </c>
      <c r="D32" s="11"/>
      <c r="E32" s="11"/>
      <c r="F32" s="11"/>
      <c r="G32" s="18"/>
    </row>
    <row r="33" spans="1:7" x14ac:dyDescent="0.4">
      <c r="A33" s="10" t="s">
        <v>94</v>
      </c>
      <c r="B33" s="11" t="s">
        <v>96</v>
      </c>
      <c r="C33" s="11" t="s">
        <v>97</v>
      </c>
      <c r="D33" s="11"/>
      <c r="E33" s="11"/>
      <c r="F33" s="11"/>
      <c r="G33" s="18"/>
    </row>
    <row r="34" spans="1:7" x14ac:dyDescent="0.4">
      <c r="A34" s="10" t="s">
        <v>94</v>
      </c>
      <c r="B34" s="11" t="s">
        <v>98</v>
      </c>
      <c r="C34" s="11" t="s">
        <v>98</v>
      </c>
      <c r="D34" s="11"/>
      <c r="E34" s="11"/>
      <c r="F34" s="11"/>
      <c r="G34" s="18"/>
    </row>
    <row r="35" spans="1:7" x14ac:dyDescent="0.4">
      <c r="A35" s="10" t="s">
        <v>94</v>
      </c>
      <c r="B35" s="11" t="s">
        <v>99</v>
      </c>
      <c r="C35" s="11" t="s">
        <v>100</v>
      </c>
      <c r="D35" s="11"/>
      <c r="E35" s="11"/>
      <c r="F35" s="11"/>
      <c r="G35" s="18"/>
    </row>
    <row r="36" spans="1:7" x14ac:dyDescent="0.4">
      <c r="A36" s="10" t="s">
        <v>94</v>
      </c>
      <c r="B36" s="11" t="s">
        <v>101</v>
      </c>
      <c r="C36" s="11" t="s">
        <v>102</v>
      </c>
      <c r="D36" s="11"/>
      <c r="E36" s="11"/>
      <c r="F36" s="11"/>
      <c r="G36" s="18"/>
    </row>
    <row r="37" spans="1:7" x14ac:dyDescent="0.4">
      <c r="A37" s="10" t="s">
        <v>94</v>
      </c>
      <c r="B37" s="11" t="s">
        <v>103</v>
      </c>
      <c r="C37" s="11" t="s">
        <v>104</v>
      </c>
      <c r="D37" s="11"/>
      <c r="E37" s="11"/>
      <c r="F37" s="11"/>
      <c r="G37" s="18"/>
    </row>
    <row r="38" spans="1:7" x14ac:dyDescent="0.4">
      <c r="A38" s="10" t="s">
        <v>105</v>
      </c>
      <c r="B38" s="11" t="s">
        <v>105</v>
      </c>
      <c r="C38" s="11" t="s">
        <v>106</v>
      </c>
      <c r="D38" s="11"/>
      <c r="E38" s="11"/>
      <c r="F38" s="11"/>
      <c r="G38" s="18"/>
    </row>
    <row r="39" spans="1:7" x14ac:dyDescent="0.4">
      <c r="A39" s="10" t="s">
        <v>105</v>
      </c>
      <c r="B39" s="11" t="s">
        <v>107</v>
      </c>
      <c r="C39" s="11" t="s">
        <v>108</v>
      </c>
      <c r="D39" s="11"/>
      <c r="E39" s="11"/>
      <c r="F39" s="11"/>
      <c r="G39" s="18"/>
    </row>
    <row r="40" spans="1:7" x14ac:dyDescent="0.4">
      <c r="A40" s="10" t="s">
        <v>105</v>
      </c>
      <c r="B40" s="11" t="s">
        <v>109</v>
      </c>
      <c r="C40" s="11" t="s">
        <v>110</v>
      </c>
      <c r="D40" s="11"/>
      <c r="E40" s="11"/>
      <c r="F40" s="11"/>
      <c r="G40" s="18"/>
    </row>
    <row r="41" spans="1:7" x14ac:dyDescent="0.4">
      <c r="A41" s="10" t="s">
        <v>105</v>
      </c>
      <c r="B41" s="11" t="s">
        <v>111</v>
      </c>
      <c r="C41" s="11" t="s">
        <v>112</v>
      </c>
      <c r="D41" s="11"/>
      <c r="E41" s="11"/>
      <c r="F41" s="11"/>
      <c r="G41" s="18"/>
    </row>
    <row r="42" spans="1:7" x14ac:dyDescent="0.4">
      <c r="A42" s="10" t="s">
        <v>105</v>
      </c>
      <c r="B42" s="11" t="s">
        <v>113</v>
      </c>
      <c r="C42" s="11" t="s">
        <v>114</v>
      </c>
      <c r="D42" s="11"/>
      <c r="E42" s="11"/>
      <c r="F42" s="11"/>
      <c r="G42" s="18"/>
    </row>
    <row r="43" spans="1:7" x14ac:dyDescent="0.4">
      <c r="A43" s="10" t="s">
        <v>105</v>
      </c>
      <c r="B43" s="11" t="s">
        <v>115</v>
      </c>
      <c r="C43" s="11" t="s">
        <v>116</v>
      </c>
      <c r="D43" s="11"/>
      <c r="E43" s="11"/>
      <c r="F43" s="11"/>
      <c r="G43" s="18"/>
    </row>
    <row r="44" spans="1:7" x14ac:dyDescent="0.4">
      <c r="A44" s="10" t="s">
        <v>105</v>
      </c>
      <c r="B44" s="11" t="s">
        <v>117</v>
      </c>
      <c r="C44" s="11" t="s">
        <v>118</v>
      </c>
      <c r="D44" s="11"/>
      <c r="E44" s="11"/>
      <c r="F44" s="11"/>
      <c r="G44" s="18"/>
    </row>
    <row r="45" spans="1:7" x14ac:dyDescent="0.4">
      <c r="A45" s="10" t="s">
        <v>105</v>
      </c>
      <c r="B45" s="11" t="s">
        <v>119</v>
      </c>
      <c r="C45" s="11" t="s">
        <v>120</v>
      </c>
      <c r="D45" s="11"/>
      <c r="E45" s="11"/>
      <c r="F45" s="11"/>
      <c r="G45" s="18"/>
    </row>
    <row r="46" spans="1:7" x14ac:dyDescent="0.4">
      <c r="A46" s="10" t="s">
        <v>105</v>
      </c>
      <c r="B46" s="11" t="s">
        <v>121</v>
      </c>
      <c r="C46" s="11" t="s">
        <v>122</v>
      </c>
      <c r="D46" s="11"/>
      <c r="E46" s="11"/>
      <c r="F46" s="11"/>
      <c r="G46" s="18"/>
    </row>
    <row r="47" spans="1:7" x14ac:dyDescent="0.4">
      <c r="A47" s="10" t="s">
        <v>123</v>
      </c>
      <c r="B47" s="11" t="s">
        <v>123</v>
      </c>
      <c r="C47" s="11" t="s">
        <v>124</v>
      </c>
      <c r="D47" s="11"/>
      <c r="E47" s="11"/>
      <c r="F47" s="11"/>
      <c r="G47" s="18"/>
    </row>
    <row r="48" spans="1:7" x14ac:dyDescent="0.4">
      <c r="A48" s="10" t="s">
        <v>123</v>
      </c>
      <c r="B48" s="11" t="s">
        <v>125</v>
      </c>
      <c r="C48" s="11" t="s">
        <v>126</v>
      </c>
      <c r="D48" s="11"/>
      <c r="E48" s="11"/>
      <c r="F48" s="11"/>
      <c r="G48" s="18"/>
    </row>
    <row r="49" spans="1:7" x14ac:dyDescent="0.4">
      <c r="A49" s="10" t="s">
        <v>123</v>
      </c>
      <c r="B49" s="11" t="s">
        <v>127</v>
      </c>
      <c r="C49" s="11" t="s">
        <v>128</v>
      </c>
      <c r="D49" s="11"/>
      <c r="E49" s="11"/>
      <c r="F49" s="11"/>
      <c r="G49" s="18"/>
    </row>
    <row r="50" spans="1:7" x14ac:dyDescent="0.4">
      <c r="A50" s="10" t="s">
        <v>123</v>
      </c>
      <c r="B50" s="11" t="s">
        <v>129</v>
      </c>
      <c r="C50" s="11" t="s">
        <v>130</v>
      </c>
      <c r="D50" s="11"/>
      <c r="E50" s="11"/>
      <c r="F50" s="11"/>
      <c r="G50" s="18"/>
    </row>
    <row r="51" spans="1:7" x14ac:dyDescent="0.4">
      <c r="A51" s="10" t="s">
        <v>123</v>
      </c>
      <c r="B51" s="11" t="s">
        <v>131</v>
      </c>
      <c r="C51" s="11" t="s">
        <v>132</v>
      </c>
      <c r="D51" s="11"/>
      <c r="E51" s="11"/>
      <c r="F51" s="11"/>
      <c r="G51" s="18"/>
    </row>
    <row r="52" spans="1:7" x14ac:dyDescent="0.4">
      <c r="A52" s="10" t="s">
        <v>123</v>
      </c>
      <c r="B52" s="11" t="s">
        <v>133</v>
      </c>
      <c r="C52" s="11" t="s">
        <v>134</v>
      </c>
      <c r="D52" s="11"/>
      <c r="E52" s="11"/>
      <c r="F52" s="11"/>
      <c r="G52" s="18"/>
    </row>
    <row r="53" spans="1:7" x14ac:dyDescent="0.4">
      <c r="A53" s="12" t="s">
        <v>123</v>
      </c>
      <c r="B53" s="4" t="s">
        <v>135</v>
      </c>
      <c r="C53" s="4" t="s">
        <v>136</v>
      </c>
      <c r="D53" s="4"/>
      <c r="E53" s="4"/>
      <c r="F53" s="4"/>
      <c r="G53" s="19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"/>
  <sheetViews>
    <sheetView zoomScale="54" zoomScaleNormal="54" workbookViewId="0">
      <selection activeCell="C12" sqref="C12"/>
    </sheetView>
  </sheetViews>
  <sheetFormatPr baseColWidth="10" defaultColWidth="10.4609375" defaultRowHeight="14.6" x14ac:dyDescent="0.4"/>
  <cols>
    <col min="3" max="3" width="87.3046875" customWidth="1"/>
  </cols>
  <sheetData>
    <row r="1" spans="1:3" x14ac:dyDescent="0.4">
      <c r="A1" t="s">
        <v>19</v>
      </c>
      <c r="B1" t="s">
        <v>137</v>
      </c>
      <c r="C1" t="s">
        <v>138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Fluren</vt:lpstr>
      <vt:lpstr>Fluren Auswertung</vt:lpstr>
      <vt:lpstr>Gemeinden</vt:lpstr>
      <vt:lpstr>Bürgermeistereien</vt:lpstr>
      <vt:lpstr>Legal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2023-07-26T13:39:46Z</dcterms:created>
  <dcterms:modified xsi:type="dcterms:W3CDTF">2023-07-26T13:43:14Z</dcterms:modified>
</cp:coreProperties>
</file>