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B8B6305A-9C88-439E-BB17-0B9CF33F41DE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Fluren" sheetId="1" r:id="rId1"/>
    <sheet name="Fluren Auswertung" sheetId="2" r:id="rId2"/>
    <sheet name="Gemeinden" sheetId="3" r:id="rId3"/>
    <sheet name="Bürgermeistereien" sheetId="4" r:id="rId4"/>
    <sheet name="Legal" sheetId="6" r:id="rId5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2" i="3"/>
  <c r="B7" i="2"/>
  <c r="B5" i="2"/>
  <c r="B4" i="2"/>
  <c r="B3" i="2"/>
  <c r="B2" i="2"/>
  <c r="B1" i="2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" i="2" l="1"/>
  <c r="C5" i="2"/>
  <c r="B6" i="2"/>
</calcChain>
</file>

<file path=xl/sharedStrings.xml><?xml version="1.0" encoding="utf-8"?>
<sst xmlns="http://schemas.openxmlformats.org/spreadsheetml/2006/main" count="1923" uniqueCount="785">
  <si>
    <t>Kreis</t>
  </si>
  <si>
    <t>Bürgermeisterei</t>
  </si>
  <si>
    <t>Gemeinde</t>
  </si>
  <si>
    <t>Nr</t>
  </si>
  <si>
    <t>Name</t>
  </si>
  <si>
    <t>geplant</t>
  </si>
  <si>
    <t>erledigt</t>
  </si>
  <si>
    <t>Archiv Karte</t>
  </si>
  <si>
    <t>Anmerkung</t>
  </si>
  <si>
    <t>Legal</t>
  </si>
  <si>
    <t>KA Recklinghausen</t>
  </si>
  <si>
    <t>?</t>
  </si>
  <si>
    <t>KA Ennepe-Ruhr</t>
  </si>
  <si>
    <t>x</t>
  </si>
  <si>
    <t>Karte schlecht lesbar</t>
  </si>
  <si>
    <t>aplerbeck</t>
  </si>
  <si>
    <t>Am Randwege</t>
  </si>
  <si>
    <t>StADo: 162-001/Aplerbeck-24</t>
  </si>
  <si>
    <t>Aplerbeck</t>
  </si>
  <si>
    <t>StADo: 162-001/Aplerbeck-25</t>
  </si>
  <si>
    <t>Südfeld</t>
  </si>
  <si>
    <t>StADo: 162-001/Aplerbeck-26</t>
  </si>
  <si>
    <t>Mark</t>
  </si>
  <si>
    <t>StADo: 162-001/Aplerbeck-27</t>
  </si>
  <si>
    <t>asseln</t>
  </si>
  <si>
    <t>Langeroh</t>
  </si>
  <si>
    <t>StADo: 162-001/Asseln-18</t>
  </si>
  <si>
    <t>Ostkamp</t>
  </si>
  <si>
    <t>StADo: 162-001/Asseln-19</t>
  </si>
  <si>
    <t>Ostfeld</t>
  </si>
  <si>
    <t>StADo: 162-001/Asseln-20</t>
  </si>
  <si>
    <t>Westfeld</t>
  </si>
  <si>
    <t>StADo: 162-001/Asseln-21</t>
  </si>
  <si>
    <t>Asseln</t>
  </si>
  <si>
    <t>StADo: 162-001/Asseln-22</t>
  </si>
  <si>
    <t>berghofen</t>
  </si>
  <si>
    <t>Bickerfeld</t>
  </si>
  <si>
    <t>StADo: 162-001/Berghofen-14</t>
  </si>
  <si>
    <t>Berghofen</t>
  </si>
  <si>
    <t>StADo: 162-001/Berghofen-15</t>
  </si>
  <si>
    <t>StADo: 162-001/Berghofen-16</t>
  </si>
  <si>
    <t>courl</t>
  </si>
  <si>
    <t>Courl</t>
  </si>
  <si>
    <t>StADo: 162-001/Kurl-5</t>
  </si>
  <si>
    <t>grevel</t>
  </si>
  <si>
    <t>Grevel</t>
  </si>
  <si>
    <t>StADo: 162-001/Grevel-10</t>
  </si>
  <si>
    <t>Ostholz</t>
  </si>
  <si>
    <t>StADo: 162-001/Grevel-11</t>
  </si>
  <si>
    <t>Droote</t>
  </si>
  <si>
    <t>StADo: 162-001/Grevel-12</t>
  </si>
  <si>
    <t>hengsen</t>
  </si>
  <si>
    <t>Kellerbusch</t>
  </si>
  <si>
    <t>LAV: W052/Karten K-2620</t>
  </si>
  <si>
    <t>Hengsen</t>
  </si>
  <si>
    <t>LAV: W052/Karten K-2621</t>
  </si>
  <si>
    <t>Vierbeck</t>
  </si>
  <si>
    <t>LAV: W052/Karten K-2622</t>
  </si>
  <si>
    <t>Lappenhaus</t>
  </si>
  <si>
    <t>LAV: W052/Karten K-8989</t>
  </si>
  <si>
    <t>Krümde</t>
  </si>
  <si>
    <t>LAV: W052/Karten K-8990</t>
  </si>
  <si>
    <t>holzwickede</t>
  </si>
  <si>
    <t>Rausingen</t>
  </si>
  <si>
    <t>LAV: W052/Karten K-2697</t>
  </si>
  <si>
    <t>Natorp</t>
  </si>
  <si>
    <t>LAV: W052/Karten K-2698</t>
  </si>
  <si>
    <t>Holzwickede</t>
  </si>
  <si>
    <t>LAV: W052/Karten K-2699</t>
  </si>
  <si>
    <t>Duderot</t>
  </si>
  <si>
    <t>LAV: W052/Karten K-2700</t>
  </si>
  <si>
    <t>husen</t>
  </si>
  <si>
    <t>Husen</t>
  </si>
  <si>
    <t>StADo: 162-001/Husen-6</t>
  </si>
  <si>
    <t>lanstrop</t>
  </si>
  <si>
    <t>Hinnenberg</t>
  </si>
  <si>
    <t>StADo: 162-001/Lanstrop-15</t>
  </si>
  <si>
    <t>Lanstrop</t>
  </si>
  <si>
    <t>StADo: 162-001/Lanstrop-16</t>
  </si>
  <si>
    <t>Remsloh</t>
  </si>
  <si>
    <t>StADo: 162-001/Lanstrop-17</t>
  </si>
  <si>
    <t>opherdecke</t>
  </si>
  <si>
    <t>Opherdecke</t>
  </si>
  <si>
    <t>LAV: W052/Karten K-2895</t>
  </si>
  <si>
    <t>Ostendorf</t>
  </si>
  <si>
    <t>LAV: W052/Karten K-2896</t>
  </si>
  <si>
    <t>soelde</t>
  </si>
  <si>
    <t>Hohefeld</t>
  </si>
  <si>
    <t>StADo: 162-001/Sölde-21</t>
  </si>
  <si>
    <t>Sölde</t>
  </si>
  <si>
    <t>StADo: 162-001/Sölde-22</t>
  </si>
  <si>
    <t>Vellinghausen</t>
  </si>
  <si>
    <t>StADo: 162-001/Sölde-23</t>
  </si>
  <si>
    <t>Landskrone</t>
  </si>
  <si>
    <t>StADo: 162-001/Sölde-24</t>
  </si>
  <si>
    <t>wickede</t>
  </si>
  <si>
    <t>Westholz</t>
  </si>
  <si>
    <t>StADo: 162-001/Wickede-22</t>
  </si>
  <si>
    <t>Gräben schlecht von Wegen zu unterscheiden</t>
  </si>
  <si>
    <t>StADo: 162-001/Wickede-23</t>
  </si>
  <si>
    <t>StADo: 162-001/Wickede-24</t>
  </si>
  <si>
    <t>Emkraft</t>
  </si>
  <si>
    <t>StADo: 162-001/Wickede-25</t>
  </si>
  <si>
    <t>Wickede</t>
  </si>
  <si>
    <t>StADo: 162-001/Wickede-26</t>
  </si>
  <si>
    <t>castrop</t>
  </si>
  <si>
    <t>Doingheide</t>
  </si>
  <si>
    <t>Habichhorst</t>
  </si>
  <si>
    <t>Grutholz</t>
  </si>
  <si>
    <t>Rauxel</t>
  </si>
  <si>
    <t>Goldschmieding</t>
  </si>
  <si>
    <t>Westhoven</t>
  </si>
  <si>
    <t>Fohlinde</t>
  </si>
  <si>
    <t>Merklinde</t>
  </si>
  <si>
    <t>Boevinghausen</t>
  </si>
  <si>
    <t>Cottenburg</t>
  </si>
  <si>
    <t>Castrop</t>
  </si>
  <si>
    <t>Castroper Holz</t>
  </si>
  <si>
    <t>Behringhausen</t>
  </si>
  <si>
    <t>verbrannt</t>
  </si>
  <si>
    <t>Obercastrop</t>
  </si>
  <si>
    <t>Callenberg</t>
  </si>
  <si>
    <t>Oestrich</t>
  </si>
  <si>
    <t>Holthausen</t>
  </si>
  <si>
    <t>Börsinghausen</t>
  </si>
  <si>
    <t>Holthauser Bruch</t>
  </si>
  <si>
    <t>Börniger Bruch</t>
  </si>
  <si>
    <t>Börnig</t>
  </si>
  <si>
    <t>Sodingen</t>
  </si>
  <si>
    <t>Giesenberg</t>
  </si>
  <si>
    <t>mengede</t>
  </si>
  <si>
    <t>Wanne</t>
  </si>
  <si>
    <t>Bärenbruch</t>
  </si>
  <si>
    <t>Ickern</t>
  </si>
  <si>
    <t>Urkarte teilweise beschädigt</t>
  </si>
  <si>
    <t>Howarde</t>
  </si>
  <si>
    <t>Mengederheide</t>
  </si>
  <si>
    <t>StADo: 162-001/Mengede-66</t>
  </si>
  <si>
    <t>Mengede</t>
  </si>
  <si>
    <t>StADo: 162-001/Mengede-67-1, StADo: 162-001/Mengede-67-2</t>
  </si>
  <si>
    <t>Kemmna</t>
  </si>
  <si>
    <t>StADo: 162-001/Mengede-68</t>
  </si>
  <si>
    <t>Altenmengede</t>
  </si>
  <si>
    <t>StADo: 162-001/Mengede-69</t>
  </si>
  <si>
    <t>Roeding</t>
  </si>
  <si>
    <t>StADo: 162-001/Mengede-70</t>
  </si>
  <si>
    <t>Groppenbruch</t>
  </si>
  <si>
    <t>StADo: 162-001/Mengede-71</t>
  </si>
  <si>
    <t>Schwiringhausen</t>
  </si>
  <si>
    <t>StADo: 162-001/Mengede-72</t>
  </si>
  <si>
    <t>Ellinghausen</t>
  </si>
  <si>
    <t>StADo: 162-001/Mengede-73</t>
  </si>
  <si>
    <t>Deusen</t>
  </si>
  <si>
    <t>StADo: 162-001/Mengede-74</t>
  </si>
  <si>
    <t>Nette</t>
  </si>
  <si>
    <t>StADo: 162-001/Mengede-75</t>
  </si>
  <si>
    <t>Dörwe</t>
  </si>
  <si>
    <t>StADo: 162-001/Mengede-76</t>
  </si>
  <si>
    <t>Westhausen</t>
  </si>
  <si>
    <t>StADo: 162-001/Mengede-77</t>
  </si>
  <si>
    <t>Mastbruch</t>
  </si>
  <si>
    <t>StADo: 162-001/Mengede-78</t>
  </si>
  <si>
    <t>Westerfilde</t>
  </si>
  <si>
    <t>StADo: 162-001/Mengede-79</t>
  </si>
  <si>
    <t>Bodelschwingerberg</t>
  </si>
  <si>
    <t>StADo: 162-001/Mengede-80</t>
  </si>
  <si>
    <t>Foede</t>
  </si>
  <si>
    <t>StADo: 162-001/Mengede-81</t>
  </si>
  <si>
    <t>Bodelschwing</t>
  </si>
  <si>
    <t>StADo: 162-001/Mengede-82</t>
  </si>
  <si>
    <t>Dingen</t>
  </si>
  <si>
    <t>Riperberg</t>
  </si>
  <si>
    <t>Westheide</t>
  </si>
  <si>
    <t>StADo: 162-001/Mengede-83</t>
  </si>
  <si>
    <t>STVHR fehlt</t>
  </si>
  <si>
    <t>StADo: 162-001/Mengede-84</t>
  </si>
  <si>
    <t>Brüninghausen</t>
  </si>
  <si>
    <t>StADo: 162-001/Mengede-85</t>
  </si>
  <si>
    <t>Nierholz</t>
  </si>
  <si>
    <t>Deininghausen</t>
  </si>
  <si>
    <t>dorstfeld</t>
  </si>
  <si>
    <t>StADo: 162-001/Dorstfeld-20, StADo: 162-001/Dorstfeld-27</t>
  </si>
  <si>
    <t>Einpassung teilweise ungenau (Gemeinheitsteilung)</t>
  </si>
  <si>
    <t>Hallerey</t>
  </si>
  <si>
    <t>StADo: 162-001/Dorstfeld-21, StADo: 162-001/Dorstfeld-28</t>
  </si>
  <si>
    <t>Die lange Fuhr</t>
  </si>
  <si>
    <t>StADo: 162-001/Dorstfeld-22</t>
  </si>
  <si>
    <t>Dorf</t>
  </si>
  <si>
    <t>StADo: 162-001/Dorstfeld-23</t>
  </si>
  <si>
    <t>dortmund</t>
  </si>
  <si>
    <t>Österholz</t>
  </si>
  <si>
    <t>StADo: 162-001/Dortmund-79</t>
  </si>
  <si>
    <t>Das Kuckelnsche Feld</t>
  </si>
  <si>
    <t>StADo: 162-001/Dortmund-80</t>
  </si>
  <si>
    <t>Späen-Feld</t>
  </si>
  <si>
    <t>StADo: 162-001/Dortmund-81</t>
  </si>
  <si>
    <t>Voskuhle</t>
  </si>
  <si>
    <t>StADo: 162-001/Dortmund-82</t>
  </si>
  <si>
    <t>An der Windmühle</t>
  </si>
  <si>
    <t>StADo: 162-001/Dortmund-83</t>
  </si>
  <si>
    <t>An der langen Hecke</t>
  </si>
  <si>
    <t>StADo: 162-001/Dortmund-84</t>
  </si>
  <si>
    <t>In der Dahlbreite</t>
  </si>
  <si>
    <t>StADo: 162-001/Dortmund-85</t>
  </si>
  <si>
    <t>In den Gosehälsen</t>
  </si>
  <si>
    <t>StADo: 162-001/Dortmund-86</t>
  </si>
  <si>
    <t>StADo: 162-001/Dortmund-87</t>
  </si>
  <si>
    <t>In den neuen Gärten</t>
  </si>
  <si>
    <t>StADo: 162-001/Dortmund-88</t>
  </si>
  <si>
    <t>Im großen Garten</t>
  </si>
  <si>
    <t>StADo: 162-001/Dortmund-89</t>
  </si>
  <si>
    <t>Auf dem Berge</t>
  </si>
  <si>
    <t>StADo: 162-001/Dortmund-90</t>
  </si>
  <si>
    <t>St. Reinoldi</t>
  </si>
  <si>
    <t>StADo: 162-001/Dortmund-91</t>
  </si>
  <si>
    <t>Rosenthal</t>
  </si>
  <si>
    <t>StADo: 162-001/Dortmund-92</t>
  </si>
  <si>
    <t>Schwarze Kloster</t>
  </si>
  <si>
    <t>St. Petri</t>
  </si>
  <si>
    <t>Im Königshofe</t>
  </si>
  <si>
    <t>StADo: 162-001/Dortmund-93</t>
  </si>
  <si>
    <t>Am rothen Thurme</t>
  </si>
  <si>
    <t>StADo: 162-001/Dortmund-94</t>
  </si>
  <si>
    <t>Am neuen Graben</t>
  </si>
  <si>
    <t>StADo: 162-001/Dortmund-95</t>
  </si>
  <si>
    <t>Am grünen Wege</t>
  </si>
  <si>
    <t>StADo: 162-001/Dortmund-96</t>
  </si>
  <si>
    <t>Am Krückenwege</t>
  </si>
  <si>
    <t>StADo: 162-001/Dortmund-97</t>
  </si>
  <si>
    <t>An der Hahnenmühle</t>
  </si>
  <si>
    <t>StADo: 162-001/Dortmund-98</t>
  </si>
  <si>
    <t>Auf der Quaddenburg</t>
  </si>
  <si>
    <t>StADo: 162-001/Dortmund-99</t>
  </si>
  <si>
    <t>Dorstfelder Bruch</t>
  </si>
  <si>
    <t>StADo: 162-001/Dortmund-100</t>
  </si>
  <si>
    <t>Westerholz</t>
  </si>
  <si>
    <t>StADo: 162-001/Dortmund-101, StADo: 162-001/Dortmund-102</t>
  </si>
  <si>
    <t>huckarde</t>
  </si>
  <si>
    <t>Bruch</t>
  </si>
  <si>
    <t>StADo: 162-001/Huckarde-18, StADo: 162-001/Huckarde-21</t>
  </si>
  <si>
    <t>Mayloh</t>
  </si>
  <si>
    <t>StADo: 162-001/Huckarde-19, StADo: 162-001/Huckarde-22</t>
  </si>
  <si>
    <t>Einpassung ungenau</t>
  </si>
  <si>
    <t>StADo: 162-001/Huckarde-20</t>
  </si>
  <si>
    <t>wambel</t>
  </si>
  <si>
    <t>Rüsche Brink</t>
  </si>
  <si>
    <t>StADo: 162-001/Wambel-19</t>
  </si>
  <si>
    <t>Wambel</t>
  </si>
  <si>
    <t>StADo: 162-001/Wambel-20</t>
  </si>
  <si>
    <t>Niederfeld</t>
  </si>
  <si>
    <t>StADo: 162-001/Wambel-21</t>
  </si>
  <si>
    <t>Koerne</t>
  </si>
  <si>
    <t>StADo: 162-001/Wambel-22</t>
  </si>
  <si>
    <t>Am Hoerder Wege</t>
  </si>
  <si>
    <t>StADo: 162-001/Wambel-23</t>
  </si>
  <si>
    <t>Hörder Feld</t>
  </si>
  <si>
    <t>StADo: 162-001/Wambel-24</t>
  </si>
  <si>
    <t>Am Saamann</t>
  </si>
  <si>
    <t>StADo: 162-001/Wambel-25</t>
  </si>
  <si>
    <t>annen</t>
  </si>
  <si>
    <t>Wullen</t>
  </si>
  <si>
    <t>Annen</t>
  </si>
  <si>
    <t>Urkarte beschädigt, Teil fehlt. Vervollständigung über Stückvermessungshandriss/spätere Karte.</t>
  </si>
  <si>
    <t>In den Erlen</t>
  </si>
  <si>
    <t>In den Eggen</t>
  </si>
  <si>
    <t>Auf dem Hufschlag</t>
  </si>
  <si>
    <t>Auf dem Wartenberge</t>
  </si>
  <si>
    <t>barop</t>
  </si>
  <si>
    <t>Feld</t>
  </si>
  <si>
    <t>StADo: 162-001/Barop-15</t>
  </si>
  <si>
    <t>StADo: 162-001/Barop-16</t>
  </si>
  <si>
    <t>Heide</t>
  </si>
  <si>
    <t>StADo: 162-001/Barop-17</t>
  </si>
  <si>
    <t>benninghofen</t>
  </si>
  <si>
    <t>Benninghofen</t>
  </si>
  <si>
    <t>StADo: 162-001/Benninghofen-14</t>
  </si>
  <si>
    <t>Im Loh</t>
  </si>
  <si>
    <t>StADo: 162-001/Benninghofen-15</t>
  </si>
  <si>
    <t>brackel</t>
  </si>
  <si>
    <t>StADo: 162-001/Brackel-32</t>
  </si>
  <si>
    <t>West-Kämpe</t>
  </si>
  <si>
    <t>StADo: 162-001/Brackel-33</t>
  </si>
  <si>
    <t>StADo: 162-001/Brackel-34</t>
  </si>
  <si>
    <t>West-Feld</t>
  </si>
  <si>
    <t>StADo: 162-001/Brackel-35</t>
  </si>
  <si>
    <t>Ost-Feld</t>
  </si>
  <si>
    <t>StADo: 162-001/Brackel-36</t>
  </si>
  <si>
    <t>Ost-Holz</t>
  </si>
  <si>
    <t>StADo: 162-001/Brackel-37</t>
  </si>
  <si>
    <t>Ostkämpe</t>
  </si>
  <si>
    <t>StADo: 162-001/Brackel-38</t>
  </si>
  <si>
    <t>Buschei</t>
  </si>
  <si>
    <t>StADo: 162-001/Brackel-39</t>
  </si>
  <si>
    <t>eichlinghofen</t>
  </si>
  <si>
    <t>Am Marthens-Wege</t>
  </si>
  <si>
    <t>StADo: 162-001/Eichlinghofen-18</t>
  </si>
  <si>
    <t>Eicklinghofen</t>
  </si>
  <si>
    <t>StADo: 162-001/Eichlinghofen-19</t>
  </si>
  <si>
    <t>Menglinghausen</t>
  </si>
  <si>
    <t>StADo: 162-001/Eichlinghofen-20</t>
  </si>
  <si>
    <t>Persebeck</t>
  </si>
  <si>
    <t>StADo: 162-001/Eichlinghofen-21</t>
  </si>
  <si>
    <t>Salingen</t>
  </si>
  <si>
    <t>StADo: 162-001/Eichlinghofen-22</t>
  </si>
  <si>
    <t>hacheney</t>
  </si>
  <si>
    <t>Hacheney</t>
  </si>
  <si>
    <t>StADo: 162-001/Hacheney-15</t>
  </si>
  <si>
    <t>Brünninghausen</t>
  </si>
  <si>
    <t>StADo: 162-001/Hacheney-16</t>
  </si>
  <si>
    <t>Renninghausen</t>
  </si>
  <si>
    <t>StADo: 162-001/Hacheney-17</t>
  </si>
  <si>
    <t>hoerde</t>
  </si>
  <si>
    <t>Stadt</t>
  </si>
  <si>
    <t>StADo: 162-001/Hörde-21</t>
  </si>
  <si>
    <t>Im Bickenfeld</t>
  </si>
  <si>
    <t>StADo: 162-001/Hörde-22</t>
  </si>
  <si>
    <t>Hörder Bruch</t>
  </si>
  <si>
    <t>StADo: 162-001/Hörde-23</t>
  </si>
  <si>
    <t>kirchhoerde</t>
  </si>
  <si>
    <t>Groß Holthausen</t>
  </si>
  <si>
    <t>StADo: 162-001/Kirchhörde-15</t>
  </si>
  <si>
    <t>Klein Holthausen</t>
  </si>
  <si>
    <t>StADo: 162-001/Kirchhörde-16</t>
  </si>
  <si>
    <t>Kirchhörde</t>
  </si>
  <si>
    <t>StADo: 162-001/Kirchhörde-17</t>
  </si>
  <si>
    <t>Kleine Holthauser Marck</t>
  </si>
  <si>
    <t>StADo: 162-001/Kirchhörde-18</t>
  </si>
  <si>
    <t>Löttringhausen</t>
  </si>
  <si>
    <t>StADo: 162-001/Kirchhörde-19</t>
  </si>
  <si>
    <t>Große Holthauser Mark</t>
  </si>
  <si>
    <t>StADo: 162-001/Kirchhörde-20, StADo: 162-001/Kirchhörde-20a, StADo: 162-001/Kirchhörde-20b</t>
  </si>
  <si>
    <t>Einpassung ungenau, zwei Fassungen überliefert</t>
  </si>
  <si>
    <t>ruedinghausen</t>
  </si>
  <si>
    <t>Rüdinghausen</t>
  </si>
  <si>
    <t>Eicklinghofer Mark</t>
  </si>
  <si>
    <t>Herrenholz</t>
  </si>
  <si>
    <t>Buchenholz</t>
  </si>
  <si>
    <t>schueren</t>
  </si>
  <si>
    <t>Ueber dem Dorf</t>
  </si>
  <si>
    <t>StADo: 162-001/Schüren-18</t>
  </si>
  <si>
    <t>StADo: 162-001/Schüren-19</t>
  </si>
  <si>
    <t>wellinghofen</t>
  </si>
  <si>
    <t>Wellinghofen</t>
  </si>
  <si>
    <t>StADo: 162-001/Wellinghofen-28</t>
  </si>
  <si>
    <t>Wichlinghofen</t>
  </si>
  <si>
    <t>StADo: 162-001/Wellinghofen-29</t>
  </si>
  <si>
    <t>Niederhofen</t>
  </si>
  <si>
    <t>StADo: 162-001/Wellinghofen-30</t>
  </si>
  <si>
    <t>Finklöther Mark</t>
  </si>
  <si>
    <t>StADo: 162-001/Wellinghofen-31</t>
  </si>
  <si>
    <t>Hacheneier Mark</t>
  </si>
  <si>
    <t>StADo: 162-001/Wellinghofen-32</t>
  </si>
  <si>
    <t>Bitter Mark</t>
  </si>
  <si>
    <t>StADo: 162-001/Wellinghofen-33</t>
  </si>
  <si>
    <t>Dahm</t>
  </si>
  <si>
    <t>StADo: 162-001/Wellinghofen-34</t>
  </si>
  <si>
    <t>Lemberg</t>
  </si>
  <si>
    <t>StADo: 162-001/Wellinghofen-35</t>
  </si>
  <si>
    <t>brechten</t>
  </si>
  <si>
    <t>Meininghausen</t>
  </si>
  <si>
    <t>LAV: W052/Karten K-29710</t>
  </si>
  <si>
    <t>Specke</t>
  </si>
  <si>
    <t>LAV: W052/Karten K-29711</t>
  </si>
  <si>
    <t>Tockhausen</t>
  </si>
  <si>
    <t>LAV: W052/Karten K-29712</t>
  </si>
  <si>
    <t>Herrentei</t>
  </si>
  <si>
    <t>LAV: W052/Karten K-29713</t>
  </si>
  <si>
    <t>Hanebeck</t>
  </si>
  <si>
    <t>LAV: W052/Karten K-29714, W052/Karten K-29715</t>
  </si>
  <si>
    <t>Höinghausen</t>
  </si>
  <si>
    <t>LAV: W052/Karten K-29716</t>
  </si>
  <si>
    <t>Sundern</t>
  </si>
  <si>
    <t>LAV: W052/Karten K-29724</t>
  </si>
  <si>
    <t>Gahmen</t>
  </si>
  <si>
    <t>LAV: W052/Karten K-29725</t>
  </si>
  <si>
    <t>Bramei</t>
  </si>
  <si>
    <t>StADo: 162-001/Brechten-19</t>
  </si>
  <si>
    <t>Brechten</t>
  </si>
  <si>
    <t>StADo: 162-001/Brechten-20</t>
  </si>
  <si>
    <t>StADo: 162-001/Brechten-21</t>
  </si>
  <si>
    <t>StADo: 162-001/Brechten-22</t>
  </si>
  <si>
    <t>derne</t>
  </si>
  <si>
    <t>StADo: 162-001/Derne-27</t>
  </si>
  <si>
    <t>Karte schwer lesbar, Einpassung ungenau</t>
  </si>
  <si>
    <t>Kump</t>
  </si>
  <si>
    <t>StADo: 162-001/Derne-28</t>
  </si>
  <si>
    <t>Altenderne</t>
  </si>
  <si>
    <t>StADo: 162-001/Derne-29</t>
  </si>
  <si>
    <t>Voehde</t>
  </si>
  <si>
    <t>StADo: 162-001/Derne-30, StADo: 162-001/Derne-30-A</t>
  </si>
  <si>
    <t>Hostede</t>
  </si>
  <si>
    <t>StADo: 162-001/Derne-31</t>
  </si>
  <si>
    <t>In den Kämpen</t>
  </si>
  <si>
    <t>StADo: 162-001/Derne-32</t>
  </si>
  <si>
    <t>Dellwig</t>
  </si>
  <si>
    <t>StADo: 162-001/Derne-33</t>
  </si>
  <si>
    <t>Kirchderne</t>
  </si>
  <si>
    <t>StADo: 162-001/Derne-34</t>
  </si>
  <si>
    <t>lindenhorst</t>
  </si>
  <si>
    <t>Bauckloh</t>
  </si>
  <si>
    <t>StADo: 162-001/Lindenhorst-45</t>
  </si>
  <si>
    <t>Holthauserberg</t>
  </si>
  <si>
    <t>StADo: 162-001/Lindenhorst-46</t>
  </si>
  <si>
    <t>StADo: 162-001/Lindenhorst-47</t>
  </si>
  <si>
    <t>Lindenhorst</t>
  </si>
  <si>
    <t>StADo: 162-001/Lindenhorst-48</t>
  </si>
  <si>
    <t>Gräfingholz</t>
  </si>
  <si>
    <t>StADo: 162-001/Lindenhorst-49</t>
  </si>
  <si>
    <t>Kemminghausen</t>
  </si>
  <si>
    <t>StADo: 162-001/Lindenhorst-50</t>
  </si>
  <si>
    <t>Böcken</t>
  </si>
  <si>
    <t>StADo: 162-001/Lindenhorst-51</t>
  </si>
  <si>
    <t>Ober-Eving</t>
  </si>
  <si>
    <t>StADo: 162-001/Lindenhorst-52</t>
  </si>
  <si>
    <t>Nieder-Eving</t>
  </si>
  <si>
    <t>StADo: 162-001/Lindenhorst-53</t>
  </si>
  <si>
    <t>Nieder-Evingerfeld</t>
  </si>
  <si>
    <t>StADo: 162-001/Lindenhorst-54</t>
  </si>
  <si>
    <t>luenen</t>
  </si>
  <si>
    <t>Lippholthausen</t>
  </si>
  <si>
    <t>LAV: W052/Karten K-29734</t>
  </si>
  <si>
    <t>Rühenbeck</t>
  </si>
  <si>
    <t>LAV: W052/Karten K-29735</t>
  </si>
  <si>
    <t>Böckenberg</t>
  </si>
  <si>
    <t>LAV: W052/Karten K-29739</t>
  </si>
  <si>
    <t>Stockei</t>
  </si>
  <si>
    <t>LAV: W052/Karten K-29740</t>
  </si>
  <si>
    <t>Osterfeld</t>
  </si>
  <si>
    <t>LAV: W052/Karten K-29741</t>
  </si>
  <si>
    <t>Hinter Gahmen</t>
  </si>
  <si>
    <t>LAV: W052/Karten K-29742,W052/Karten K-29743</t>
  </si>
  <si>
    <t>Lünen</t>
  </si>
  <si>
    <t>LAV: W052/Karten K-29750</t>
  </si>
  <si>
    <t>Altlünen</t>
  </si>
  <si>
    <t>LAV: W052/Karten K-29744</t>
  </si>
  <si>
    <t>Märsche</t>
  </si>
  <si>
    <t>LAV: W052/Karten K-19716</t>
  </si>
  <si>
    <t>Beckinghausen</t>
  </si>
  <si>
    <t>LAV: W052/Karten K-29709</t>
  </si>
  <si>
    <t>Knapp</t>
  </si>
  <si>
    <t>LAV: W052/Karten K-29726</t>
  </si>
  <si>
    <t>Schwansbell</t>
  </si>
  <si>
    <t>LAV: W052/Karten K-29727</t>
  </si>
  <si>
    <t>Horstmar</t>
  </si>
  <si>
    <t>LAV: W052/Karten K-29728</t>
  </si>
  <si>
    <t>Böing</t>
  </si>
  <si>
    <t>LAV: W052/Karten K-29729</t>
  </si>
  <si>
    <t>boevinghausen</t>
  </si>
  <si>
    <t>StADo: 162-001/Bövinghausen-9, StADo: 162-001/Bövinghausen-10</t>
  </si>
  <si>
    <t>Einpassung ungenau, Karte schlecht lesbar</t>
  </si>
  <si>
    <t>dellwig</t>
  </si>
  <si>
    <t>StADo: 162-001/Dellwig-6</t>
  </si>
  <si>
    <t>kirchlinde</t>
  </si>
  <si>
    <t>Kirchlinde</t>
  </si>
  <si>
    <t>StADo: 162-001/Kirchlinde-11, StADo: 162-001/Kirchlinde-12</t>
  </si>
  <si>
    <t>Flurbuch mit Fortschreibungen(?)</t>
  </si>
  <si>
    <t>kley</t>
  </si>
  <si>
    <t>Kley</t>
  </si>
  <si>
    <t>StADo: 162-001/Kley-11</t>
  </si>
  <si>
    <t>luetgendortmund</t>
  </si>
  <si>
    <t>StADo: 162-001/Lütgendortmund-16</t>
  </si>
  <si>
    <t>Lütgendortmund</t>
  </si>
  <si>
    <t>StADo: 162-001/Lütgendortmund-17, StADo: 162-001/Lütgendortmund-23</t>
  </si>
  <si>
    <t>StADo: 162-001/Lütgendortmund-49</t>
  </si>
  <si>
    <t>marten</t>
  </si>
  <si>
    <t>Schmächting</t>
  </si>
  <si>
    <t>StADo: 162-001/Marten-20</t>
  </si>
  <si>
    <t>Marten</t>
  </si>
  <si>
    <t>StADo: 162-001/Marten-21</t>
  </si>
  <si>
    <t>Wischlingen</t>
  </si>
  <si>
    <t>StADo: 162-001/Marten-22</t>
  </si>
  <si>
    <t>oespel</t>
  </si>
  <si>
    <t>Oespel</t>
  </si>
  <si>
    <t>StADo: 162-001/Oespel-17</t>
  </si>
  <si>
    <t>Dorney</t>
  </si>
  <si>
    <t>StADo: 162-001/Oespel-18, StADo: 162-001/Oespel-19</t>
  </si>
  <si>
    <t>rahm</t>
  </si>
  <si>
    <t>Rahm</t>
  </si>
  <si>
    <t>StADo: 162-001/Rahm-8</t>
  </si>
  <si>
    <t>westrich</t>
  </si>
  <si>
    <t>Westrich</t>
  </si>
  <si>
    <t>StADo: 162-001/Westrich-8</t>
  </si>
  <si>
    <t>garenfeld</t>
  </si>
  <si>
    <t>Auf der Heide</t>
  </si>
  <si>
    <t>KA Hagen</t>
  </si>
  <si>
    <t>geisecke</t>
  </si>
  <si>
    <t>Krümmde</t>
  </si>
  <si>
    <t>LAV: W052/Karten K-7771</t>
  </si>
  <si>
    <t>Geiseke</t>
  </si>
  <si>
    <t>LAV: W052/Karten K-7772</t>
  </si>
  <si>
    <t>Villigster Weiden</t>
  </si>
  <si>
    <t>LAV: W052/Karten K-9027</t>
  </si>
  <si>
    <t>holzen</t>
  </si>
  <si>
    <t>Am Bergerhofe</t>
  </si>
  <si>
    <t>StADo: 162-001/Holzen-13</t>
  </si>
  <si>
    <t>Overbeck</t>
  </si>
  <si>
    <t>StADo: 162-001/Holzen-14</t>
  </si>
  <si>
    <t>Steinhausen</t>
  </si>
  <si>
    <t>StADo: 162-001/Holzen-15</t>
  </si>
  <si>
    <t>Lennings</t>
  </si>
  <si>
    <t>LAV: W052/Karten K-8942</t>
  </si>
  <si>
    <t>Reichsmark</t>
  </si>
  <si>
    <t>StADo: 162-001/Holzen-16</t>
  </si>
  <si>
    <t>lichtendorf</t>
  </si>
  <si>
    <t>Ostberge</t>
  </si>
  <si>
    <t>StADo: 162-001/Lichtendorf-10</t>
  </si>
  <si>
    <t>Overberge</t>
  </si>
  <si>
    <t>StADo: 162-001/Lichtendorf-11</t>
  </si>
  <si>
    <t>Lichtendorf</t>
  </si>
  <si>
    <t>StADo: 162-001/Lichtendorf-12</t>
  </si>
  <si>
    <t>Hohenschwerte</t>
  </si>
  <si>
    <t>StADo: 162-001/Lichtendorf-13</t>
  </si>
  <si>
    <t>syburg</t>
  </si>
  <si>
    <t>Haus Husen</t>
  </si>
  <si>
    <t>StADo: 162-001/Syburg-10</t>
  </si>
  <si>
    <t>Syburg</t>
  </si>
  <si>
    <t>StADo: 162-001/Syburg-11</t>
  </si>
  <si>
    <t>Hootte</t>
  </si>
  <si>
    <t>StADo: 162-001/Syburg-12</t>
  </si>
  <si>
    <t>StADo: 162-001/Syburg-13</t>
  </si>
  <si>
    <t>schwerte</t>
  </si>
  <si>
    <t>Schwerter Wald</t>
  </si>
  <si>
    <t>LAV: W052/Karten K-2908</t>
  </si>
  <si>
    <t>Schwerter Heide</t>
  </si>
  <si>
    <t>LAV: W052/Karten K-2909</t>
  </si>
  <si>
    <t>Dahlbrinck</t>
  </si>
  <si>
    <t>LAV: W052/Karten K-31654</t>
  </si>
  <si>
    <t>Am hohen Stein</t>
  </si>
  <si>
    <t>LAV: W052/Karten K-2910</t>
  </si>
  <si>
    <t>Zwischen Ruhrem</t>
  </si>
  <si>
    <t>LAV: W052/Karten K-31655</t>
  </si>
  <si>
    <t>Stricks-Hof</t>
  </si>
  <si>
    <t>LAV: W052/Karten K-2911</t>
  </si>
  <si>
    <t>Schwerte</t>
  </si>
  <si>
    <t>LAV: W052/Karten K-2912</t>
  </si>
  <si>
    <t>Schwerter Bruch</t>
  </si>
  <si>
    <t>LAV: W052/Karten K-2913</t>
  </si>
  <si>
    <t>Die alte Heide</t>
  </si>
  <si>
    <t>LAV: W052/Karten K-2914</t>
  </si>
  <si>
    <t>villigst</t>
  </si>
  <si>
    <t>Reinen</t>
  </si>
  <si>
    <t>LAV: W052/Karten K-8797</t>
  </si>
  <si>
    <t>Ohlhecke</t>
  </si>
  <si>
    <t>LAV: W052/Karten K-8798</t>
  </si>
  <si>
    <t>Villigst</t>
  </si>
  <si>
    <t>LAV: W052/Karten K-8800</t>
  </si>
  <si>
    <t>wandhofen</t>
  </si>
  <si>
    <t>An der Höhe</t>
  </si>
  <si>
    <t>LAV: W052/Karten K-8794</t>
  </si>
  <si>
    <t>Ruhr</t>
  </si>
  <si>
    <t>LAV: W052/Karten K-8795</t>
  </si>
  <si>
    <t>Else</t>
  </si>
  <si>
    <t>LAV: W052/Karten K-8796</t>
  </si>
  <si>
    <t>westhofen</t>
  </si>
  <si>
    <t>StADo: 162-001/Westhofen-2</t>
  </si>
  <si>
    <t>Eberg</t>
  </si>
  <si>
    <t>LAV: W052/Karten K-8785</t>
  </si>
  <si>
    <t>Am Kückshuse</t>
  </si>
  <si>
    <t>LAV: W052/Karten K-8786</t>
  </si>
  <si>
    <t>LAV: W052/Karten K-8787</t>
  </si>
  <si>
    <t>LAV: W052/Karten K-8788</t>
  </si>
  <si>
    <t>STVHR fehlt, Urkarte tw. schlecht lesbar</t>
  </si>
  <si>
    <t>Auf der Steinkuhle</t>
  </si>
  <si>
    <t>LAV: W052/Karten K-8789</t>
  </si>
  <si>
    <t>Spiek</t>
  </si>
  <si>
    <t>LAV: W052/Karten K-8790</t>
  </si>
  <si>
    <t>Anzahl geplante Flure</t>
  </si>
  <si>
    <t>Digitalisierte Flure</t>
  </si>
  <si>
    <t>Anzahl geplante Flurstücke</t>
  </si>
  <si>
    <t>Geplante Flurstücke (ohne Unterlagen)</t>
  </si>
  <si>
    <t>Digitalisierte Flurstücke</t>
  </si>
  <si>
    <t>Noch ausstehende Flurstücke</t>
  </si>
  <si>
    <t>Gemeinden in Liste</t>
  </si>
  <si>
    <t>ID</t>
  </si>
  <si>
    <t>Hinweis</t>
  </si>
  <si>
    <t>Archiv Vermessung</t>
  </si>
  <si>
    <t>Archiv FB</t>
  </si>
  <si>
    <t>Archiv Mutterrollen</t>
  </si>
  <si>
    <t>Archiv Güterverzeichnis</t>
  </si>
  <si>
    <t>Export Reinertrag</t>
  </si>
  <si>
    <t>StADo: 162/007-132</t>
  </si>
  <si>
    <t>StADo: 162/002-1, 162/002-2</t>
  </si>
  <si>
    <t>StADo: 162/003-Aplerbeck-5</t>
  </si>
  <si>
    <t>StADo: 162/005-94</t>
  </si>
  <si>
    <t>StADo: 162/007-150</t>
  </si>
  <si>
    <t>StADo: 162/003-Asseln-1</t>
  </si>
  <si>
    <t>StADo: 162/005-95</t>
  </si>
  <si>
    <t>StADo: 162/007-151</t>
  </si>
  <si>
    <t>StADo: 162/003-Berghofen-1</t>
  </si>
  <si>
    <t>StADo: 162/007-14</t>
  </si>
  <si>
    <t>StADo: 162/003-Kurl-1</t>
  </si>
  <si>
    <t>StADo: 162/005-118</t>
  </si>
  <si>
    <t>StADo: 162/007-100</t>
  </si>
  <si>
    <t>StADo: 162/003-Grevel-1</t>
  </si>
  <si>
    <t>StADo: 162/005-110</t>
  </si>
  <si>
    <t>StADo: 162/007-64</t>
  </si>
  <si>
    <t>LAV: K551-1512</t>
  </si>
  <si>
    <t>LAV: K551-1531</t>
  </si>
  <si>
    <t>StADo: 162/003-Husen-1</t>
  </si>
  <si>
    <t>StADo: 162/005-71</t>
  </si>
  <si>
    <t>StADo: 162/007-85</t>
  </si>
  <si>
    <t>StADo: 162/003-Lanstrop-1</t>
  </si>
  <si>
    <t>StADo: 162/005-119</t>
  </si>
  <si>
    <t>StADo: 162/007-102</t>
  </si>
  <si>
    <t>Opherdecke, Opherdicke</t>
  </si>
  <si>
    <t>LAV: K551-1553</t>
  </si>
  <si>
    <t>StADo: 162/003-Sölde-6</t>
  </si>
  <si>
    <t>StADo: 162/005-131</t>
  </si>
  <si>
    <t>StADo: 162/003-Wickede-1</t>
  </si>
  <si>
    <t>StADo: 162/005-137</t>
  </si>
  <si>
    <t>StADo: 162/007-155</t>
  </si>
  <si>
    <t>StADo: 162/002-29</t>
  </si>
  <si>
    <t>StADo: 162/003-Mengede-1, 162/003-Mengede-2</t>
  </si>
  <si>
    <t>StADo: 162/005-124</t>
  </si>
  <si>
    <t>StADo: 162/007-113, 162/007-114</t>
  </si>
  <si>
    <t>Dorstfeld</t>
  </si>
  <si>
    <t>StADo: 162/002-11</t>
  </si>
  <si>
    <t>StADo: 162/003-Dorstfeld-1</t>
  </si>
  <si>
    <t>StADo: 162/005-107</t>
  </si>
  <si>
    <t>StADo: 162/007-35</t>
  </si>
  <si>
    <t>Dortmund</t>
  </si>
  <si>
    <t>StADo: 162/002-13, 162/002-14</t>
  </si>
  <si>
    <t>StADo: 162/003-Dortmund-1, 162/003-Dortmund-2</t>
  </si>
  <si>
    <t>StADo: 162/005-58, 162/005-59, 162/005-60</t>
  </si>
  <si>
    <t>StADo: 162/007-38, 162/007-39, 162/007-40, 162/007-41, 162/007-42</t>
  </si>
  <si>
    <t>Huckarde</t>
  </si>
  <si>
    <t>StADo: 162/002-20</t>
  </si>
  <si>
    <t>StADo: 162/003-Huckarde-1</t>
  </si>
  <si>
    <t>StADo: 162/005-114</t>
  </si>
  <si>
    <t>StADo: 162/007-81</t>
  </si>
  <si>
    <t>Wambel, Wambel &amp; Körne</t>
  </si>
  <si>
    <t>StADo: 162/002-33</t>
  </si>
  <si>
    <t>StADo: 162/003-Wambel-1</t>
  </si>
  <si>
    <t>StADo: 162/005-133</t>
  </si>
  <si>
    <t>StADo: 162/007-154</t>
  </si>
  <si>
    <t>Annen-Wullen</t>
  </si>
  <si>
    <t>Barop</t>
  </si>
  <si>
    <t>StADo: 162/002-6</t>
  </si>
  <si>
    <t>StADo: 162/003-Barop-1</t>
  </si>
  <si>
    <t>StADo: 162/005-96</t>
  </si>
  <si>
    <t>StADo: 162/007-10</t>
  </si>
  <si>
    <t>StADo: 162/002-7</t>
  </si>
  <si>
    <t>StADo: 162/003-Benninghofen-1</t>
  </si>
  <si>
    <t>StADo: 162/005-97</t>
  </si>
  <si>
    <t>StADo: 162/007-12</t>
  </si>
  <si>
    <t>Brackel</t>
  </si>
  <si>
    <t>StADo: 162/002-8</t>
  </si>
  <si>
    <t>StADo: 162/003-Brackel-1</t>
  </si>
  <si>
    <t>StADo: 162/005-101</t>
  </si>
  <si>
    <t>StADo: 162/007-152</t>
  </si>
  <si>
    <t>Eichlinghofen</t>
  </si>
  <si>
    <t>StADo: 162/002-15</t>
  </si>
  <si>
    <t>StADo: 162/003-Eichlinghofen-1</t>
  </si>
  <si>
    <t>StADo: 162/005-108</t>
  </si>
  <si>
    <t>StADo: 162/007-57</t>
  </si>
  <si>
    <t>StADo: 162/002-16</t>
  </si>
  <si>
    <t>StADo: 162/003-Hacheney-1</t>
  </si>
  <si>
    <t>StADo: 162/005-112</t>
  </si>
  <si>
    <t>StADo: 162/007-68</t>
  </si>
  <si>
    <t>Hörde</t>
  </si>
  <si>
    <t>StADo: 162/002-18</t>
  </si>
  <si>
    <t>StADo: 162/003-Hörde-1</t>
  </si>
  <si>
    <t>StADo: 162/005-113</t>
  </si>
  <si>
    <t>StADo: 162/007-70</t>
  </si>
  <si>
    <t>StADo: 162/002-21</t>
  </si>
  <si>
    <t>StADo: 162/003-Kirchhörde-1</t>
  </si>
  <si>
    <t>StADo: 162/005-115</t>
  </si>
  <si>
    <t>StADo: 162/007-90</t>
  </si>
  <si>
    <t>Schüren</t>
  </si>
  <si>
    <t>StADo: 162/002-30</t>
  </si>
  <si>
    <t>StADo: 162/003-Schüren-1</t>
  </si>
  <si>
    <t>StADo: 162/005-130</t>
  </si>
  <si>
    <t>StADo: 162/007-124</t>
  </si>
  <si>
    <t>StADo: 162/002-34</t>
  </si>
  <si>
    <t>StADo: 162/003-Wellinghofen-1</t>
  </si>
  <si>
    <t>StADo: 162/005-134</t>
  </si>
  <si>
    <t>StADo: 162/007-139</t>
  </si>
  <si>
    <t>StADo: 162/002-9</t>
  </si>
  <si>
    <t>StADo: 162/003-Brechten-1</t>
  </si>
  <si>
    <t>StADo: 162/005-102, 162/005-103</t>
  </si>
  <si>
    <t>StADo: 162/007-25, 162/007-26</t>
  </si>
  <si>
    <t>Derne</t>
  </si>
  <si>
    <t>StADo: 162/002-10</t>
  </si>
  <si>
    <t>StADo: 162/003-Derne-1</t>
  </si>
  <si>
    <t>StADo: 162/005-105, 162/005-106</t>
  </si>
  <si>
    <t>StADo: 162/007-31</t>
  </si>
  <si>
    <t>StADo: 162/002-23</t>
  </si>
  <si>
    <t>StADo: 162/003-Lindenhorst-1</t>
  </si>
  <si>
    <t>StADo: 162/005-120, 162/005-121</t>
  </si>
  <si>
    <t>StADo: 162/007-104</t>
  </si>
  <si>
    <t>LAV: K551-10721</t>
  </si>
  <si>
    <t>LAV: K551-10708</t>
  </si>
  <si>
    <t>Bövinghausen</t>
  </si>
  <si>
    <t>StADo: 162/003-Bövinghausen-1</t>
  </si>
  <si>
    <t>StADo: 162/005-100</t>
  </si>
  <si>
    <t>StADo: 162/007-19</t>
  </si>
  <si>
    <t>StADo: 162/002-27</t>
  </si>
  <si>
    <t>StADo: 162/003-Dellwig-1</t>
  </si>
  <si>
    <t>StADo: 162/005-104</t>
  </si>
  <si>
    <t>StADo: 162/007-29</t>
  </si>
  <si>
    <t>StADo: 162/003-Kirchlinde-1</t>
  </si>
  <si>
    <t>StADo: 162/005-116</t>
  </si>
  <si>
    <t>StADo: 162/007-94</t>
  </si>
  <si>
    <t>StADo: 162/003-Kley-1</t>
  </si>
  <si>
    <t>StADo: 162/005-117</t>
  </si>
  <si>
    <t>StADo: 162/007-96</t>
  </si>
  <si>
    <t>StADo: 162/003-Lütgendortmund-1</t>
  </si>
  <si>
    <t>StADo: 162/005-122</t>
  </si>
  <si>
    <t>StADo: 162/007-107</t>
  </si>
  <si>
    <t>Marten, Marthen</t>
  </si>
  <si>
    <t>StADo: 162/003-Marten-1</t>
  </si>
  <si>
    <t>StADo: 162/005-123</t>
  </si>
  <si>
    <t>StADo: 162/007-111</t>
  </si>
  <si>
    <t>Öspel, Oespel</t>
  </si>
  <si>
    <t>StADo: 162/003-Oespel-1</t>
  </si>
  <si>
    <t>StADo: 162/005-127</t>
  </si>
  <si>
    <t>StADo: 162/007-119</t>
  </si>
  <si>
    <t>StADo: 162/003-Rahm-1</t>
  </si>
  <si>
    <t>StADo: 162/005-129</t>
  </si>
  <si>
    <t>StADo: 162/007-122</t>
  </si>
  <si>
    <t>StADo: 162/003-Westrich-1</t>
  </si>
  <si>
    <t>StADo: 162/005-136</t>
  </si>
  <si>
    <t>StADo: 162/007-145</t>
  </si>
  <si>
    <t>Garenfeld</t>
  </si>
  <si>
    <t>Geisecke, Geiseke</t>
  </si>
  <si>
    <t>LAV: K551-4961</t>
  </si>
  <si>
    <t>LAV: K551-4954</t>
  </si>
  <si>
    <t>Holzen</t>
  </si>
  <si>
    <t>StADo: 162/002-19</t>
  </si>
  <si>
    <t>StADo: 162/003-Holzen-1</t>
  </si>
  <si>
    <t>StADo: 162/007-78</t>
  </si>
  <si>
    <t>StADo: 162/002-22</t>
  </si>
  <si>
    <t>StADo: unverzeichnet</t>
  </si>
  <si>
    <t>StADo: 162/007-157</t>
  </si>
  <si>
    <t>LAV: K551-4922</t>
  </si>
  <si>
    <t>LAV: K551-4914</t>
  </si>
  <si>
    <t>StADo: 162/002-32</t>
  </si>
  <si>
    <t>StADo: 162/003-Syburg-1</t>
  </si>
  <si>
    <t>StADo: 162/005-132</t>
  </si>
  <si>
    <t>LAV: K551-5022</t>
  </si>
  <si>
    <t>LAV: K551-5016</t>
  </si>
  <si>
    <t>Westhofen</t>
  </si>
  <si>
    <t>LAV: K551-4863</t>
  </si>
  <si>
    <t>LAV: K551-4779</t>
  </si>
  <si>
    <t>Wandhofen</t>
  </si>
  <si>
    <t>LAV: K551-4786</t>
  </si>
  <si>
    <t>LAV: K551-4856</t>
  </si>
  <si>
    <t>NP X</t>
  </si>
  <si>
    <t>NP Y</t>
  </si>
  <si>
    <t>NP Hinweis</t>
  </si>
  <si>
    <t>Punkte pro Gemeinde</t>
  </si>
  <si>
    <t>Windmühle Sölde</t>
  </si>
  <si>
    <t>Hinweise</t>
  </si>
  <si>
    <t>Text</t>
  </si>
  <si>
    <t>Grundlage: Urkarten und Geobasisdaten © Kreis Recklinghausen&lt;br/&gt;
Veröffentlicht mit freundlicher Genehmigung des Katasteramtes des Kreises Recklinghausen&lt;br/&gt;
&lt;br/&gt;
Weitere historischen Urkarten stehen im &lt;a target="_blank" href="https://www.kreis-re.de/Inhalte/Buergerservice/_index2.asp?seite=angebot&amp;id=19543"&gt;&lt;b&gt;geo&lt;/b&gt;atlas&lt;/a&gt; des Kreises Recklinghausen zur Einsicht bereit.&lt;br/&gt;
Im Kreisgebiet gibt es ca. 1.300 historische Urkarten aus dem Zeitraum von 1820 bis 1888, welche in einer interaktiven Karte und als Einzelkarte eingesehen werden können.</t>
  </si>
  <si>
    <t>Grundlage: Urkarten und Geobasisdaten © Ennepe-Ruhr-Kreis&lt;br/&gt;
Veröffentlicht mit freundlicher Genehmigung des Liegenschaftskatasters u. der Geoinformation des Ennepe-Ruhr-Kreises.&lt;br/&gt;
Datenlizenz Deutschland - ZERO 2.0</t>
  </si>
  <si>
    <t>LAV: K551-4911</t>
  </si>
  <si>
    <t>LAV: K551-10900</t>
  </si>
  <si>
    <t>LAV: K551-4950</t>
  </si>
  <si>
    <t>LAV: K551-4952</t>
  </si>
  <si>
    <t>LAV: K551-5014</t>
  </si>
  <si>
    <t>LAV: K551-5012</t>
  </si>
  <si>
    <t>LAV: K551-4775</t>
  </si>
  <si>
    <t>LAV: K551-4777</t>
  </si>
  <si>
    <t>LAV: K551-4849</t>
  </si>
  <si>
    <t>LAV: K551-4851</t>
  </si>
  <si>
    <t>LAV: K551-4907</t>
  </si>
  <si>
    <t>LAV: K551-1509</t>
  </si>
  <si>
    <t>LAV: K551-1527</t>
  </si>
  <si>
    <t>LAV: K551-1525</t>
  </si>
  <si>
    <t>LAV: K551-1507</t>
  </si>
  <si>
    <t>LAV: K551-1549</t>
  </si>
  <si>
    <t>LAV: K551-1551</t>
  </si>
  <si>
    <t>kataster_recklinghausen</t>
  </si>
  <si>
    <t>kataster_enneperuhr</t>
  </si>
  <si>
    <t>StADo: 162/005-139</t>
  </si>
  <si>
    <t>StADo: 162/005-138</t>
  </si>
  <si>
    <t>Parzellen</t>
  </si>
  <si>
    <t>Lennhoff</t>
  </si>
  <si>
    <t>Vermessungsraster</t>
  </si>
  <si>
    <t>LAV: K551-1631, K551-1632</t>
  </si>
  <si>
    <t>LAV: K551-10688, K551-10689</t>
  </si>
  <si>
    <t>Gericht Castrop</t>
  </si>
  <si>
    <t>#Westhoven aus Kartenraster erschlossen</t>
  </si>
  <si>
    <t>KA Herne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</si>
</sst>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 %"/>
  </numFmts>
  <fonts count="8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006100"/>
      <name val="Calibri"/>
      <family val="2"/>
      <scheme val="minor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DDEBF7"/>
      </patternFill>
    </fill>
    <fill>
      <patternFill patternType="solid">
        <fgColor rgb="FFFFEB9C"/>
        <bgColor rgb="FFF2F2F2"/>
      </patternFill>
    </fill>
    <fill>
      <patternFill patternType="solid">
        <fgColor rgb="FFF2F2F2"/>
        <bgColor rgb="FFDEEBF7"/>
      </patternFill>
    </fill>
    <fill>
      <patternFill patternType="solid">
        <fgColor rgb="FF9DC3E6"/>
        <bgColor rgb="FF9BC2E6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DC3E6"/>
      </top>
      <bottom style="thin">
        <color rgb="FF9DC3E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9DC3E6"/>
      </left>
      <right/>
      <top/>
      <bottom/>
      <diagonal/>
    </border>
    <border>
      <left/>
      <right style="thin">
        <color rgb="FF9DC3E6"/>
      </right>
      <top/>
      <bottom/>
      <diagonal/>
    </border>
    <border>
      <left style="thin">
        <color rgb="FF9DC3E6"/>
      </left>
      <right/>
      <top style="thin">
        <color rgb="FF9DC3E6"/>
      </top>
      <bottom/>
      <diagonal/>
    </border>
    <border>
      <left/>
      <right/>
      <top style="thin">
        <color rgb="FF9DC3E6"/>
      </top>
      <bottom/>
      <diagonal/>
    </border>
    <border>
      <left/>
      <right style="thin">
        <color rgb="FF9DC3E6"/>
      </right>
      <top style="thin">
        <color rgb="FF9DC3E6"/>
      </top>
      <bottom/>
      <diagonal/>
    </border>
  </borders>
  <cellStyleXfs count="6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4" fillId="5" borderId="1" applyProtection="0"/>
    <xf numFmtId="0" fontId="6" fillId="7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2" borderId="0" xfId="1" applyBorder="1" applyAlignment="1" applyProtection="1">
      <alignment wrapText="1"/>
    </xf>
    <xf numFmtId="0" fontId="2" fillId="3" borderId="0" xfId="2" applyBorder="1" applyProtection="1"/>
    <xf numFmtId="0" fontId="1" fillId="2" borderId="0" xfId="1" applyBorder="1" applyProtection="1"/>
    <xf numFmtId="0" fontId="2" fillId="3" borderId="2" xfId="0" applyFont="1" applyFill="1" applyBorder="1"/>
    <xf numFmtId="0" fontId="3" fillId="4" borderId="0" xfId="3" applyBorder="1" applyProtection="1"/>
    <xf numFmtId="0" fontId="4" fillId="5" borderId="1" xfId="4" applyProtection="1"/>
    <xf numFmtId="0" fontId="2" fillId="3" borderId="1" xfId="2" applyBorder="1" applyProtection="1"/>
    <xf numFmtId="0" fontId="2" fillId="3" borderId="3" xfId="2" applyBorder="1" applyProtection="1"/>
    <xf numFmtId="0" fontId="0" fillId="0" borderId="3" xfId="0" applyBorder="1"/>
    <xf numFmtId="0" fontId="2" fillId="3" borderId="2" xfId="2" applyBorder="1" applyProtection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6" borderId="0" xfId="0" applyFill="1"/>
    <xf numFmtId="0" fontId="2" fillId="3" borderId="0" xfId="2" applyBorder="1" applyAlignment="1" applyProtection="1">
      <alignment wrapText="1"/>
    </xf>
    <xf numFmtId="0" fontId="3" fillId="4" borderId="0" xfId="3" applyBorder="1" applyAlignment="1" applyProtection="1">
      <alignment wrapText="1"/>
    </xf>
    <xf numFmtId="0" fontId="6" fillId="7" borderId="0" xfId="5" applyBorder="1" applyAlignment="1" applyProtection="1">
      <alignment wrapText="1"/>
    </xf>
    <xf numFmtId="0" fontId="6" fillId="7" borderId="0" xfId="5" applyBorder="1" applyProtection="1"/>
    <xf numFmtId="0" fontId="6" fillId="7" borderId="0" xfId="5" applyAlignment="1">
      <alignment wrapText="1"/>
    </xf>
    <xf numFmtId="0" fontId="6" fillId="7" borderId="4" xfId="5" applyBorder="1" applyAlignment="1" applyProtection="1">
      <alignment wrapText="1"/>
    </xf>
    <xf numFmtId="0" fontId="0" fillId="0" borderId="7" xfId="0" applyBorder="1"/>
    <xf numFmtId="0" fontId="0" fillId="0" borderId="8" xfId="0" applyBorder="1"/>
    <xf numFmtId="0" fontId="5" fillId="0" borderId="5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6" xfId="0" applyFont="1" applyBorder="1"/>
    <xf numFmtId="0" fontId="0" fillId="0" borderId="9" xfId="0" applyBorder="1"/>
    <xf numFmtId="0" fontId="6" fillId="7" borderId="1" xfId="5" applyBorder="1" applyAlignment="1" applyProtection="1">
      <alignment wrapText="1"/>
    </xf>
  </cellXfs>
  <cellStyles count="6">
    <cellStyle name="Excel Built-in Bad" xfId="1" xr:uid="{00000000-0005-0000-0000-000006000000}"/>
    <cellStyle name="Excel Built-in Calculation" xfId="4" xr:uid="{00000000-0005-0000-0000-000009000000}"/>
    <cellStyle name="Excel Built-in Good" xfId="2" xr:uid="{00000000-0005-0000-0000-000007000000}"/>
    <cellStyle name="Excel Built-in Neutral" xfId="3" xr:uid="{00000000-0005-0000-0000-000008000000}"/>
    <cellStyle name="Gut" xfId="5" builtinId="26"/>
    <cellStyle name="Standard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charset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7F7F7F"/>
      <rgbColor rgb="FF5B9BD5"/>
      <rgbColor rgb="FF993366"/>
      <rgbColor rgb="FFF2F2F2"/>
      <rgbColor rgb="FFDDEBF7"/>
      <rgbColor rgb="FF660066"/>
      <rgbColor rgb="FFFF8080"/>
      <rgbColor rgb="FF0066CC"/>
      <rgbColor rgb="FF9BC2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6EFCE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lure" displayName="Flure" ref="A1:K282" totalsRowShown="0">
  <autoFilter ref="A1:K282" xr:uid="{00000000-0009-0000-0100-000001000000}"/>
  <tableColumns count="11">
    <tableColumn id="1" xr3:uid="{00000000-0010-0000-0000-000001000000}" name="Kreis">
      <calculatedColumnFormula>INDEX(Bürgermeistereien!$A:$A,MATCH(INDEX(Gemeinden[Bürgermeisterei],MATCH(C2,Gemeinden[ID],0)),Bürgermeistereien!$B:$B,0))</calculatedColumnFormula>
    </tableColumn>
    <tableColumn id="2" xr3:uid="{00000000-0010-0000-0000-000002000000}" name="Bürgermeisterei"/>
    <tableColumn id="3" xr3:uid="{00000000-0010-0000-0000-000003000000}" name="Gemeinde"/>
    <tableColumn id="4" xr3:uid="{00000000-0010-0000-0000-000004000000}" name="Nr"/>
    <tableColumn id="5" xr3:uid="{00000000-0010-0000-0000-000005000000}" name="Name"/>
    <tableColumn id="6" xr3:uid="{00000000-0010-0000-0000-000006000000}" name="Parzellen"/>
    <tableColumn id="7" xr3:uid="{00000000-0010-0000-0000-000007000000}" name="geplant"/>
    <tableColumn id="8" xr3:uid="{00000000-0010-0000-0000-000008000000}" name="erledigt"/>
    <tableColumn id="9" xr3:uid="{00000000-0010-0000-0000-000009000000}" name="Archiv Karte"/>
    <tableColumn id="10" xr3:uid="{00000000-0010-0000-0000-00000A000000}" name="Anmerkung"/>
    <tableColumn id="11" xr3:uid="{00000000-0010-0000-0000-00000B000000}" name="Leg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Gemeinden" displayName="Gemeinden" ref="A1:N52" totalsRowShown="0">
  <autoFilter ref="A1:N52" xr:uid="{00000000-0009-0000-0100-000002000000}"/>
  <tableColumns count="14">
    <tableColumn id="1" xr3:uid="{00000000-0010-0000-0100-000001000000}" name="Kreis">
      <calculatedColumnFormula>INDEX(Bürgermeistereien!$A:$A,MATCH(B2,Bürgermeistereien!$B:$B,0))</calculatedColumnFormula>
    </tableColumn>
    <tableColumn id="2" xr3:uid="{00000000-0010-0000-0100-000002000000}" name="Bürgermeisterei"/>
    <tableColumn id="3" xr3:uid="{00000000-0010-0000-0100-000003000000}" name="ID"/>
    <tableColumn id="4" xr3:uid="{00000000-0010-0000-0100-000004000000}" name="Name"/>
    <tableColumn id="5" xr3:uid="{00000000-0010-0000-0100-000005000000}" name="Hinweis"/>
    <tableColumn id="6" xr3:uid="{00000000-0010-0000-0100-000006000000}" name="Archiv Vermessung"/>
    <tableColumn id="7" xr3:uid="{00000000-0010-0000-0100-000007000000}" name="Archiv FB"/>
    <tableColumn id="8" xr3:uid="{00000000-0010-0000-0100-000008000000}" name="Archiv Mutterrollen"/>
    <tableColumn id="9" xr3:uid="{00000000-0010-0000-0100-000009000000}" name="Archiv Güterverzeichnis"/>
    <tableColumn id="10" xr3:uid="{00000000-0010-0000-0100-00000A000000}" name="Export Reinertrag"/>
    <tableColumn id="11" xr3:uid="{72ED4090-FFBE-4831-83B1-390946BE5FD4}" name="NP X"/>
    <tableColumn id="12" xr3:uid="{3D497E6C-19D3-4EB9-9567-8394D9146479}" name="NP Y"/>
    <tableColumn id="14" xr3:uid="{7B57BF2A-286A-4D5E-9919-8926EBAEADA8}" name="NP Hinweis"/>
    <tableColumn id="13" xr3:uid="{3A2DB87A-28F1-409E-A5DA-50779057020E}" name="Vermessungsraste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311814-1295-477F-9F49-C8DFD23DF8E9}" name="Tabelle3" displayName="Tabelle3" ref="A1:H8" totalsRowShown="0" headerRowDxfId="9" dataDxfId="8">
  <autoFilter ref="A1:H8" xr:uid="{4C311814-1295-477F-9F49-C8DFD23DF8E9}"/>
  <tableColumns count="8">
    <tableColumn id="1" xr3:uid="{0E391E19-D2EA-4043-BA43-9C4DE455B937}" name="Kreis" dataDxfId="7"/>
    <tableColumn id="2" xr3:uid="{6E176B7A-113A-4E58-9116-72E0DE28E806}" name="ID" dataDxfId="6"/>
    <tableColumn id="3" xr3:uid="{B927342D-8290-4D2C-8953-DFD11AB70F1C}" name="Name" dataDxfId="5"/>
    <tableColumn id="4" xr3:uid="{17B5CCBF-2778-4029-A291-DD83DA79B798}" name="NP X" dataDxfId="4"/>
    <tableColumn id="5" xr3:uid="{4CA880F9-8B64-43F2-84FF-0E2D1F2A1008}" name="NP Y" dataDxfId="3"/>
    <tableColumn id="6" xr3:uid="{D7A5098A-F4DE-417C-8728-7177FAF89B01}" name="NP Hinweis" dataDxfId="2"/>
    <tableColumn id="7" xr3:uid="{859EB08D-444F-4D02-AC73-642D6234F36D}" name="Punkte pro Gemeinde" dataDxfId="1"/>
    <tableColumn id="8" xr3:uid="{EF935680-8AE3-474E-A67E-5B31AEEA9677}" name="Vermessungsras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2"/>
  <sheetViews>
    <sheetView tabSelected="1" topLeftCell="A41" zoomScaleNormal="100" workbookViewId="0">
      <selection activeCell="J55" sqref="J55"/>
    </sheetView>
  </sheetViews>
  <sheetFormatPr baseColWidth="10" defaultColWidth="10.4609375" defaultRowHeight="14.6" x14ac:dyDescent="0.4"/>
  <cols>
    <col min="1" max="1" width="11.84375" customWidth="1"/>
    <col min="2" max="2" width="15.84375" customWidth="1"/>
    <col min="3" max="3" width="15.4609375" customWidth="1"/>
    <col min="4" max="4" width="5" customWidth="1"/>
    <col min="5" max="5" width="22.4609375" customWidth="1"/>
    <col min="6" max="6" width="9.3046875" customWidth="1"/>
    <col min="8" max="8" width="14.3046875" customWidth="1"/>
    <col min="9" max="9" width="24.84375" customWidth="1"/>
    <col min="10" max="11" width="43.69140625" customWidth="1"/>
  </cols>
  <sheetData>
    <row r="1" spans="1:11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777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4">
      <c r="A2" t="str">
        <f>INDEX(Bürgermeistereien!$A:$A,MATCH(INDEX(Gemeinden[Bürgermeisterei],MATCH(C2,Gemeinden[ID],0)),Bürgermeistereien!$B:$B,0))</f>
        <v>dortmund</v>
      </c>
      <c r="B2" t="str">
        <f>INDEX(Bürgermeistereien!$C:$C,MATCH(INDEX(Gemeinden[Bürgermeisterei],MATCH(C2,Gemeinden[ID],0)),Bürgermeistereien!$B:$B,0))</f>
        <v>Aplerbeck</v>
      </c>
      <c r="C2" t="s">
        <v>15</v>
      </c>
      <c r="D2">
        <v>1</v>
      </c>
      <c r="E2" t="s">
        <v>16</v>
      </c>
      <c r="F2">
        <v>432</v>
      </c>
      <c r="G2" t="s">
        <v>13</v>
      </c>
      <c r="H2" t="s">
        <v>13</v>
      </c>
      <c r="I2" s="3" t="s">
        <v>17</v>
      </c>
    </row>
    <row r="3" spans="1:11" x14ac:dyDescent="0.4">
      <c r="A3" t="str">
        <f>INDEX(Bürgermeistereien!$A:$A,MATCH(INDEX(Gemeinden[Bürgermeisterei],MATCH(C3,Gemeinden[ID],0)),Bürgermeistereien!$B:$B,0))</f>
        <v>dortmund</v>
      </c>
      <c r="B3" t="str">
        <f>INDEX(Bürgermeistereien!$C:$C,MATCH(INDEX(Gemeinden[Bürgermeisterei],MATCH(C3,Gemeinden[ID],0)),Bürgermeistereien!$B:$B,0))</f>
        <v>Aplerbeck</v>
      </c>
      <c r="C3" t="s">
        <v>15</v>
      </c>
      <c r="D3">
        <v>2</v>
      </c>
      <c r="E3" t="s">
        <v>18</v>
      </c>
      <c r="F3">
        <v>595</v>
      </c>
      <c r="G3" t="s">
        <v>13</v>
      </c>
      <c r="H3" t="s">
        <v>13</v>
      </c>
      <c r="I3" s="3" t="s">
        <v>19</v>
      </c>
    </row>
    <row r="4" spans="1:11" x14ac:dyDescent="0.4">
      <c r="A4" t="str">
        <f>INDEX(Bürgermeistereien!$A:$A,MATCH(INDEX(Gemeinden[Bürgermeisterei],MATCH(C4,Gemeinden[ID],0)),Bürgermeistereien!$B:$B,0))</f>
        <v>dortmund</v>
      </c>
      <c r="B4" t="str">
        <f>INDEX(Bürgermeistereien!$C:$C,MATCH(INDEX(Gemeinden[Bürgermeisterei],MATCH(C4,Gemeinden[ID],0)),Bürgermeistereien!$B:$B,0))</f>
        <v>Aplerbeck</v>
      </c>
      <c r="C4" t="s">
        <v>15</v>
      </c>
      <c r="D4">
        <v>3</v>
      </c>
      <c r="E4" t="s">
        <v>20</v>
      </c>
      <c r="F4">
        <v>171</v>
      </c>
      <c r="G4" t="s">
        <v>13</v>
      </c>
      <c r="H4" t="s">
        <v>13</v>
      </c>
      <c r="I4" s="3" t="s">
        <v>21</v>
      </c>
    </row>
    <row r="5" spans="1:11" x14ac:dyDescent="0.4">
      <c r="A5" t="str">
        <f>INDEX(Bürgermeistereien!$A:$A,MATCH(INDEX(Gemeinden[Bürgermeisterei],MATCH(C5,Gemeinden[ID],0)),Bürgermeistereien!$B:$B,0))</f>
        <v>dortmund</v>
      </c>
      <c r="B5" t="str">
        <f>INDEX(Bürgermeistereien!$C:$C,MATCH(INDEX(Gemeinden[Bürgermeisterei],MATCH(C5,Gemeinden[ID],0)),Bürgermeistereien!$B:$B,0))</f>
        <v>Aplerbeck</v>
      </c>
      <c r="C5" t="s">
        <v>15</v>
      </c>
      <c r="D5">
        <v>4</v>
      </c>
      <c r="E5" t="s">
        <v>22</v>
      </c>
      <c r="F5">
        <v>159</v>
      </c>
      <c r="G5" t="s">
        <v>13</v>
      </c>
      <c r="H5" t="s">
        <v>13</v>
      </c>
      <c r="I5" s="3" t="s">
        <v>23</v>
      </c>
    </row>
    <row r="6" spans="1:11" x14ac:dyDescent="0.4">
      <c r="A6" t="str">
        <f>INDEX(Bürgermeistereien!$A:$A,MATCH(INDEX(Gemeinden[Bürgermeisterei],MATCH(C6,Gemeinden[ID],0)),Bürgermeistereien!$B:$B,0))</f>
        <v>dortmund</v>
      </c>
      <c r="B6" t="str">
        <f>INDEX(Bürgermeistereien!$C:$C,MATCH(INDEX(Gemeinden[Bürgermeisterei],MATCH(C6,Gemeinden[ID],0)),Bürgermeistereien!$B:$B,0))</f>
        <v>Aplerbeck</v>
      </c>
      <c r="C6" t="s">
        <v>24</v>
      </c>
      <c r="D6">
        <v>1</v>
      </c>
      <c r="E6" t="s">
        <v>25</v>
      </c>
      <c r="F6">
        <v>95</v>
      </c>
      <c r="G6" t="s">
        <v>13</v>
      </c>
      <c r="H6" t="s">
        <v>13</v>
      </c>
      <c r="I6" s="3" t="s">
        <v>26</v>
      </c>
    </row>
    <row r="7" spans="1:11" x14ac:dyDescent="0.4">
      <c r="A7" t="str">
        <f>INDEX(Bürgermeistereien!$A:$A,MATCH(INDEX(Gemeinden[Bürgermeisterei],MATCH(C7,Gemeinden[ID],0)),Bürgermeistereien!$B:$B,0))</f>
        <v>dortmund</v>
      </c>
      <c r="B7" t="str">
        <f>INDEX(Bürgermeistereien!$C:$C,MATCH(INDEX(Gemeinden[Bürgermeisterei],MATCH(C7,Gemeinden[ID],0)),Bürgermeistereien!$B:$B,0))</f>
        <v>Aplerbeck</v>
      </c>
      <c r="C7" t="s">
        <v>24</v>
      </c>
      <c r="D7">
        <v>2</v>
      </c>
      <c r="E7" t="s">
        <v>27</v>
      </c>
      <c r="F7">
        <v>97</v>
      </c>
      <c r="G7" t="s">
        <v>13</v>
      </c>
      <c r="H7" t="s">
        <v>13</v>
      </c>
      <c r="I7" s="3" t="s">
        <v>28</v>
      </c>
    </row>
    <row r="8" spans="1:11" x14ac:dyDescent="0.4">
      <c r="A8" t="str">
        <f>INDEX(Bürgermeistereien!$A:$A,MATCH(INDEX(Gemeinden[Bürgermeisterei],MATCH(C8,Gemeinden[ID],0)),Bürgermeistereien!$B:$B,0))</f>
        <v>dortmund</v>
      </c>
      <c r="B8" t="str">
        <f>INDEX(Bürgermeistereien!$C:$C,MATCH(INDEX(Gemeinden[Bürgermeisterei],MATCH(C8,Gemeinden[ID],0)),Bürgermeistereien!$B:$B,0))</f>
        <v>Aplerbeck</v>
      </c>
      <c r="C8" t="s">
        <v>24</v>
      </c>
      <c r="D8">
        <v>3</v>
      </c>
      <c r="E8" t="s">
        <v>29</v>
      </c>
      <c r="F8">
        <v>557</v>
      </c>
      <c r="G8" t="s">
        <v>13</v>
      </c>
      <c r="H8" t="s">
        <v>13</v>
      </c>
      <c r="I8" s="3" t="s">
        <v>30</v>
      </c>
    </row>
    <row r="9" spans="1:11" x14ac:dyDescent="0.4">
      <c r="A9" t="str">
        <f>INDEX(Bürgermeistereien!$A:$A,MATCH(INDEX(Gemeinden[Bürgermeisterei],MATCH(C9,Gemeinden[ID],0)),Bürgermeistereien!$B:$B,0))</f>
        <v>dortmund</v>
      </c>
      <c r="B9" t="str">
        <f>INDEX(Bürgermeistereien!$C:$C,MATCH(INDEX(Gemeinden[Bürgermeisterei],MATCH(C9,Gemeinden[ID],0)),Bürgermeistereien!$B:$B,0))</f>
        <v>Aplerbeck</v>
      </c>
      <c r="C9" t="s">
        <v>24</v>
      </c>
      <c r="D9">
        <v>4</v>
      </c>
      <c r="E9" t="s">
        <v>31</v>
      </c>
      <c r="F9">
        <v>406</v>
      </c>
      <c r="G9" t="s">
        <v>13</v>
      </c>
      <c r="H9" t="s">
        <v>13</v>
      </c>
      <c r="I9" s="3" t="s">
        <v>32</v>
      </c>
    </row>
    <row r="10" spans="1:11" x14ac:dyDescent="0.4">
      <c r="A10" t="str">
        <f>INDEX(Bürgermeistereien!$A:$A,MATCH(INDEX(Gemeinden[Bürgermeisterei],MATCH(C10,Gemeinden[ID],0)),Bürgermeistereien!$B:$B,0))</f>
        <v>dortmund</v>
      </c>
      <c r="B10" t="str">
        <f>INDEX(Bürgermeistereien!$C:$C,MATCH(INDEX(Gemeinden[Bürgermeisterei],MATCH(C10,Gemeinden[ID],0)),Bürgermeistereien!$B:$B,0))</f>
        <v>Aplerbeck</v>
      </c>
      <c r="C10" t="s">
        <v>24</v>
      </c>
      <c r="D10">
        <v>5</v>
      </c>
      <c r="E10" t="s">
        <v>33</v>
      </c>
      <c r="F10">
        <v>357</v>
      </c>
      <c r="G10" t="s">
        <v>13</v>
      </c>
      <c r="H10" t="s">
        <v>13</v>
      </c>
      <c r="I10" s="3" t="s">
        <v>34</v>
      </c>
    </row>
    <row r="11" spans="1:11" x14ac:dyDescent="0.4">
      <c r="A11" t="str">
        <f>INDEX(Bürgermeistereien!$A:$A,MATCH(INDEX(Gemeinden[Bürgermeisterei],MATCH(C11,Gemeinden[ID],0)),Bürgermeistereien!$B:$B,0))</f>
        <v>dortmund</v>
      </c>
      <c r="B11" t="str">
        <f>INDEX(Bürgermeistereien!$C:$C,MATCH(INDEX(Gemeinden[Bürgermeisterei],MATCH(C11,Gemeinden[ID],0)),Bürgermeistereien!$B:$B,0))</f>
        <v>Aplerbeck</v>
      </c>
      <c r="C11" t="s">
        <v>35</v>
      </c>
      <c r="D11">
        <v>1</v>
      </c>
      <c r="E11" t="s">
        <v>36</v>
      </c>
      <c r="F11">
        <v>211</v>
      </c>
      <c r="G11" t="s">
        <v>13</v>
      </c>
      <c r="H11" t="s">
        <v>13</v>
      </c>
      <c r="I11" s="3" t="s">
        <v>37</v>
      </c>
    </row>
    <row r="12" spans="1:11" x14ac:dyDescent="0.4">
      <c r="A12" t="str">
        <f>INDEX(Bürgermeistereien!$A:$A,MATCH(INDEX(Gemeinden[Bürgermeisterei],MATCH(C12,Gemeinden[ID],0)),Bürgermeistereien!$B:$B,0))</f>
        <v>dortmund</v>
      </c>
      <c r="B12" t="str">
        <f>INDEX(Bürgermeistereien!$C:$C,MATCH(INDEX(Gemeinden[Bürgermeisterei],MATCH(C12,Gemeinden[ID],0)),Bürgermeistereien!$B:$B,0))</f>
        <v>Aplerbeck</v>
      </c>
      <c r="C12" t="s">
        <v>35</v>
      </c>
      <c r="D12">
        <v>2</v>
      </c>
      <c r="E12" t="s">
        <v>38</v>
      </c>
      <c r="F12">
        <v>343</v>
      </c>
      <c r="G12" t="s">
        <v>13</v>
      </c>
      <c r="H12" t="s">
        <v>13</v>
      </c>
      <c r="I12" s="3" t="s">
        <v>39</v>
      </c>
    </row>
    <row r="13" spans="1:11" x14ac:dyDescent="0.4">
      <c r="A13" t="str">
        <f>INDEX(Bürgermeistereien!$A:$A,MATCH(INDEX(Gemeinden[Bürgermeisterei],MATCH(C13,Gemeinden[ID],0)),Bürgermeistereien!$B:$B,0))</f>
        <v>dortmund</v>
      </c>
      <c r="B13" t="str">
        <f>INDEX(Bürgermeistereien!$C:$C,MATCH(INDEX(Gemeinden[Bürgermeisterei],MATCH(C13,Gemeinden[ID],0)),Bürgermeistereien!$B:$B,0))</f>
        <v>Aplerbeck</v>
      </c>
      <c r="C13" t="s">
        <v>35</v>
      </c>
      <c r="D13">
        <v>3</v>
      </c>
      <c r="E13" t="s">
        <v>22</v>
      </c>
      <c r="F13">
        <v>66</v>
      </c>
      <c r="G13" t="s">
        <v>13</v>
      </c>
      <c r="H13" t="s">
        <v>13</v>
      </c>
      <c r="I13" s="3" t="s">
        <v>40</v>
      </c>
    </row>
    <row r="14" spans="1:11" x14ac:dyDescent="0.4">
      <c r="A14" t="str">
        <f>INDEX(Bürgermeistereien!$A:$A,MATCH(INDEX(Gemeinden[Bürgermeisterei],MATCH(C14,Gemeinden[ID],0)),Bürgermeistereien!$B:$B,0))</f>
        <v>dortmund</v>
      </c>
      <c r="B14" t="str">
        <f>INDEX(Bürgermeistereien!$C:$C,MATCH(INDEX(Gemeinden[Bürgermeisterei],MATCH(C14,Gemeinden[ID],0)),Bürgermeistereien!$B:$B,0))</f>
        <v>Aplerbeck</v>
      </c>
      <c r="C14" t="s">
        <v>41</v>
      </c>
      <c r="D14">
        <v>1</v>
      </c>
      <c r="E14" t="s">
        <v>42</v>
      </c>
      <c r="F14">
        <v>113</v>
      </c>
      <c r="G14" t="s">
        <v>13</v>
      </c>
      <c r="H14" t="s">
        <v>13</v>
      </c>
      <c r="I14" s="3" t="s">
        <v>43</v>
      </c>
    </row>
    <row r="15" spans="1:11" x14ac:dyDescent="0.4">
      <c r="A15" t="str">
        <f>INDEX(Bürgermeistereien!$A:$A,MATCH(INDEX(Gemeinden[Bürgermeisterei],MATCH(C15,Gemeinden[ID],0)),Bürgermeistereien!$B:$B,0))</f>
        <v>dortmund</v>
      </c>
      <c r="B15" t="str">
        <f>INDEX(Bürgermeistereien!$C:$C,MATCH(INDEX(Gemeinden[Bürgermeisterei],MATCH(C15,Gemeinden[ID],0)),Bürgermeistereien!$B:$B,0))</f>
        <v>Aplerbeck</v>
      </c>
      <c r="C15" t="s">
        <v>44</v>
      </c>
      <c r="D15">
        <v>1</v>
      </c>
      <c r="E15" t="s">
        <v>45</v>
      </c>
      <c r="F15">
        <v>341</v>
      </c>
      <c r="G15" t="s">
        <v>13</v>
      </c>
      <c r="H15" t="s">
        <v>13</v>
      </c>
      <c r="I15" s="3" t="s">
        <v>46</v>
      </c>
    </row>
    <row r="16" spans="1:11" x14ac:dyDescent="0.4">
      <c r="A16" t="str">
        <f>INDEX(Bürgermeistereien!$A:$A,MATCH(INDEX(Gemeinden[Bürgermeisterei],MATCH(C16,Gemeinden[ID],0)),Bürgermeistereien!$B:$B,0))</f>
        <v>dortmund</v>
      </c>
      <c r="B16" t="str">
        <f>INDEX(Bürgermeistereien!$C:$C,MATCH(INDEX(Gemeinden[Bürgermeisterei],MATCH(C16,Gemeinden[ID],0)),Bürgermeistereien!$B:$B,0))</f>
        <v>Aplerbeck</v>
      </c>
      <c r="C16" t="s">
        <v>44</v>
      </c>
      <c r="D16">
        <v>2</v>
      </c>
      <c r="E16" t="s">
        <v>47</v>
      </c>
      <c r="F16">
        <v>74</v>
      </c>
      <c r="G16" t="s">
        <v>13</v>
      </c>
      <c r="H16" t="s">
        <v>13</v>
      </c>
      <c r="I16" s="3" t="s">
        <v>48</v>
      </c>
    </row>
    <row r="17" spans="1:9" x14ac:dyDescent="0.4">
      <c r="A17" t="str">
        <f>INDEX(Bürgermeistereien!$A:$A,MATCH(INDEX(Gemeinden[Bürgermeisterei],MATCH(C17,Gemeinden[ID],0)),Bürgermeistereien!$B:$B,0))</f>
        <v>dortmund</v>
      </c>
      <c r="B17" t="str">
        <f>INDEX(Bürgermeistereien!$C:$C,MATCH(INDEX(Gemeinden[Bürgermeisterei],MATCH(C17,Gemeinden[ID],0)),Bürgermeistereien!$B:$B,0))</f>
        <v>Aplerbeck</v>
      </c>
      <c r="C17" t="s">
        <v>44</v>
      </c>
      <c r="D17">
        <v>3</v>
      </c>
      <c r="E17" t="s">
        <v>49</v>
      </c>
      <c r="F17">
        <v>132</v>
      </c>
      <c r="G17" t="s">
        <v>13</v>
      </c>
      <c r="H17" t="s">
        <v>13</v>
      </c>
      <c r="I17" s="3" t="s">
        <v>50</v>
      </c>
    </row>
    <row r="18" spans="1:9" x14ac:dyDescent="0.4">
      <c r="A18" t="str">
        <f>INDEX(Bürgermeistereien!$A:$A,MATCH(INDEX(Gemeinden[Bürgermeisterei],MATCH(C18,Gemeinden[ID],0)),Bürgermeistereien!$B:$B,0))</f>
        <v>dortmund</v>
      </c>
      <c r="B18" t="str">
        <f>INDEX(Bürgermeistereien!$C:$C,MATCH(INDEX(Gemeinden[Bürgermeisterei],MATCH(C18,Gemeinden[ID],0)),Bürgermeistereien!$B:$B,0))</f>
        <v>Aplerbeck</v>
      </c>
      <c r="C18" t="s">
        <v>51</v>
      </c>
      <c r="D18">
        <v>1</v>
      </c>
      <c r="E18" t="s">
        <v>52</v>
      </c>
      <c r="F18">
        <v>61</v>
      </c>
      <c r="G18" t="s">
        <v>13</v>
      </c>
      <c r="I18" s="3" t="s">
        <v>53</v>
      </c>
    </row>
    <row r="19" spans="1:9" x14ac:dyDescent="0.4">
      <c r="A19" t="str">
        <f>INDEX(Bürgermeistereien!$A:$A,MATCH(INDEX(Gemeinden[Bürgermeisterei],MATCH(C19,Gemeinden[ID],0)),Bürgermeistereien!$B:$B,0))</f>
        <v>dortmund</v>
      </c>
      <c r="B19" t="str">
        <f>INDEX(Bürgermeistereien!$C:$C,MATCH(INDEX(Gemeinden[Bürgermeisterei],MATCH(C19,Gemeinden[ID],0)),Bürgermeistereien!$B:$B,0))</f>
        <v>Aplerbeck</v>
      </c>
      <c r="C19" t="s">
        <v>51</v>
      </c>
      <c r="D19">
        <v>2</v>
      </c>
      <c r="E19" t="s">
        <v>54</v>
      </c>
      <c r="F19">
        <v>345</v>
      </c>
      <c r="G19" t="s">
        <v>13</v>
      </c>
      <c r="I19" s="3" t="s">
        <v>55</v>
      </c>
    </row>
    <row r="20" spans="1:9" x14ac:dyDescent="0.4">
      <c r="A20" t="str">
        <f>INDEX(Bürgermeistereien!$A:$A,MATCH(INDEX(Gemeinden[Bürgermeisterei],MATCH(C20,Gemeinden[ID],0)),Bürgermeistereien!$B:$B,0))</f>
        <v>dortmund</v>
      </c>
      <c r="B20" t="str">
        <f>INDEX(Bürgermeistereien!$C:$C,MATCH(INDEX(Gemeinden[Bürgermeisterei],MATCH(C20,Gemeinden[ID],0)),Bürgermeistereien!$B:$B,0))</f>
        <v>Aplerbeck</v>
      </c>
      <c r="C20" t="s">
        <v>51</v>
      </c>
      <c r="D20">
        <v>3</v>
      </c>
      <c r="E20" t="s">
        <v>56</v>
      </c>
      <c r="F20">
        <v>108</v>
      </c>
      <c r="G20" t="s">
        <v>13</v>
      </c>
      <c r="I20" s="5" t="s">
        <v>57</v>
      </c>
    </row>
    <row r="21" spans="1:9" x14ac:dyDescent="0.4">
      <c r="A21" t="str">
        <f>INDEX(Bürgermeistereien!$A:$A,MATCH(INDEX(Gemeinden[Bürgermeisterei],MATCH(C21,Gemeinden[ID],0)),Bürgermeistereien!$B:$B,0))</f>
        <v>dortmund</v>
      </c>
      <c r="B21" t="str">
        <f>INDEX(Bürgermeistereien!$C:$C,MATCH(INDEX(Gemeinden[Bürgermeisterei],MATCH(C21,Gemeinden[ID],0)),Bürgermeistereien!$B:$B,0))</f>
        <v>Aplerbeck</v>
      </c>
      <c r="C21" t="s">
        <v>51</v>
      </c>
      <c r="D21">
        <v>4</v>
      </c>
      <c r="E21" t="s">
        <v>58</v>
      </c>
      <c r="F21">
        <v>40</v>
      </c>
      <c r="G21" t="s">
        <v>13</v>
      </c>
      <c r="I21" s="5" t="s">
        <v>59</v>
      </c>
    </row>
    <row r="22" spans="1:9" x14ac:dyDescent="0.4">
      <c r="A22" t="str">
        <f>INDEX(Bürgermeistereien!$A:$A,MATCH(INDEX(Gemeinden[Bürgermeisterei],MATCH(C22,Gemeinden[ID],0)),Bürgermeistereien!$B:$B,0))</f>
        <v>dortmund</v>
      </c>
      <c r="B22" t="str">
        <f>INDEX(Bürgermeistereien!$C:$C,MATCH(INDEX(Gemeinden[Bürgermeisterei],MATCH(C22,Gemeinden[ID],0)),Bürgermeistereien!$B:$B,0))</f>
        <v>Aplerbeck</v>
      </c>
      <c r="C22" t="s">
        <v>51</v>
      </c>
      <c r="D22">
        <v>5</v>
      </c>
      <c r="E22" t="s">
        <v>60</v>
      </c>
      <c r="F22">
        <v>16</v>
      </c>
      <c r="G22" t="s">
        <v>13</v>
      </c>
      <c r="I22" s="5" t="s">
        <v>61</v>
      </c>
    </row>
    <row r="23" spans="1:9" x14ac:dyDescent="0.4">
      <c r="A23" t="str">
        <f>INDEX(Bürgermeistereien!$A:$A,MATCH(INDEX(Gemeinden[Bürgermeisterei],MATCH(C23,Gemeinden[ID],0)),Bürgermeistereien!$B:$B,0))</f>
        <v>dortmund</v>
      </c>
      <c r="B23" t="str">
        <f>INDEX(Bürgermeistereien!$C:$C,MATCH(INDEX(Gemeinden[Bürgermeisterei],MATCH(C23,Gemeinden[ID],0)),Bürgermeistereien!$B:$B,0))</f>
        <v>Aplerbeck</v>
      </c>
      <c r="C23" t="s">
        <v>62</v>
      </c>
      <c r="D23">
        <v>1</v>
      </c>
      <c r="E23" t="s">
        <v>63</v>
      </c>
      <c r="F23">
        <v>162</v>
      </c>
      <c r="G23" t="s">
        <v>13</v>
      </c>
      <c r="I23" s="5" t="s">
        <v>64</v>
      </c>
    </row>
    <row r="24" spans="1:9" x14ac:dyDescent="0.4">
      <c r="A24" t="str">
        <f>INDEX(Bürgermeistereien!$A:$A,MATCH(INDEX(Gemeinden[Bürgermeisterei],MATCH(C24,Gemeinden[ID],0)),Bürgermeistereien!$B:$B,0))</f>
        <v>dortmund</v>
      </c>
      <c r="B24" t="str">
        <f>INDEX(Bürgermeistereien!$C:$C,MATCH(INDEX(Gemeinden[Bürgermeisterei],MATCH(C24,Gemeinden[ID],0)),Bürgermeistereien!$B:$B,0))</f>
        <v>Aplerbeck</v>
      </c>
      <c r="C24" t="s">
        <v>62</v>
      </c>
      <c r="D24">
        <v>2</v>
      </c>
      <c r="E24" t="s">
        <v>65</v>
      </c>
      <c r="F24">
        <v>150</v>
      </c>
      <c r="G24" t="s">
        <v>13</v>
      </c>
      <c r="I24" s="5" t="s">
        <v>66</v>
      </c>
    </row>
    <row r="25" spans="1:9" x14ac:dyDescent="0.4">
      <c r="A25" t="str">
        <f>INDEX(Bürgermeistereien!$A:$A,MATCH(INDEX(Gemeinden[Bürgermeisterei],MATCH(C25,Gemeinden[ID],0)),Bürgermeistereien!$B:$B,0))</f>
        <v>dortmund</v>
      </c>
      <c r="B25" t="str">
        <f>INDEX(Bürgermeistereien!$C:$C,MATCH(INDEX(Gemeinden[Bürgermeisterei],MATCH(C25,Gemeinden[ID],0)),Bürgermeistereien!$B:$B,0))</f>
        <v>Aplerbeck</v>
      </c>
      <c r="C25" t="s">
        <v>62</v>
      </c>
      <c r="D25">
        <v>3</v>
      </c>
      <c r="E25" t="s">
        <v>67</v>
      </c>
      <c r="F25">
        <v>188</v>
      </c>
      <c r="G25" t="s">
        <v>13</v>
      </c>
      <c r="I25" s="5" t="s">
        <v>68</v>
      </c>
    </row>
    <row r="26" spans="1:9" x14ac:dyDescent="0.4">
      <c r="A26" t="str">
        <f>INDEX(Bürgermeistereien!$A:$A,MATCH(INDEX(Gemeinden[Bürgermeisterei],MATCH(C26,Gemeinden[ID],0)),Bürgermeistereien!$B:$B,0))</f>
        <v>dortmund</v>
      </c>
      <c r="B26" t="str">
        <f>INDEX(Bürgermeistereien!$C:$C,MATCH(INDEX(Gemeinden[Bürgermeisterei],MATCH(C26,Gemeinden[ID],0)),Bürgermeistereien!$B:$B,0))</f>
        <v>Aplerbeck</v>
      </c>
      <c r="C26" t="s">
        <v>62</v>
      </c>
      <c r="D26">
        <v>4</v>
      </c>
      <c r="E26" t="s">
        <v>69</v>
      </c>
      <c r="F26">
        <v>178</v>
      </c>
      <c r="G26" t="s">
        <v>13</v>
      </c>
      <c r="I26" s="5" t="s">
        <v>70</v>
      </c>
    </row>
    <row r="27" spans="1:9" x14ac:dyDescent="0.4">
      <c r="A27" t="str">
        <f>INDEX(Bürgermeistereien!$A:$A,MATCH(INDEX(Gemeinden[Bürgermeisterei],MATCH(C27,Gemeinden[ID],0)),Bürgermeistereien!$B:$B,0))</f>
        <v>dortmund</v>
      </c>
      <c r="B27" t="str">
        <f>INDEX(Bürgermeistereien!$C:$C,MATCH(INDEX(Gemeinden[Bürgermeisterei],MATCH(C27,Gemeinden[ID],0)),Bürgermeistereien!$B:$B,0))</f>
        <v>Aplerbeck</v>
      </c>
      <c r="C27" t="s">
        <v>71</v>
      </c>
      <c r="D27">
        <v>1</v>
      </c>
      <c r="E27" t="s">
        <v>72</v>
      </c>
      <c r="F27">
        <v>139</v>
      </c>
      <c r="G27" t="s">
        <v>13</v>
      </c>
      <c r="H27" t="s">
        <v>13</v>
      </c>
      <c r="I27" s="3" t="s">
        <v>73</v>
      </c>
    </row>
    <row r="28" spans="1:9" x14ac:dyDescent="0.4">
      <c r="A28" t="str">
        <f>INDEX(Bürgermeistereien!$A:$A,MATCH(INDEX(Gemeinden[Bürgermeisterei],MATCH(C28,Gemeinden[ID],0)),Bürgermeistereien!$B:$B,0))</f>
        <v>dortmund</v>
      </c>
      <c r="B28" t="str">
        <f>INDEX(Bürgermeistereien!$C:$C,MATCH(INDEX(Gemeinden[Bürgermeisterei],MATCH(C28,Gemeinden[ID],0)),Bürgermeistereien!$B:$B,0))</f>
        <v>Aplerbeck</v>
      </c>
      <c r="C28" t="s">
        <v>74</v>
      </c>
      <c r="D28">
        <v>1</v>
      </c>
      <c r="E28" t="s">
        <v>75</v>
      </c>
      <c r="F28">
        <v>116</v>
      </c>
      <c r="G28" t="s">
        <v>13</v>
      </c>
      <c r="H28" t="s">
        <v>13</v>
      </c>
      <c r="I28" s="3" t="s">
        <v>76</v>
      </c>
    </row>
    <row r="29" spans="1:9" x14ac:dyDescent="0.4">
      <c r="A29" t="str">
        <f>INDEX(Bürgermeistereien!$A:$A,MATCH(INDEX(Gemeinden[Bürgermeisterei],MATCH(C29,Gemeinden[ID],0)),Bürgermeistereien!$B:$B,0))</f>
        <v>dortmund</v>
      </c>
      <c r="B29" t="str">
        <f>INDEX(Bürgermeistereien!$C:$C,MATCH(INDEX(Gemeinden[Bürgermeisterei],MATCH(C29,Gemeinden[ID],0)),Bürgermeistereien!$B:$B,0))</f>
        <v>Aplerbeck</v>
      </c>
      <c r="C29" t="s">
        <v>74</v>
      </c>
      <c r="D29">
        <v>2</v>
      </c>
      <c r="E29" t="s">
        <v>77</v>
      </c>
      <c r="F29">
        <v>347</v>
      </c>
      <c r="G29" t="s">
        <v>13</v>
      </c>
      <c r="H29" t="s">
        <v>13</v>
      </c>
      <c r="I29" s="3" t="s">
        <v>78</v>
      </c>
    </row>
    <row r="30" spans="1:9" x14ac:dyDescent="0.4">
      <c r="A30" t="str">
        <f>INDEX(Bürgermeistereien!$A:$A,MATCH(INDEX(Gemeinden[Bürgermeisterei],MATCH(C30,Gemeinden[ID],0)),Bürgermeistereien!$B:$B,0))</f>
        <v>dortmund</v>
      </c>
      <c r="B30" t="str">
        <f>INDEX(Bürgermeistereien!$C:$C,MATCH(INDEX(Gemeinden[Bürgermeisterei],MATCH(C30,Gemeinden[ID],0)),Bürgermeistereien!$B:$B,0))</f>
        <v>Aplerbeck</v>
      </c>
      <c r="C30" t="s">
        <v>74</v>
      </c>
      <c r="D30">
        <v>3</v>
      </c>
      <c r="E30" t="s">
        <v>79</v>
      </c>
      <c r="F30">
        <v>141</v>
      </c>
      <c r="G30" t="s">
        <v>13</v>
      </c>
      <c r="H30" t="s">
        <v>13</v>
      </c>
      <c r="I30" s="3" t="s">
        <v>80</v>
      </c>
    </row>
    <row r="31" spans="1:9" x14ac:dyDescent="0.4">
      <c r="A31" t="str">
        <f>INDEX(Bürgermeistereien!$A:$A,MATCH(INDEX(Gemeinden[Bürgermeisterei],MATCH(C31,Gemeinden[ID],0)),Bürgermeistereien!$B:$B,0))</f>
        <v>dortmund</v>
      </c>
      <c r="B31" t="str">
        <f>INDEX(Bürgermeistereien!$C:$C,MATCH(INDEX(Gemeinden[Bürgermeisterei],MATCH(C31,Gemeinden[ID],0)),Bürgermeistereien!$B:$B,0))</f>
        <v>Aplerbeck</v>
      </c>
      <c r="C31" t="s">
        <v>81</v>
      </c>
      <c r="D31">
        <v>1</v>
      </c>
      <c r="E31" t="s">
        <v>82</v>
      </c>
      <c r="F31">
        <v>369</v>
      </c>
      <c r="G31" t="s">
        <v>13</v>
      </c>
      <c r="I31" s="5" t="s">
        <v>83</v>
      </c>
    </row>
    <row r="32" spans="1:9" x14ac:dyDescent="0.4">
      <c r="A32" t="str">
        <f>INDEX(Bürgermeistereien!$A:$A,MATCH(INDEX(Gemeinden[Bürgermeisterei],MATCH(C32,Gemeinden[ID],0)),Bürgermeistereien!$B:$B,0))</f>
        <v>dortmund</v>
      </c>
      <c r="B32" t="str">
        <f>INDEX(Bürgermeistereien!$C:$C,MATCH(INDEX(Gemeinden[Bürgermeisterei],MATCH(C32,Gemeinden[ID],0)),Bürgermeistereien!$B:$B,0))</f>
        <v>Aplerbeck</v>
      </c>
      <c r="C32" t="s">
        <v>81</v>
      </c>
      <c r="D32">
        <v>2</v>
      </c>
      <c r="E32" t="s">
        <v>84</v>
      </c>
      <c r="F32">
        <v>139</v>
      </c>
      <c r="G32" t="s">
        <v>13</v>
      </c>
      <c r="I32" s="5" t="s">
        <v>85</v>
      </c>
    </row>
    <row r="33" spans="1:11" x14ac:dyDescent="0.4">
      <c r="A33" t="str">
        <f>INDEX(Bürgermeistereien!$A:$A,MATCH(INDEX(Gemeinden[Bürgermeisterei],MATCH(C33,Gemeinden[ID],0)),Bürgermeistereien!$B:$B,0))</f>
        <v>dortmund</v>
      </c>
      <c r="B33" t="str">
        <f>INDEX(Bürgermeistereien!$C:$C,MATCH(INDEX(Gemeinden[Bürgermeisterei],MATCH(C33,Gemeinden[ID],0)),Bürgermeistereien!$B:$B,0))</f>
        <v>Aplerbeck</v>
      </c>
      <c r="C33" t="s">
        <v>86</v>
      </c>
      <c r="D33">
        <v>1</v>
      </c>
      <c r="E33" t="s">
        <v>87</v>
      </c>
      <c r="F33">
        <v>421</v>
      </c>
      <c r="G33" t="s">
        <v>13</v>
      </c>
      <c r="H33" t="s">
        <v>13</v>
      </c>
      <c r="I33" s="3" t="s">
        <v>88</v>
      </c>
    </row>
    <row r="34" spans="1:11" x14ac:dyDescent="0.4">
      <c r="A34" t="str">
        <f>INDEX(Bürgermeistereien!$A:$A,MATCH(INDEX(Gemeinden[Bürgermeisterei],MATCH(C34,Gemeinden[ID],0)),Bürgermeistereien!$B:$B,0))</f>
        <v>dortmund</v>
      </c>
      <c r="B34" t="str">
        <f>INDEX(Bürgermeistereien!$C:$C,MATCH(INDEX(Gemeinden[Bürgermeisterei],MATCH(C34,Gemeinden[ID],0)),Bürgermeistereien!$B:$B,0))</f>
        <v>Aplerbeck</v>
      </c>
      <c r="C34" t="s">
        <v>86</v>
      </c>
      <c r="D34">
        <v>2</v>
      </c>
      <c r="E34" t="s">
        <v>89</v>
      </c>
      <c r="F34">
        <v>435</v>
      </c>
      <c r="G34" t="s">
        <v>13</v>
      </c>
      <c r="H34" t="s">
        <v>13</v>
      </c>
      <c r="I34" s="3" t="s">
        <v>90</v>
      </c>
    </row>
    <row r="35" spans="1:11" x14ac:dyDescent="0.4">
      <c r="A35" t="str">
        <f>INDEX(Bürgermeistereien!$A:$A,MATCH(INDEX(Gemeinden[Bürgermeisterei],MATCH(C35,Gemeinden[ID],0)),Bürgermeistereien!$B:$B,0))</f>
        <v>dortmund</v>
      </c>
      <c r="B35" t="str">
        <f>INDEX(Bürgermeistereien!$C:$C,MATCH(INDEX(Gemeinden[Bürgermeisterei],MATCH(C35,Gemeinden[ID],0)),Bürgermeistereien!$B:$B,0))</f>
        <v>Aplerbeck</v>
      </c>
      <c r="C35" t="s">
        <v>86</v>
      </c>
      <c r="D35">
        <v>3</v>
      </c>
      <c r="E35" t="s">
        <v>91</v>
      </c>
      <c r="F35">
        <v>282</v>
      </c>
      <c r="G35" t="s">
        <v>13</v>
      </c>
      <c r="H35" t="s">
        <v>13</v>
      </c>
      <c r="I35" s="3" t="s">
        <v>92</v>
      </c>
    </row>
    <row r="36" spans="1:11" x14ac:dyDescent="0.4">
      <c r="A36" t="str">
        <f>INDEX(Bürgermeistereien!$A:$A,MATCH(INDEX(Gemeinden[Bürgermeisterei],MATCH(C36,Gemeinden[ID],0)),Bürgermeistereien!$B:$B,0))</f>
        <v>dortmund</v>
      </c>
      <c r="B36" t="str">
        <f>INDEX(Bürgermeistereien!$C:$C,MATCH(INDEX(Gemeinden[Bürgermeisterei],MATCH(C36,Gemeinden[ID],0)),Bürgermeistereien!$B:$B,0))</f>
        <v>Aplerbeck</v>
      </c>
      <c r="C36" t="s">
        <v>86</v>
      </c>
      <c r="D36">
        <v>4</v>
      </c>
      <c r="E36" t="s">
        <v>93</v>
      </c>
      <c r="F36">
        <v>81</v>
      </c>
      <c r="G36" t="s">
        <v>13</v>
      </c>
      <c r="H36" t="s">
        <v>13</v>
      </c>
      <c r="I36" s="3" t="s">
        <v>94</v>
      </c>
    </row>
    <row r="37" spans="1:11" x14ac:dyDescent="0.4">
      <c r="A37" t="str">
        <f>INDEX(Bürgermeistereien!$A:$A,MATCH(INDEX(Gemeinden[Bürgermeisterei],MATCH(C37,Gemeinden[ID],0)),Bürgermeistereien!$B:$B,0))</f>
        <v>dortmund</v>
      </c>
      <c r="B37" t="str">
        <f>INDEX(Bürgermeistereien!$C:$C,MATCH(INDEX(Gemeinden[Bürgermeisterei],MATCH(C37,Gemeinden[ID],0)),Bürgermeistereien!$B:$B,0))</f>
        <v>Aplerbeck</v>
      </c>
      <c r="C37" t="s">
        <v>95</v>
      </c>
      <c r="D37">
        <v>1</v>
      </c>
      <c r="E37" t="s">
        <v>96</v>
      </c>
      <c r="F37">
        <v>147</v>
      </c>
      <c r="G37" t="s">
        <v>13</v>
      </c>
      <c r="H37" t="s">
        <v>13</v>
      </c>
      <c r="I37" s="3" t="s">
        <v>97</v>
      </c>
      <c r="J37" t="s">
        <v>98</v>
      </c>
    </row>
    <row r="38" spans="1:11" x14ac:dyDescent="0.4">
      <c r="A38" t="str">
        <f>INDEX(Bürgermeistereien!$A:$A,MATCH(INDEX(Gemeinden[Bürgermeisterei],MATCH(C38,Gemeinden[ID],0)),Bürgermeistereien!$B:$B,0))</f>
        <v>dortmund</v>
      </c>
      <c r="B38" t="str">
        <f>INDEX(Bürgermeistereien!$C:$C,MATCH(INDEX(Gemeinden[Bürgermeisterei],MATCH(C38,Gemeinden[ID],0)),Bürgermeistereien!$B:$B,0))</f>
        <v>Aplerbeck</v>
      </c>
      <c r="C38" t="s">
        <v>95</v>
      </c>
      <c r="D38">
        <v>2</v>
      </c>
      <c r="E38" t="s">
        <v>47</v>
      </c>
      <c r="F38">
        <v>128</v>
      </c>
      <c r="G38" t="s">
        <v>13</v>
      </c>
      <c r="H38" t="s">
        <v>13</v>
      </c>
      <c r="I38" s="3" t="s">
        <v>99</v>
      </c>
    </row>
    <row r="39" spans="1:11" x14ac:dyDescent="0.4">
      <c r="A39" t="str">
        <f>INDEX(Bürgermeistereien!$A:$A,MATCH(INDEX(Gemeinden[Bürgermeisterei],MATCH(C39,Gemeinden[ID],0)),Bürgermeistereien!$B:$B,0))</f>
        <v>dortmund</v>
      </c>
      <c r="B39" t="str">
        <f>INDEX(Bürgermeistereien!$C:$C,MATCH(INDEX(Gemeinden[Bürgermeisterei],MATCH(C39,Gemeinden[ID],0)),Bürgermeistereien!$B:$B,0))</f>
        <v>Aplerbeck</v>
      </c>
      <c r="C39" t="s">
        <v>95</v>
      </c>
      <c r="D39">
        <v>3</v>
      </c>
      <c r="E39" t="s">
        <v>29</v>
      </c>
      <c r="F39">
        <v>658</v>
      </c>
      <c r="G39" t="s">
        <v>13</v>
      </c>
      <c r="H39" t="s">
        <v>13</v>
      </c>
      <c r="I39" s="3" t="s">
        <v>100</v>
      </c>
    </row>
    <row r="40" spans="1:11" x14ac:dyDescent="0.4">
      <c r="A40" t="str">
        <f>INDEX(Bürgermeistereien!$A:$A,MATCH(INDEX(Gemeinden[Bürgermeisterei],MATCH(C40,Gemeinden[ID],0)),Bürgermeistereien!$B:$B,0))</f>
        <v>dortmund</v>
      </c>
      <c r="B40" t="str">
        <f>INDEX(Bürgermeistereien!$C:$C,MATCH(INDEX(Gemeinden[Bürgermeisterei],MATCH(C40,Gemeinden[ID],0)),Bürgermeistereien!$B:$B,0))</f>
        <v>Aplerbeck</v>
      </c>
      <c r="C40" t="s">
        <v>95</v>
      </c>
      <c r="D40">
        <v>4</v>
      </c>
      <c r="E40" t="s">
        <v>101</v>
      </c>
      <c r="F40">
        <v>549</v>
      </c>
      <c r="G40" t="s">
        <v>13</v>
      </c>
      <c r="H40" t="s">
        <v>13</v>
      </c>
      <c r="I40" s="3" t="s">
        <v>102</v>
      </c>
    </row>
    <row r="41" spans="1:11" x14ac:dyDescent="0.4">
      <c r="A41" t="str">
        <f>INDEX(Bürgermeistereien!$A:$A,MATCH(INDEX(Gemeinden[Bürgermeisterei],MATCH(C41,Gemeinden[ID],0)),Bürgermeistereien!$B:$B,0))</f>
        <v>dortmund</v>
      </c>
      <c r="B41" t="str">
        <f>INDEX(Bürgermeistereien!$C:$C,MATCH(INDEX(Gemeinden[Bürgermeisterei],MATCH(C41,Gemeinden[ID],0)),Bürgermeistereien!$B:$B,0))</f>
        <v>Aplerbeck</v>
      </c>
      <c r="C41" t="s">
        <v>95</v>
      </c>
      <c r="D41">
        <v>5</v>
      </c>
      <c r="E41" t="s">
        <v>103</v>
      </c>
      <c r="F41">
        <v>311</v>
      </c>
      <c r="G41" t="s">
        <v>13</v>
      </c>
      <c r="H41" t="s">
        <v>13</v>
      </c>
      <c r="I41" s="3" t="s">
        <v>104</v>
      </c>
      <c r="J41" t="s">
        <v>98</v>
      </c>
    </row>
    <row r="42" spans="1:11" x14ac:dyDescent="0.4">
      <c r="A42" t="str">
        <f>INDEX(Bürgermeistereien!$A:$A,MATCH(INDEX(Gemeinden[Bürgermeisterei],MATCH(C42,Gemeinden[ID],0)),Bürgermeistereien!$B:$B,0))</f>
        <v>dortmund</v>
      </c>
      <c r="B42" t="str">
        <f>INDEX(Bürgermeistereien!$C:$C,MATCH(INDEX(Gemeinden[Bürgermeisterei],MATCH(C42,Gemeinden[ID],0)),Bürgermeistereien!$B:$B,0))</f>
        <v>Castrop</v>
      </c>
      <c r="C42" t="s">
        <v>105</v>
      </c>
      <c r="D42">
        <v>1</v>
      </c>
      <c r="E42" t="s">
        <v>106</v>
      </c>
      <c r="F42">
        <v>76</v>
      </c>
      <c r="G42" t="s">
        <v>13</v>
      </c>
      <c r="H42" t="s">
        <v>13</v>
      </c>
      <c r="I42" t="s">
        <v>10</v>
      </c>
      <c r="K42" t="s">
        <v>773</v>
      </c>
    </row>
    <row r="43" spans="1:11" x14ac:dyDescent="0.4">
      <c r="A43" t="str">
        <f>INDEX(Bürgermeistereien!$A:$A,MATCH(INDEX(Gemeinden[Bürgermeisterei],MATCH(C43,Gemeinden[ID],0)),Bürgermeistereien!$B:$B,0))</f>
        <v>dortmund</v>
      </c>
      <c r="B43" t="str">
        <f>INDEX(Bürgermeistereien!$C:$C,MATCH(INDEX(Gemeinden[Bürgermeisterei],MATCH(C43,Gemeinden[ID],0)),Bürgermeistereien!$B:$B,0))</f>
        <v>Castrop</v>
      </c>
      <c r="C43" t="s">
        <v>105</v>
      </c>
      <c r="D43">
        <v>2</v>
      </c>
      <c r="E43" t="s">
        <v>107</v>
      </c>
      <c r="F43">
        <v>133</v>
      </c>
      <c r="G43" t="s">
        <v>13</v>
      </c>
      <c r="H43" t="s">
        <v>13</v>
      </c>
      <c r="I43" t="s">
        <v>10</v>
      </c>
      <c r="K43" t="s">
        <v>773</v>
      </c>
    </row>
    <row r="44" spans="1:11" x14ac:dyDescent="0.4">
      <c r="A44" t="str">
        <f>INDEX(Bürgermeistereien!$A:$A,MATCH(INDEX(Gemeinden[Bürgermeisterei],MATCH(C44,Gemeinden[ID],0)),Bürgermeistereien!$B:$B,0))</f>
        <v>dortmund</v>
      </c>
      <c r="B44" t="str">
        <f>INDEX(Bürgermeistereien!$C:$C,MATCH(INDEX(Gemeinden[Bürgermeisterei],MATCH(C44,Gemeinden[ID],0)),Bürgermeistereien!$B:$B,0))</f>
        <v>Castrop</v>
      </c>
      <c r="C44" t="s">
        <v>105</v>
      </c>
      <c r="D44">
        <v>3</v>
      </c>
      <c r="E44" t="s">
        <v>108</v>
      </c>
      <c r="F44">
        <v>130</v>
      </c>
      <c r="G44" t="s">
        <v>13</v>
      </c>
      <c r="H44" t="s">
        <v>13</v>
      </c>
      <c r="I44" t="s">
        <v>10</v>
      </c>
      <c r="K44" t="s">
        <v>773</v>
      </c>
    </row>
    <row r="45" spans="1:11" x14ac:dyDescent="0.4">
      <c r="A45" t="str">
        <f>INDEX(Bürgermeistereien!$A:$A,MATCH(INDEX(Gemeinden[Bürgermeisterei],MATCH(C45,Gemeinden[ID],0)),Bürgermeistereien!$B:$B,0))</f>
        <v>dortmund</v>
      </c>
      <c r="B45" t="str">
        <f>INDEX(Bürgermeistereien!$C:$C,MATCH(INDEX(Gemeinden[Bürgermeisterei],MATCH(C45,Gemeinden[ID],0)),Bürgermeistereien!$B:$B,0))</f>
        <v>Castrop</v>
      </c>
      <c r="C45" t="s">
        <v>105</v>
      </c>
      <c r="D45">
        <v>4</v>
      </c>
      <c r="E45" t="s">
        <v>109</v>
      </c>
      <c r="F45">
        <v>509</v>
      </c>
      <c r="G45" t="s">
        <v>13</v>
      </c>
      <c r="H45" t="s">
        <v>13</v>
      </c>
      <c r="I45" t="s">
        <v>10</v>
      </c>
      <c r="K45" t="s">
        <v>773</v>
      </c>
    </row>
    <row r="46" spans="1:11" x14ac:dyDescent="0.4">
      <c r="A46" t="str">
        <f>INDEX(Bürgermeistereien!$A:$A,MATCH(INDEX(Gemeinden[Bürgermeisterei],MATCH(C46,Gemeinden[ID],0)),Bürgermeistereien!$B:$B,0))</f>
        <v>dortmund</v>
      </c>
      <c r="B46" t="str">
        <f>INDEX(Bürgermeistereien!$C:$C,MATCH(INDEX(Gemeinden[Bürgermeisterei],MATCH(C46,Gemeinden[ID],0)),Bürgermeistereien!$B:$B,0))</f>
        <v>Castrop</v>
      </c>
      <c r="C46" t="s">
        <v>105</v>
      </c>
      <c r="D46">
        <v>5</v>
      </c>
      <c r="E46" t="s">
        <v>110</v>
      </c>
      <c r="F46">
        <v>56</v>
      </c>
      <c r="G46" t="s">
        <v>13</v>
      </c>
      <c r="H46" t="s">
        <v>13</v>
      </c>
      <c r="I46" t="s">
        <v>10</v>
      </c>
      <c r="K46" t="s">
        <v>773</v>
      </c>
    </row>
    <row r="47" spans="1:11" x14ac:dyDescent="0.4">
      <c r="A47" t="str">
        <f>INDEX(Bürgermeistereien!$A:$A,MATCH(INDEX(Gemeinden[Bürgermeisterei],MATCH(C47,Gemeinden[ID],0)),Bürgermeistereien!$B:$B,0))</f>
        <v>dortmund</v>
      </c>
      <c r="B47" t="str">
        <f>INDEX(Bürgermeistereien!$C:$C,MATCH(INDEX(Gemeinden[Bürgermeisterei],MATCH(C47,Gemeinden[ID],0)),Bürgermeistereien!$B:$B,0))</f>
        <v>Castrop</v>
      </c>
      <c r="C47" t="s">
        <v>105</v>
      </c>
      <c r="D47">
        <v>6</v>
      </c>
      <c r="E47" t="s">
        <v>111</v>
      </c>
      <c r="F47">
        <v>120</v>
      </c>
      <c r="G47" t="s">
        <v>13</v>
      </c>
      <c r="H47" t="s">
        <v>13</v>
      </c>
      <c r="I47" t="s">
        <v>10</v>
      </c>
      <c r="K47" t="s">
        <v>773</v>
      </c>
    </row>
    <row r="48" spans="1:11" x14ac:dyDescent="0.4">
      <c r="A48" t="str">
        <f>INDEX(Bürgermeistereien!$A:$A,MATCH(INDEX(Gemeinden[Bürgermeisterei],MATCH(C48,Gemeinden[ID],0)),Bürgermeistereien!$B:$B,0))</f>
        <v>dortmund</v>
      </c>
      <c r="B48" t="str">
        <f>INDEX(Bürgermeistereien!$C:$C,MATCH(INDEX(Gemeinden[Bürgermeisterei],MATCH(C48,Gemeinden[ID],0)),Bürgermeistereien!$B:$B,0))</f>
        <v>Castrop</v>
      </c>
      <c r="C48" t="s">
        <v>105</v>
      </c>
      <c r="D48">
        <v>7</v>
      </c>
      <c r="E48" t="s">
        <v>22</v>
      </c>
      <c r="F48">
        <v>240</v>
      </c>
      <c r="G48" t="s">
        <v>13</v>
      </c>
      <c r="H48" t="s">
        <v>13</v>
      </c>
      <c r="I48" t="s">
        <v>10</v>
      </c>
      <c r="K48" t="s">
        <v>773</v>
      </c>
    </row>
    <row r="49" spans="1:11" x14ac:dyDescent="0.4">
      <c r="A49" t="str">
        <f>INDEX(Bürgermeistereien!$A:$A,MATCH(INDEX(Gemeinden[Bürgermeisterei],MATCH(C49,Gemeinden[ID],0)),Bürgermeistereien!$B:$B,0))</f>
        <v>dortmund</v>
      </c>
      <c r="B49" t="str">
        <f>INDEX(Bürgermeistereien!$C:$C,MATCH(INDEX(Gemeinden[Bürgermeisterei],MATCH(C49,Gemeinden[ID],0)),Bürgermeistereien!$B:$B,0))</f>
        <v>Castrop</v>
      </c>
      <c r="C49" t="s">
        <v>105</v>
      </c>
      <c r="D49">
        <v>8</v>
      </c>
      <c r="E49" t="s">
        <v>112</v>
      </c>
      <c r="F49">
        <v>192</v>
      </c>
      <c r="G49" t="s">
        <v>13</v>
      </c>
      <c r="H49" t="s">
        <v>13</v>
      </c>
      <c r="I49" t="s">
        <v>10</v>
      </c>
      <c r="K49" t="s">
        <v>773</v>
      </c>
    </row>
    <row r="50" spans="1:11" x14ac:dyDescent="0.4">
      <c r="A50" t="str">
        <f>INDEX(Bürgermeistereien!$A:$A,MATCH(INDEX(Gemeinden[Bürgermeisterei],MATCH(C50,Gemeinden[ID],0)),Bürgermeistereien!$B:$B,0))</f>
        <v>dortmund</v>
      </c>
      <c r="B50" t="str">
        <f>INDEX(Bürgermeistereien!$C:$C,MATCH(INDEX(Gemeinden[Bürgermeisterei],MATCH(C50,Gemeinden[ID],0)),Bürgermeistereien!$B:$B,0))</f>
        <v>Castrop</v>
      </c>
      <c r="C50" t="s">
        <v>105</v>
      </c>
      <c r="D50">
        <v>9</v>
      </c>
      <c r="E50" t="s">
        <v>113</v>
      </c>
      <c r="F50">
        <v>304</v>
      </c>
      <c r="G50" t="s">
        <v>13</v>
      </c>
      <c r="I50" s="6" t="s">
        <v>10</v>
      </c>
      <c r="K50" t="s">
        <v>773</v>
      </c>
    </row>
    <row r="51" spans="1:11" x14ac:dyDescent="0.4">
      <c r="A51" t="str">
        <f>INDEX(Bürgermeistereien!$A:$A,MATCH(INDEX(Gemeinden[Bürgermeisterei],MATCH(C51,Gemeinden[ID],0)),Bürgermeistereien!$B:$B,0))</f>
        <v>dortmund</v>
      </c>
      <c r="B51" t="str">
        <f>INDEX(Bürgermeistereien!$C:$C,MATCH(INDEX(Gemeinden[Bürgermeisterei],MATCH(C51,Gemeinden[ID],0)),Bürgermeistereien!$B:$B,0))</f>
        <v>Castrop</v>
      </c>
      <c r="C51" t="s">
        <v>105</v>
      </c>
      <c r="D51">
        <v>10</v>
      </c>
      <c r="E51" t="s">
        <v>114</v>
      </c>
      <c r="F51">
        <v>343</v>
      </c>
      <c r="G51" t="s">
        <v>13</v>
      </c>
      <c r="I51" t="s">
        <v>10</v>
      </c>
      <c r="K51" t="s">
        <v>773</v>
      </c>
    </row>
    <row r="52" spans="1:11" x14ac:dyDescent="0.4">
      <c r="A52" t="str">
        <f>INDEX(Bürgermeistereien!$A:$A,MATCH(INDEX(Gemeinden[Bürgermeisterei],MATCH(C52,Gemeinden[ID],0)),Bürgermeistereien!$B:$B,0))</f>
        <v>dortmund</v>
      </c>
      <c r="B52" t="str">
        <f>INDEX(Bürgermeistereien!$C:$C,MATCH(INDEX(Gemeinden[Bürgermeisterei],MATCH(C52,Gemeinden[ID],0)),Bürgermeistereien!$B:$B,0))</f>
        <v>Castrop</v>
      </c>
      <c r="C52" t="s">
        <v>105</v>
      </c>
      <c r="D52">
        <v>11</v>
      </c>
      <c r="E52" t="s">
        <v>115</v>
      </c>
      <c r="F52">
        <v>305</v>
      </c>
      <c r="G52" t="s">
        <v>13</v>
      </c>
      <c r="H52" t="s">
        <v>13</v>
      </c>
      <c r="I52" t="s">
        <v>10</v>
      </c>
      <c r="K52" t="s">
        <v>773</v>
      </c>
    </row>
    <row r="53" spans="1:11" x14ac:dyDescent="0.4">
      <c r="A53" t="str">
        <f>INDEX(Bürgermeistereien!$A:$A,MATCH(INDEX(Gemeinden[Bürgermeisterei],MATCH(C53,Gemeinden[ID],0)),Bürgermeistereien!$B:$B,0))</f>
        <v>dortmund</v>
      </c>
      <c r="B53" t="str">
        <f>INDEX(Bürgermeistereien!$C:$C,MATCH(INDEX(Gemeinden[Bürgermeisterei],MATCH(C53,Gemeinden[ID],0)),Bürgermeistereien!$B:$B,0))</f>
        <v>Castrop</v>
      </c>
      <c r="C53" t="s">
        <v>105</v>
      </c>
      <c r="D53">
        <v>12</v>
      </c>
      <c r="E53" t="s">
        <v>116</v>
      </c>
      <c r="F53">
        <v>208</v>
      </c>
      <c r="G53" t="s">
        <v>13</v>
      </c>
      <c r="H53" t="s">
        <v>13</v>
      </c>
      <c r="I53" t="s">
        <v>10</v>
      </c>
      <c r="K53" t="s">
        <v>773</v>
      </c>
    </row>
    <row r="54" spans="1:11" x14ac:dyDescent="0.4">
      <c r="A54" t="str">
        <f>INDEX(Bürgermeistereien!$A:$A,MATCH(INDEX(Gemeinden[Bürgermeisterei],MATCH(C54,Gemeinden[ID],0)),Bürgermeistereien!$B:$B,0))</f>
        <v>dortmund</v>
      </c>
      <c r="B54" t="str">
        <f>INDEX(Bürgermeistereien!$C:$C,MATCH(INDEX(Gemeinden[Bürgermeisterei],MATCH(C54,Gemeinden[ID],0)),Bürgermeistereien!$B:$B,0))</f>
        <v>Castrop</v>
      </c>
      <c r="C54" t="s">
        <v>105</v>
      </c>
      <c r="D54">
        <v>13</v>
      </c>
      <c r="E54" t="s">
        <v>117</v>
      </c>
      <c r="F54">
        <v>198</v>
      </c>
      <c r="G54" t="s">
        <v>13</v>
      </c>
      <c r="H54" t="s">
        <v>13</v>
      </c>
      <c r="I54" t="s">
        <v>10</v>
      </c>
      <c r="K54" t="s">
        <v>773</v>
      </c>
    </row>
    <row r="55" spans="1:11" x14ac:dyDescent="0.4">
      <c r="A55" t="str">
        <f>INDEX(Bürgermeistereien!$A:$A,MATCH(INDEX(Gemeinden[Bürgermeisterei],MATCH(C55,Gemeinden[ID],0)),Bürgermeistereien!$B:$B,0))</f>
        <v>dortmund</v>
      </c>
      <c r="B55" t="str">
        <f>INDEX(Bürgermeistereien!$C:$C,MATCH(INDEX(Gemeinden[Bürgermeisterei],MATCH(C55,Gemeinden[ID],0)),Bürgermeistereien!$B:$B,0))</f>
        <v>Castrop</v>
      </c>
      <c r="C55" t="s">
        <v>105</v>
      </c>
      <c r="D55">
        <v>14</v>
      </c>
      <c r="E55" t="s">
        <v>118</v>
      </c>
      <c r="F55">
        <v>173</v>
      </c>
      <c r="G55" t="s">
        <v>13</v>
      </c>
      <c r="I55" s="4" t="s">
        <v>119</v>
      </c>
      <c r="K55" t="s">
        <v>773</v>
      </c>
    </row>
    <row r="56" spans="1:11" x14ac:dyDescent="0.4">
      <c r="A56" t="str">
        <f>INDEX(Bürgermeistereien!$A:$A,MATCH(INDEX(Gemeinden[Bürgermeisterei],MATCH(C56,Gemeinden[ID],0)),Bürgermeistereien!$B:$B,0))</f>
        <v>dortmund</v>
      </c>
      <c r="B56" t="str">
        <f>INDEX(Bürgermeistereien!$C:$C,MATCH(INDEX(Gemeinden[Bürgermeisterei],MATCH(C56,Gemeinden[ID],0)),Bürgermeistereien!$B:$B,0))</f>
        <v>Castrop</v>
      </c>
      <c r="C56" t="s">
        <v>105</v>
      </c>
      <c r="D56">
        <v>15</v>
      </c>
      <c r="E56" t="s">
        <v>120</v>
      </c>
      <c r="F56">
        <v>414</v>
      </c>
      <c r="G56" t="s">
        <v>13</v>
      </c>
      <c r="I56" t="s">
        <v>10</v>
      </c>
      <c r="K56" t="s">
        <v>773</v>
      </c>
    </row>
    <row r="57" spans="1:11" x14ac:dyDescent="0.4">
      <c r="A57" t="str">
        <f>INDEX(Bürgermeistereien!$A:$A,MATCH(INDEX(Gemeinden[Bürgermeisterei],MATCH(C57,Gemeinden[ID],0)),Bürgermeistereien!$B:$B,0))</f>
        <v>dortmund</v>
      </c>
      <c r="B57" t="str">
        <f>INDEX(Bürgermeistereien!$C:$C,MATCH(INDEX(Gemeinden[Bürgermeisterei],MATCH(C57,Gemeinden[ID],0)),Bürgermeistereien!$B:$B,0))</f>
        <v>Castrop</v>
      </c>
      <c r="C57" t="s">
        <v>105</v>
      </c>
      <c r="D57">
        <v>16</v>
      </c>
      <c r="E57" t="s">
        <v>121</v>
      </c>
      <c r="F57">
        <v>268</v>
      </c>
      <c r="G57" t="s">
        <v>13</v>
      </c>
      <c r="I57" t="s">
        <v>10</v>
      </c>
      <c r="K57" t="s">
        <v>773</v>
      </c>
    </row>
    <row r="58" spans="1:11" x14ac:dyDescent="0.4">
      <c r="A58" t="str">
        <f>INDEX(Bürgermeistereien!$A:$A,MATCH(INDEX(Gemeinden[Bürgermeisterei],MATCH(C58,Gemeinden[ID],0)),Bürgermeistereien!$B:$B,0))</f>
        <v>dortmund</v>
      </c>
      <c r="B58" t="str">
        <f>INDEX(Bürgermeistereien!$C:$C,MATCH(INDEX(Gemeinden[Bürgermeisterei],MATCH(C58,Gemeinden[ID],0)),Bürgermeistereien!$B:$B,0))</f>
        <v>Castrop</v>
      </c>
      <c r="C58" t="s">
        <v>105</v>
      </c>
      <c r="D58">
        <v>17</v>
      </c>
      <c r="E58" t="s">
        <v>122</v>
      </c>
      <c r="F58">
        <v>124</v>
      </c>
      <c r="G58" t="s">
        <v>13</v>
      </c>
      <c r="I58" s="19" t="s">
        <v>784</v>
      </c>
      <c r="K58" t="s">
        <v>773</v>
      </c>
    </row>
    <row r="59" spans="1:11" x14ac:dyDescent="0.4">
      <c r="A59" t="str">
        <f>INDEX(Bürgermeistereien!$A:$A,MATCH(INDEX(Gemeinden[Bürgermeisterei],MATCH(C59,Gemeinden[ID],0)),Bürgermeistereien!$B:$B,0))</f>
        <v>dortmund</v>
      </c>
      <c r="B59" t="str">
        <f>INDEX(Bürgermeistereien!$C:$C,MATCH(INDEX(Gemeinden[Bürgermeisterei],MATCH(C59,Gemeinden[ID],0)),Bürgermeistereien!$B:$B,0))</f>
        <v>Castrop</v>
      </c>
      <c r="C59" t="s">
        <v>105</v>
      </c>
      <c r="D59">
        <v>18</v>
      </c>
      <c r="E59" t="s">
        <v>123</v>
      </c>
      <c r="F59">
        <v>266</v>
      </c>
      <c r="G59" t="s">
        <v>13</v>
      </c>
      <c r="I59" s="19" t="s">
        <v>784</v>
      </c>
      <c r="K59" t="s">
        <v>773</v>
      </c>
    </row>
    <row r="60" spans="1:11" x14ac:dyDescent="0.4">
      <c r="A60" t="str">
        <f>INDEX(Bürgermeistereien!$A:$A,MATCH(INDEX(Gemeinden[Bürgermeisterei],MATCH(C60,Gemeinden[ID],0)),Bürgermeistereien!$B:$B,0))</f>
        <v>dortmund</v>
      </c>
      <c r="B60" t="str">
        <f>INDEX(Bürgermeistereien!$C:$C,MATCH(INDEX(Gemeinden[Bürgermeisterei],MATCH(C60,Gemeinden[ID],0)),Bürgermeistereien!$B:$B,0))</f>
        <v>Castrop</v>
      </c>
      <c r="C60" t="s">
        <v>105</v>
      </c>
      <c r="D60">
        <v>19</v>
      </c>
      <c r="E60" t="s">
        <v>124</v>
      </c>
      <c r="F60">
        <v>330</v>
      </c>
      <c r="G60" t="s">
        <v>13</v>
      </c>
      <c r="I60" s="4" t="s">
        <v>11</v>
      </c>
      <c r="K60" t="s">
        <v>773</v>
      </c>
    </row>
    <row r="61" spans="1:11" x14ac:dyDescent="0.4">
      <c r="A61" t="str">
        <f>INDEX(Bürgermeistereien!$A:$A,MATCH(INDEX(Gemeinden[Bürgermeisterei],MATCH(C61,Gemeinden[ID],0)),Bürgermeistereien!$B:$B,0))</f>
        <v>dortmund</v>
      </c>
      <c r="B61" t="str">
        <f>INDEX(Bürgermeistereien!$C:$C,MATCH(INDEX(Gemeinden[Bürgermeisterei],MATCH(C61,Gemeinden[ID],0)),Bürgermeistereien!$B:$B,0))</f>
        <v>Castrop</v>
      </c>
      <c r="C61" t="s">
        <v>105</v>
      </c>
      <c r="D61">
        <v>20</v>
      </c>
      <c r="E61" t="s">
        <v>125</v>
      </c>
      <c r="F61">
        <v>1</v>
      </c>
      <c r="G61" t="s">
        <v>13</v>
      </c>
      <c r="I61" s="4" t="s">
        <v>11</v>
      </c>
      <c r="K61" t="s">
        <v>773</v>
      </c>
    </row>
    <row r="62" spans="1:11" x14ac:dyDescent="0.4">
      <c r="A62" t="str">
        <f>INDEX(Bürgermeistereien!$A:$A,MATCH(INDEX(Gemeinden[Bürgermeisterei],MATCH(C62,Gemeinden[ID],0)),Bürgermeistereien!$B:$B,0))</f>
        <v>dortmund</v>
      </c>
      <c r="B62" t="str">
        <f>INDEX(Bürgermeistereien!$C:$C,MATCH(INDEX(Gemeinden[Bürgermeisterei],MATCH(C62,Gemeinden[ID],0)),Bürgermeistereien!$B:$B,0))</f>
        <v>Castrop</v>
      </c>
      <c r="C62" t="s">
        <v>105</v>
      </c>
      <c r="D62">
        <v>21</v>
      </c>
      <c r="E62" t="s">
        <v>126</v>
      </c>
      <c r="F62">
        <v>204</v>
      </c>
      <c r="G62" t="s">
        <v>13</v>
      </c>
      <c r="I62" s="19" t="s">
        <v>784</v>
      </c>
      <c r="K62" t="s">
        <v>773</v>
      </c>
    </row>
    <row r="63" spans="1:11" x14ac:dyDescent="0.4">
      <c r="A63" t="str">
        <f>INDEX(Bürgermeistereien!$A:$A,MATCH(INDEX(Gemeinden[Bürgermeisterei],MATCH(C63,Gemeinden[ID],0)),Bürgermeistereien!$B:$B,0))</f>
        <v>dortmund</v>
      </c>
      <c r="B63" t="str">
        <f>INDEX(Bürgermeistereien!$C:$C,MATCH(INDEX(Gemeinden[Bürgermeisterei],MATCH(C63,Gemeinden[ID],0)),Bürgermeistereien!$B:$B,0))</f>
        <v>Castrop</v>
      </c>
      <c r="C63" t="s">
        <v>105</v>
      </c>
      <c r="D63">
        <v>22</v>
      </c>
      <c r="E63" t="s">
        <v>127</v>
      </c>
      <c r="F63">
        <v>367</v>
      </c>
      <c r="G63" t="s">
        <v>13</v>
      </c>
      <c r="I63" s="19" t="s">
        <v>784</v>
      </c>
      <c r="K63" t="s">
        <v>773</v>
      </c>
    </row>
    <row r="64" spans="1:11" x14ac:dyDescent="0.4">
      <c r="A64" t="str">
        <f>INDEX(Bürgermeistereien!$A:$A,MATCH(INDEX(Gemeinden[Bürgermeisterei],MATCH(C64,Gemeinden[ID],0)),Bürgermeistereien!$B:$B,0))</f>
        <v>dortmund</v>
      </c>
      <c r="B64" t="str">
        <f>INDEX(Bürgermeistereien!$C:$C,MATCH(INDEX(Gemeinden[Bürgermeisterei],MATCH(C64,Gemeinden[ID],0)),Bürgermeistereien!$B:$B,0))</f>
        <v>Castrop</v>
      </c>
      <c r="C64" t="s">
        <v>105</v>
      </c>
      <c r="D64">
        <v>23</v>
      </c>
      <c r="E64" t="s">
        <v>128</v>
      </c>
      <c r="F64">
        <v>165</v>
      </c>
      <c r="G64" t="s">
        <v>13</v>
      </c>
      <c r="I64" s="19" t="s">
        <v>784</v>
      </c>
      <c r="K64" t="s">
        <v>773</v>
      </c>
    </row>
    <row r="65" spans="1:11" x14ac:dyDescent="0.4">
      <c r="A65" t="str">
        <f>INDEX(Bürgermeistereien!$A:$A,MATCH(INDEX(Gemeinden[Bürgermeisterei],MATCH(C65,Gemeinden[ID],0)),Bürgermeistereien!$B:$B,0))</f>
        <v>dortmund</v>
      </c>
      <c r="B65" t="str">
        <f>INDEX(Bürgermeistereien!$C:$C,MATCH(INDEX(Gemeinden[Bürgermeisterei],MATCH(C65,Gemeinden[ID],0)),Bürgermeistereien!$B:$B,0))</f>
        <v>Castrop</v>
      </c>
      <c r="C65" t="s">
        <v>105</v>
      </c>
      <c r="D65">
        <v>24</v>
      </c>
      <c r="E65" t="s">
        <v>129</v>
      </c>
      <c r="F65">
        <v>71</v>
      </c>
      <c r="G65" t="s">
        <v>13</v>
      </c>
      <c r="I65" s="19" t="s">
        <v>784</v>
      </c>
      <c r="K65" t="s">
        <v>773</v>
      </c>
    </row>
    <row r="66" spans="1:11" x14ac:dyDescent="0.4">
      <c r="A66" t="str">
        <f>INDEX(Bürgermeistereien!$A:$A,MATCH(INDEX(Gemeinden[Bürgermeisterei],MATCH(C66,Gemeinden[ID],0)),Bürgermeistereien!$B:$B,0))</f>
        <v>dortmund</v>
      </c>
      <c r="B66" t="str">
        <f>INDEX(Bürgermeistereien!$C:$C,MATCH(INDEX(Gemeinden[Bürgermeisterei],MATCH(C66,Gemeinden[ID],0)),Bürgermeistereien!$B:$B,0))</f>
        <v>Castrop</v>
      </c>
      <c r="C66" t="s">
        <v>130</v>
      </c>
      <c r="D66">
        <v>1</v>
      </c>
      <c r="E66" t="s">
        <v>131</v>
      </c>
      <c r="F66">
        <v>120</v>
      </c>
      <c r="G66" t="s">
        <v>13</v>
      </c>
      <c r="H66" t="s">
        <v>13</v>
      </c>
      <c r="I66" s="7" t="s">
        <v>10</v>
      </c>
      <c r="K66" t="s">
        <v>773</v>
      </c>
    </row>
    <row r="67" spans="1:11" x14ac:dyDescent="0.4">
      <c r="A67" t="str">
        <f>INDEX(Bürgermeistereien!$A:$A,MATCH(INDEX(Gemeinden[Bürgermeisterei],MATCH(C67,Gemeinden[ID],0)),Bürgermeistereien!$B:$B,0))</f>
        <v>dortmund</v>
      </c>
      <c r="B67" t="str">
        <f>INDEX(Bürgermeistereien!$C:$C,MATCH(INDEX(Gemeinden[Bürgermeisterei],MATCH(C67,Gemeinden[ID],0)),Bürgermeistereien!$B:$B,0))</f>
        <v>Castrop</v>
      </c>
      <c r="C67" t="s">
        <v>130</v>
      </c>
      <c r="D67">
        <v>2</v>
      </c>
      <c r="E67" t="s">
        <v>132</v>
      </c>
      <c r="F67">
        <v>47</v>
      </c>
      <c r="G67" t="s">
        <v>13</v>
      </c>
      <c r="H67" t="s">
        <v>13</v>
      </c>
      <c r="I67" s="7" t="s">
        <v>10</v>
      </c>
      <c r="K67" t="s">
        <v>773</v>
      </c>
    </row>
    <row r="68" spans="1:11" x14ac:dyDescent="0.4">
      <c r="A68" t="str">
        <f>INDEX(Bürgermeistereien!$A:$A,MATCH(INDEX(Gemeinden[Bürgermeisterei],MATCH(C68,Gemeinden[ID],0)),Bürgermeistereien!$B:$B,0))</f>
        <v>dortmund</v>
      </c>
      <c r="B68" t="str">
        <f>INDEX(Bürgermeistereien!$C:$C,MATCH(INDEX(Gemeinden[Bürgermeisterei],MATCH(C68,Gemeinden[ID],0)),Bürgermeistereien!$B:$B,0))</f>
        <v>Castrop</v>
      </c>
      <c r="C68" t="s">
        <v>130</v>
      </c>
      <c r="D68">
        <v>3</v>
      </c>
      <c r="E68" t="s">
        <v>133</v>
      </c>
      <c r="F68">
        <v>239</v>
      </c>
      <c r="G68" t="s">
        <v>13</v>
      </c>
      <c r="H68" t="s">
        <v>13</v>
      </c>
      <c r="I68" s="7" t="s">
        <v>10</v>
      </c>
      <c r="J68" t="s">
        <v>134</v>
      </c>
      <c r="K68" t="s">
        <v>773</v>
      </c>
    </row>
    <row r="69" spans="1:11" x14ac:dyDescent="0.4">
      <c r="A69" t="str">
        <f>INDEX(Bürgermeistereien!$A:$A,MATCH(INDEX(Gemeinden[Bürgermeisterei],MATCH(C69,Gemeinden[ID],0)),Bürgermeistereien!$B:$B,0))</f>
        <v>dortmund</v>
      </c>
      <c r="B69" t="str">
        <f>INDEX(Bürgermeistereien!$C:$C,MATCH(INDEX(Gemeinden[Bürgermeisterei],MATCH(C69,Gemeinden[ID],0)),Bürgermeistereien!$B:$B,0))</f>
        <v>Castrop</v>
      </c>
      <c r="C69" t="s">
        <v>130</v>
      </c>
      <c r="D69">
        <v>4</v>
      </c>
      <c r="E69" t="s">
        <v>135</v>
      </c>
      <c r="F69">
        <v>91</v>
      </c>
      <c r="G69" t="s">
        <v>13</v>
      </c>
      <c r="H69" t="s">
        <v>13</v>
      </c>
      <c r="I69" s="7" t="s">
        <v>10</v>
      </c>
      <c r="K69" t="s">
        <v>773</v>
      </c>
    </row>
    <row r="70" spans="1:11" x14ac:dyDescent="0.4">
      <c r="A70" t="str">
        <f>INDEX(Bürgermeistereien!$A:$A,MATCH(INDEX(Gemeinden[Bürgermeisterei],MATCH(C70,Gemeinden[ID],0)),Bürgermeistereien!$B:$B,0))</f>
        <v>dortmund</v>
      </c>
      <c r="B70" t="str">
        <f>INDEX(Bürgermeistereien!$C:$C,MATCH(INDEX(Gemeinden[Bürgermeisterei],MATCH(C70,Gemeinden[ID],0)),Bürgermeistereien!$B:$B,0))</f>
        <v>Castrop</v>
      </c>
      <c r="C70" t="s">
        <v>130</v>
      </c>
      <c r="D70">
        <v>5</v>
      </c>
      <c r="E70" t="s">
        <v>136</v>
      </c>
      <c r="F70">
        <v>214</v>
      </c>
      <c r="G70" t="s">
        <v>13</v>
      </c>
      <c r="H70" t="s">
        <v>13</v>
      </c>
      <c r="I70" s="3" t="s">
        <v>137</v>
      </c>
    </row>
    <row r="71" spans="1:11" x14ac:dyDescent="0.4">
      <c r="A71" t="str">
        <f>INDEX(Bürgermeistereien!$A:$A,MATCH(INDEX(Gemeinden[Bürgermeisterei],MATCH(C71,Gemeinden[ID],0)),Bürgermeistereien!$B:$B,0))</f>
        <v>dortmund</v>
      </c>
      <c r="B71" t="str">
        <f>INDEX(Bürgermeistereien!$C:$C,MATCH(INDEX(Gemeinden[Bürgermeisterei],MATCH(C71,Gemeinden[ID],0)),Bürgermeistereien!$B:$B,0))</f>
        <v>Castrop</v>
      </c>
      <c r="C71" t="s">
        <v>130</v>
      </c>
      <c r="D71">
        <v>6</v>
      </c>
      <c r="E71" t="s">
        <v>138</v>
      </c>
      <c r="F71">
        <v>249</v>
      </c>
      <c r="G71" t="s">
        <v>13</v>
      </c>
      <c r="H71" t="s">
        <v>13</v>
      </c>
      <c r="I71" s="3" t="s">
        <v>139</v>
      </c>
    </row>
    <row r="72" spans="1:11" x14ac:dyDescent="0.4">
      <c r="A72" t="str">
        <f>INDEX(Bürgermeistereien!$A:$A,MATCH(INDEX(Gemeinden[Bürgermeisterei],MATCH(C72,Gemeinden[ID],0)),Bürgermeistereien!$B:$B,0))</f>
        <v>dortmund</v>
      </c>
      <c r="B72" t="str">
        <f>INDEX(Bürgermeistereien!$C:$C,MATCH(INDEX(Gemeinden[Bürgermeisterei],MATCH(C72,Gemeinden[ID],0)),Bürgermeistereien!$B:$B,0))</f>
        <v>Castrop</v>
      </c>
      <c r="C72" t="s">
        <v>130</v>
      </c>
      <c r="D72">
        <v>7</v>
      </c>
      <c r="E72" t="s">
        <v>140</v>
      </c>
      <c r="F72">
        <v>270</v>
      </c>
      <c r="G72" t="s">
        <v>13</v>
      </c>
      <c r="H72" t="s">
        <v>13</v>
      </c>
      <c r="I72" s="3" t="s">
        <v>141</v>
      </c>
      <c r="J72" t="s">
        <v>14</v>
      </c>
    </row>
    <row r="73" spans="1:11" x14ac:dyDescent="0.4">
      <c r="A73" t="str">
        <f>INDEX(Bürgermeistereien!$A:$A,MATCH(INDEX(Gemeinden[Bürgermeisterei],MATCH(C73,Gemeinden[ID],0)),Bürgermeistereien!$B:$B,0))</f>
        <v>dortmund</v>
      </c>
      <c r="B73" t="str">
        <f>INDEX(Bürgermeistereien!$C:$C,MATCH(INDEX(Gemeinden[Bürgermeisterei],MATCH(C73,Gemeinden[ID],0)),Bürgermeistereien!$B:$B,0))</f>
        <v>Castrop</v>
      </c>
      <c r="C73" t="s">
        <v>130</v>
      </c>
      <c r="D73">
        <v>8</v>
      </c>
      <c r="E73" t="s">
        <v>142</v>
      </c>
      <c r="F73">
        <v>94</v>
      </c>
      <c r="G73" t="s">
        <v>13</v>
      </c>
      <c r="H73" t="s">
        <v>13</v>
      </c>
      <c r="I73" s="3" t="s">
        <v>143</v>
      </c>
    </row>
    <row r="74" spans="1:11" x14ac:dyDescent="0.4">
      <c r="A74" t="str">
        <f>INDEX(Bürgermeistereien!$A:$A,MATCH(INDEX(Gemeinden[Bürgermeisterei],MATCH(C74,Gemeinden[ID],0)),Bürgermeistereien!$B:$B,0))</f>
        <v>dortmund</v>
      </c>
      <c r="B74" t="str">
        <f>INDEX(Bürgermeistereien!$C:$C,MATCH(INDEX(Gemeinden[Bürgermeisterei],MATCH(C74,Gemeinden[ID],0)),Bürgermeistereien!$B:$B,0))</f>
        <v>Castrop</v>
      </c>
      <c r="C74" t="s">
        <v>130</v>
      </c>
      <c r="D74">
        <v>9</v>
      </c>
      <c r="E74" t="s">
        <v>144</v>
      </c>
      <c r="F74">
        <v>339</v>
      </c>
      <c r="G74" t="s">
        <v>13</v>
      </c>
      <c r="H74" t="s">
        <v>13</v>
      </c>
      <c r="I74" s="3" t="s">
        <v>145</v>
      </c>
    </row>
    <row r="75" spans="1:11" x14ac:dyDescent="0.4">
      <c r="A75" t="str">
        <f>INDEX(Bürgermeistereien!$A:$A,MATCH(INDEX(Gemeinden[Bürgermeisterei],MATCH(C75,Gemeinden[ID],0)),Bürgermeistereien!$B:$B,0))</f>
        <v>dortmund</v>
      </c>
      <c r="B75" t="str">
        <f>INDEX(Bürgermeistereien!$C:$C,MATCH(INDEX(Gemeinden[Bürgermeisterei],MATCH(C75,Gemeinden[ID],0)),Bürgermeistereien!$B:$B,0))</f>
        <v>Castrop</v>
      </c>
      <c r="C75" t="s">
        <v>130</v>
      </c>
      <c r="D75">
        <v>10</v>
      </c>
      <c r="E75" t="s">
        <v>146</v>
      </c>
      <c r="F75">
        <v>211</v>
      </c>
      <c r="G75" t="s">
        <v>13</v>
      </c>
      <c r="H75" t="s">
        <v>13</v>
      </c>
      <c r="I75" s="3" t="s">
        <v>147</v>
      </c>
    </row>
    <row r="76" spans="1:11" x14ac:dyDescent="0.4">
      <c r="A76" t="str">
        <f>INDEX(Bürgermeistereien!$A:$A,MATCH(INDEX(Gemeinden[Bürgermeisterei],MATCH(C76,Gemeinden[ID],0)),Bürgermeistereien!$B:$B,0))</f>
        <v>dortmund</v>
      </c>
      <c r="B76" t="str">
        <f>INDEX(Bürgermeistereien!$C:$C,MATCH(INDEX(Gemeinden[Bürgermeisterei],MATCH(C76,Gemeinden[ID],0)),Bürgermeistereien!$B:$B,0))</f>
        <v>Castrop</v>
      </c>
      <c r="C76" t="s">
        <v>130</v>
      </c>
      <c r="D76">
        <v>11</v>
      </c>
      <c r="E76" t="s">
        <v>148</v>
      </c>
      <c r="F76">
        <v>406</v>
      </c>
      <c r="G76" t="s">
        <v>13</v>
      </c>
      <c r="H76" t="s">
        <v>13</v>
      </c>
      <c r="I76" s="3" t="s">
        <v>149</v>
      </c>
    </row>
    <row r="77" spans="1:11" x14ac:dyDescent="0.4">
      <c r="A77" t="str">
        <f>INDEX(Bürgermeistereien!$A:$A,MATCH(INDEX(Gemeinden[Bürgermeisterei],MATCH(C77,Gemeinden[ID],0)),Bürgermeistereien!$B:$B,0))</f>
        <v>dortmund</v>
      </c>
      <c r="B77" t="str">
        <f>INDEX(Bürgermeistereien!$C:$C,MATCH(INDEX(Gemeinden[Bürgermeisterei],MATCH(C77,Gemeinden[ID],0)),Bürgermeistereien!$B:$B,0))</f>
        <v>Castrop</v>
      </c>
      <c r="C77" t="s">
        <v>130</v>
      </c>
      <c r="D77">
        <v>12</v>
      </c>
      <c r="E77" t="s">
        <v>150</v>
      </c>
      <c r="F77">
        <v>155</v>
      </c>
      <c r="G77" t="s">
        <v>13</v>
      </c>
      <c r="H77" t="s">
        <v>13</v>
      </c>
      <c r="I77" s="3" t="s">
        <v>151</v>
      </c>
    </row>
    <row r="78" spans="1:11" x14ac:dyDescent="0.4">
      <c r="A78" t="str">
        <f>INDEX(Bürgermeistereien!$A:$A,MATCH(INDEX(Gemeinden[Bürgermeisterei],MATCH(C78,Gemeinden[ID],0)),Bürgermeistereien!$B:$B,0))</f>
        <v>dortmund</v>
      </c>
      <c r="B78" t="str">
        <f>INDEX(Bürgermeistereien!$C:$C,MATCH(INDEX(Gemeinden[Bürgermeisterei],MATCH(C78,Gemeinden[ID],0)),Bürgermeistereien!$B:$B,0))</f>
        <v>Castrop</v>
      </c>
      <c r="C78" t="s">
        <v>130</v>
      </c>
      <c r="D78">
        <v>13</v>
      </c>
      <c r="E78" t="s">
        <v>152</v>
      </c>
      <c r="F78">
        <v>409</v>
      </c>
      <c r="G78" t="s">
        <v>13</v>
      </c>
      <c r="H78" t="s">
        <v>13</v>
      </c>
      <c r="I78" s="3" t="s">
        <v>153</v>
      </c>
    </row>
    <row r="79" spans="1:11" x14ac:dyDescent="0.4">
      <c r="A79" t="str">
        <f>INDEX(Bürgermeistereien!$A:$A,MATCH(INDEX(Gemeinden[Bürgermeisterei],MATCH(C79,Gemeinden[ID],0)),Bürgermeistereien!$B:$B,0))</f>
        <v>dortmund</v>
      </c>
      <c r="B79" t="str">
        <f>INDEX(Bürgermeistereien!$C:$C,MATCH(INDEX(Gemeinden[Bürgermeisterei],MATCH(C79,Gemeinden[ID],0)),Bürgermeistereien!$B:$B,0))</f>
        <v>Castrop</v>
      </c>
      <c r="C79" t="s">
        <v>130</v>
      </c>
      <c r="D79">
        <v>14</v>
      </c>
      <c r="E79" t="s">
        <v>154</v>
      </c>
      <c r="F79">
        <v>300</v>
      </c>
      <c r="G79" t="s">
        <v>13</v>
      </c>
      <c r="H79" t="s">
        <v>13</v>
      </c>
      <c r="I79" s="3" t="s">
        <v>155</v>
      </c>
      <c r="J79" t="s">
        <v>14</v>
      </c>
    </row>
    <row r="80" spans="1:11" x14ac:dyDescent="0.4">
      <c r="A80" t="str">
        <f>INDEX(Bürgermeistereien!$A:$A,MATCH(INDEX(Gemeinden[Bürgermeisterei],MATCH(C80,Gemeinden[ID],0)),Bürgermeistereien!$B:$B,0))</f>
        <v>dortmund</v>
      </c>
      <c r="B80" t="str">
        <f>INDEX(Bürgermeistereien!$C:$C,MATCH(INDEX(Gemeinden[Bürgermeisterei],MATCH(C80,Gemeinden[ID],0)),Bürgermeistereien!$B:$B,0))</f>
        <v>Castrop</v>
      </c>
      <c r="C80" t="s">
        <v>130</v>
      </c>
      <c r="D80">
        <v>15</v>
      </c>
      <c r="E80" t="s">
        <v>156</v>
      </c>
      <c r="F80">
        <v>104</v>
      </c>
      <c r="G80" t="s">
        <v>13</v>
      </c>
      <c r="H80" t="s">
        <v>13</v>
      </c>
      <c r="I80" s="3" t="s">
        <v>157</v>
      </c>
    </row>
    <row r="81" spans="1:11" x14ac:dyDescent="0.4">
      <c r="A81" t="str">
        <f>INDEX(Bürgermeistereien!$A:$A,MATCH(INDEX(Gemeinden[Bürgermeisterei],MATCH(C81,Gemeinden[ID],0)),Bürgermeistereien!$B:$B,0))</f>
        <v>dortmund</v>
      </c>
      <c r="B81" t="str">
        <f>INDEX(Bürgermeistereien!$C:$C,MATCH(INDEX(Gemeinden[Bürgermeisterei],MATCH(C81,Gemeinden[ID],0)),Bürgermeistereien!$B:$B,0))</f>
        <v>Castrop</v>
      </c>
      <c r="C81" t="s">
        <v>130</v>
      </c>
      <c r="D81">
        <v>16</v>
      </c>
      <c r="E81" t="s">
        <v>158</v>
      </c>
      <c r="F81">
        <v>160</v>
      </c>
      <c r="G81" t="s">
        <v>13</v>
      </c>
      <c r="H81" t="s">
        <v>13</v>
      </c>
      <c r="I81" s="3" t="s">
        <v>159</v>
      </c>
    </row>
    <row r="82" spans="1:11" x14ac:dyDescent="0.4">
      <c r="A82" t="str">
        <f>INDEX(Bürgermeistereien!$A:$A,MATCH(INDEX(Gemeinden[Bürgermeisterei],MATCH(C82,Gemeinden[ID],0)),Bürgermeistereien!$B:$B,0))</f>
        <v>dortmund</v>
      </c>
      <c r="B82" t="str">
        <f>INDEX(Bürgermeistereien!$C:$C,MATCH(INDEX(Gemeinden[Bürgermeisterei],MATCH(C82,Gemeinden[ID],0)),Bürgermeistereien!$B:$B,0))</f>
        <v>Castrop</v>
      </c>
      <c r="C82" t="s">
        <v>130</v>
      </c>
      <c r="D82">
        <v>17</v>
      </c>
      <c r="E82" t="s">
        <v>160</v>
      </c>
      <c r="F82">
        <v>89</v>
      </c>
      <c r="G82" t="s">
        <v>13</v>
      </c>
      <c r="H82" t="s">
        <v>13</v>
      </c>
      <c r="I82" s="3" t="s">
        <v>161</v>
      </c>
    </row>
    <row r="83" spans="1:11" x14ac:dyDescent="0.4">
      <c r="A83" t="str">
        <f>INDEX(Bürgermeistereien!$A:$A,MATCH(INDEX(Gemeinden[Bürgermeisterei],MATCH(C83,Gemeinden[ID],0)),Bürgermeistereien!$B:$B,0))</f>
        <v>dortmund</v>
      </c>
      <c r="B83" t="str">
        <f>INDEX(Bürgermeistereien!$C:$C,MATCH(INDEX(Gemeinden[Bürgermeisterei],MATCH(C83,Gemeinden[ID],0)),Bürgermeistereien!$B:$B,0))</f>
        <v>Castrop</v>
      </c>
      <c r="C83" t="s">
        <v>130</v>
      </c>
      <c r="D83">
        <v>18</v>
      </c>
      <c r="E83" t="s">
        <v>162</v>
      </c>
      <c r="F83">
        <v>353</v>
      </c>
      <c r="G83" t="s">
        <v>13</v>
      </c>
      <c r="H83" t="s">
        <v>13</v>
      </c>
      <c r="I83" s="3" t="s">
        <v>163</v>
      </c>
    </row>
    <row r="84" spans="1:11" x14ac:dyDescent="0.4">
      <c r="A84" t="str">
        <f>INDEX(Bürgermeistereien!$A:$A,MATCH(INDEX(Gemeinden[Bürgermeisterei],MATCH(C84,Gemeinden[ID],0)),Bürgermeistereien!$B:$B,0))</f>
        <v>dortmund</v>
      </c>
      <c r="B84" t="str">
        <f>INDEX(Bürgermeistereien!$C:$C,MATCH(INDEX(Gemeinden[Bürgermeisterei],MATCH(C84,Gemeinden[ID],0)),Bürgermeistereien!$B:$B,0))</f>
        <v>Castrop</v>
      </c>
      <c r="C84" t="s">
        <v>130</v>
      </c>
      <c r="D84">
        <v>19</v>
      </c>
      <c r="E84" t="s">
        <v>164</v>
      </c>
      <c r="F84">
        <v>42</v>
      </c>
      <c r="G84" t="s">
        <v>13</v>
      </c>
      <c r="H84" t="s">
        <v>13</v>
      </c>
      <c r="I84" s="3" t="s">
        <v>165</v>
      </c>
    </row>
    <row r="85" spans="1:11" x14ac:dyDescent="0.4">
      <c r="A85" t="str">
        <f>INDEX(Bürgermeistereien!$A:$A,MATCH(INDEX(Gemeinden[Bürgermeisterei],MATCH(C85,Gemeinden[ID],0)),Bürgermeistereien!$B:$B,0))</f>
        <v>dortmund</v>
      </c>
      <c r="B85" t="str">
        <f>INDEX(Bürgermeistereien!$C:$C,MATCH(INDEX(Gemeinden[Bürgermeisterei],MATCH(C85,Gemeinden[ID],0)),Bürgermeistereien!$B:$B,0))</f>
        <v>Castrop</v>
      </c>
      <c r="C85" t="s">
        <v>130</v>
      </c>
      <c r="D85">
        <v>20</v>
      </c>
      <c r="E85" t="s">
        <v>166</v>
      </c>
      <c r="F85">
        <v>149</v>
      </c>
      <c r="G85" t="s">
        <v>13</v>
      </c>
      <c r="H85" t="s">
        <v>13</v>
      </c>
      <c r="I85" s="3" t="s">
        <v>167</v>
      </c>
    </row>
    <row r="86" spans="1:11" x14ac:dyDescent="0.4">
      <c r="A86" t="str">
        <f>INDEX(Bürgermeistereien!$A:$A,MATCH(INDEX(Gemeinden[Bürgermeisterei],MATCH(C86,Gemeinden[ID],0)),Bürgermeistereien!$B:$B,0))</f>
        <v>dortmund</v>
      </c>
      <c r="B86" t="str">
        <f>INDEX(Bürgermeistereien!$C:$C,MATCH(INDEX(Gemeinden[Bürgermeisterei],MATCH(C86,Gemeinden[ID],0)),Bürgermeistereien!$B:$B,0))</f>
        <v>Castrop</v>
      </c>
      <c r="C86" t="s">
        <v>130</v>
      </c>
      <c r="D86">
        <v>21</v>
      </c>
      <c r="E86" t="s">
        <v>168</v>
      </c>
      <c r="F86">
        <v>305</v>
      </c>
      <c r="G86" t="s">
        <v>13</v>
      </c>
      <c r="H86" t="s">
        <v>13</v>
      </c>
      <c r="I86" s="3" t="s">
        <v>169</v>
      </c>
      <c r="J86" t="s">
        <v>14</v>
      </c>
    </row>
    <row r="87" spans="1:11" x14ac:dyDescent="0.4">
      <c r="A87" t="str">
        <f>INDEX(Bürgermeistereien!$A:$A,MATCH(INDEX(Gemeinden[Bürgermeisterei],MATCH(C87,Gemeinden[ID],0)),Bürgermeistereien!$B:$B,0))</f>
        <v>dortmund</v>
      </c>
      <c r="B87" t="str">
        <f>INDEX(Bürgermeistereien!$C:$C,MATCH(INDEX(Gemeinden[Bürgermeisterei],MATCH(C87,Gemeinden[ID],0)),Bürgermeistereien!$B:$B,0))</f>
        <v>Castrop</v>
      </c>
      <c r="C87" t="s">
        <v>130</v>
      </c>
      <c r="D87">
        <v>22</v>
      </c>
      <c r="E87" t="s">
        <v>170</v>
      </c>
      <c r="F87">
        <v>171</v>
      </c>
      <c r="G87" t="s">
        <v>13</v>
      </c>
      <c r="H87" t="s">
        <v>13</v>
      </c>
      <c r="I87" s="7" t="s">
        <v>10</v>
      </c>
      <c r="K87" t="s">
        <v>773</v>
      </c>
    </row>
    <row r="88" spans="1:11" x14ac:dyDescent="0.4">
      <c r="A88" t="str">
        <f>INDEX(Bürgermeistereien!$A:$A,MATCH(INDEX(Gemeinden[Bürgermeisterei],MATCH(C88,Gemeinden[ID],0)),Bürgermeistereien!$B:$B,0))</f>
        <v>dortmund</v>
      </c>
      <c r="B88" t="str">
        <f>INDEX(Bürgermeistereien!$C:$C,MATCH(INDEX(Gemeinden[Bürgermeisterei],MATCH(C88,Gemeinden[ID],0)),Bürgermeistereien!$B:$B,0))</f>
        <v>Castrop</v>
      </c>
      <c r="C88" t="s">
        <v>130</v>
      </c>
      <c r="D88">
        <v>23</v>
      </c>
      <c r="E88" t="s">
        <v>171</v>
      </c>
      <c r="F88">
        <v>47</v>
      </c>
      <c r="G88" t="s">
        <v>13</v>
      </c>
      <c r="H88" t="s">
        <v>13</v>
      </c>
      <c r="I88" s="7" t="s">
        <v>10</v>
      </c>
      <c r="K88" t="s">
        <v>773</v>
      </c>
    </row>
    <row r="89" spans="1:11" x14ac:dyDescent="0.4">
      <c r="A89" t="str">
        <f>INDEX(Bürgermeistereien!$A:$A,MATCH(INDEX(Gemeinden[Bürgermeisterei],MATCH(C89,Gemeinden[ID],0)),Bürgermeistereien!$B:$B,0))</f>
        <v>dortmund</v>
      </c>
      <c r="B89" t="str">
        <f>INDEX(Bürgermeistereien!$C:$C,MATCH(INDEX(Gemeinden[Bürgermeisterei],MATCH(C89,Gemeinden[ID],0)),Bürgermeistereien!$B:$B,0))</f>
        <v>Castrop</v>
      </c>
      <c r="C89" t="s">
        <v>130</v>
      </c>
      <c r="D89">
        <v>24</v>
      </c>
      <c r="E89" t="s">
        <v>172</v>
      </c>
      <c r="F89">
        <v>59</v>
      </c>
      <c r="G89" t="s">
        <v>13</v>
      </c>
      <c r="H89" t="s">
        <v>13</v>
      </c>
      <c r="I89" s="3" t="s">
        <v>173</v>
      </c>
      <c r="J89" t="s">
        <v>174</v>
      </c>
    </row>
    <row r="90" spans="1:11" x14ac:dyDescent="0.4">
      <c r="A90" t="str">
        <f>INDEX(Bürgermeistereien!$A:$A,MATCH(INDEX(Gemeinden[Bürgermeisterei],MATCH(C90,Gemeinden[ID],0)),Bürgermeistereien!$B:$B,0))</f>
        <v>dortmund</v>
      </c>
      <c r="B90" t="str">
        <f>INDEX(Bürgermeistereien!$C:$C,MATCH(INDEX(Gemeinden[Bürgermeisterei],MATCH(C90,Gemeinden[ID],0)),Bürgermeistereien!$B:$B,0))</f>
        <v>Castrop</v>
      </c>
      <c r="C90" t="s">
        <v>130</v>
      </c>
      <c r="D90">
        <v>25</v>
      </c>
      <c r="E90" t="s">
        <v>122</v>
      </c>
      <c r="F90">
        <v>219</v>
      </c>
      <c r="G90" t="s">
        <v>13</v>
      </c>
      <c r="H90" t="s">
        <v>13</v>
      </c>
      <c r="I90" s="3" t="s">
        <v>175</v>
      </c>
      <c r="J90" t="s">
        <v>14</v>
      </c>
    </row>
    <row r="91" spans="1:11" x14ac:dyDescent="0.4">
      <c r="A91" t="str">
        <f>INDEX(Bürgermeistereien!$A:$A,MATCH(INDEX(Gemeinden[Bürgermeisterei],MATCH(C91,Gemeinden[ID],0)),Bürgermeistereien!$B:$B,0))</f>
        <v>dortmund</v>
      </c>
      <c r="B91" t="str">
        <f>INDEX(Bürgermeistereien!$C:$C,MATCH(INDEX(Gemeinden[Bürgermeisterei],MATCH(C91,Gemeinden[ID],0)),Bürgermeistereien!$B:$B,0))</f>
        <v>Castrop</v>
      </c>
      <c r="C91" t="s">
        <v>130</v>
      </c>
      <c r="D91">
        <v>26</v>
      </c>
      <c r="E91" t="s">
        <v>176</v>
      </c>
      <c r="F91">
        <v>263</v>
      </c>
      <c r="G91" t="s">
        <v>13</v>
      </c>
      <c r="H91" t="s">
        <v>13</v>
      </c>
      <c r="I91" s="3" t="s">
        <v>177</v>
      </c>
    </row>
    <row r="92" spans="1:11" x14ac:dyDescent="0.4">
      <c r="A92" t="str">
        <f>INDEX(Bürgermeistereien!$A:$A,MATCH(INDEX(Gemeinden[Bürgermeisterei],MATCH(C92,Gemeinden[ID],0)),Bürgermeistereien!$B:$B,0))</f>
        <v>dortmund</v>
      </c>
      <c r="B92" t="str">
        <f>INDEX(Bürgermeistereien!$C:$C,MATCH(INDEX(Gemeinden[Bürgermeisterei],MATCH(C92,Gemeinden[ID],0)),Bürgermeistereien!$B:$B,0))</f>
        <v>Castrop</v>
      </c>
      <c r="C92" t="s">
        <v>130</v>
      </c>
      <c r="D92">
        <v>27</v>
      </c>
      <c r="E92" t="s">
        <v>178</v>
      </c>
      <c r="F92">
        <v>105</v>
      </c>
      <c r="G92" t="s">
        <v>13</v>
      </c>
      <c r="H92" t="s">
        <v>13</v>
      </c>
      <c r="I92" s="7" t="s">
        <v>10</v>
      </c>
      <c r="K92" t="s">
        <v>773</v>
      </c>
    </row>
    <row r="93" spans="1:11" x14ac:dyDescent="0.4">
      <c r="A93" t="str">
        <f>INDEX(Bürgermeistereien!$A:$A,MATCH(INDEX(Gemeinden[Bürgermeisterei],MATCH(C93,Gemeinden[ID],0)),Bürgermeistereien!$B:$B,0))</f>
        <v>dortmund</v>
      </c>
      <c r="B93" t="str">
        <f>INDEX(Bürgermeistereien!$C:$C,MATCH(INDEX(Gemeinden[Bürgermeisterei],MATCH(C93,Gemeinden[ID],0)),Bürgermeistereien!$B:$B,0))</f>
        <v>Castrop</v>
      </c>
      <c r="C93" t="s">
        <v>130</v>
      </c>
      <c r="D93">
        <v>28</v>
      </c>
      <c r="E93" t="s">
        <v>179</v>
      </c>
      <c r="F93">
        <v>196</v>
      </c>
      <c r="G93" t="s">
        <v>13</v>
      </c>
      <c r="H93" t="s">
        <v>13</v>
      </c>
      <c r="I93" s="7" t="s">
        <v>10</v>
      </c>
      <c r="K93" t="s">
        <v>773</v>
      </c>
    </row>
    <row r="94" spans="1:11" x14ac:dyDescent="0.4">
      <c r="A94" t="str">
        <f>INDEX(Bürgermeistereien!$A:$A,MATCH(INDEX(Gemeinden[Bürgermeisterei],MATCH(C94,Gemeinden[ID],0)),Bürgermeistereien!$B:$B,0))</f>
        <v>dortmund</v>
      </c>
      <c r="B94" t="str">
        <f>INDEX(Bürgermeistereien!$C:$C,MATCH(INDEX(Gemeinden[Bürgermeisterei],MATCH(C94,Gemeinden[ID],0)),Bürgermeistereien!$B:$B,0))</f>
        <v>Dortmund</v>
      </c>
      <c r="C94" t="s">
        <v>180</v>
      </c>
      <c r="D94">
        <v>1</v>
      </c>
      <c r="E94" t="s">
        <v>22</v>
      </c>
      <c r="F94">
        <v>238</v>
      </c>
      <c r="G94" t="s">
        <v>13</v>
      </c>
      <c r="H94" t="s">
        <v>13</v>
      </c>
      <c r="I94" s="3" t="s">
        <v>181</v>
      </c>
      <c r="J94" t="s">
        <v>182</v>
      </c>
    </row>
    <row r="95" spans="1:11" x14ac:dyDescent="0.4">
      <c r="A95" t="str">
        <f>INDEX(Bürgermeistereien!$A:$A,MATCH(INDEX(Gemeinden[Bürgermeisterei],MATCH(C95,Gemeinden[ID],0)),Bürgermeistereien!$B:$B,0))</f>
        <v>dortmund</v>
      </c>
      <c r="B95" t="str">
        <f>INDEX(Bürgermeistereien!$C:$C,MATCH(INDEX(Gemeinden[Bürgermeisterei],MATCH(C95,Gemeinden[ID],0)),Bürgermeistereien!$B:$B,0))</f>
        <v>Dortmund</v>
      </c>
      <c r="C95" t="s">
        <v>180</v>
      </c>
      <c r="D95">
        <v>2</v>
      </c>
      <c r="E95" t="s">
        <v>183</v>
      </c>
      <c r="F95">
        <v>88</v>
      </c>
      <c r="G95" t="s">
        <v>13</v>
      </c>
      <c r="H95" t="s">
        <v>13</v>
      </c>
      <c r="I95" s="3" t="s">
        <v>184</v>
      </c>
      <c r="J95" t="s">
        <v>182</v>
      </c>
    </row>
    <row r="96" spans="1:11" x14ac:dyDescent="0.4">
      <c r="A96" t="str">
        <f>INDEX(Bürgermeistereien!$A:$A,MATCH(INDEX(Gemeinden[Bürgermeisterei],MATCH(C96,Gemeinden[ID],0)),Bürgermeistereien!$B:$B,0))</f>
        <v>dortmund</v>
      </c>
      <c r="B96" t="str">
        <f>INDEX(Bürgermeistereien!$C:$C,MATCH(INDEX(Gemeinden[Bürgermeisterei],MATCH(C96,Gemeinden[ID],0)),Bürgermeistereien!$B:$B,0))</f>
        <v>Dortmund</v>
      </c>
      <c r="C96" t="s">
        <v>180</v>
      </c>
      <c r="D96">
        <v>3</v>
      </c>
      <c r="E96" t="s">
        <v>185</v>
      </c>
      <c r="F96">
        <v>282</v>
      </c>
      <c r="G96" t="s">
        <v>13</v>
      </c>
      <c r="H96" t="s">
        <v>13</v>
      </c>
      <c r="I96" s="3" t="s">
        <v>186</v>
      </c>
    </row>
    <row r="97" spans="1:9" x14ac:dyDescent="0.4">
      <c r="A97" t="str">
        <f>INDEX(Bürgermeistereien!$A:$A,MATCH(INDEX(Gemeinden[Bürgermeisterei],MATCH(C97,Gemeinden[ID],0)),Bürgermeistereien!$B:$B,0))</f>
        <v>dortmund</v>
      </c>
      <c r="B97" t="str">
        <f>INDEX(Bürgermeistereien!$C:$C,MATCH(INDEX(Gemeinden[Bürgermeisterei],MATCH(C97,Gemeinden[ID],0)),Bürgermeistereien!$B:$B,0))</f>
        <v>Dortmund</v>
      </c>
      <c r="C97" t="s">
        <v>180</v>
      </c>
      <c r="D97">
        <v>4</v>
      </c>
      <c r="E97" t="s">
        <v>187</v>
      </c>
      <c r="F97">
        <v>161</v>
      </c>
      <c r="G97" t="s">
        <v>13</v>
      </c>
      <c r="H97" t="s">
        <v>13</v>
      </c>
      <c r="I97" s="3" t="s">
        <v>188</v>
      </c>
    </row>
    <row r="98" spans="1:9" x14ac:dyDescent="0.4">
      <c r="A98" t="str">
        <f>INDEX(Bürgermeistereien!$A:$A,MATCH(INDEX(Gemeinden[Bürgermeisterei],MATCH(C98,Gemeinden[ID],0)),Bürgermeistereien!$B:$B,0))</f>
        <v>dortmund</v>
      </c>
      <c r="B98" t="str">
        <f>INDEX(Bürgermeistereien!$C:$C,MATCH(INDEX(Gemeinden[Bürgermeisterei],MATCH(C98,Gemeinden[ID],0)),Bürgermeistereien!$B:$B,0))</f>
        <v>Dortmund</v>
      </c>
      <c r="C98" t="s">
        <v>189</v>
      </c>
      <c r="D98">
        <v>1</v>
      </c>
      <c r="E98" t="s">
        <v>190</v>
      </c>
      <c r="F98">
        <v>56</v>
      </c>
      <c r="G98" t="s">
        <v>13</v>
      </c>
      <c r="H98" t="s">
        <v>13</v>
      </c>
      <c r="I98" s="3" t="s">
        <v>191</v>
      </c>
    </row>
    <row r="99" spans="1:9" x14ac:dyDescent="0.4">
      <c r="A99" t="str">
        <f>INDEX(Bürgermeistereien!$A:$A,MATCH(INDEX(Gemeinden[Bürgermeisterei],MATCH(C99,Gemeinden[ID],0)),Bürgermeistereien!$B:$B,0))</f>
        <v>dortmund</v>
      </c>
      <c r="B99" t="str">
        <f>INDEX(Bürgermeistereien!$C:$C,MATCH(INDEX(Gemeinden[Bürgermeisterei],MATCH(C99,Gemeinden[ID],0)),Bürgermeistereien!$B:$B,0))</f>
        <v>Dortmund</v>
      </c>
      <c r="C99" t="s">
        <v>189</v>
      </c>
      <c r="D99">
        <v>2</v>
      </c>
      <c r="E99" t="s">
        <v>192</v>
      </c>
      <c r="F99">
        <v>104</v>
      </c>
      <c r="G99" t="s">
        <v>13</v>
      </c>
      <c r="H99" t="s">
        <v>13</v>
      </c>
      <c r="I99" s="3" t="s">
        <v>193</v>
      </c>
    </row>
    <row r="100" spans="1:9" x14ac:dyDescent="0.4">
      <c r="A100" t="str">
        <f>INDEX(Bürgermeistereien!$A:$A,MATCH(INDEX(Gemeinden[Bürgermeisterei],MATCH(C100,Gemeinden[ID],0)),Bürgermeistereien!$B:$B,0))</f>
        <v>dortmund</v>
      </c>
      <c r="B100" t="str">
        <f>INDEX(Bürgermeistereien!$C:$C,MATCH(INDEX(Gemeinden[Bürgermeisterei],MATCH(C100,Gemeinden[ID],0)),Bürgermeistereien!$B:$B,0))</f>
        <v>Dortmund</v>
      </c>
      <c r="C100" t="s">
        <v>189</v>
      </c>
      <c r="D100">
        <v>3</v>
      </c>
      <c r="E100" t="s">
        <v>194</v>
      </c>
      <c r="F100">
        <v>161</v>
      </c>
      <c r="G100" t="s">
        <v>13</v>
      </c>
      <c r="H100" t="s">
        <v>13</v>
      </c>
      <c r="I100" s="3" t="s">
        <v>195</v>
      </c>
    </row>
    <row r="101" spans="1:9" x14ac:dyDescent="0.4">
      <c r="A101" t="str">
        <f>INDEX(Bürgermeistereien!$A:$A,MATCH(INDEX(Gemeinden[Bürgermeisterei],MATCH(C101,Gemeinden[ID],0)),Bürgermeistereien!$B:$B,0))</f>
        <v>dortmund</v>
      </c>
      <c r="B101" t="str">
        <f>INDEX(Bürgermeistereien!$C:$C,MATCH(INDEX(Gemeinden[Bürgermeisterei],MATCH(C101,Gemeinden[ID],0)),Bürgermeistereien!$B:$B,0))</f>
        <v>Dortmund</v>
      </c>
      <c r="C101" t="s">
        <v>189</v>
      </c>
      <c r="D101">
        <v>4</v>
      </c>
      <c r="E101" t="s">
        <v>196</v>
      </c>
      <c r="F101">
        <v>126</v>
      </c>
      <c r="G101" t="s">
        <v>13</v>
      </c>
      <c r="H101" t="s">
        <v>13</v>
      </c>
      <c r="I101" s="3" t="s">
        <v>197</v>
      </c>
    </row>
    <row r="102" spans="1:9" x14ac:dyDescent="0.4">
      <c r="A102" t="str">
        <f>INDEX(Bürgermeistereien!$A:$A,MATCH(INDEX(Gemeinden[Bürgermeisterei],MATCH(C102,Gemeinden[ID],0)),Bürgermeistereien!$B:$B,0))</f>
        <v>dortmund</v>
      </c>
      <c r="B102" t="str">
        <f>INDEX(Bürgermeistereien!$C:$C,MATCH(INDEX(Gemeinden[Bürgermeisterei],MATCH(C102,Gemeinden[ID],0)),Bürgermeistereien!$B:$B,0))</f>
        <v>Dortmund</v>
      </c>
      <c r="C102" t="s">
        <v>189</v>
      </c>
      <c r="D102">
        <v>5</v>
      </c>
      <c r="E102" t="s">
        <v>198</v>
      </c>
      <c r="F102">
        <v>159</v>
      </c>
      <c r="G102" t="s">
        <v>13</v>
      </c>
      <c r="H102" t="s">
        <v>13</v>
      </c>
      <c r="I102" s="3" t="s">
        <v>199</v>
      </c>
    </row>
    <row r="103" spans="1:9" x14ac:dyDescent="0.4">
      <c r="A103" t="str">
        <f>INDEX(Bürgermeistereien!$A:$A,MATCH(INDEX(Gemeinden[Bürgermeisterei],MATCH(C103,Gemeinden[ID],0)),Bürgermeistereien!$B:$B,0))</f>
        <v>dortmund</v>
      </c>
      <c r="B103" t="str">
        <f>INDEX(Bürgermeistereien!$C:$C,MATCH(INDEX(Gemeinden[Bürgermeisterei],MATCH(C103,Gemeinden[ID],0)),Bürgermeistereien!$B:$B,0))</f>
        <v>Dortmund</v>
      </c>
      <c r="C103" t="s">
        <v>189</v>
      </c>
      <c r="D103">
        <v>6</v>
      </c>
      <c r="E103" t="s">
        <v>200</v>
      </c>
      <c r="F103">
        <v>250</v>
      </c>
      <c r="G103" t="s">
        <v>13</v>
      </c>
      <c r="H103" t="s">
        <v>13</v>
      </c>
      <c r="I103" s="3" t="s">
        <v>201</v>
      </c>
    </row>
    <row r="104" spans="1:9" x14ac:dyDescent="0.4">
      <c r="A104" t="str">
        <f>INDEX(Bürgermeistereien!$A:$A,MATCH(INDEX(Gemeinden[Bürgermeisterei],MATCH(C104,Gemeinden[ID],0)),Bürgermeistereien!$B:$B,0))</f>
        <v>dortmund</v>
      </c>
      <c r="B104" t="str">
        <f>INDEX(Bürgermeistereien!$C:$C,MATCH(INDEX(Gemeinden[Bürgermeisterei],MATCH(C104,Gemeinden[ID],0)),Bürgermeistereien!$B:$B,0))</f>
        <v>Dortmund</v>
      </c>
      <c r="C104" t="s">
        <v>189</v>
      </c>
      <c r="D104">
        <v>7</v>
      </c>
      <c r="E104" t="s">
        <v>202</v>
      </c>
      <c r="F104">
        <v>182</v>
      </c>
      <c r="G104" t="s">
        <v>13</v>
      </c>
      <c r="H104" t="s">
        <v>13</v>
      </c>
      <c r="I104" s="3" t="s">
        <v>203</v>
      </c>
    </row>
    <row r="105" spans="1:9" x14ac:dyDescent="0.4">
      <c r="A105" t="str">
        <f>INDEX(Bürgermeistereien!$A:$A,MATCH(INDEX(Gemeinden[Bürgermeisterei],MATCH(C105,Gemeinden[ID],0)),Bürgermeistereien!$B:$B,0))</f>
        <v>dortmund</v>
      </c>
      <c r="B105" t="str">
        <f>INDEX(Bürgermeistereien!$C:$C,MATCH(INDEX(Gemeinden[Bürgermeisterei],MATCH(C105,Gemeinden[ID],0)),Bürgermeistereien!$B:$B,0))</f>
        <v>Dortmund</v>
      </c>
      <c r="C105" t="s">
        <v>189</v>
      </c>
      <c r="D105">
        <v>8</v>
      </c>
      <c r="E105" t="s">
        <v>204</v>
      </c>
      <c r="F105">
        <v>172</v>
      </c>
      <c r="G105" t="s">
        <v>13</v>
      </c>
      <c r="H105" t="s">
        <v>13</v>
      </c>
      <c r="I105" s="3" t="s">
        <v>205</v>
      </c>
    </row>
    <row r="106" spans="1:9" x14ac:dyDescent="0.4">
      <c r="A106" t="str">
        <f>INDEX(Bürgermeistereien!$A:$A,MATCH(INDEX(Gemeinden[Bürgermeisterei],MATCH(C106,Gemeinden[ID],0)),Bürgermeistereien!$B:$B,0))</f>
        <v>dortmund</v>
      </c>
      <c r="B106" t="str">
        <f>INDEX(Bürgermeistereien!$C:$C,MATCH(INDEX(Gemeinden[Bürgermeisterei],MATCH(C106,Gemeinden[ID],0)),Bürgermeistereien!$B:$B,0))</f>
        <v>Dortmund</v>
      </c>
      <c r="C106" t="s">
        <v>189</v>
      </c>
      <c r="D106">
        <v>9</v>
      </c>
      <c r="E106" t="s">
        <v>16</v>
      </c>
      <c r="F106">
        <v>152</v>
      </c>
      <c r="G106" t="s">
        <v>13</v>
      </c>
      <c r="H106" t="s">
        <v>13</v>
      </c>
      <c r="I106" s="3" t="s">
        <v>206</v>
      </c>
    </row>
    <row r="107" spans="1:9" x14ac:dyDescent="0.4">
      <c r="A107" t="str">
        <f>INDEX(Bürgermeistereien!$A:$A,MATCH(INDEX(Gemeinden[Bürgermeisterei],MATCH(C107,Gemeinden[ID],0)),Bürgermeistereien!$B:$B,0))</f>
        <v>dortmund</v>
      </c>
      <c r="B107" t="str">
        <f>INDEX(Bürgermeistereien!$C:$C,MATCH(INDEX(Gemeinden[Bürgermeisterei],MATCH(C107,Gemeinden[ID],0)),Bürgermeistereien!$B:$B,0))</f>
        <v>Dortmund</v>
      </c>
      <c r="C107" t="s">
        <v>189</v>
      </c>
      <c r="D107">
        <v>10</v>
      </c>
      <c r="E107" t="s">
        <v>207</v>
      </c>
      <c r="F107">
        <v>373</v>
      </c>
      <c r="G107" t="s">
        <v>13</v>
      </c>
      <c r="H107" t="s">
        <v>13</v>
      </c>
      <c r="I107" s="3" t="s">
        <v>208</v>
      </c>
    </row>
    <row r="108" spans="1:9" x14ac:dyDescent="0.4">
      <c r="A108" t="str">
        <f>INDEX(Bürgermeistereien!$A:$A,MATCH(INDEX(Gemeinden[Bürgermeisterei],MATCH(C108,Gemeinden[ID],0)),Bürgermeistereien!$B:$B,0))</f>
        <v>dortmund</v>
      </c>
      <c r="B108" t="str">
        <f>INDEX(Bürgermeistereien!$C:$C,MATCH(INDEX(Gemeinden[Bürgermeisterei],MATCH(C108,Gemeinden[ID],0)),Bürgermeistereien!$B:$B,0))</f>
        <v>Dortmund</v>
      </c>
      <c r="C108" t="s">
        <v>189</v>
      </c>
      <c r="D108">
        <v>11</v>
      </c>
      <c r="E108" t="s">
        <v>209</v>
      </c>
      <c r="F108">
        <v>479</v>
      </c>
      <c r="G108" t="s">
        <v>13</v>
      </c>
      <c r="H108" t="s">
        <v>13</v>
      </c>
      <c r="I108" s="3" t="s">
        <v>210</v>
      </c>
    </row>
    <row r="109" spans="1:9" x14ac:dyDescent="0.4">
      <c r="A109" t="str">
        <f>INDEX(Bürgermeistereien!$A:$A,MATCH(INDEX(Gemeinden[Bürgermeisterei],MATCH(C109,Gemeinden[ID],0)),Bürgermeistereien!$B:$B,0))</f>
        <v>dortmund</v>
      </c>
      <c r="B109" t="str">
        <f>INDEX(Bürgermeistereien!$C:$C,MATCH(INDEX(Gemeinden[Bürgermeisterei],MATCH(C109,Gemeinden[ID],0)),Bürgermeistereien!$B:$B,0))</f>
        <v>Dortmund</v>
      </c>
      <c r="C109" t="s">
        <v>189</v>
      </c>
      <c r="D109">
        <v>12</v>
      </c>
      <c r="E109" t="s">
        <v>211</v>
      </c>
      <c r="F109">
        <v>255</v>
      </c>
      <c r="G109" t="s">
        <v>13</v>
      </c>
      <c r="H109" t="s">
        <v>13</v>
      </c>
      <c r="I109" s="3" t="s">
        <v>212</v>
      </c>
    </row>
    <row r="110" spans="1:9" x14ac:dyDescent="0.4">
      <c r="A110" t="str">
        <f>INDEX(Bürgermeistereien!$A:$A,MATCH(INDEX(Gemeinden[Bürgermeisterei],MATCH(C110,Gemeinden[ID],0)),Bürgermeistereien!$B:$B,0))</f>
        <v>dortmund</v>
      </c>
      <c r="B110" t="str">
        <f>INDEX(Bürgermeistereien!$C:$C,MATCH(INDEX(Gemeinden[Bürgermeisterei],MATCH(C110,Gemeinden[ID],0)),Bürgermeistereien!$B:$B,0))</f>
        <v>Dortmund</v>
      </c>
      <c r="C110" t="s">
        <v>189</v>
      </c>
      <c r="D110">
        <v>13</v>
      </c>
      <c r="E110" t="s">
        <v>213</v>
      </c>
      <c r="F110">
        <v>229</v>
      </c>
      <c r="G110" t="s">
        <v>13</v>
      </c>
      <c r="H110" t="s">
        <v>13</v>
      </c>
      <c r="I110" s="3" t="s">
        <v>214</v>
      </c>
    </row>
    <row r="111" spans="1:9" x14ac:dyDescent="0.4">
      <c r="A111" t="str">
        <f>INDEX(Bürgermeistereien!$A:$A,MATCH(INDEX(Gemeinden[Bürgermeisterei],MATCH(C111,Gemeinden[ID],0)),Bürgermeistereien!$B:$B,0))</f>
        <v>dortmund</v>
      </c>
      <c r="B111" t="str">
        <f>INDEX(Bürgermeistereien!$C:$C,MATCH(INDEX(Gemeinden[Bürgermeisterei],MATCH(C111,Gemeinden[ID],0)),Bürgermeistereien!$B:$B,0))</f>
        <v>Dortmund</v>
      </c>
      <c r="C111" t="s">
        <v>189</v>
      </c>
      <c r="D111">
        <v>14</v>
      </c>
      <c r="E111" t="s">
        <v>215</v>
      </c>
      <c r="F111">
        <v>271</v>
      </c>
      <c r="G111" t="s">
        <v>13</v>
      </c>
      <c r="H111" t="s">
        <v>13</v>
      </c>
      <c r="I111" s="3" t="s">
        <v>216</v>
      </c>
    </row>
    <row r="112" spans="1:9" x14ac:dyDescent="0.4">
      <c r="A112" t="str">
        <f>INDEX(Bürgermeistereien!$A:$A,MATCH(INDEX(Gemeinden[Bürgermeisterei],MATCH(C112,Gemeinden[ID],0)),Bürgermeistereien!$B:$B,0))</f>
        <v>dortmund</v>
      </c>
      <c r="B112" t="str">
        <f>INDEX(Bürgermeistereien!$C:$C,MATCH(INDEX(Gemeinden[Bürgermeisterei],MATCH(C112,Gemeinden[ID],0)),Bürgermeistereien!$B:$B,0))</f>
        <v>Dortmund</v>
      </c>
      <c r="C112" t="s">
        <v>189</v>
      </c>
      <c r="D112">
        <v>15</v>
      </c>
      <c r="E112" t="s">
        <v>217</v>
      </c>
      <c r="F112">
        <v>245</v>
      </c>
      <c r="G112" t="s">
        <v>13</v>
      </c>
      <c r="H112" t="s">
        <v>13</v>
      </c>
      <c r="I112" s="3" t="s">
        <v>216</v>
      </c>
    </row>
    <row r="113" spans="1:10" x14ac:dyDescent="0.4">
      <c r="A113" t="str">
        <f>INDEX(Bürgermeistereien!$A:$A,MATCH(INDEX(Gemeinden[Bürgermeisterei],MATCH(C113,Gemeinden[ID],0)),Bürgermeistereien!$B:$B,0))</f>
        <v>dortmund</v>
      </c>
      <c r="B113" t="str">
        <f>INDEX(Bürgermeistereien!$C:$C,MATCH(INDEX(Gemeinden[Bürgermeisterei],MATCH(C113,Gemeinden[ID],0)),Bürgermeistereien!$B:$B,0))</f>
        <v>Dortmund</v>
      </c>
      <c r="C113" t="s">
        <v>189</v>
      </c>
      <c r="D113">
        <v>16</v>
      </c>
      <c r="E113" t="s">
        <v>218</v>
      </c>
      <c r="F113">
        <v>357</v>
      </c>
      <c r="G113" t="s">
        <v>13</v>
      </c>
      <c r="H113" t="s">
        <v>13</v>
      </c>
      <c r="I113" s="3" t="s">
        <v>214</v>
      </c>
    </row>
    <row r="114" spans="1:10" x14ac:dyDescent="0.4">
      <c r="A114" t="str">
        <f>INDEX(Bürgermeistereien!$A:$A,MATCH(INDEX(Gemeinden[Bürgermeisterei],MATCH(C114,Gemeinden[ID],0)),Bürgermeistereien!$B:$B,0))</f>
        <v>dortmund</v>
      </c>
      <c r="B114" t="str">
        <f>INDEX(Bürgermeistereien!$C:$C,MATCH(INDEX(Gemeinden[Bürgermeisterei],MATCH(C114,Gemeinden[ID],0)),Bürgermeistereien!$B:$B,0))</f>
        <v>Dortmund</v>
      </c>
      <c r="C114" t="s">
        <v>189</v>
      </c>
      <c r="D114">
        <v>17</v>
      </c>
      <c r="E114" t="s">
        <v>219</v>
      </c>
      <c r="F114">
        <v>282</v>
      </c>
      <c r="G114" t="s">
        <v>13</v>
      </c>
      <c r="H114" t="s">
        <v>13</v>
      </c>
      <c r="I114" s="3" t="s">
        <v>220</v>
      </c>
    </row>
    <row r="115" spans="1:10" x14ac:dyDescent="0.4">
      <c r="A115" t="str">
        <f>INDEX(Bürgermeistereien!$A:$A,MATCH(INDEX(Gemeinden[Bürgermeisterei],MATCH(C115,Gemeinden[ID],0)),Bürgermeistereien!$B:$B,0))</f>
        <v>dortmund</v>
      </c>
      <c r="B115" t="str">
        <f>INDEX(Bürgermeistereien!$C:$C,MATCH(INDEX(Gemeinden[Bürgermeisterei],MATCH(C115,Gemeinden[ID],0)),Bürgermeistereien!$B:$B,0))</f>
        <v>Dortmund</v>
      </c>
      <c r="C115" t="s">
        <v>189</v>
      </c>
      <c r="D115">
        <v>18</v>
      </c>
      <c r="E115" t="s">
        <v>221</v>
      </c>
      <c r="F115">
        <v>131</v>
      </c>
      <c r="G115" t="s">
        <v>13</v>
      </c>
      <c r="H115" t="s">
        <v>13</v>
      </c>
      <c r="I115" s="3" t="s">
        <v>222</v>
      </c>
    </row>
    <row r="116" spans="1:10" x14ac:dyDescent="0.4">
      <c r="A116" t="str">
        <f>INDEX(Bürgermeistereien!$A:$A,MATCH(INDEX(Gemeinden[Bürgermeisterei],MATCH(C116,Gemeinden[ID],0)),Bürgermeistereien!$B:$B,0))</f>
        <v>dortmund</v>
      </c>
      <c r="B116" t="str">
        <f>INDEX(Bürgermeistereien!$C:$C,MATCH(INDEX(Gemeinden[Bürgermeisterei],MATCH(C116,Gemeinden[ID],0)),Bürgermeistereien!$B:$B,0))</f>
        <v>Dortmund</v>
      </c>
      <c r="C116" t="s">
        <v>189</v>
      </c>
      <c r="D116">
        <v>19</v>
      </c>
      <c r="E116" t="s">
        <v>223</v>
      </c>
      <c r="F116">
        <v>232</v>
      </c>
      <c r="G116" t="s">
        <v>13</v>
      </c>
      <c r="H116" t="s">
        <v>13</v>
      </c>
      <c r="I116" s="3" t="s">
        <v>224</v>
      </c>
    </row>
    <row r="117" spans="1:10" x14ac:dyDescent="0.4">
      <c r="A117" t="str">
        <f>INDEX(Bürgermeistereien!$A:$A,MATCH(INDEX(Gemeinden[Bürgermeisterei],MATCH(C117,Gemeinden[ID],0)),Bürgermeistereien!$B:$B,0))</f>
        <v>dortmund</v>
      </c>
      <c r="B117" t="str">
        <f>INDEX(Bürgermeistereien!$C:$C,MATCH(INDEX(Gemeinden[Bürgermeisterei],MATCH(C117,Gemeinden[ID],0)),Bürgermeistereien!$B:$B,0))</f>
        <v>Dortmund</v>
      </c>
      <c r="C117" t="s">
        <v>189</v>
      </c>
      <c r="D117">
        <v>20</v>
      </c>
      <c r="E117" t="s">
        <v>225</v>
      </c>
      <c r="F117">
        <v>182</v>
      </c>
      <c r="G117" t="s">
        <v>13</v>
      </c>
      <c r="H117" t="s">
        <v>13</v>
      </c>
      <c r="I117" s="3" t="s">
        <v>226</v>
      </c>
    </row>
    <row r="118" spans="1:10" x14ac:dyDescent="0.4">
      <c r="A118" t="str">
        <f>INDEX(Bürgermeistereien!$A:$A,MATCH(INDEX(Gemeinden[Bürgermeisterei],MATCH(C118,Gemeinden[ID],0)),Bürgermeistereien!$B:$B,0))</f>
        <v>dortmund</v>
      </c>
      <c r="B118" t="str">
        <f>INDEX(Bürgermeistereien!$C:$C,MATCH(INDEX(Gemeinden[Bürgermeisterei],MATCH(C118,Gemeinden[ID],0)),Bürgermeistereien!$B:$B,0))</f>
        <v>Dortmund</v>
      </c>
      <c r="C118" t="s">
        <v>189</v>
      </c>
      <c r="D118">
        <v>21</v>
      </c>
      <c r="E118" t="s">
        <v>227</v>
      </c>
      <c r="F118">
        <v>121</v>
      </c>
      <c r="G118" t="s">
        <v>13</v>
      </c>
      <c r="H118" t="s">
        <v>13</v>
      </c>
      <c r="I118" s="3" t="s">
        <v>228</v>
      </c>
    </row>
    <row r="119" spans="1:10" x14ac:dyDescent="0.4">
      <c r="A119" t="str">
        <f>INDEX(Bürgermeistereien!$A:$A,MATCH(INDEX(Gemeinden[Bürgermeisterei],MATCH(C119,Gemeinden[ID],0)),Bürgermeistereien!$B:$B,0))</f>
        <v>dortmund</v>
      </c>
      <c r="B119" t="str">
        <f>INDEX(Bürgermeistereien!$C:$C,MATCH(INDEX(Gemeinden[Bürgermeisterei],MATCH(C119,Gemeinden[ID],0)),Bürgermeistereien!$B:$B,0))</f>
        <v>Dortmund</v>
      </c>
      <c r="C119" t="s">
        <v>189</v>
      </c>
      <c r="D119">
        <v>22</v>
      </c>
      <c r="E119" t="s">
        <v>229</v>
      </c>
      <c r="F119">
        <v>155</v>
      </c>
      <c r="G119" t="s">
        <v>13</v>
      </c>
      <c r="H119" t="s">
        <v>13</v>
      </c>
      <c r="I119" s="3" t="s">
        <v>230</v>
      </c>
    </row>
    <row r="120" spans="1:10" x14ac:dyDescent="0.4">
      <c r="A120" t="str">
        <f>INDEX(Bürgermeistereien!$A:$A,MATCH(INDEX(Gemeinden[Bürgermeisterei],MATCH(C120,Gemeinden[ID],0)),Bürgermeistereien!$B:$B,0))</f>
        <v>dortmund</v>
      </c>
      <c r="B120" t="str">
        <f>INDEX(Bürgermeistereien!$C:$C,MATCH(INDEX(Gemeinden[Bürgermeisterei],MATCH(C120,Gemeinden[ID],0)),Bürgermeistereien!$B:$B,0))</f>
        <v>Dortmund</v>
      </c>
      <c r="C120" t="s">
        <v>189</v>
      </c>
      <c r="D120">
        <v>23</v>
      </c>
      <c r="E120" t="s">
        <v>231</v>
      </c>
      <c r="F120">
        <v>405</v>
      </c>
      <c r="G120" t="s">
        <v>13</v>
      </c>
      <c r="H120" t="s">
        <v>13</v>
      </c>
      <c r="I120" s="3" t="s">
        <v>232</v>
      </c>
    </row>
    <row r="121" spans="1:10" x14ac:dyDescent="0.4">
      <c r="A121" t="str">
        <f>INDEX(Bürgermeistereien!$A:$A,MATCH(INDEX(Gemeinden[Bürgermeisterei],MATCH(C121,Gemeinden[ID],0)),Bürgermeistereien!$B:$B,0))</f>
        <v>dortmund</v>
      </c>
      <c r="B121" t="str">
        <f>INDEX(Bürgermeistereien!$C:$C,MATCH(INDEX(Gemeinden[Bürgermeisterei],MATCH(C121,Gemeinden[ID],0)),Bürgermeistereien!$B:$B,0))</f>
        <v>Dortmund</v>
      </c>
      <c r="C121" t="s">
        <v>189</v>
      </c>
      <c r="D121">
        <v>24</v>
      </c>
      <c r="E121" t="s">
        <v>233</v>
      </c>
      <c r="F121">
        <v>170</v>
      </c>
      <c r="G121" t="s">
        <v>13</v>
      </c>
      <c r="H121" t="s">
        <v>13</v>
      </c>
      <c r="I121" s="3" t="s">
        <v>234</v>
      </c>
    </row>
    <row r="122" spans="1:10" x14ac:dyDescent="0.4">
      <c r="A122" t="str">
        <f>INDEX(Bürgermeistereien!$A:$A,MATCH(INDEX(Gemeinden[Bürgermeisterei],MATCH(C122,Gemeinden[ID],0)),Bürgermeistereien!$B:$B,0))</f>
        <v>dortmund</v>
      </c>
      <c r="B122" t="str">
        <f>INDEX(Bürgermeistereien!$C:$C,MATCH(INDEX(Gemeinden[Bürgermeisterei],MATCH(C122,Gemeinden[ID],0)),Bürgermeistereien!$B:$B,0))</f>
        <v>Dortmund</v>
      </c>
      <c r="C122" t="s">
        <v>189</v>
      </c>
      <c r="D122">
        <v>25</v>
      </c>
      <c r="E122" t="s">
        <v>235</v>
      </c>
      <c r="F122">
        <v>146</v>
      </c>
      <c r="G122" t="s">
        <v>13</v>
      </c>
      <c r="H122" t="s">
        <v>13</v>
      </c>
      <c r="I122" s="3" t="s">
        <v>236</v>
      </c>
    </row>
    <row r="123" spans="1:10" x14ac:dyDescent="0.4">
      <c r="A123" t="str">
        <f>INDEX(Bürgermeistereien!$A:$A,MATCH(INDEX(Gemeinden[Bürgermeisterei],MATCH(C123,Gemeinden[ID],0)),Bürgermeistereien!$B:$B,0))</f>
        <v>dortmund</v>
      </c>
      <c r="B123" t="str">
        <f>INDEX(Bürgermeistereien!$C:$C,MATCH(INDEX(Gemeinden[Bürgermeisterei],MATCH(C123,Gemeinden[ID],0)),Bürgermeistereien!$B:$B,0))</f>
        <v>Dortmund</v>
      </c>
      <c r="C123" t="s">
        <v>237</v>
      </c>
      <c r="D123">
        <v>1</v>
      </c>
      <c r="E123" t="s">
        <v>238</v>
      </c>
      <c r="F123">
        <v>341</v>
      </c>
      <c r="G123" t="s">
        <v>13</v>
      </c>
      <c r="H123" t="s">
        <v>13</v>
      </c>
      <c r="I123" s="3" t="s">
        <v>239</v>
      </c>
    </row>
    <row r="124" spans="1:10" x14ac:dyDescent="0.4">
      <c r="A124" t="str">
        <f>INDEX(Bürgermeistereien!$A:$A,MATCH(INDEX(Gemeinden[Bürgermeisterei],MATCH(C124,Gemeinden[ID],0)),Bürgermeistereien!$B:$B,0))</f>
        <v>dortmund</v>
      </c>
      <c r="B124" t="str">
        <f>INDEX(Bürgermeistereien!$C:$C,MATCH(INDEX(Gemeinden[Bürgermeisterei],MATCH(C124,Gemeinden[ID],0)),Bürgermeistereien!$B:$B,0))</f>
        <v>Dortmund</v>
      </c>
      <c r="C124" t="s">
        <v>237</v>
      </c>
      <c r="D124">
        <v>2</v>
      </c>
      <c r="E124" t="s">
        <v>240</v>
      </c>
      <c r="F124">
        <v>198</v>
      </c>
      <c r="G124" t="s">
        <v>13</v>
      </c>
      <c r="H124" t="s">
        <v>13</v>
      </c>
      <c r="I124" s="3" t="s">
        <v>241</v>
      </c>
      <c r="J124" t="s">
        <v>242</v>
      </c>
    </row>
    <row r="125" spans="1:10" x14ac:dyDescent="0.4">
      <c r="A125" t="str">
        <f>INDEX(Bürgermeistereien!$A:$A,MATCH(INDEX(Gemeinden[Bürgermeisterei],MATCH(C125,Gemeinden[ID],0)),Bürgermeistereien!$B:$B,0))</f>
        <v>dortmund</v>
      </c>
      <c r="B125" t="str">
        <f>INDEX(Bürgermeistereien!$C:$C,MATCH(INDEX(Gemeinden[Bürgermeisterei],MATCH(C125,Gemeinden[ID],0)),Bürgermeistereien!$B:$B,0))</f>
        <v>Dortmund</v>
      </c>
      <c r="C125" t="s">
        <v>237</v>
      </c>
      <c r="D125">
        <v>3</v>
      </c>
      <c r="E125" t="s">
        <v>187</v>
      </c>
      <c r="F125">
        <v>166</v>
      </c>
      <c r="G125" t="s">
        <v>13</v>
      </c>
      <c r="H125" t="s">
        <v>13</v>
      </c>
      <c r="I125" s="3" t="s">
        <v>243</v>
      </c>
    </row>
    <row r="126" spans="1:10" x14ac:dyDescent="0.4">
      <c r="A126" t="str">
        <f>INDEX(Bürgermeistereien!$A:$A,MATCH(INDEX(Gemeinden[Bürgermeisterei],MATCH(C126,Gemeinden[ID],0)),Bürgermeistereien!$B:$B,0))</f>
        <v>dortmund</v>
      </c>
      <c r="B126" t="str">
        <f>INDEX(Bürgermeistereien!$C:$C,MATCH(INDEX(Gemeinden[Bürgermeisterei],MATCH(C126,Gemeinden[ID],0)),Bürgermeistereien!$B:$B,0))</f>
        <v>Dortmund</v>
      </c>
      <c r="C126" t="s">
        <v>244</v>
      </c>
      <c r="D126">
        <v>1</v>
      </c>
      <c r="E126" t="s">
        <v>245</v>
      </c>
      <c r="F126">
        <v>189</v>
      </c>
      <c r="G126" t="s">
        <v>13</v>
      </c>
      <c r="H126" t="s">
        <v>13</v>
      </c>
      <c r="I126" s="3" t="s">
        <v>246</v>
      </c>
    </row>
    <row r="127" spans="1:10" x14ac:dyDescent="0.4">
      <c r="A127" t="str">
        <f>INDEX(Bürgermeistereien!$A:$A,MATCH(INDEX(Gemeinden[Bürgermeisterei],MATCH(C127,Gemeinden[ID],0)),Bürgermeistereien!$B:$B,0))</f>
        <v>dortmund</v>
      </c>
      <c r="B127" t="str">
        <f>INDEX(Bürgermeistereien!$C:$C,MATCH(INDEX(Gemeinden[Bürgermeisterei],MATCH(C127,Gemeinden[ID],0)),Bürgermeistereien!$B:$B,0))</f>
        <v>Dortmund</v>
      </c>
      <c r="C127" t="s">
        <v>244</v>
      </c>
      <c r="D127">
        <v>2</v>
      </c>
      <c r="E127" t="s">
        <v>247</v>
      </c>
      <c r="F127">
        <v>258</v>
      </c>
      <c r="G127" t="s">
        <v>13</v>
      </c>
      <c r="H127" t="s">
        <v>13</v>
      </c>
      <c r="I127" s="3" t="s">
        <v>248</v>
      </c>
    </row>
    <row r="128" spans="1:10" x14ac:dyDescent="0.4">
      <c r="A128" t="str">
        <f>INDEX(Bürgermeistereien!$A:$A,MATCH(INDEX(Gemeinden[Bürgermeisterei],MATCH(C128,Gemeinden[ID],0)),Bürgermeistereien!$B:$B,0))</f>
        <v>dortmund</v>
      </c>
      <c r="B128" t="str">
        <f>INDEX(Bürgermeistereien!$C:$C,MATCH(INDEX(Gemeinden[Bürgermeisterei],MATCH(C128,Gemeinden[ID],0)),Bürgermeistereien!$B:$B,0))</f>
        <v>Dortmund</v>
      </c>
      <c r="C128" t="s">
        <v>244</v>
      </c>
      <c r="D128">
        <v>3</v>
      </c>
      <c r="E128" t="s">
        <v>249</v>
      </c>
      <c r="F128">
        <v>229</v>
      </c>
      <c r="G128" t="s">
        <v>13</v>
      </c>
      <c r="H128" t="s">
        <v>13</v>
      </c>
      <c r="I128" s="3" t="s">
        <v>250</v>
      </c>
    </row>
    <row r="129" spans="1:11" x14ac:dyDescent="0.4">
      <c r="A129" t="str">
        <f>INDEX(Bürgermeistereien!$A:$A,MATCH(INDEX(Gemeinden[Bürgermeisterei],MATCH(C129,Gemeinden[ID],0)),Bürgermeistereien!$B:$B,0))</f>
        <v>dortmund</v>
      </c>
      <c r="B129" t="str">
        <f>INDEX(Bürgermeistereien!$C:$C,MATCH(INDEX(Gemeinden[Bürgermeisterei],MATCH(C129,Gemeinden[ID],0)),Bürgermeistereien!$B:$B,0))</f>
        <v>Dortmund</v>
      </c>
      <c r="C129" t="s">
        <v>244</v>
      </c>
      <c r="D129">
        <v>4</v>
      </c>
      <c r="E129" t="s">
        <v>251</v>
      </c>
      <c r="F129">
        <v>257</v>
      </c>
      <c r="G129" t="s">
        <v>13</v>
      </c>
      <c r="H129" t="s">
        <v>13</v>
      </c>
      <c r="I129" s="3" t="s">
        <v>252</v>
      </c>
    </row>
    <row r="130" spans="1:11" x14ac:dyDescent="0.4">
      <c r="A130" t="str">
        <f>INDEX(Bürgermeistereien!$A:$A,MATCH(INDEX(Gemeinden[Bürgermeisterei],MATCH(C130,Gemeinden[ID],0)),Bürgermeistereien!$B:$B,0))</f>
        <v>dortmund</v>
      </c>
      <c r="B130" t="str">
        <f>INDEX(Bürgermeistereien!$C:$C,MATCH(INDEX(Gemeinden[Bürgermeisterei],MATCH(C130,Gemeinden[ID],0)),Bürgermeistereien!$B:$B,0))</f>
        <v>Dortmund</v>
      </c>
      <c r="C130" t="s">
        <v>244</v>
      </c>
      <c r="D130">
        <v>5</v>
      </c>
      <c r="E130" t="s">
        <v>253</v>
      </c>
      <c r="F130">
        <v>315</v>
      </c>
      <c r="G130" t="s">
        <v>13</v>
      </c>
      <c r="H130" t="s">
        <v>13</v>
      </c>
      <c r="I130" s="3" t="s">
        <v>254</v>
      </c>
    </row>
    <row r="131" spans="1:11" x14ac:dyDescent="0.4">
      <c r="A131" t="str">
        <f>INDEX(Bürgermeistereien!$A:$A,MATCH(INDEX(Gemeinden[Bürgermeisterei],MATCH(C131,Gemeinden[ID],0)),Bürgermeistereien!$B:$B,0))</f>
        <v>dortmund</v>
      </c>
      <c r="B131" t="str">
        <f>INDEX(Bürgermeistereien!$C:$C,MATCH(INDEX(Gemeinden[Bürgermeisterei],MATCH(C131,Gemeinden[ID],0)),Bürgermeistereien!$B:$B,0))</f>
        <v>Dortmund</v>
      </c>
      <c r="C131" t="s">
        <v>244</v>
      </c>
      <c r="D131">
        <v>6</v>
      </c>
      <c r="E131" t="s">
        <v>255</v>
      </c>
      <c r="F131">
        <v>330</v>
      </c>
      <c r="G131" t="s">
        <v>13</v>
      </c>
      <c r="H131" t="s">
        <v>13</v>
      </c>
      <c r="I131" s="3" t="s">
        <v>256</v>
      </c>
    </row>
    <row r="132" spans="1:11" x14ac:dyDescent="0.4">
      <c r="A132" t="str">
        <f>INDEX(Bürgermeistereien!$A:$A,MATCH(INDEX(Gemeinden[Bürgermeisterei],MATCH(C132,Gemeinden[ID],0)),Bürgermeistereien!$B:$B,0))</f>
        <v>dortmund</v>
      </c>
      <c r="B132" t="str">
        <f>INDEX(Bürgermeistereien!$C:$C,MATCH(INDEX(Gemeinden[Bürgermeisterei],MATCH(C132,Gemeinden[ID],0)),Bürgermeistereien!$B:$B,0))</f>
        <v>Dortmund</v>
      </c>
      <c r="C132" t="s">
        <v>244</v>
      </c>
      <c r="D132">
        <v>7</v>
      </c>
      <c r="E132" t="s">
        <v>257</v>
      </c>
      <c r="F132">
        <v>21</v>
      </c>
      <c r="G132" t="s">
        <v>13</v>
      </c>
      <c r="H132" t="s">
        <v>13</v>
      </c>
      <c r="I132" s="3" t="s">
        <v>258</v>
      </c>
    </row>
    <row r="133" spans="1:11" x14ac:dyDescent="0.4">
      <c r="A133" t="str">
        <f>INDEX(Bürgermeistereien!$A:$A,MATCH(INDEX(Gemeinden[Bürgermeisterei],MATCH(C133,Gemeinden[ID],0)),Bürgermeistereien!$B:$B,0))</f>
        <v>dortmund</v>
      </c>
      <c r="B133" t="str">
        <f>INDEX(Bürgermeistereien!$C:$C,MATCH(INDEX(Gemeinden[Bürgermeisterei],MATCH(C133,Gemeinden[ID],0)),Bürgermeistereien!$B:$B,0))</f>
        <v>Hörde</v>
      </c>
      <c r="C133" t="s">
        <v>259</v>
      </c>
      <c r="D133">
        <v>1</v>
      </c>
      <c r="E133" t="s">
        <v>260</v>
      </c>
      <c r="F133">
        <v>239</v>
      </c>
      <c r="G133" t="s">
        <v>13</v>
      </c>
      <c r="H133" t="s">
        <v>13</v>
      </c>
      <c r="I133" s="8" t="s">
        <v>12</v>
      </c>
      <c r="K133" t="s">
        <v>774</v>
      </c>
    </row>
    <row r="134" spans="1:11" x14ac:dyDescent="0.4">
      <c r="A134" t="str">
        <f>INDEX(Bürgermeistereien!$A:$A,MATCH(INDEX(Gemeinden[Bürgermeisterei],MATCH(C134,Gemeinden[ID],0)),Bürgermeistereien!$B:$B,0))</f>
        <v>dortmund</v>
      </c>
      <c r="B134" t="str">
        <f>INDEX(Bürgermeistereien!$C:$C,MATCH(INDEX(Gemeinden[Bürgermeisterei],MATCH(C134,Gemeinden[ID],0)),Bürgermeistereien!$B:$B,0))</f>
        <v>Hörde</v>
      </c>
      <c r="C134" t="s">
        <v>259</v>
      </c>
      <c r="D134">
        <v>2</v>
      </c>
      <c r="E134" t="s">
        <v>261</v>
      </c>
      <c r="F134">
        <v>296</v>
      </c>
      <c r="G134" t="s">
        <v>13</v>
      </c>
      <c r="H134" t="s">
        <v>13</v>
      </c>
      <c r="I134" s="8" t="s">
        <v>12</v>
      </c>
      <c r="J134" t="s">
        <v>262</v>
      </c>
      <c r="K134" t="s">
        <v>774</v>
      </c>
    </row>
    <row r="135" spans="1:11" x14ac:dyDescent="0.4">
      <c r="A135" t="str">
        <f>INDEX(Bürgermeistereien!$A:$A,MATCH(INDEX(Gemeinden[Bürgermeisterei],MATCH(C135,Gemeinden[ID],0)),Bürgermeistereien!$B:$B,0))</f>
        <v>dortmund</v>
      </c>
      <c r="B135" t="str">
        <f>INDEX(Bürgermeistereien!$C:$C,MATCH(INDEX(Gemeinden[Bürgermeisterei],MATCH(C135,Gemeinden[ID],0)),Bürgermeistereien!$B:$B,0))</f>
        <v>Hörde</v>
      </c>
      <c r="C135" t="s">
        <v>259</v>
      </c>
      <c r="D135">
        <v>3</v>
      </c>
      <c r="E135" t="s">
        <v>263</v>
      </c>
      <c r="F135">
        <v>273</v>
      </c>
      <c r="G135" t="s">
        <v>13</v>
      </c>
      <c r="H135" t="s">
        <v>13</v>
      </c>
      <c r="I135" s="8" t="s">
        <v>12</v>
      </c>
      <c r="K135" t="s">
        <v>774</v>
      </c>
    </row>
    <row r="136" spans="1:11" x14ac:dyDescent="0.4">
      <c r="A136" t="str">
        <f>INDEX(Bürgermeistereien!$A:$A,MATCH(INDEX(Gemeinden[Bürgermeisterei],MATCH(C136,Gemeinden[ID],0)),Bürgermeistereien!$B:$B,0))</f>
        <v>dortmund</v>
      </c>
      <c r="B136" t="str">
        <f>INDEX(Bürgermeistereien!$C:$C,MATCH(INDEX(Gemeinden[Bürgermeisterei],MATCH(C136,Gemeinden[ID],0)),Bürgermeistereien!$B:$B,0))</f>
        <v>Hörde</v>
      </c>
      <c r="C136" t="s">
        <v>259</v>
      </c>
      <c r="D136">
        <v>4</v>
      </c>
      <c r="E136" t="s">
        <v>264</v>
      </c>
      <c r="F136">
        <v>239</v>
      </c>
      <c r="G136" t="s">
        <v>13</v>
      </c>
      <c r="H136" t="s">
        <v>13</v>
      </c>
      <c r="I136" s="8" t="s">
        <v>12</v>
      </c>
      <c r="K136" t="s">
        <v>774</v>
      </c>
    </row>
    <row r="137" spans="1:11" x14ac:dyDescent="0.4">
      <c r="A137" t="str">
        <f>INDEX(Bürgermeistereien!$A:$A,MATCH(INDEX(Gemeinden[Bürgermeisterei],MATCH(C137,Gemeinden[ID],0)),Bürgermeistereien!$B:$B,0))</f>
        <v>dortmund</v>
      </c>
      <c r="B137" t="str">
        <f>INDEX(Bürgermeistereien!$C:$C,MATCH(INDEX(Gemeinden[Bürgermeisterei],MATCH(C137,Gemeinden[ID],0)),Bürgermeistereien!$B:$B,0))</f>
        <v>Hörde</v>
      </c>
      <c r="C137" t="s">
        <v>259</v>
      </c>
      <c r="D137">
        <v>5</v>
      </c>
      <c r="E137" t="s">
        <v>265</v>
      </c>
      <c r="F137">
        <v>10</v>
      </c>
      <c r="G137" t="s">
        <v>13</v>
      </c>
      <c r="H137" t="s">
        <v>13</v>
      </c>
      <c r="I137" s="8" t="s">
        <v>12</v>
      </c>
      <c r="K137" t="s">
        <v>774</v>
      </c>
    </row>
    <row r="138" spans="1:11" x14ac:dyDescent="0.4">
      <c r="A138" t="str">
        <f>INDEX(Bürgermeistereien!$A:$A,MATCH(INDEX(Gemeinden[Bürgermeisterei],MATCH(C138,Gemeinden[ID],0)),Bürgermeistereien!$B:$B,0))</f>
        <v>dortmund</v>
      </c>
      <c r="B138" t="str">
        <f>INDEX(Bürgermeistereien!$C:$C,MATCH(INDEX(Gemeinden[Bürgermeisterei],MATCH(C138,Gemeinden[ID],0)),Bürgermeistereien!$B:$B,0))</f>
        <v>Hörde</v>
      </c>
      <c r="C138" t="s">
        <v>259</v>
      </c>
      <c r="D138">
        <v>6</v>
      </c>
      <c r="E138" t="s">
        <v>266</v>
      </c>
      <c r="F138">
        <v>32</v>
      </c>
      <c r="G138" t="s">
        <v>13</v>
      </c>
      <c r="H138" t="s">
        <v>13</v>
      </c>
      <c r="I138" s="8" t="s">
        <v>12</v>
      </c>
      <c r="K138" t="s">
        <v>774</v>
      </c>
    </row>
    <row r="139" spans="1:11" x14ac:dyDescent="0.4">
      <c r="A139" t="str">
        <f>INDEX(Bürgermeistereien!$A:$A,MATCH(INDEX(Gemeinden[Bürgermeisterei],MATCH(C139,Gemeinden[ID],0)),Bürgermeistereien!$B:$B,0))</f>
        <v>dortmund</v>
      </c>
      <c r="B139" t="str">
        <f>INDEX(Bürgermeistereien!$C:$C,MATCH(INDEX(Gemeinden[Bürgermeisterei],MATCH(C139,Gemeinden[ID],0)),Bürgermeistereien!$B:$B,0))</f>
        <v>Hörde</v>
      </c>
      <c r="C139" t="s">
        <v>267</v>
      </c>
      <c r="D139">
        <v>1</v>
      </c>
      <c r="E139" t="s">
        <v>268</v>
      </c>
      <c r="F139">
        <v>289</v>
      </c>
      <c r="G139" t="s">
        <v>13</v>
      </c>
      <c r="H139" t="s">
        <v>13</v>
      </c>
      <c r="I139" s="3" t="s">
        <v>269</v>
      </c>
    </row>
    <row r="140" spans="1:11" x14ac:dyDescent="0.4">
      <c r="A140" t="str">
        <f>INDEX(Bürgermeistereien!$A:$A,MATCH(INDEX(Gemeinden[Bürgermeisterei],MATCH(C140,Gemeinden[ID],0)),Bürgermeistereien!$B:$B,0))</f>
        <v>dortmund</v>
      </c>
      <c r="B140" t="str">
        <f>INDEX(Bürgermeistereien!$C:$C,MATCH(INDEX(Gemeinden[Bürgermeisterei],MATCH(C140,Gemeinden[ID],0)),Bürgermeistereien!$B:$B,0))</f>
        <v>Hörde</v>
      </c>
      <c r="C140" t="s">
        <v>267</v>
      </c>
      <c r="D140">
        <v>2</v>
      </c>
      <c r="E140" t="s">
        <v>187</v>
      </c>
      <c r="F140">
        <v>200</v>
      </c>
      <c r="G140" t="s">
        <v>13</v>
      </c>
      <c r="H140" t="s">
        <v>13</v>
      </c>
      <c r="I140" s="3" t="s">
        <v>270</v>
      </c>
    </row>
    <row r="141" spans="1:11" x14ac:dyDescent="0.4">
      <c r="A141" t="str">
        <f>INDEX(Bürgermeistereien!$A:$A,MATCH(INDEX(Gemeinden[Bürgermeisterei],MATCH(C141,Gemeinden[ID],0)),Bürgermeistereien!$B:$B,0))</f>
        <v>dortmund</v>
      </c>
      <c r="B141" t="str">
        <f>INDEX(Bürgermeistereien!$C:$C,MATCH(INDEX(Gemeinden[Bürgermeisterei],MATCH(C141,Gemeinden[ID],0)),Bürgermeistereien!$B:$B,0))</f>
        <v>Hörde</v>
      </c>
      <c r="C141" t="s">
        <v>267</v>
      </c>
      <c r="D141">
        <v>3</v>
      </c>
      <c r="E141" t="s">
        <v>271</v>
      </c>
      <c r="F141">
        <v>230</v>
      </c>
      <c r="G141" t="s">
        <v>13</v>
      </c>
      <c r="H141" t="s">
        <v>13</v>
      </c>
      <c r="I141" s="3" t="s">
        <v>272</v>
      </c>
    </row>
    <row r="142" spans="1:11" x14ac:dyDescent="0.4">
      <c r="A142" t="str">
        <f>INDEX(Bürgermeistereien!$A:$A,MATCH(INDEX(Gemeinden[Bürgermeisterei],MATCH(C142,Gemeinden[ID],0)),Bürgermeistereien!$B:$B,0))</f>
        <v>dortmund</v>
      </c>
      <c r="B142" t="str">
        <f>INDEX(Bürgermeistereien!$C:$C,MATCH(INDEX(Gemeinden[Bürgermeisterei],MATCH(C142,Gemeinden[ID],0)),Bürgermeistereien!$B:$B,0))</f>
        <v>Hörde</v>
      </c>
      <c r="C142" t="s">
        <v>273</v>
      </c>
      <c r="D142">
        <v>1</v>
      </c>
      <c r="E142" t="s">
        <v>274</v>
      </c>
      <c r="F142">
        <v>334</v>
      </c>
      <c r="G142" t="s">
        <v>13</v>
      </c>
      <c r="H142" t="s">
        <v>13</v>
      </c>
      <c r="I142" s="3" t="s">
        <v>275</v>
      </c>
    </row>
    <row r="143" spans="1:11" x14ac:dyDescent="0.4">
      <c r="A143" t="str">
        <f>INDEX(Bürgermeistereien!$A:$A,MATCH(INDEX(Gemeinden[Bürgermeisterei],MATCH(C143,Gemeinden[ID],0)),Bürgermeistereien!$B:$B,0))</f>
        <v>dortmund</v>
      </c>
      <c r="B143" t="str">
        <f>INDEX(Bürgermeistereien!$C:$C,MATCH(INDEX(Gemeinden[Bürgermeisterei],MATCH(C143,Gemeinden[ID],0)),Bürgermeistereien!$B:$B,0))</f>
        <v>Hörde</v>
      </c>
      <c r="C143" t="s">
        <v>273</v>
      </c>
      <c r="D143">
        <v>2</v>
      </c>
      <c r="E143" t="s">
        <v>276</v>
      </c>
      <c r="F143">
        <v>174</v>
      </c>
      <c r="G143" t="s">
        <v>13</v>
      </c>
      <c r="H143" t="s">
        <v>13</v>
      </c>
      <c r="I143" s="3" t="s">
        <v>277</v>
      </c>
    </row>
    <row r="144" spans="1:11" x14ac:dyDescent="0.4">
      <c r="A144" t="str">
        <f>INDEX(Bürgermeistereien!$A:$A,MATCH(INDEX(Gemeinden[Bürgermeisterei],MATCH(C144,Gemeinden[ID],0)),Bürgermeistereien!$B:$B,0))</f>
        <v>dortmund</v>
      </c>
      <c r="B144" t="str">
        <f>INDEX(Bürgermeistereien!$C:$C,MATCH(INDEX(Gemeinden[Bürgermeisterei],MATCH(C144,Gemeinden[ID],0)),Bürgermeistereien!$B:$B,0))</f>
        <v>Hörde</v>
      </c>
      <c r="C144" t="s">
        <v>278</v>
      </c>
      <c r="D144">
        <v>1</v>
      </c>
      <c r="E144" t="s">
        <v>96</v>
      </c>
      <c r="F144">
        <v>85</v>
      </c>
      <c r="G144" t="s">
        <v>13</v>
      </c>
      <c r="H144" t="s">
        <v>13</v>
      </c>
      <c r="I144" s="3" t="s">
        <v>279</v>
      </c>
    </row>
    <row r="145" spans="1:9" x14ac:dyDescent="0.4">
      <c r="A145" t="str">
        <f>INDEX(Bürgermeistereien!$A:$A,MATCH(INDEX(Gemeinden[Bürgermeisterei],MATCH(C145,Gemeinden[ID],0)),Bürgermeistereien!$B:$B,0))</f>
        <v>dortmund</v>
      </c>
      <c r="B145" t="str">
        <f>INDEX(Bürgermeistereien!$C:$C,MATCH(INDEX(Gemeinden[Bürgermeisterei],MATCH(C145,Gemeinden[ID],0)),Bürgermeistereien!$B:$B,0))</f>
        <v>Hörde</v>
      </c>
      <c r="C145" t="s">
        <v>278</v>
      </c>
      <c r="D145">
        <v>2</v>
      </c>
      <c r="E145" t="s">
        <v>280</v>
      </c>
      <c r="F145">
        <v>359</v>
      </c>
      <c r="G145" t="s">
        <v>13</v>
      </c>
      <c r="H145" t="s">
        <v>13</v>
      </c>
      <c r="I145" s="3" t="s">
        <v>281</v>
      </c>
    </row>
    <row r="146" spans="1:9" x14ac:dyDescent="0.4">
      <c r="A146" t="str">
        <f>INDEX(Bürgermeistereien!$A:$A,MATCH(INDEX(Gemeinden[Bürgermeisterei],MATCH(C146,Gemeinden[ID],0)),Bürgermeistereien!$B:$B,0))</f>
        <v>dortmund</v>
      </c>
      <c r="B146" t="str">
        <f>INDEX(Bürgermeistereien!$C:$C,MATCH(INDEX(Gemeinden[Bürgermeisterei],MATCH(C146,Gemeinden[ID],0)),Bürgermeistereien!$B:$B,0))</f>
        <v>Hörde</v>
      </c>
      <c r="C146" t="s">
        <v>278</v>
      </c>
      <c r="D146">
        <v>3</v>
      </c>
      <c r="E146" t="s">
        <v>187</v>
      </c>
      <c r="F146">
        <v>267</v>
      </c>
      <c r="G146" t="s">
        <v>13</v>
      </c>
      <c r="H146" t="s">
        <v>13</v>
      </c>
      <c r="I146" s="3" t="s">
        <v>282</v>
      </c>
    </row>
    <row r="147" spans="1:9" x14ac:dyDescent="0.4">
      <c r="A147" t="str">
        <f>INDEX(Bürgermeistereien!$A:$A,MATCH(INDEX(Gemeinden[Bürgermeisterei],MATCH(C147,Gemeinden[ID],0)),Bürgermeistereien!$B:$B,0))</f>
        <v>dortmund</v>
      </c>
      <c r="B147" t="str">
        <f>INDEX(Bürgermeistereien!$C:$C,MATCH(INDEX(Gemeinden[Bürgermeisterei],MATCH(C147,Gemeinden[ID],0)),Bürgermeistereien!$B:$B,0))</f>
        <v>Hörde</v>
      </c>
      <c r="C147" t="s">
        <v>278</v>
      </c>
      <c r="D147">
        <v>4</v>
      </c>
      <c r="E147" t="s">
        <v>283</v>
      </c>
      <c r="F147">
        <v>421</v>
      </c>
      <c r="G147" t="s">
        <v>13</v>
      </c>
      <c r="H147" t="s">
        <v>13</v>
      </c>
      <c r="I147" s="3" t="s">
        <v>284</v>
      </c>
    </row>
    <row r="148" spans="1:9" x14ac:dyDescent="0.4">
      <c r="A148" t="str">
        <f>INDEX(Bürgermeistereien!$A:$A,MATCH(INDEX(Gemeinden[Bürgermeisterei],MATCH(C148,Gemeinden[ID],0)),Bürgermeistereien!$B:$B,0))</f>
        <v>dortmund</v>
      </c>
      <c r="B148" t="str">
        <f>INDEX(Bürgermeistereien!$C:$C,MATCH(INDEX(Gemeinden[Bürgermeisterei],MATCH(C148,Gemeinden[ID],0)),Bürgermeistereien!$B:$B,0))</f>
        <v>Hörde</v>
      </c>
      <c r="C148" t="s">
        <v>278</v>
      </c>
      <c r="D148">
        <v>5</v>
      </c>
      <c r="E148" t="s">
        <v>285</v>
      </c>
      <c r="F148">
        <v>348</v>
      </c>
      <c r="G148" t="s">
        <v>13</v>
      </c>
      <c r="H148" t="s">
        <v>13</v>
      </c>
      <c r="I148" s="3" t="s">
        <v>286</v>
      </c>
    </row>
    <row r="149" spans="1:9" x14ac:dyDescent="0.4">
      <c r="A149" t="str">
        <f>INDEX(Bürgermeistereien!$A:$A,MATCH(INDEX(Gemeinden[Bürgermeisterei],MATCH(C149,Gemeinden[ID],0)),Bürgermeistereien!$B:$B,0))</f>
        <v>dortmund</v>
      </c>
      <c r="B149" t="str">
        <f>INDEX(Bürgermeistereien!$C:$C,MATCH(INDEX(Gemeinden[Bürgermeisterei],MATCH(C149,Gemeinden[ID],0)),Bürgermeistereien!$B:$B,0))</f>
        <v>Hörde</v>
      </c>
      <c r="C149" t="s">
        <v>278</v>
      </c>
      <c r="D149">
        <v>6</v>
      </c>
      <c r="E149" t="s">
        <v>287</v>
      </c>
      <c r="F149">
        <v>105</v>
      </c>
      <c r="G149" t="s">
        <v>13</v>
      </c>
      <c r="H149" t="s">
        <v>13</v>
      </c>
      <c r="I149" s="3" t="s">
        <v>288</v>
      </c>
    </row>
    <row r="150" spans="1:9" x14ac:dyDescent="0.4">
      <c r="A150" t="str">
        <f>INDEX(Bürgermeistereien!$A:$A,MATCH(INDEX(Gemeinden[Bürgermeisterei],MATCH(C150,Gemeinden[ID],0)),Bürgermeistereien!$B:$B,0))</f>
        <v>dortmund</v>
      </c>
      <c r="B150" t="str">
        <f>INDEX(Bürgermeistereien!$C:$C,MATCH(INDEX(Gemeinden[Bürgermeisterei],MATCH(C150,Gemeinden[ID],0)),Bürgermeistereien!$B:$B,0))</f>
        <v>Hörde</v>
      </c>
      <c r="C150" t="s">
        <v>278</v>
      </c>
      <c r="D150">
        <v>7</v>
      </c>
      <c r="E150" t="s">
        <v>289</v>
      </c>
      <c r="F150">
        <v>154</v>
      </c>
      <c r="G150" t="s">
        <v>13</v>
      </c>
      <c r="H150" t="s">
        <v>13</v>
      </c>
      <c r="I150" s="3" t="s">
        <v>290</v>
      </c>
    </row>
    <row r="151" spans="1:9" x14ac:dyDescent="0.4">
      <c r="A151" t="str">
        <f>INDEX(Bürgermeistereien!$A:$A,MATCH(INDEX(Gemeinden[Bürgermeisterei],MATCH(C151,Gemeinden[ID],0)),Bürgermeistereien!$B:$B,0))</f>
        <v>dortmund</v>
      </c>
      <c r="B151" t="str">
        <f>INDEX(Bürgermeistereien!$C:$C,MATCH(INDEX(Gemeinden[Bürgermeisterei],MATCH(C151,Gemeinden[ID],0)),Bürgermeistereien!$B:$B,0))</f>
        <v>Hörde</v>
      </c>
      <c r="C151" t="s">
        <v>278</v>
      </c>
      <c r="D151">
        <v>8</v>
      </c>
      <c r="E151" t="s">
        <v>291</v>
      </c>
      <c r="F151">
        <v>120</v>
      </c>
      <c r="G151" t="s">
        <v>13</v>
      </c>
      <c r="H151" t="s">
        <v>13</v>
      </c>
      <c r="I151" s="3" t="s">
        <v>292</v>
      </c>
    </row>
    <row r="152" spans="1:9" x14ac:dyDescent="0.4">
      <c r="A152" t="str">
        <f>INDEX(Bürgermeistereien!$A:$A,MATCH(INDEX(Gemeinden[Bürgermeisterei],MATCH(C152,Gemeinden[ID],0)),Bürgermeistereien!$B:$B,0))</f>
        <v>dortmund</v>
      </c>
      <c r="B152" t="str">
        <f>INDEX(Bürgermeistereien!$C:$C,MATCH(INDEX(Gemeinden[Bürgermeisterei],MATCH(C152,Gemeinden[ID],0)),Bürgermeistereien!$B:$B,0))</f>
        <v>Hörde</v>
      </c>
      <c r="C152" t="s">
        <v>293</v>
      </c>
      <c r="D152">
        <v>1</v>
      </c>
      <c r="E152" t="s">
        <v>294</v>
      </c>
      <c r="F152">
        <v>180</v>
      </c>
      <c r="G152" t="s">
        <v>13</v>
      </c>
      <c r="H152" t="s">
        <v>13</v>
      </c>
      <c r="I152" s="3" t="s">
        <v>295</v>
      </c>
    </row>
    <row r="153" spans="1:9" x14ac:dyDescent="0.4">
      <c r="A153" t="str">
        <f>INDEX(Bürgermeistereien!$A:$A,MATCH(INDEX(Gemeinden[Bürgermeisterei],MATCH(C153,Gemeinden[ID],0)),Bürgermeistereien!$B:$B,0))</f>
        <v>dortmund</v>
      </c>
      <c r="B153" t="str">
        <f>INDEX(Bürgermeistereien!$C:$C,MATCH(INDEX(Gemeinden[Bürgermeisterei],MATCH(C153,Gemeinden[ID],0)),Bürgermeistereien!$B:$B,0))</f>
        <v>Hörde</v>
      </c>
      <c r="C153" t="s">
        <v>293</v>
      </c>
      <c r="D153">
        <v>2</v>
      </c>
      <c r="E153" t="s">
        <v>296</v>
      </c>
      <c r="F153">
        <v>293</v>
      </c>
      <c r="G153" t="s">
        <v>13</v>
      </c>
      <c r="H153" t="s">
        <v>13</v>
      </c>
      <c r="I153" s="3" t="s">
        <v>297</v>
      </c>
    </row>
    <row r="154" spans="1:9" x14ac:dyDescent="0.4">
      <c r="A154" t="str">
        <f>INDEX(Bürgermeistereien!$A:$A,MATCH(INDEX(Gemeinden[Bürgermeisterei],MATCH(C154,Gemeinden[ID],0)),Bürgermeistereien!$B:$B,0))</f>
        <v>dortmund</v>
      </c>
      <c r="B154" t="str">
        <f>INDEX(Bürgermeistereien!$C:$C,MATCH(INDEX(Gemeinden[Bürgermeisterei],MATCH(C154,Gemeinden[ID],0)),Bürgermeistereien!$B:$B,0))</f>
        <v>Hörde</v>
      </c>
      <c r="C154" t="s">
        <v>293</v>
      </c>
      <c r="D154">
        <v>3</v>
      </c>
      <c r="E154" t="s">
        <v>298</v>
      </c>
      <c r="F154">
        <v>147</v>
      </c>
      <c r="G154" t="s">
        <v>13</v>
      </c>
      <c r="H154" t="s">
        <v>13</v>
      </c>
      <c r="I154" s="3" t="s">
        <v>299</v>
      </c>
    </row>
    <row r="155" spans="1:9" x14ac:dyDescent="0.4">
      <c r="A155" t="str">
        <f>INDEX(Bürgermeistereien!$A:$A,MATCH(INDEX(Gemeinden[Bürgermeisterei],MATCH(C155,Gemeinden[ID],0)),Bürgermeistereien!$B:$B,0))</f>
        <v>dortmund</v>
      </c>
      <c r="B155" t="str">
        <f>INDEX(Bürgermeistereien!$C:$C,MATCH(INDEX(Gemeinden[Bürgermeisterei],MATCH(C155,Gemeinden[ID],0)),Bürgermeistereien!$B:$B,0))</f>
        <v>Hörde</v>
      </c>
      <c r="C155" t="s">
        <v>293</v>
      </c>
      <c r="D155">
        <v>4</v>
      </c>
      <c r="E155" t="s">
        <v>300</v>
      </c>
      <c r="F155">
        <v>171</v>
      </c>
      <c r="G155" t="s">
        <v>13</v>
      </c>
      <c r="H155" t="s">
        <v>13</v>
      </c>
      <c r="I155" s="3" t="s">
        <v>301</v>
      </c>
    </row>
    <row r="156" spans="1:9" x14ac:dyDescent="0.4">
      <c r="A156" t="str">
        <f>INDEX(Bürgermeistereien!$A:$A,MATCH(INDEX(Gemeinden[Bürgermeisterei],MATCH(C156,Gemeinden[ID],0)),Bürgermeistereien!$B:$B,0))</f>
        <v>dortmund</v>
      </c>
      <c r="B156" t="str">
        <f>INDEX(Bürgermeistereien!$C:$C,MATCH(INDEX(Gemeinden[Bürgermeisterei],MATCH(C156,Gemeinden[ID],0)),Bürgermeistereien!$B:$B,0))</f>
        <v>Hörde</v>
      </c>
      <c r="C156" t="s">
        <v>293</v>
      </c>
      <c r="D156">
        <v>5</v>
      </c>
      <c r="E156" t="s">
        <v>302</v>
      </c>
      <c r="F156">
        <v>185</v>
      </c>
      <c r="G156" t="s">
        <v>13</v>
      </c>
      <c r="H156" t="s">
        <v>13</v>
      </c>
      <c r="I156" s="3" t="s">
        <v>303</v>
      </c>
    </row>
    <row r="157" spans="1:9" x14ac:dyDescent="0.4">
      <c r="A157" t="str">
        <f>INDEX(Bürgermeistereien!$A:$A,MATCH(INDEX(Gemeinden[Bürgermeisterei],MATCH(C157,Gemeinden[ID],0)),Bürgermeistereien!$B:$B,0))</f>
        <v>dortmund</v>
      </c>
      <c r="B157" t="str">
        <f>INDEX(Bürgermeistereien!$C:$C,MATCH(INDEX(Gemeinden[Bürgermeisterei],MATCH(C157,Gemeinden[ID],0)),Bürgermeistereien!$B:$B,0))</f>
        <v>Hörde</v>
      </c>
      <c r="C157" t="s">
        <v>304</v>
      </c>
      <c r="D157">
        <v>1</v>
      </c>
      <c r="E157" t="s">
        <v>305</v>
      </c>
      <c r="F157">
        <v>188</v>
      </c>
      <c r="G157" t="s">
        <v>13</v>
      </c>
      <c r="H157" t="s">
        <v>13</v>
      </c>
      <c r="I157" s="3" t="s">
        <v>306</v>
      </c>
    </row>
    <row r="158" spans="1:9" x14ac:dyDescent="0.4">
      <c r="A158" t="str">
        <f>INDEX(Bürgermeistereien!$A:$A,MATCH(INDEX(Gemeinden[Bürgermeisterei],MATCH(C158,Gemeinden[ID],0)),Bürgermeistereien!$B:$B,0))</f>
        <v>dortmund</v>
      </c>
      <c r="B158" t="str">
        <f>INDEX(Bürgermeistereien!$C:$C,MATCH(INDEX(Gemeinden[Bürgermeisterei],MATCH(C158,Gemeinden[ID],0)),Bürgermeistereien!$B:$B,0))</f>
        <v>Hörde</v>
      </c>
      <c r="C158" t="s">
        <v>304</v>
      </c>
      <c r="D158">
        <v>2</v>
      </c>
      <c r="E158" t="s">
        <v>307</v>
      </c>
      <c r="F158">
        <v>143</v>
      </c>
      <c r="G158" t="s">
        <v>13</v>
      </c>
      <c r="H158" t="s">
        <v>13</v>
      </c>
      <c r="I158" s="3" t="s">
        <v>308</v>
      </c>
    </row>
    <row r="159" spans="1:9" x14ac:dyDescent="0.4">
      <c r="A159" t="str">
        <f>INDEX(Bürgermeistereien!$A:$A,MATCH(INDEX(Gemeinden[Bürgermeisterei],MATCH(C159,Gemeinden[ID],0)),Bürgermeistereien!$B:$B,0))</f>
        <v>dortmund</v>
      </c>
      <c r="B159" t="str">
        <f>INDEX(Bürgermeistereien!$C:$C,MATCH(INDEX(Gemeinden[Bürgermeisterei],MATCH(C159,Gemeinden[ID],0)),Bürgermeistereien!$B:$B,0))</f>
        <v>Hörde</v>
      </c>
      <c r="C159" t="s">
        <v>304</v>
      </c>
      <c r="D159">
        <v>3</v>
      </c>
      <c r="E159" t="s">
        <v>309</v>
      </c>
      <c r="F159">
        <v>240</v>
      </c>
      <c r="G159" t="s">
        <v>13</v>
      </c>
      <c r="H159" t="s">
        <v>13</v>
      </c>
      <c r="I159" s="3" t="s">
        <v>310</v>
      </c>
    </row>
    <row r="160" spans="1:9" x14ac:dyDescent="0.4">
      <c r="A160" t="str">
        <f>INDEX(Bürgermeistereien!$A:$A,MATCH(INDEX(Gemeinden[Bürgermeisterei],MATCH(C160,Gemeinden[ID],0)),Bürgermeistereien!$B:$B,0))</f>
        <v>dortmund</v>
      </c>
      <c r="B160" t="str">
        <f>INDEX(Bürgermeistereien!$C:$C,MATCH(INDEX(Gemeinden[Bürgermeisterei],MATCH(C160,Gemeinden[ID],0)),Bürgermeistereien!$B:$B,0))</f>
        <v>Hörde</v>
      </c>
      <c r="C160" t="s">
        <v>311</v>
      </c>
      <c r="D160">
        <v>1</v>
      </c>
      <c r="E160" t="s">
        <v>312</v>
      </c>
      <c r="F160">
        <v>377</v>
      </c>
      <c r="G160" t="s">
        <v>13</v>
      </c>
      <c r="H160" t="s">
        <v>13</v>
      </c>
      <c r="I160" s="3" t="s">
        <v>313</v>
      </c>
    </row>
    <row r="161" spans="1:11" x14ac:dyDescent="0.4">
      <c r="A161" t="str">
        <f>INDEX(Bürgermeistereien!$A:$A,MATCH(INDEX(Gemeinden[Bürgermeisterei],MATCH(C161,Gemeinden[ID],0)),Bürgermeistereien!$B:$B,0))</f>
        <v>dortmund</v>
      </c>
      <c r="B161" t="str">
        <f>INDEX(Bürgermeistereien!$C:$C,MATCH(INDEX(Gemeinden[Bürgermeisterei],MATCH(C161,Gemeinden[ID],0)),Bürgermeistereien!$B:$B,0))</f>
        <v>Hörde</v>
      </c>
      <c r="C161" t="s">
        <v>311</v>
      </c>
      <c r="D161">
        <v>2</v>
      </c>
      <c r="E161" t="s">
        <v>314</v>
      </c>
      <c r="F161">
        <v>365</v>
      </c>
      <c r="G161" t="s">
        <v>13</v>
      </c>
      <c r="H161" t="s">
        <v>13</v>
      </c>
      <c r="I161" s="3" t="s">
        <v>315</v>
      </c>
    </row>
    <row r="162" spans="1:11" x14ac:dyDescent="0.4">
      <c r="A162" t="str">
        <f>INDEX(Bürgermeistereien!$A:$A,MATCH(INDEX(Gemeinden[Bürgermeisterei],MATCH(C162,Gemeinden[ID],0)),Bürgermeistereien!$B:$B,0))</f>
        <v>dortmund</v>
      </c>
      <c r="B162" t="str">
        <f>INDEX(Bürgermeistereien!$C:$C,MATCH(INDEX(Gemeinden[Bürgermeisterei],MATCH(C162,Gemeinden[ID],0)),Bürgermeistereien!$B:$B,0))</f>
        <v>Hörde</v>
      </c>
      <c r="C162" t="s">
        <v>311</v>
      </c>
      <c r="D162">
        <v>3</v>
      </c>
      <c r="E162" t="s">
        <v>316</v>
      </c>
      <c r="F162">
        <v>250</v>
      </c>
      <c r="G162" t="s">
        <v>13</v>
      </c>
      <c r="H162" t="s">
        <v>13</v>
      </c>
      <c r="I162" s="3" t="s">
        <v>317</v>
      </c>
    </row>
    <row r="163" spans="1:11" x14ac:dyDescent="0.4">
      <c r="A163" t="str">
        <f>INDEX(Bürgermeistereien!$A:$A,MATCH(INDEX(Gemeinden[Bürgermeisterei],MATCH(C163,Gemeinden[ID],0)),Bürgermeistereien!$B:$B,0))</f>
        <v>dortmund</v>
      </c>
      <c r="B163" t="str">
        <f>INDEX(Bürgermeistereien!$C:$C,MATCH(INDEX(Gemeinden[Bürgermeisterei],MATCH(C163,Gemeinden[ID],0)),Bürgermeistereien!$B:$B,0))</f>
        <v>Hörde</v>
      </c>
      <c r="C163" t="s">
        <v>318</v>
      </c>
      <c r="D163">
        <v>1</v>
      </c>
      <c r="E163" t="s">
        <v>319</v>
      </c>
      <c r="F163">
        <v>215</v>
      </c>
      <c r="G163" t="s">
        <v>13</v>
      </c>
      <c r="H163" t="s">
        <v>13</v>
      </c>
      <c r="I163" s="3" t="s">
        <v>320</v>
      </c>
    </row>
    <row r="164" spans="1:11" x14ac:dyDescent="0.4">
      <c r="A164" t="str">
        <f>INDEX(Bürgermeistereien!$A:$A,MATCH(INDEX(Gemeinden[Bürgermeisterei],MATCH(C164,Gemeinden[ID],0)),Bürgermeistereien!$B:$B,0))</f>
        <v>dortmund</v>
      </c>
      <c r="B164" t="str">
        <f>INDEX(Bürgermeistereien!$C:$C,MATCH(INDEX(Gemeinden[Bürgermeisterei],MATCH(C164,Gemeinden[ID],0)),Bürgermeistereien!$B:$B,0))</f>
        <v>Hörde</v>
      </c>
      <c r="C164" t="s">
        <v>318</v>
      </c>
      <c r="D164">
        <v>2</v>
      </c>
      <c r="E164" t="s">
        <v>321</v>
      </c>
      <c r="F164">
        <v>197</v>
      </c>
      <c r="G164" t="s">
        <v>13</v>
      </c>
      <c r="H164" t="s">
        <v>13</v>
      </c>
      <c r="I164" s="3" t="s">
        <v>322</v>
      </c>
    </row>
    <row r="165" spans="1:11" x14ac:dyDescent="0.4">
      <c r="A165" t="str">
        <f>INDEX(Bürgermeistereien!$A:$A,MATCH(INDEX(Gemeinden[Bürgermeisterei],MATCH(C165,Gemeinden[ID],0)),Bürgermeistereien!$B:$B,0))</f>
        <v>dortmund</v>
      </c>
      <c r="B165" t="str">
        <f>INDEX(Bürgermeistereien!$C:$C,MATCH(INDEX(Gemeinden[Bürgermeisterei],MATCH(C165,Gemeinden[ID],0)),Bürgermeistereien!$B:$B,0))</f>
        <v>Hörde</v>
      </c>
      <c r="C165" t="s">
        <v>318</v>
      </c>
      <c r="D165">
        <v>3</v>
      </c>
      <c r="E165" t="s">
        <v>323</v>
      </c>
      <c r="F165">
        <v>297</v>
      </c>
      <c r="G165" t="s">
        <v>13</v>
      </c>
      <c r="H165" t="s">
        <v>13</v>
      </c>
      <c r="I165" s="3" t="s">
        <v>324</v>
      </c>
    </row>
    <row r="166" spans="1:11" x14ac:dyDescent="0.4">
      <c r="A166" t="str">
        <f>INDEX(Bürgermeistereien!$A:$A,MATCH(INDEX(Gemeinden[Bürgermeisterei],MATCH(C166,Gemeinden[ID],0)),Bürgermeistereien!$B:$B,0))</f>
        <v>dortmund</v>
      </c>
      <c r="B166" t="str">
        <f>INDEX(Bürgermeistereien!$C:$C,MATCH(INDEX(Gemeinden[Bürgermeisterei],MATCH(C166,Gemeinden[ID],0)),Bürgermeistereien!$B:$B,0))</f>
        <v>Hörde</v>
      </c>
      <c r="C166" t="s">
        <v>318</v>
      </c>
      <c r="D166">
        <v>4</v>
      </c>
      <c r="E166" t="s">
        <v>325</v>
      </c>
      <c r="F166">
        <v>26</v>
      </c>
      <c r="G166" t="s">
        <v>13</v>
      </c>
      <c r="H166" t="s">
        <v>13</v>
      </c>
      <c r="I166" s="3" t="s">
        <v>326</v>
      </c>
    </row>
    <row r="167" spans="1:11" x14ac:dyDescent="0.4">
      <c r="A167" t="str">
        <f>INDEX(Bürgermeistereien!$A:$A,MATCH(INDEX(Gemeinden[Bürgermeisterei],MATCH(C167,Gemeinden[ID],0)),Bürgermeistereien!$B:$B,0))</f>
        <v>dortmund</v>
      </c>
      <c r="B167" t="str">
        <f>INDEX(Bürgermeistereien!$C:$C,MATCH(INDEX(Gemeinden[Bürgermeisterei],MATCH(C167,Gemeinden[ID],0)),Bürgermeistereien!$B:$B,0))</f>
        <v>Hörde</v>
      </c>
      <c r="C167" t="s">
        <v>318</v>
      </c>
      <c r="D167">
        <v>5</v>
      </c>
      <c r="E167" t="s">
        <v>327</v>
      </c>
      <c r="F167">
        <v>110</v>
      </c>
      <c r="G167" t="s">
        <v>13</v>
      </c>
      <c r="H167" t="s">
        <v>13</v>
      </c>
      <c r="I167" s="3" t="s">
        <v>328</v>
      </c>
    </row>
    <row r="168" spans="1:11" x14ac:dyDescent="0.4">
      <c r="A168" t="str">
        <f>INDEX(Bürgermeistereien!$A:$A,MATCH(INDEX(Gemeinden[Bürgermeisterei],MATCH(C168,Gemeinden[ID],0)),Bürgermeistereien!$B:$B,0))</f>
        <v>dortmund</v>
      </c>
      <c r="B168" t="str">
        <f>INDEX(Bürgermeistereien!$C:$C,MATCH(INDEX(Gemeinden[Bürgermeisterei],MATCH(C168,Gemeinden[ID],0)),Bürgermeistereien!$B:$B,0))</f>
        <v>Hörde</v>
      </c>
      <c r="C168" t="s">
        <v>318</v>
      </c>
      <c r="D168">
        <v>6</v>
      </c>
      <c r="E168" t="s">
        <v>329</v>
      </c>
      <c r="F168">
        <v>4</v>
      </c>
      <c r="G168" t="s">
        <v>13</v>
      </c>
      <c r="H168" t="s">
        <v>13</v>
      </c>
      <c r="I168" s="3" t="s">
        <v>330</v>
      </c>
      <c r="J168" t="s">
        <v>331</v>
      </c>
    </row>
    <row r="169" spans="1:11" x14ac:dyDescent="0.4">
      <c r="A169" t="str">
        <f>INDEX(Bürgermeistereien!$A:$A,MATCH(INDEX(Gemeinden[Bürgermeisterei],MATCH(C169,Gemeinden[ID],0)),Bürgermeistereien!$B:$B,0))</f>
        <v>dortmund</v>
      </c>
      <c r="B169" t="str">
        <f>INDEX(Bürgermeistereien!$C:$C,MATCH(INDEX(Gemeinden[Bürgermeisterei],MATCH(C169,Gemeinden[ID],0)),Bürgermeistereien!$B:$B,0))</f>
        <v>Hörde</v>
      </c>
      <c r="C169" t="s">
        <v>332</v>
      </c>
      <c r="D169">
        <v>1</v>
      </c>
      <c r="E169" t="s">
        <v>333</v>
      </c>
      <c r="F169">
        <v>329</v>
      </c>
      <c r="G169" t="s">
        <v>13</v>
      </c>
      <c r="H169" t="s">
        <v>13</v>
      </c>
      <c r="I169" s="8" t="s">
        <v>12</v>
      </c>
      <c r="K169" t="s">
        <v>774</v>
      </c>
    </row>
    <row r="170" spans="1:11" x14ac:dyDescent="0.4">
      <c r="A170" t="str">
        <f>INDEX(Bürgermeistereien!$A:$A,MATCH(INDEX(Gemeinden[Bürgermeisterei],MATCH(C170,Gemeinden[ID],0)),Bürgermeistereien!$B:$B,0))</f>
        <v>dortmund</v>
      </c>
      <c r="B170" t="str">
        <f>INDEX(Bürgermeistereien!$C:$C,MATCH(INDEX(Gemeinden[Bürgermeisterei],MATCH(C170,Gemeinden[ID],0)),Bürgermeistereien!$B:$B,0))</f>
        <v>Hörde</v>
      </c>
      <c r="C170" t="s">
        <v>332</v>
      </c>
      <c r="D170">
        <v>2</v>
      </c>
      <c r="E170" t="s">
        <v>334</v>
      </c>
      <c r="F170">
        <v>170</v>
      </c>
      <c r="G170" t="s">
        <v>13</v>
      </c>
      <c r="H170" t="s">
        <v>13</v>
      </c>
      <c r="I170" s="8" t="s">
        <v>12</v>
      </c>
      <c r="K170" t="s">
        <v>774</v>
      </c>
    </row>
    <row r="171" spans="1:11" x14ac:dyDescent="0.4">
      <c r="A171" t="str">
        <f>INDEX(Bürgermeistereien!$A:$A,MATCH(INDEX(Gemeinden[Bürgermeisterei],MATCH(C171,Gemeinden[ID],0)),Bürgermeistereien!$B:$B,0))</f>
        <v>dortmund</v>
      </c>
      <c r="B171" t="str">
        <f>INDEX(Bürgermeistereien!$C:$C,MATCH(INDEX(Gemeinden[Bürgermeisterei],MATCH(C171,Gemeinden[ID],0)),Bürgermeistereien!$B:$B,0))</f>
        <v>Hörde</v>
      </c>
      <c r="C171" t="s">
        <v>332</v>
      </c>
      <c r="D171">
        <v>3</v>
      </c>
      <c r="E171" t="s">
        <v>335</v>
      </c>
      <c r="F171">
        <v>1</v>
      </c>
      <c r="G171" t="s">
        <v>13</v>
      </c>
      <c r="H171" t="s">
        <v>13</v>
      </c>
      <c r="I171" s="8" t="s">
        <v>12</v>
      </c>
      <c r="K171" t="s">
        <v>774</v>
      </c>
    </row>
    <row r="172" spans="1:11" x14ac:dyDescent="0.4">
      <c r="A172" t="str">
        <f>INDEX(Bürgermeistereien!$A:$A,MATCH(INDEX(Gemeinden[Bürgermeisterei],MATCH(C172,Gemeinden[ID],0)),Bürgermeistereien!$B:$B,0))</f>
        <v>dortmund</v>
      </c>
      <c r="B172" t="str">
        <f>INDEX(Bürgermeistereien!$C:$C,MATCH(INDEX(Gemeinden[Bürgermeisterei],MATCH(C172,Gemeinden[ID],0)),Bürgermeistereien!$B:$B,0))</f>
        <v>Hörde</v>
      </c>
      <c r="C172" t="s">
        <v>332</v>
      </c>
      <c r="D172">
        <v>4</v>
      </c>
      <c r="E172" t="s">
        <v>336</v>
      </c>
      <c r="F172">
        <v>41</v>
      </c>
      <c r="G172" t="s">
        <v>13</v>
      </c>
      <c r="H172" t="s">
        <v>13</v>
      </c>
      <c r="I172" s="8" t="s">
        <v>12</v>
      </c>
      <c r="K172" t="s">
        <v>774</v>
      </c>
    </row>
    <row r="173" spans="1:11" x14ac:dyDescent="0.4">
      <c r="A173" t="str">
        <f>INDEX(Bürgermeistereien!$A:$A,MATCH(INDEX(Gemeinden[Bürgermeisterei],MATCH(C173,Gemeinden[ID],0)),Bürgermeistereien!$B:$B,0))</f>
        <v>dortmund</v>
      </c>
      <c r="B173" t="str">
        <f>INDEX(Bürgermeistereien!$C:$C,MATCH(INDEX(Gemeinden[Bürgermeisterei],MATCH(C173,Gemeinden[ID],0)),Bürgermeistereien!$B:$B,0))</f>
        <v>Hörde</v>
      </c>
      <c r="C173" t="s">
        <v>337</v>
      </c>
      <c r="D173">
        <v>1</v>
      </c>
      <c r="E173" t="s">
        <v>338</v>
      </c>
      <c r="F173">
        <v>175</v>
      </c>
      <c r="G173" t="s">
        <v>13</v>
      </c>
      <c r="H173" t="s">
        <v>13</v>
      </c>
      <c r="I173" s="3" t="s">
        <v>339</v>
      </c>
    </row>
    <row r="174" spans="1:11" x14ac:dyDescent="0.4">
      <c r="A174" t="str">
        <f>INDEX(Bürgermeistereien!$A:$A,MATCH(INDEX(Gemeinden[Bürgermeisterei],MATCH(C174,Gemeinden[ID],0)),Bürgermeistereien!$B:$B,0))</f>
        <v>dortmund</v>
      </c>
      <c r="B174" t="str">
        <f>INDEX(Bürgermeistereien!$C:$C,MATCH(INDEX(Gemeinden[Bürgermeisterei],MATCH(C174,Gemeinden[ID],0)),Bürgermeistereien!$B:$B,0))</f>
        <v>Hörde</v>
      </c>
      <c r="C174" t="s">
        <v>337</v>
      </c>
      <c r="D174">
        <v>2</v>
      </c>
      <c r="E174" t="s">
        <v>187</v>
      </c>
      <c r="F174">
        <v>362</v>
      </c>
      <c r="G174" t="s">
        <v>13</v>
      </c>
      <c r="H174" t="s">
        <v>13</v>
      </c>
      <c r="I174" s="3" t="s">
        <v>340</v>
      </c>
    </row>
    <row r="175" spans="1:11" x14ac:dyDescent="0.4">
      <c r="A175" t="str">
        <f>INDEX(Bürgermeistereien!$A:$A,MATCH(INDEX(Gemeinden[Bürgermeisterei],MATCH(C175,Gemeinden[ID],0)),Bürgermeistereien!$B:$B,0))</f>
        <v>dortmund</v>
      </c>
      <c r="B175" t="str">
        <f>INDEX(Bürgermeistereien!$C:$C,MATCH(INDEX(Gemeinden[Bürgermeisterei],MATCH(C175,Gemeinden[ID],0)),Bürgermeistereien!$B:$B,0))</f>
        <v>Hörde</v>
      </c>
      <c r="C175" t="s">
        <v>341</v>
      </c>
      <c r="D175">
        <v>1</v>
      </c>
      <c r="E175" t="s">
        <v>342</v>
      </c>
      <c r="F175">
        <v>88</v>
      </c>
      <c r="G175" t="s">
        <v>13</v>
      </c>
      <c r="H175" t="s">
        <v>13</v>
      </c>
      <c r="I175" s="3" t="s">
        <v>343</v>
      </c>
    </row>
    <row r="176" spans="1:11" x14ac:dyDescent="0.4">
      <c r="A176" t="str">
        <f>INDEX(Bürgermeistereien!$A:$A,MATCH(INDEX(Gemeinden[Bürgermeisterei],MATCH(C176,Gemeinden[ID],0)),Bürgermeistereien!$B:$B,0))</f>
        <v>dortmund</v>
      </c>
      <c r="B176" t="str">
        <f>INDEX(Bürgermeistereien!$C:$C,MATCH(INDEX(Gemeinden[Bürgermeisterei],MATCH(C176,Gemeinden[ID],0)),Bürgermeistereien!$B:$B,0))</f>
        <v>Hörde</v>
      </c>
      <c r="C176" t="s">
        <v>341</v>
      </c>
      <c r="D176">
        <v>2</v>
      </c>
      <c r="E176" t="s">
        <v>344</v>
      </c>
      <c r="F176">
        <v>275</v>
      </c>
      <c r="G176" t="s">
        <v>13</v>
      </c>
      <c r="H176" t="s">
        <v>13</v>
      </c>
      <c r="I176" s="3" t="s">
        <v>345</v>
      </c>
    </row>
    <row r="177" spans="1:9" x14ac:dyDescent="0.4">
      <c r="A177" t="str">
        <f>INDEX(Bürgermeistereien!$A:$A,MATCH(INDEX(Gemeinden[Bürgermeisterei],MATCH(C177,Gemeinden[ID],0)),Bürgermeistereien!$B:$B,0))</f>
        <v>dortmund</v>
      </c>
      <c r="B177" t="str">
        <f>INDEX(Bürgermeistereien!$C:$C,MATCH(INDEX(Gemeinden[Bürgermeisterei],MATCH(C177,Gemeinden[ID],0)),Bürgermeistereien!$B:$B,0))</f>
        <v>Hörde</v>
      </c>
      <c r="C177" t="s">
        <v>341</v>
      </c>
      <c r="D177">
        <v>3</v>
      </c>
      <c r="E177" t="s">
        <v>346</v>
      </c>
      <c r="F177">
        <v>115</v>
      </c>
      <c r="G177" t="s">
        <v>13</v>
      </c>
      <c r="H177" t="s">
        <v>13</v>
      </c>
      <c r="I177" s="3" t="s">
        <v>347</v>
      </c>
    </row>
    <row r="178" spans="1:9" x14ac:dyDescent="0.4">
      <c r="A178" t="str">
        <f>INDEX(Bürgermeistereien!$A:$A,MATCH(INDEX(Gemeinden[Bürgermeisterei],MATCH(C178,Gemeinden[ID],0)),Bürgermeistereien!$B:$B,0))</f>
        <v>dortmund</v>
      </c>
      <c r="B178" t="str">
        <f>INDEX(Bürgermeistereien!$C:$C,MATCH(INDEX(Gemeinden[Bürgermeisterei],MATCH(C178,Gemeinden[ID],0)),Bürgermeistereien!$B:$B,0))</f>
        <v>Hörde</v>
      </c>
      <c r="C178" t="s">
        <v>341</v>
      </c>
      <c r="D178">
        <v>4</v>
      </c>
      <c r="E178" t="s">
        <v>348</v>
      </c>
      <c r="F178">
        <v>94</v>
      </c>
      <c r="G178" t="s">
        <v>13</v>
      </c>
      <c r="H178" t="s">
        <v>13</v>
      </c>
      <c r="I178" s="3" t="s">
        <v>349</v>
      </c>
    </row>
    <row r="179" spans="1:9" x14ac:dyDescent="0.4">
      <c r="A179" t="str">
        <f>INDEX(Bürgermeistereien!$A:$A,MATCH(INDEX(Gemeinden[Bürgermeisterei],MATCH(C179,Gemeinden[ID],0)),Bürgermeistereien!$B:$B,0))</f>
        <v>dortmund</v>
      </c>
      <c r="B179" t="str">
        <f>INDEX(Bürgermeistereien!$C:$C,MATCH(INDEX(Gemeinden[Bürgermeisterei],MATCH(C179,Gemeinden[ID],0)),Bürgermeistereien!$B:$B,0))</f>
        <v>Hörde</v>
      </c>
      <c r="C179" t="s">
        <v>341</v>
      </c>
      <c r="D179">
        <v>5</v>
      </c>
      <c r="E179" t="s">
        <v>350</v>
      </c>
      <c r="F179">
        <v>7</v>
      </c>
      <c r="G179" t="s">
        <v>13</v>
      </c>
      <c r="H179" t="s">
        <v>13</v>
      </c>
      <c r="I179" s="3" t="s">
        <v>351</v>
      </c>
    </row>
    <row r="180" spans="1:9" x14ac:dyDescent="0.4">
      <c r="A180" t="str">
        <f>INDEX(Bürgermeistereien!$A:$A,MATCH(INDEX(Gemeinden[Bürgermeisterei],MATCH(C180,Gemeinden[ID],0)),Bürgermeistereien!$B:$B,0))</f>
        <v>dortmund</v>
      </c>
      <c r="B180" t="str">
        <f>INDEX(Bürgermeistereien!$C:$C,MATCH(INDEX(Gemeinden[Bürgermeisterei],MATCH(C180,Gemeinden[ID],0)),Bürgermeistereien!$B:$B,0))</f>
        <v>Hörde</v>
      </c>
      <c r="C180" t="s">
        <v>341</v>
      </c>
      <c r="D180">
        <v>6</v>
      </c>
      <c r="E180" t="s">
        <v>352</v>
      </c>
      <c r="F180">
        <v>24</v>
      </c>
      <c r="G180" t="s">
        <v>13</v>
      </c>
      <c r="H180" t="s">
        <v>13</v>
      </c>
      <c r="I180" s="3" t="s">
        <v>353</v>
      </c>
    </row>
    <row r="181" spans="1:9" x14ac:dyDescent="0.4">
      <c r="A181" t="str">
        <f>INDEX(Bürgermeistereien!$A:$A,MATCH(INDEX(Gemeinden[Bürgermeisterei],MATCH(C181,Gemeinden[ID],0)),Bürgermeistereien!$B:$B,0))</f>
        <v>dortmund</v>
      </c>
      <c r="B181" t="str">
        <f>INDEX(Bürgermeistereien!$C:$C,MATCH(INDEX(Gemeinden[Bürgermeisterei],MATCH(C181,Gemeinden[ID],0)),Bürgermeistereien!$B:$B,0))</f>
        <v>Hörde</v>
      </c>
      <c r="C181" t="s">
        <v>341</v>
      </c>
      <c r="D181">
        <v>7</v>
      </c>
      <c r="E181" t="s">
        <v>354</v>
      </c>
      <c r="F181">
        <v>95</v>
      </c>
      <c r="G181" t="s">
        <v>13</v>
      </c>
      <c r="H181" t="s">
        <v>13</v>
      </c>
      <c r="I181" s="3" t="s">
        <v>355</v>
      </c>
    </row>
    <row r="182" spans="1:9" x14ac:dyDescent="0.4">
      <c r="A182" t="str">
        <f>INDEX(Bürgermeistereien!$A:$A,MATCH(INDEX(Gemeinden[Bürgermeisterei],MATCH(C182,Gemeinden[ID],0)),Bürgermeistereien!$B:$B,0))</f>
        <v>dortmund</v>
      </c>
      <c r="B182" t="str">
        <f>INDEX(Bürgermeistereien!$C:$C,MATCH(INDEX(Gemeinden[Bürgermeisterei],MATCH(C182,Gemeinden[ID],0)),Bürgermeistereien!$B:$B,0))</f>
        <v>Hörde</v>
      </c>
      <c r="C182" t="s">
        <v>341</v>
      </c>
      <c r="D182">
        <v>8</v>
      </c>
      <c r="E182" t="s">
        <v>356</v>
      </c>
      <c r="F182">
        <v>249</v>
      </c>
      <c r="G182" t="s">
        <v>13</v>
      </c>
      <c r="H182" t="s">
        <v>13</v>
      </c>
      <c r="I182" s="3" t="s">
        <v>357</v>
      </c>
    </row>
    <row r="183" spans="1:9" x14ac:dyDescent="0.4">
      <c r="A183" t="str">
        <f>INDEX(Bürgermeistereien!$A:$A,MATCH(INDEX(Gemeinden[Bürgermeisterei],MATCH(C183,Gemeinden[ID],0)),Bürgermeistereien!$B:$B,0))</f>
        <v>dortmund</v>
      </c>
      <c r="B183" t="str">
        <f>INDEX(Bürgermeistereien!$C:$C,MATCH(INDEX(Gemeinden[Bürgermeisterei],MATCH(C183,Gemeinden[ID],0)),Bürgermeistereien!$B:$B,0))</f>
        <v>Lünen</v>
      </c>
      <c r="C183" t="s">
        <v>358</v>
      </c>
      <c r="D183">
        <v>1</v>
      </c>
      <c r="E183" t="s">
        <v>359</v>
      </c>
      <c r="F183">
        <v>255</v>
      </c>
      <c r="G183" t="s">
        <v>13</v>
      </c>
      <c r="H183" t="s">
        <v>13</v>
      </c>
      <c r="I183" s="3" t="s">
        <v>360</v>
      </c>
    </row>
    <row r="184" spans="1:9" x14ac:dyDescent="0.4">
      <c r="A184" t="str">
        <f>INDEX(Bürgermeistereien!$A:$A,MATCH(INDEX(Gemeinden[Bürgermeisterei],MATCH(C184,Gemeinden[ID],0)),Bürgermeistereien!$B:$B,0))</f>
        <v>dortmund</v>
      </c>
      <c r="B184" t="str">
        <f>INDEX(Bürgermeistereien!$C:$C,MATCH(INDEX(Gemeinden[Bürgermeisterei],MATCH(C184,Gemeinden[ID],0)),Bürgermeistereien!$B:$B,0))</f>
        <v>Lünen</v>
      </c>
      <c r="C184" t="s">
        <v>358</v>
      </c>
      <c r="D184">
        <v>2</v>
      </c>
      <c r="E184" t="s">
        <v>361</v>
      </c>
      <c r="F184">
        <v>94</v>
      </c>
      <c r="G184" t="s">
        <v>13</v>
      </c>
      <c r="H184" t="s">
        <v>13</v>
      </c>
      <c r="I184" s="3" t="s">
        <v>362</v>
      </c>
    </row>
    <row r="185" spans="1:9" x14ac:dyDescent="0.4">
      <c r="A185" t="str">
        <f>INDEX(Bürgermeistereien!$A:$A,MATCH(INDEX(Gemeinden[Bürgermeisterei],MATCH(C185,Gemeinden[ID],0)),Bürgermeistereien!$B:$B,0))</f>
        <v>dortmund</v>
      </c>
      <c r="B185" t="str">
        <f>INDEX(Bürgermeistereien!$C:$C,MATCH(INDEX(Gemeinden[Bürgermeisterei],MATCH(C185,Gemeinden[ID],0)),Bürgermeistereien!$B:$B,0))</f>
        <v>Lünen</v>
      </c>
      <c r="C185" t="s">
        <v>358</v>
      </c>
      <c r="D185">
        <v>3</v>
      </c>
      <c r="E185" t="s">
        <v>363</v>
      </c>
      <c r="F185">
        <v>223</v>
      </c>
      <c r="G185" t="s">
        <v>13</v>
      </c>
      <c r="H185" t="s">
        <v>13</v>
      </c>
      <c r="I185" s="3" t="s">
        <v>364</v>
      </c>
    </row>
    <row r="186" spans="1:9" x14ac:dyDescent="0.4">
      <c r="A186" t="str">
        <f>INDEX(Bürgermeistereien!$A:$A,MATCH(INDEX(Gemeinden[Bürgermeisterei],MATCH(C186,Gemeinden[ID],0)),Bürgermeistereien!$B:$B,0))</f>
        <v>dortmund</v>
      </c>
      <c r="B186" t="str">
        <f>INDEX(Bürgermeistereien!$C:$C,MATCH(INDEX(Gemeinden[Bürgermeisterei],MATCH(C186,Gemeinden[ID],0)),Bürgermeistereien!$B:$B,0))</f>
        <v>Lünen</v>
      </c>
      <c r="C186" t="s">
        <v>358</v>
      </c>
      <c r="D186">
        <v>4</v>
      </c>
      <c r="E186" t="s">
        <v>365</v>
      </c>
      <c r="F186">
        <v>52</v>
      </c>
      <c r="G186" t="s">
        <v>13</v>
      </c>
      <c r="H186" t="s">
        <v>13</v>
      </c>
      <c r="I186" s="3" t="s">
        <v>366</v>
      </c>
    </row>
    <row r="187" spans="1:9" x14ac:dyDescent="0.4">
      <c r="A187" t="str">
        <f>INDEX(Bürgermeistereien!$A:$A,MATCH(INDEX(Gemeinden[Bürgermeisterei],MATCH(C187,Gemeinden[ID],0)),Bürgermeistereien!$B:$B,0))</f>
        <v>dortmund</v>
      </c>
      <c r="B187" t="str">
        <f>INDEX(Bürgermeistereien!$C:$C,MATCH(INDEX(Gemeinden[Bürgermeisterei],MATCH(C187,Gemeinden[ID],0)),Bürgermeistereien!$B:$B,0))</f>
        <v>Lünen</v>
      </c>
      <c r="C187" t="s">
        <v>358</v>
      </c>
      <c r="D187">
        <v>5</v>
      </c>
      <c r="E187" t="s">
        <v>367</v>
      </c>
      <c r="F187">
        <v>210</v>
      </c>
      <c r="G187" t="s">
        <v>13</v>
      </c>
      <c r="H187" t="s">
        <v>13</v>
      </c>
      <c r="I187" s="3" t="s">
        <v>368</v>
      </c>
    </row>
    <row r="188" spans="1:9" x14ac:dyDescent="0.4">
      <c r="A188" t="str">
        <f>INDEX(Bürgermeistereien!$A:$A,MATCH(INDEX(Gemeinden[Bürgermeisterei],MATCH(C188,Gemeinden[ID],0)),Bürgermeistereien!$B:$B,0))</f>
        <v>dortmund</v>
      </c>
      <c r="B188" t="str">
        <f>INDEX(Bürgermeistereien!$C:$C,MATCH(INDEX(Gemeinden[Bürgermeisterei],MATCH(C188,Gemeinden[ID],0)),Bürgermeistereien!$B:$B,0))</f>
        <v>Lünen</v>
      </c>
      <c r="C188" t="s">
        <v>358</v>
      </c>
      <c r="D188">
        <v>6</v>
      </c>
      <c r="E188" t="s">
        <v>369</v>
      </c>
      <c r="F188">
        <v>115</v>
      </c>
      <c r="G188" t="s">
        <v>13</v>
      </c>
      <c r="H188" t="s">
        <v>13</v>
      </c>
      <c r="I188" s="3" t="s">
        <v>370</v>
      </c>
    </row>
    <row r="189" spans="1:9" x14ac:dyDescent="0.4">
      <c r="A189" t="str">
        <f>INDEX(Bürgermeistereien!$A:$A,MATCH(INDEX(Gemeinden[Bürgermeisterei],MATCH(C189,Gemeinden[ID],0)),Bürgermeistereien!$B:$B,0))</f>
        <v>dortmund</v>
      </c>
      <c r="B189" t="str">
        <f>INDEX(Bürgermeistereien!$C:$C,MATCH(INDEX(Gemeinden[Bürgermeisterei],MATCH(C189,Gemeinden[ID],0)),Bürgermeistereien!$B:$B,0))</f>
        <v>Lünen</v>
      </c>
      <c r="C189" t="s">
        <v>358</v>
      </c>
      <c r="D189">
        <v>7</v>
      </c>
      <c r="E189" t="s">
        <v>371</v>
      </c>
      <c r="F189">
        <v>78</v>
      </c>
      <c r="G189" t="s">
        <v>13</v>
      </c>
      <c r="H189" t="s">
        <v>13</v>
      </c>
      <c r="I189" s="3" t="s">
        <v>372</v>
      </c>
    </row>
    <row r="190" spans="1:9" x14ac:dyDescent="0.4">
      <c r="A190" t="str">
        <f>INDEX(Bürgermeistereien!$A:$A,MATCH(INDEX(Gemeinden[Bürgermeisterei],MATCH(C190,Gemeinden[ID],0)),Bürgermeistereien!$B:$B,0))</f>
        <v>dortmund</v>
      </c>
      <c r="B190" t="str">
        <f>INDEX(Bürgermeistereien!$C:$C,MATCH(INDEX(Gemeinden[Bürgermeisterei],MATCH(C190,Gemeinden[ID],0)),Bürgermeistereien!$B:$B,0))</f>
        <v>Lünen</v>
      </c>
      <c r="C190" t="s">
        <v>358</v>
      </c>
      <c r="D190">
        <v>8</v>
      </c>
      <c r="E190" t="s">
        <v>373</v>
      </c>
      <c r="F190">
        <v>187</v>
      </c>
      <c r="G190" t="s">
        <v>13</v>
      </c>
      <c r="H190" t="s">
        <v>13</v>
      </c>
      <c r="I190" s="3" t="s">
        <v>374</v>
      </c>
    </row>
    <row r="191" spans="1:9" x14ac:dyDescent="0.4">
      <c r="A191" t="str">
        <f>INDEX(Bürgermeistereien!$A:$A,MATCH(INDEX(Gemeinden[Bürgermeisterei],MATCH(C191,Gemeinden[ID],0)),Bürgermeistereien!$B:$B,0))</f>
        <v>dortmund</v>
      </c>
      <c r="B191" t="str">
        <f>INDEX(Bürgermeistereien!$C:$C,MATCH(INDEX(Gemeinden[Bürgermeisterei],MATCH(C191,Gemeinden[ID],0)),Bürgermeistereien!$B:$B,0))</f>
        <v>Lünen</v>
      </c>
      <c r="C191" t="s">
        <v>358</v>
      </c>
      <c r="D191">
        <v>9</v>
      </c>
      <c r="E191" t="s">
        <v>375</v>
      </c>
      <c r="F191">
        <v>431</v>
      </c>
      <c r="G191" t="s">
        <v>13</v>
      </c>
      <c r="H191" t="s">
        <v>13</v>
      </c>
      <c r="I191" s="3" t="s">
        <v>376</v>
      </c>
    </row>
    <row r="192" spans="1:9" x14ac:dyDescent="0.4">
      <c r="A192" t="str">
        <f>INDEX(Bürgermeistereien!$A:$A,MATCH(INDEX(Gemeinden[Bürgermeisterei],MATCH(C192,Gemeinden[ID],0)),Bürgermeistereien!$B:$B,0))</f>
        <v>dortmund</v>
      </c>
      <c r="B192" t="str">
        <f>INDEX(Bürgermeistereien!$C:$C,MATCH(INDEX(Gemeinden[Bürgermeisterei],MATCH(C192,Gemeinden[ID],0)),Bürgermeistereien!$B:$B,0))</f>
        <v>Lünen</v>
      </c>
      <c r="C192" t="s">
        <v>358</v>
      </c>
      <c r="D192">
        <v>10</v>
      </c>
      <c r="E192" t="s">
        <v>377</v>
      </c>
      <c r="F192">
        <v>354</v>
      </c>
      <c r="G192" t="s">
        <v>13</v>
      </c>
      <c r="H192" t="s">
        <v>13</v>
      </c>
      <c r="I192" s="3" t="s">
        <v>378</v>
      </c>
    </row>
    <row r="193" spans="1:10" x14ac:dyDescent="0.4">
      <c r="A193" t="str">
        <f>INDEX(Bürgermeistereien!$A:$A,MATCH(INDEX(Gemeinden[Bürgermeisterei],MATCH(C193,Gemeinden[ID],0)),Bürgermeistereien!$B:$B,0))</f>
        <v>dortmund</v>
      </c>
      <c r="B193" t="str">
        <f>INDEX(Bürgermeistereien!$C:$C,MATCH(INDEX(Gemeinden[Bürgermeisterei],MATCH(C193,Gemeinden[ID],0)),Bürgermeistereien!$B:$B,0))</f>
        <v>Lünen</v>
      </c>
      <c r="C193" t="s">
        <v>358</v>
      </c>
      <c r="D193">
        <v>11</v>
      </c>
      <c r="E193" t="s">
        <v>271</v>
      </c>
      <c r="F193">
        <v>133</v>
      </c>
      <c r="G193" t="s">
        <v>13</v>
      </c>
      <c r="H193" t="s">
        <v>13</v>
      </c>
      <c r="I193" s="3" t="s">
        <v>379</v>
      </c>
    </row>
    <row r="194" spans="1:10" x14ac:dyDescent="0.4">
      <c r="A194" t="str">
        <f>INDEX(Bürgermeistereien!$A:$A,MATCH(INDEX(Gemeinden[Bürgermeisterei],MATCH(C194,Gemeinden[ID],0)),Bürgermeistereien!$B:$B,0))</f>
        <v>dortmund</v>
      </c>
      <c r="B194" t="str">
        <f>INDEX(Bürgermeistereien!$C:$C,MATCH(INDEX(Gemeinden[Bürgermeisterei],MATCH(C194,Gemeinden[ID],0)),Bürgermeistereien!$B:$B,0))</f>
        <v>Lünen</v>
      </c>
      <c r="C194" t="s">
        <v>358</v>
      </c>
      <c r="D194">
        <v>12</v>
      </c>
      <c r="E194" t="s">
        <v>22</v>
      </c>
      <c r="F194">
        <v>357</v>
      </c>
      <c r="G194" t="s">
        <v>13</v>
      </c>
      <c r="H194" t="s">
        <v>13</v>
      </c>
      <c r="I194" s="3" t="s">
        <v>380</v>
      </c>
    </row>
    <row r="195" spans="1:10" x14ac:dyDescent="0.4">
      <c r="A195" t="str">
        <f>INDEX(Bürgermeistereien!$A:$A,MATCH(INDEX(Gemeinden[Bürgermeisterei],MATCH(C195,Gemeinden[ID],0)),Bürgermeistereien!$B:$B,0))</f>
        <v>dortmund</v>
      </c>
      <c r="B195" t="str">
        <f>INDEX(Bürgermeistereien!$C:$C,MATCH(INDEX(Gemeinden[Bürgermeisterei],MATCH(C195,Gemeinden[ID],0)),Bürgermeistereien!$B:$B,0))</f>
        <v>Lünen</v>
      </c>
      <c r="C195" t="s">
        <v>381</v>
      </c>
      <c r="D195">
        <v>1</v>
      </c>
      <c r="E195" t="s">
        <v>271</v>
      </c>
      <c r="F195">
        <v>137</v>
      </c>
      <c r="G195" t="s">
        <v>13</v>
      </c>
      <c r="H195" t="s">
        <v>13</v>
      </c>
      <c r="I195" s="3" t="s">
        <v>382</v>
      </c>
      <c r="J195" t="s">
        <v>383</v>
      </c>
    </row>
    <row r="196" spans="1:10" x14ac:dyDescent="0.4">
      <c r="A196" t="str">
        <f>INDEX(Bürgermeistereien!$A:$A,MATCH(INDEX(Gemeinden[Bürgermeisterei],MATCH(C196,Gemeinden[ID],0)),Bürgermeistereien!$B:$B,0))</f>
        <v>dortmund</v>
      </c>
      <c r="B196" t="str">
        <f>INDEX(Bürgermeistereien!$C:$C,MATCH(INDEX(Gemeinden[Bürgermeisterei],MATCH(C196,Gemeinden[ID],0)),Bürgermeistereien!$B:$B,0))</f>
        <v>Lünen</v>
      </c>
      <c r="C196" t="s">
        <v>381</v>
      </c>
      <c r="D196">
        <v>2</v>
      </c>
      <c r="E196" t="s">
        <v>384</v>
      </c>
      <c r="F196">
        <v>211</v>
      </c>
      <c r="G196" t="s">
        <v>13</v>
      </c>
      <c r="H196" t="s">
        <v>13</v>
      </c>
      <c r="I196" s="3" t="s">
        <v>385</v>
      </c>
      <c r="J196" t="s">
        <v>383</v>
      </c>
    </row>
    <row r="197" spans="1:10" x14ac:dyDescent="0.4">
      <c r="A197" t="str">
        <f>INDEX(Bürgermeistereien!$A:$A,MATCH(INDEX(Gemeinden[Bürgermeisterei],MATCH(C197,Gemeinden[ID],0)),Bürgermeistereien!$B:$B,0))</f>
        <v>dortmund</v>
      </c>
      <c r="B197" t="str">
        <f>INDEX(Bürgermeistereien!$C:$C,MATCH(INDEX(Gemeinden[Bürgermeisterei],MATCH(C197,Gemeinden[ID],0)),Bürgermeistereien!$B:$B,0))</f>
        <v>Lünen</v>
      </c>
      <c r="C197" t="s">
        <v>381</v>
      </c>
      <c r="D197">
        <v>3</v>
      </c>
      <c r="E197" t="s">
        <v>386</v>
      </c>
      <c r="F197">
        <v>440</v>
      </c>
      <c r="G197" t="s">
        <v>13</v>
      </c>
      <c r="H197" t="s">
        <v>13</v>
      </c>
      <c r="I197" s="3" t="s">
        <v>387</v>
      </c>
      <c r="J197" t="s">
        <v>383</v>
      </c>
    </row>
    <row r="198" spans="1:10" x14ac:dyDescent="0.4">
      <c r="A198" t="str">
        <f>INDEX(Bürgermeistereien!$A:$A,MATCH(INDEX(Gemeinden[Bürgermeisterei],MATCH(C198,Gemeinden[ID],0)),Bürgermeistereien!$B:$B,0))</f>
        <v>dortmund</v>
      </c>
      <c r="B198" t="str">
        <f>INDEX(Bürgermeistereien!$C:$C,MATCH(INDEX(Gemeinden[Bürgermeisterei],MATCH(C198,Gemeinden[ID],0)),Bürgermeistereien!$B:$B,0))</f>
        <v>Lünen</v>
      </c>
      <c r="C198" t="s">
        <v>381</v>
      </c>
      <c r="D198">
        <v>4</v>
      </c>
      <c r="E198" t="s">
        <v>388</v>
      </c>
      <c r="F198">
        <v>229</v>
      </c>
      <c r="G198" t="s">
        <v>13</v>
      </c>
      <c r="H198" t="s">
        <v>13</v>
      </c>
      <c r="I198" s="3" t="s">
        <v>389</v>
      </c>
      <c r="J198" t="s">
        <v>383</v>
      </c>
    </row>
    <row r="199" spans="1:10" x14ac:dyDescent="0.4">
      <c r="A199" t="str">
        <f>INDEX(Bürgermeistereien!$A:$A,MATCH(INDEX(Gemeinden[Bürgermeisterei],MATCH(C199,Gemeinden[ID],0)),Bürgermeistereien!$B:$B,0))</f>
        <v>dortmund</v>
      </c>
      <c r="B199" t="str">
        <f>INDEX(Bürgermeistereien!$C:$C,MATCH(INDEX(Gemeinden[Bürgermeisterei],MATCH(C199,Gemeinden[ID],0)),Bürgermeistereien!$B:$B,0))</f>
        <v>Lünen</v>
      </c>
      <c r="C199" t="s">
        <v>381</v>
      </c>
      <c r="D199">
        <v>5</v>
      </c>
      <c r="E199" t="s">
        <v>390</v>
      </c>
      <c r="F199">
        <v>283</v>
      </c>
      <c r="G199" t="s">
        <v>13</v>
      </c>
      <c r="H199" t="s">
        <v>13</v>
      </c>
      <c r="I199" s="3" t="s">
        <v>391</v>
      </c>
      <c r="J199" t="s">
        <v>383</v>
      </c>
    </row>
    <row r="200" spans="1:10" x14ac:dyDescent="0.4">
      <c r="A200" t="str">
        <f>INDEX(Bürgermeistereien!$A:$A,MATCH(INDEX(Gemeinden[Bürgermeisterei],MATCH(C200,Gemeinden[ID],0)),Bürgermeistereien!$B:$B,0))</f>
        <v>dortmund</v>
      </c>
      <c r="B200" t="str">
        <f>INDEX(Bürgermeistereien!$C:$C,MATCH(INDEX(Gemeinden[Bürgermeisterei],MATCH(C200,Gemeinden[ID],0)),Bürgermeistereien!$B:$B,0))</f>
        <v>Lünen</v>
      </c>
      <c r="C200" t="s">
        <v>381</v>
      </c>
      <c r="D200">
        <v>6</v>
      </c>
      <c r="E200" t="s">
        <v>392</v>
      </c>
      <c r="F200">
        <v>83</v>
      </c>
      <c r="G200" t="s">
        <v>13</v>
      </c>
      <c r="H200" t="s">
        <v>13</v>
      </c>
      <c r="I200" s="3" t="s">
        <v>393</v>
      </c>
      <c r="J200" t="s">
        <v>383</v>
      </c>
    </row>
    <row r="201" spans="1:10" x14ac:dyDescent="0.4">
      <c r="A201" t="str">
        <f>INDEX(Bürgermeistereien!$A:$A,MATCH(INDEX(Gemeinden[Bürgermeisterei],MATCH(C201,Gemeinden[ID],0)),Bürgermeistereien!$B:$B,0))</f>
        <v>dortmund</v>
      </c>
      <c r="B201" t="str">
        <f>INDEX(Bürgermeistereien!$C:$C,MATCH(INDEX(Gemeinden[Bürgermeisterei],MATCH(C201,Gemeinden[ID],0)),Bürgermeistereien!$B:$B,0))</f>
        <v>Lünen</v>
      </c>
      <c r="C201" t="s">
        <v>381</v>
      </c>
      <c r="D201">
        <v>7</v>
      </c>
      <c r="E201" t="s">
        <v>394</v>
      </c>
      <c r="F201">
        <v>126</v>
      </c>
      <c r="G201" t="s">
        <v>13</v>
      </c>
      <c r="H201" t="s">
        <v>13</v>
      </c>
      <c r="I201" s="3" t="s">
        <v>395</v>
      </c>
      <c r="J201" t="s">
        <v>383</v>
      </c>
    </row>
    <row r="202" spans="1:10" x14ac:dyDescent="0.4">
      <c r="A202" t="str">
        <f>INDEX(Bürgermeistereien!$A:$A,MATCH(INDEX(Gemeinden[Bürgermeisterei],MATCH(C202,Gemeinden[ID],0)),Bürgermeistereien!$B:$B,0))</f>
        <v>dortmund</v>
      </c>
      <c r="B202" t="str">
        <f>INDEX(Bürgermeistereien!$C:$C,MATCH(INDEX(Gemeinden[Bürgermeisterei],MATCH(C202,Gemeinden[ID],0)),Bürgermeistereien!$B:$B,0))</f>
        <v>Lünen</v>
      </c>
      <c r="C202" t="s">
        <v>381</v>
      </c>
      <c r="D202">
        <v>8</v>
      </c>
      <c r="E202" t="s">
        <v>396</v>
      </c>
      <c r="F202">
        <v>267</v>
      </c>
      <c r="G202" t="s">
        <v>13</v>
      </c>
      <c r="H202" t="s">
        <v>13</v>
      </c>
      <c r="I202" s="3" t="s">
        <v>397</v>
      </c>
      <c r="J202" t="s">
        <v>383</v>
      </c>
    </row>
    <row r="203" spans="1:10" x14ac:dyDescent="0.4">
      <c r="A203" t="str">
        <f>INDEX(Bürgermeistereien!$A:$A,MATCH(INDEX(Gemeinden[Bürgermeisterei],MATCH(C203,Gemeinden[ID],0)),Bürgermeistereien!$B:$B,0))</f>
        <v>dortmund</v>
      </c>
      <c r="B203" t="str">
        <f>INDEX(Bürgermeistereien!$C:$C,MATCH(INDEX(Gemeinden[Bürgermeisterei],MATCH(C203,Gemeinden[ID],0)),Bürgermeistereien!$B:$B,0))</f>
        <v>Lünen</v>
      </c>
      <c r="C203" t="s">
        <v>398</v>
      </c>
      <c r="D203">
        <v>1</v>
      </c>
      <c r="E203" t="s">
        <v>399</v>
      </c>
      <c r="F203">
        <v>53</v>
      </c>
      <c r="G203" t="s">
        <v>13</v>
      </c>
      <c r="H203" t="s">
        <v>13</v>
      </c>
      <c r="I203" s="3" t="s">
        <v>400</v>
      </c>
    </row>
    <row r="204" spans="1:10" x14ac:dyDescent="0.4">
      <c r="A204" t="str">
        <f>INDEX(Bürgermeistereien!$A:$A,MATCH(INDEX(Gemeinden[Bürgermeisterei],MATCH(C204,Gemeinden[ID],0)),Bürgermeistereien!$B:$B,0))</f>
        <v>dortmund</v>
      </c>
      <c r="B204" t="str">
        <f>INDEX(Bürgermeistereien!$C:$C,MATCH(INDEX(Gemeinden[Bürgermeisterei],MATCH(C204,Gemeinden[ID],0)),Bürgermeistereien!$B:$B,0))</f>
        <v>Lünen</v>
      </c>
      <c r="C204" t="s">
        <v>398</v>
      </c>
      <c r="D204">
        <v>2</v>
      </c>
      <c r="E204" t="s">
        <v>401</v>
      </c>
      <c r="F204">
        <v>268</v>
      </c>
      <c r="G204" t="s">
        <v>13</v>
      </c>
      <c r="H204" t="s">
        <v>13</v>
      </c>
      <c r="I204" s="3" t="s">
        <v>402</v>
      </c>
    </row>
    <row r="205" spans="1:10" x14ac:dyDescent="0.4">
      <c r="A205" t="str">
        <f>INDEX(Bürgermeistereien!$A:$A,MATCH(INDEX(Gemeinden[Bürgermeisterei],MATCH(C205,Gemeinden[ID],0)),Bürgermeistereien!$B:$B,0))</f>
        <v>dortmund</v>
      </c>
      <c r="B205" t="str">
        <f>INDEX(Bürgermeistereien!$C:$C,MATCH(INDEX(Gemeinden[Bürgermeisterei],MATCH(C205,Gemeinden[ID],0)),Bürgermeistereien!$B:$B,0))</f>
        <v>Lünen</v>
      </c>
      <c r="C205" t="s">
        <v>398</v>
      </c>
      <c r="D205">
        <v>3</v>
      </c>
      <c r="E205" t="s">
        <v>123</v>
      </c>
      <c r="F205">
        <v>343</v>
      </c>
      <c r="G205" t="s">
        <v>13</v>
      </c>
      <c r="H205" t="s">
        <v>13</v>
      </c>
      <c r="I205" s="3" t="s">
        <v>403</v>
      </c>
    </row>
    <row r="206" spans="1:10" x14ac:dyDescent="0.4">
      <c r="A206" t="str">
        <f>INDEX(Bürgermeistereien!$A:$A,MATCH(INDEX(Gemeinden[Bürgermeisterei],MATCH(C206,Gemeinden[ID],0)),Bürgermeistereien!$B:$B,0))</f>
        <v>dortmund</v>
      </c>
      <c r="B206" t="str">
        <f>INDEX(Bürgermeistereien!$C:$C,MATCH(INDEX(Gemeinden[Bürgermeisterei],MATCH(C206,Gemeinden[ID],0)),Bürgermeistereien!$B:$B,0))</f>
        <v>Lünen</v>
      </c>
      <c r="C206" t="s">
        <v>398</v>
      </c>
      <c r="D206">
        <v>4</v>
      </c>
      <c r="E206" t="s">
        <v>404</v>
      </c>
      <c r="F206">
        <v>287</v>
      </c>
      <c r="G206" t="s">
        <v>13</v>
      </c>
      <c r="H206" t="s">
        <v>13</v>
      </c>
      <c r="I206" s="3" t="s">
        <v>405</v>
      </c>
    </row>
    <row r="207" spans="1:10" x14ac:dyDescent="0.4">
      <c r="A207" t="str">
        <f>INDEX(Bürgermeistereien!$A:$A,MATCH(INDEX(Gemeinden[Bürgermeisterei],MATCH(C207,Gemeinden[ID],0)),Bürgermeistereien!$B:$B,0))</f>
        <v>dortmund</v>
      </c>
      <c r="B207" t="str">
        <f>INDEX(Bürgermeistereien!$C:$C,MATCH(INDEX(Gemeinden[Bürgermeisterei],MATCH(C207,Gemeinden[ID],0)),Bürgermeistereien!$B:$B,0))</f>
        <v>Lünen</v>
      </c>
      <c r="C207" t="s">
        <v>398</v>
      </c>
      <c r="D207">
        <v>5</v>
      </c>
      <c r="E207" t="s">
        <v>406</v>
      </c>
      <c r="F207">
        <v>29</v>
      </c>
      <c r="G207" t="s">
        <v>13</v>
      </c>
      <c r="H207" t="s">
        <v>13</v>
      </c>
      <c r="I207" s="3" t="s">
        <v>407</v>
      </c>
    </row>
    <row r="208" spans="1:10" x14ac:dyDescent="0.4">
      <c r="A208" t="str">
        <f>INDEX(Bürgermeistereien!$A:$A,MATCH(INDEX(Gemeinden[Bürgermeisterei],MATCH(C208,Gemeinden[ID],0)),Bürgermeistereien!$B:$B,0))</f>
        <v>dortmund</v>
      </c>
      <c r="B208" t="str">
        <f>INDEX(Bürgermeistereien!$C:$C,MATCH(INDEX(Gemeinden[Bürgermeisterei],MATCH(C208,Gemeinden[ID],0)),Bürgermeistereien!$B:$B,0))</f>
        <v>Lünen</v>
      </c>
      <c r="C208" t="s">
        <v>398</v>
      </c>
      <c r="D208">
        <v>6</v>
      </c>
      <c r="E208" t="s">
        <v>408</v>
      </c>
      <c r="F208">
        <v>286</v>
      </c>
      <c r="G208" t="s">
        <v>13</v>
      </c>
      <c r="H208" t="s">
        <v>13</v>
      </c>
      <c r="I208" s="3" t="s">
        <v>409</v>
      </c>
    </row>
    <row r="209" spans="1:9" x14ac:dyDescent="0.4">
      <c r="A209" t="str">
        <f>INDEX(Bürgermeistereien!$A:$A,MATCH(INDEX(Gemeinden[Bürgermeisterei],MATCH(C209,Gemeinden[ID],0)),Bürgermeistereien!$B:$B,0))</f>
        <v>dortmund</v>
      </c>
      <c r="B209" t="str">
        <f>INDEX(Bürgermeistereien!$C:$C,MATCH(INDEX(Gemeinden[Bürgermeisterei],MATCH(C209,Gemeinden[ID],0)),Bürgermeistereien!$B:$B,0))</f>
        <v>Lünen</v>
      </c>
      <c r="C209" t="s">
        <v>398</v>
      </c>
      <c r="D209">
        <v>7</v>
      </c>
      <c r="E209" t="s">
        <v>410</v>
      </c>
      <c r="F209">
        <v>125</v>
      </c>
      <c r="G209" t="s">
        <v>13</v>
      </c>
      <c r="H209" t="s">
        <v>13</v>
      </c>
      <c r="I209" s="3" t="s">
        <v>411</v>
      </c>
    </row>
    <row r="210" spans="1:9" x14ac:dyDescent="0.4">
      <c r="A210" t="str">
        <f>INDEX(Bürgermeistereien!$A:$A,MATCH(INDEX(Gemeinden[Bürgermeisterei],MATCH(C210,Gemeinden[ID],0)),Bürgermeistereien!$B:$B,0))</f>
        <v>dortmund</v>
      </c>
      <c r="B210" t="str">
        <f>INDEX(Bürgermeistereien!$C:$C,MATCH(INDEX(Gemeinden[Bürgermeisterei],MATCH(C210,Gemeinden[ID],0)),Bürgermeistereien!$B:$B,0))</f>
        <v>Lünen</v>
      </c>
      <c r="C210" t="s">
        <v>398</v>
      </c>
      <c r="D210">
        <v>8</v>
      </c>
      <c r="E210" t="s">
        <v>412</v>
      </c>
      <c r="F210">
        <v>201</v>
      </c>
      <c r="G210" t="s">
        <v>13</v>
      </c>
      <c r="H210" t="s">
        <v>13</v>
      </c>
      <c r="I210" s="3" t="s">
        <v>413</v>
      </c>
    </row>
    <row r="211" spans="1:9" x14ac:dyDescent="0.4">
      <c r="A211" t="str">
        <f>INDEX(Bürgermeistereien!$A:$A,MATCH(INDEX(Gemeinden[Bürgermeisterei],MATCH(C211,Gemeinden[ID],0)),Bürgermeistereien!$B:$B,0))</f>
        <v>dortmund</v>
      </c>
      <c r="B211" t="str">
        <f>INDEX(Bürgermeistereien!$C:$C,MATCH(INDEX(Gemeinden[Bürgermeisterei],MATCH(C211,Gemeinden[ID],0)),Bürgermeistereien!$B:$B,0))</f>
        <v>Lünen</v>
      </c>
      <c r="C211" t="s">
        <v>398</v>
      </c>
      <c r="D211">
        <v>9</v>
      </c>
      <c r="E211" t="s">
        <v>414</v>
      </c>
      <c r="F211">
        <v>223</v>
      </c>
      <c r="G211" t="s">
        <v>13</v>
      </c>
      <c r="H211" t="s">
        <v>13</v>
      </c>
      <c r="I211" s="3" t="s">
        <v>415</v>
      </c>
    </row>
    <row r="212" spans="1:9" x14ac:dyDescent="0.4">
      <c r="A212" t="str">
        <f>INDEX(Bürgermeistereien!$A:$A,MATCH(INDEX(Gemeinden[Bürgermeisterei],MATCH(C212,Gemeinden[ID],0)),Bürgermeistereien!$B:$B,0))</f>
        <v>dortmund</v>
      </c>
      <c r="B212" t="str">
        <f>INDEX(Bürgermeistereien!$C:$C,MATCH(INDEX(Gemeinden[Bürgermeisterei],MATCH(C212,Gemeinden[ID],0)),Bürgermeistereien!$B:$B,0))</f>
        <v>Lünen</v>
      </c>
      <c r="C212" t="s">
        <v>398</v>
      </c>
      <c r="D212">
        <v>10</v>
      </c>
      <c r="E212" t="s">
        <v>416</v>
      </c>
      <c r="F212">
        <v>201</v>
      </c>
      <c r="G212" t="s">
        <v>13</v>
      </c>
      <c r="H212" t="s">
        <v>13</v>
      </c>
      <c r="I212" s="3" t="s">
        <v>417</v>
      </c>
    </row>
    <row r="213" spans="1:9" x14ac:dyDescent="0.4">
      <c r="A213" t="str">
        <f>INDEX(Bürgermeistereien!$A:$A,MATCH(INDEX(Gemeinden[Bürgermeisterei],MATCH(C213,Gemeinden[ID],0)),Bürgermeistereien!$B:$B,0))</f>
        <v>dortmund</v>
      </c>
      <c r="B213" t="str">
        <f>INDEX(Bürgermeistereien!$C:$C,MATCH(INDEX(Gemeinden[Bürgermeisterei],MATCH(C213,Gemeinden[ID],0)),Bürgermeistereien!$B:$B,0))</f>
        <v>Lünen</v>
      </c>
      <c r="C213" t="s">
        <v>418</v>
      </c>
      <c r="D213">
        <v>1</v>
      </c>
      <c r="E213" t="s">
        <v>419</v>
      </c>
      <c r="F213">
        <v>193</v>
      </c>
      <c r="G213" t="s">
        <v>13</v>
      </c>
      <c r="I213" s="9" t="s">
        <v>420</v>
      </c>
    </row>
    <row r="214" spans="1:9" x14ac:dyDescent="0.4">
      <c r="A214" t="str">
        <f>INDEX(Bürgermeistereien!$A:$A,MATCH(INDEX(Gemeinden[Bürgermeisterei],MATCH(C214,Gemeinden[ID],0)),Bürgermeistereien!$B:$B,0))</f>
        <v>dortmund</v>
      </c>
      <c r="B214" t="str">
        <f>INDEX(Bürgermeistereien!$C:$C,MATCH(INDEX(Gemeinden[Bürgermeisterei],MATCH(C214,Gemeinden[ID],0)),Bürgermeistereien!$B:$B,0))</f>
        <v>Lünen</v>
      </c>
      <c r="C214" t="s">
        <v>418</v>
      </c>
      <c r="D214">
        <v>2</v>
      </c>
      <c r="E214" t="s">
        <v>421</v>
      </c>
      <c r="F214">
        <v>122</v>
      </c>
      <c r="G214" t="s">
        <v>13</v>
      </c>
      <c r="I214" s="9" t="s">
        <v>422</v>
      </c>
    </row>
    <row r="215" spans="1:9" x14ac:dyDescent="0.4">
      <c r="A215" t="str">
        <f>INDEX(Bürgermeistereien!$A:$A,MATCH(INDEX(Gemeinden[Bürgermeisterei],MATCH(C215,Gemeinden[ID],0)),Bürgermeistereien!$B:$B,0))</f>
        <v>dortmund</v>
      </c>
      <c r="B215" t="str">
        <f>INDEX(Bürgermeistereien!$C:$C,MATCH(INDEX(Gemeinden[Bürgermeisterei],MATCH(C215,Gemeinden[ID],0)),Bürgermeistereien!$B:$B,0))</f>
        <v>Lünen</v>
      </c>
      <c r="C215" t="s">
        <v>418</v>
      </c>
      <c r="D215">
        <v>3</v>
      </c>
      <c r="E215" t="s">
        <v>423</v>
      </c>
      <c r="F215">
        <v>153</v>
      </c>
      <c r="G215" t="s">
        <v>13</v>
      </c>
      <c r="I215" s="9" t="s">
        <v>424</v>
      </c>
    </row>
    <row r="216" spans="1:9" x14ac:dyDescent="0.4">
      <c r="A216" t="str">
        <f>INDEX(Bürgermeistereien!$A:$A,MATCH(INDEX(Gemeinden[Bürgermeisterei],MATCH(C216,Gemeinden[ID],0)),Bürgermeistereien!$B:$B,0))</f>
        <v>dortmund</v>
      </c>
      <c r="B216" t="str">
        <f>INDEX(Bürgermeistereien!$C:$C,MATCH(INDEX(Gemeinden[Bürgermeisterei],MATCH(C216,Gemeinden[ID],0)),Bürgermeistereien!$B:$B,0))</f>
        <v>Lünen</v>
      </c>
      <c r="C216" t="s">
        <v>418</v>
      </c>
      <c r="D216">
        <v>4</v>
      </c>
      <c r="E216" t="s">
        <v>425</v>
      </c>
      <c r="F216">
        <v>173</v>
      </c>
      <c r="G216" t="s">
        <v>13</v>
      </c>
      <c r="I216" s="9" t="s">
        <v>426</v>
      </c>
    </row>
    <row r="217" spans="1:9" x14ac:dyDescent="0.4">
      <c r="A217" t="str">
        <f>INDEX(Bürgermeistereien!$A:$A,MATCH(INDEX(Gemeinden[Bürgermeisterei],MATCH(C217,Gemeinden[ID],0)),Bürgermeistereien!$B:$B,0))</f>
        <v>dortmund</v>
      </c>
      <c r="B217" t="str">
        <f>INDEX(Bürgermeistereien!$C:$C,MATCH(INDEX(Gemeinden[Bürgermeisterei],MATCH(C217,Gemeinden[ID],0)),Bürgermeistereien!$B:$B,0))</f>
        <v>Lünen</v>
      </c>
      <c r="C217" t="s">
        <v>418</v>
      </c>
      <c r="D217">
        <v>5</v>
      </c>
      <c r="E217" t="s">
        <v>427</v>
      </c>
      <c r="F217">
        <v>255</v>
      </c>
      <c r="G217" t="s">
        <v>13</v>
      </c>
      <c r="I217" s="9" t="s">
        <v>428</v>
      </c>
    </row>
    <row r="218" spans="1:9" x14ac:dyDescent="0.4">
      <c r="A218" t="str">
        <f>INDEX(Bürgermeistereien!$A:$A,MATCH(INDEX(Gemeinden[Bürgermeisterei],MATCH(C218,Gemeinden[ID],0)),Bürgermeistereien!$B:$B,0))</f>
        <v>dortmund</v>
      </c>
      <c r="B218" t="str">
        <f>INDEX(Bürgermeistereien!$C:$C,MATCH(INDEX(Gemeinden[Bürgermeisterei],MATCH(C218,Gemeinden[ID],0)),Bürgermeistereien!$B:$B,0))</f>
        <v>Lünen</v>
      </c>
      <c r="C218" t="s">
        <v>418</v>
      </c>
      <c r="D218">
        <v>6</v>
      </c>
      <c r="E218" t="s">
        <v>429</v>
      </c>
      <c r="F218">
        <v>289</v>
      </c>
      <c r="G218" t="s">
        <v>13</v>
      </c>
      <c r="I218" s="9" t="s">
        <v>430</v>
      </c>
    </row>
    <row r="219" spans="1:9" x14ac:dyDescent="0.4">
      <c r="A219" t="str">
        <f>INDEX(Bürgermeistereien!$A:$A,MATCH(INDEX(Gemeinden[Bürgermeisterei],MATCH(C219,Gemeinden[ID],0)),Bürgermeistereien!$B:$B,0))</f>
        <v>dortmund</v>
      </c>
      <c r="B219" t="str">
        <f>INDEX(Bürgermeistereien!$C:$C,MATCH(INDEX(Gemeinden[Bürgermeisterei],MATCH(C219,Gemeinden[ID],0)),Bürgermeistereien!$B:$B,0))</f>
        <v>Lünen</v>
      </c>
      <c r="C219" t="s">
        <v>418</v>
      </c>
      <c r="D219">
        <v>7</v>
      </c>
      <c r="E219" t="s">
        <v>431</v>
      </c>
      <c r="F219">
        <v>429</v>
      </c>
      <c r="G219" t="s">
        <v>13</v>
      </c>
      <c r="I219" s="9" t="s">
        <v>432</v>
      </c>
    </row>
    <row r="220" spans="1:9" x14ac:dyDescent="0.4">
      <c r="A220" t="str">
        <f>INDEX(Bürgermeistereien!$A:$A,MATCH(INDEX(Gemeinden[Bürgermeisterei],MATCH(C220,Gemeinden[ID],0)),Bürgermeistereien!$B:$B,0))</f>
        <v>dortmund</v>
      </c>
      <c r="B220" t="str">
        <f>INDEX(Bürgermeistereien!$C:$C,MATCH(INDEX(Gemeinden[Bürgermeisterei],MATCH(C220,Gemeinden[ID],0)),Bürgermeistereien!$B:$B,0))</f>
        <v>Lünen</v>
      </c>
      <c r="C220" t="s">
        <v>418</v>
      </c>
      <c r="D220">
        <v>8</v>
      </c>
      <c r="E220" t="s">
        <v>433</v>
      </c>
      <c r="F220">
        <v>560</v>
      </c>
      <c r="G220" t="s">
        <v>13</v>
      </c>
      <c r="I220" s="9" t="s">
        <v>434</v>
      </c>
    </row>
    <row r="221" spans="1:9" x14ac:dyDescent="0.4">
      <c r="A221" t="str">
        <f>INDEX(Bürgermeistereien!$A:$A,MATCH(INDEX(Gemeinden[Bürgermeisterei],MATCH(C221,Gemeinden[ID],0)),Bürgermeistereien!$B:$B,0))</f>
        <v>dortmund</v>
      </c>
      <c r="B221" t="str">
        <f>INDEX(Bürgermeistereien!$C:$C,MATCH(INDEX(Gemeinden[Bürgermeisterei],MATCH(C221,Gemeinden[ID],0)),Bürgermeistereien!$B:$B,0))</f>
        <v>Lünen</v>
      </c>
      <c r="C221" t="s">
        <v>418</v>
      </c>
      <c r="D221">
        <v>9</v>
      </c>
      <c r="E221" t="s">
        <v>435</v>
      </c>
      <c r="F221">
        <v>67</v>
      </c>
      <c r="G221" t="s">
        <v>13</v>
      </c>
      <c r="I221" s="5" t="s">
        <v>436</v>
      </c>
    </row>
    <row r="222" spans="1:9" x14ac:dyDescent="0.4">
      <c r="A222" t="str">
        <f>INDEX(Bürgermeistereien!$A:$A,MATCH(INDEX(Gemeinden[Bürgermeisterei],MATCH(C222,Gemeinden[ID],0)),Bürgermeistereien!$B:$B,0))</f>
        <v>dortmund</v>
      </c>
      <c r="B222" t="str">
        <f>INDEX(Bürgermeistereien!$C:$C,MATCH(INDEX(Gemeinden[Bürgermeisterei],MATCH(C222,Gemeinden[ID],0)),Bürgermeistereien!$B:$B,0))</f>
        <v>Lünen</v>
      </c>
      <c r="C222" t="s">
        <v>418</v>
      </c>
      <c r="D222">
        <v>10</v>
      </c>
      <c r="E222" t="s">
        <v>437</v>
      </c>
      <c r="F222">
        <v>237</v>
      </c>
      <c r="G222" t="s">
        <v>13</v>
      </c>
      <c r="I222" s="5" t="s">
        <v>438</v>
      </c>
    </row>
    <row r="223" spans="1:9" x14ac:dyDescent="0.4">
      <c r="A223" t="str">
        <f>INDEX(Bürgermeistereien!$A:$A,MATCH(INDEX(Gemeinden[Bürgermeisterei],MATCH(C223,Gemeinden[ID],0)),Bürgermeistereien!$B:$B,0))</f>
        <v>dortmund</v>
      </c>
      <c r="B223" t="str">
        <f>INDEX(Bürgermeistereien!$C:$C,MATCH(INDEX(Gemeinden[Bürgermeisterei],MATCH(C223,Gemeinden[ID],0)),Bürgermeistereien!$B:$B,0))</f>
        <v>Lünen</v>
      </c>
      <c r="C223" t="s">
        <v>418</v>
      </c>
      <c r="D223">
        <v>11</v>
      </c>
      <c r="E223" t="s">
        <v>439</v>
      </c>
      <c r="F223">
        <v>33</v>
      </c>
      <c r="G223" t="s">
        <v>13</v>
      </c>
      <c r="I223" s="5" t="s">
        <v>440</v>
      </c>
    </row>
    <row r="224" spans="1:9" x14ac:dyDescent="0.4">
      <c r="A224" t="str">
        <f>INDEX(Bürgermeistereien!$A:$A,MATCH(INDEX(Gemeinden[Bürgermeisterei],MATCH(C224,Gemeinden[ID],0)),Bürgermeistereien!$B:$B,0))</f>
        <v>dortmund</v>
      </c>
      <c r="B224" t="str">
        <f>INDEX(Bürgermeistereien!$C:$C,MATCH(INDEX(Gemeinden[Bürgermeisterei],MATCH(C224,Gemeinden[ID],0)),Bürgermeistereien!$B:$B,0))</f>
        <v>Lünen</v>
      </c>
      <c r="C224" t="s">
        <v>418</v>
      </c>
      <c r="D224">
        <v>12</v>
      </c>
      <c r="E224" t="s">
        <v>441</v>
      </c>
      <c r="F224">
        <v>96</v>
      </c>
      <c r="G224" t="s">
        <v>13</v>
      </c>
      <c r="I224" s="5" t="s">
        <v>442</v>
      </c>
    </row>
    <row r="225" spans="1:10" x14ac:dyDescent="0.4">
      <c r="A225" t="str">
        <f>INDEX(Bürgermeistereien!$A:$A,MATCH(INDEX(Gemeinden[Bürgermeisterei],MATCH(C225,Gemeinden[ID],0)),Bürgermeistereien!$B:$B,0))</f>
        <v>dortmund</v>
      </c>
      <c r="B225" t="str">
        <f>INDEX(Bürgermeistereien!$C:$C,MATCH(INDEX(Gemeinden[Bürgermeisterei],MATCH(C225,Gemeinden[ID],0)),Bürgermeistereien!$B:$B,0))</f>
        <v>Lünen</v>
      </c>
      <c r="C225" t="s">
        <v>418</v>
      </c>
      <c r="D225">
        <v>13</v>
      </c>
      <c r="E225" t="s">
        <v>443</v>
      </c>
      <c r="F225">
        <v>632</v>
      </c>
      <c r="G225" t="s">
        <v>13</v>
      </c>
      <c r="I225" s="5" t="s">
        <v>444</v>
      </c>
    </row>
    <row r="226" spans="1:10" x14ac:dyDescent="0.4">
      <c r="A226" t="str">
        <f>INDEX(Bürgermeistereien!$A:$A,MATCH(INDEX(Gemeinden[Bürgermeisterei],MATCH(C226,Gemeinden[ID],0)),Bürgermeistereien!$B:$B,0))</f>
        <v>dortmund</v>
      </c>
      <c r="B226" t="str">
        <f>INDEX(Bürgermeistereien!$C:$C,MATCH(INDEX(Gemeinden[Bürgermeisterei],MATCH(C226,Gemeinden[ID],0)),Bürgermeistereien!$B:$B,0))</f>
        <v>Lünen</v>
      </c>
      <c r="C226" t="s">
        <v>418</v>
      </c>
      <c r="D226">
        <v>14</v>
      </c>
      <c r="E226" t="s">
        <v>445</v>
      </c>
      <c r="F226">
        <v>122</v>
      </c>
      <c r="G226" t="s">
        <v>13</v>
      </c>
      <c r="I226" s="5" t="s">
        <v>446</v>
      </c>
    </row>
    <row r="227" spans="1:10" x14ac:dyDescent="0.4">
      <c r="A227" t="str">
        <f>INDEX(Bürgermeistereien!$A:$A,MATCH(INDEX(Gemeinden[Bürgermeisterei],MATCH(C227,Gemeinden[ID],0)),Bürgermeistereien!$B:$B,0))</f>
        <v>dortmund</v>
      </c>
      <c r="B227" t="str">
        <f>INDEX(Bürgermeistereien!$C:$C,MATCH(INDEX(Gemeinden[Bürgermeisterei],MATCH(C227,Gemeinden[ID],0)),Bürgermeistereien!$B:$B,0))</f>
        <v>Lütgendortmund</v>
      </c>
      <c r="C227" t="s">
        <v>447</v>
      </c>
      <c r="D227">
        <v>1</v>
      </c>
      <c r="E227" t="s">
        <v>114</v>
      </c>
      <c r="F227">
        <v>221</v>
      </c>
      <c r="G227" t="s">
        <v>13</v>
      </c>
      <c r="H227" t="s">
        <v>13</v>
      </c>
      <c r="I227" s="3" t="s">
        <v>448</v>
      </c>
      <c r="J227" t="s">
        <v>449</v>
      </c>
    </row>
    <row r="228" spans="1:10" x14ac:dyDescent="0.4">
      <c r="A228" t="str">
        <f>INDEX(Bürgermeistereien!$A:$A,MATCH(INDEX(Gemeinden[Bürgermeisterei],MATCH(C228,Gemeinden[ID],0)),Bürgermeistereien!$B:$B,0))</f>
        <v>dortmund</v>
      </c>
      <c r="B228" t="str">
        <f>INDEX(Bürgermeistereien!$C:$C,MATCH(INDEX(Gemeinden[Bürgermeisterei],MATCH(C228,Gemeinden[ID],0)),Bürgermeistereien!$B:$B,0))</f>
        <v>Lütgendortmund</v>
      </c>
      <c r="C228" t="s">
        <v>450</v>
      </c>
      <c r="D228">
        <v>1</v>
      </c>
      <c r="E228" t="s">
        <v>394</v>
      </c>
      <c r="F228">
        <v>47</v>
      </c>
      <c r="G228" t="s">
        <v>13</v>
      </c>
      <c r="H228" t="s">
        <v>13</v>
      </c>
      <c r="I228" s="3" t="s">
        <v>451</v>
      </c>
    </row>
    <row r="229" spans="1:10" x14ac:dyDescent="0.4">
      <c r="A229" t="str">
        <f>INDEX(Bürgermeistereien!$A:$A,MATCH(INDEX(Gemeinden[Bürgermeisterei],MATCH(C229,Gemeinden[ID],0)),Bürgermeistereien!$B:$B,0))</f>
        <v>dortmund</v>
      </c>
      <c r="B229" t="str">
        <f>INDEX(Bürgermeistereien!$C:$C,MATCH(INDEX(Gemeinden[Bürgermeisterei],MATCH(C229,Gemeinden[ID],0)),Bürgermeistereien!$B:$B,0))</f>
        <v>Lütgendortmund</v>
      </c>
      <c r="C229" t="s">
        <v>452</v>
      </c>
      <c r="D229">
        <v>1</v>
      </c>
      <c r="E229" t="s">
        <v>453</v>
      </c>
      <c r="F229">
        <v>439</v>
      </c>
      <c r="G229" t="s">
        <v>13</v>
      </c>
      <c r="H229" t="s">
        <v>13</v>
      </c>
      <c r="I229" s="3" t="s">
        <v>454</v>
      </c>
      <c r="J229" t="s">
        <v>455</v>
      </c>
    </row>
    <row r="230" spans="1:10" x14ac:dyDescent="0.4">
      <c r="A230" t="str">
        <f>INDEX(Bürgermeistereien!$A:$A,MATCH(INDEX(Gemeinden[Bürgermeisterei],MATCH(C230,Gemeinden[ID],0)),Bürgermeistereien!$B:$B,0))</f>
        <v>dortmund</v>
      </c>
      <c r="B230" t="str">
        <f>INDEX(Bürgermeistereien!$C:$C,MATCH(INDEX(Gemeinden[Bürgermeisterei],MATCH(C230,Gemeinden[ID],0)),Bürgermeistereien!$B:$B,0))</f>
        <v>Lütgendortmund</v>
      </c>
      <c r="C230" t="s">
        <v>456</v>
      </c>
      <c r="D230">
        <v>1</v>
      </c>
      <c r="E230" t="s">
        <v>457</v>
      </c>
      <c r="F230">
        <v>221</v>
      </c>
      <c r="G230" t="s">
        <v>13</v>
      </c>
      <c r="H230" t="s">
        <v>13</v>
      </c>
      <c r="I230" s="3" t="s">
        <v>458</v>
      </c>
      <c r="J230" t="s">
        <v>455</v>
      </c>
    </row>
    <row r="231" spans="1:10" x14ac:dyDescent="0.4">
      <c r="A231" t="str">
        <f>INDEX(Bürgermeistereien!$A:$A,MATCH(INDEX(Gemeinden[Bürgermeisterei],MATCH(C231,Gemeinden[ID],0)),Bürgermeistereien!$B:$B,0))</f>
        <v>dortmund</v>
      </c>
      <c r="B231" t="str">
        <f>INDEX(Bürgermeistereien!$C:$C,MATCH(INDEX(Gemeinden[Bürgermeisterei],MATCH(C231,Gemeinden[ID],0)),Bürgermeistereien!$B:$B,0))</f>
        <v>Lütgendortmund</v>
      </c>
      <c r="C231" t="s">
        <v>459</v>
      </c>
      <c r="D231">
        <v>1</v>
      </c>
      <c r="E231" t="s">
        <v>22</v>
      </c>
      <c r="F231">
        <v>32</v>
      </c>
      <c r="G231" t="s">
        <v>13</v>
      </c>
      <c r="H231" t="s">
        <v>13</v>
      </c>
      <c r="I231" s="3" t="s">
        <v>460</v>
      </c>
    </row>
    <row r="232" spans="1:10" x14ac:dyDescent="0.4">
      <c r="A232" t="str">
        <f>INDEX(Bürgermeistereien!$A:$A,MATCH(INDEX(Gemeinden[Bürgermeisterei],MATCH(C232,Gemeinden[ID],0)),Bürgermeistereien!$B:$B,0))</f>
        <v>dortmund</v>
      </c>
      <c r="B232" t="str">
        <f>INDEX(Bürgermeistereien!$C:$C,MATCH(INDEX(Gemeinden[Bürgermeisterei],MATCH(C232,Gemeinden[ID],0)),Bürgermeistereien!$B:$B,0))</f>
        <v>Lütgendortmund</v>
      </c>
      <c r="C232" t="s">
        <v>459</v>
      </c>
      <c r="D232">
        <v>2</v>
      </c>
      <c r="E232" t="s">
        <v>461</v>
      </c>
      <c r="F232">
        <v>515</v>
      </c>
      <c r="G232" t="s">
        <v>13</v>
      </c>
      <c r="H232" t="s">
        <v>13</v>
      </c>
      <c r="I232" s="3" t="s">
        <v>462</v>
      </c>
      <c r="J232" t="s">
        <v>14</v>
      </c>
    </row>
    <row r="233" spans="1:10" x14ac:dyDescent="0.4">
      <c r="A233" t="str">
        <f>INDEX(Bürgermeistereien!$A:$A,MATCH(INDEX(Gemeinden[Bürgermeisterei],MATCH(C233,Gemeinden[ID],0)),Bürgermeistereien!$B:$B,0))</f>
        <v>dortmund</v>
      </c>
      <c r="B233" t="str">
        <f>INDEX(Bürgermeistereien!$C:$C,MATCH(INDEX(Gemeinden[Bürgermeisterei],MATCH(C233,Gemeinden[ID],0)),Bürgermeistereien!$B:$B,0))</f>
        <v>Lütgendortmund</v>
      </c>
      <c r="C233" t="s">
        <v>459</v>
      </c>
      <c r="D233">
        <v>3</v>
      </c>
      <c r="E233" t="s">
        <v>31</v>
      </c>
      <c r="F233">
        <v>257</v>
      </c>
      <c r="G233" t="s">
        <v>13</v>
      </c>
      <c r="H233" t="s">
        <v>13</v>
      </c>
      <c r="I233" s="3" t="s">
        <v>463</v>
      </c>
    </row>
    <row r="234" spans="1:10" x14ac:dyDescent="0.4">
      <c r="A234" t="str">
        <f>INDEX(Bürgermeistereien!$A:$A,MATCH(INDEX(Gemeinden[Bürgermeisterei],MATCH(C234,Gemeinden[ID],0)),Bürgermeistereien!$B:$B,0))</f>
        <v>dortmund</v>
      </c>
      <c r="B234" t="str">
        <f>INDEX(Bürgermeistereien!$C:$C,MATCH(INDEX(Gemeinden[Bürgermeisterei],MATCH(C234,Gemeinden[ID],0)),Bürgermeistereien!$B:$B,0))</f>
        <v>Lütgendortmund</v>
      </c>
      <c r="C234" t="s">
        <v>464</v>
      </c>
      <c r="D234">
        <v>1</v>
      </c>
      <c r="E234" t="s">
        <v>465</v>
      </c>
      <c r="F234">
        <v>317</v>
      </c>
      <c r="G234" t="s">
        <v>13</v>
      </c>
      <c r="H234" t="s">
        <v>13</v>
      </c>
      <c r="I234" s="3" t="s">
        <v>466</v>
      </c>
      <c r="J234" t="s">
        <v>14</v>
      </c>
    </row>
    <row r="235" spans="1:10" x14ac:dyDescent="0.4">
      <c r="A235" t="str">
        <f>INDEX(Bürgermeistereien!$A:$A,MATCH(INDEX(Gemeinden[Bürgermeisterei],MATCH(C235,Gemeinden[ID],0)),Bürgermeistereien!$B:$B,0))</f>
        <v>dortmund</v>
      </c>
      <c r="B235" t="str">
        <f>INDEX(Bürgermeistereien!$C:$C,MATCH(INDEX(Gemeinden[Bürgermeisterei],MATCH(C235,Gemeinden[ID],0)),Bürgermeistereien!$B:$B,0))</f>
        <v>Lütgendortmund</v>
      </c>
      <c r="C235" t="s">
        <v>464</v>
      </c>
      <c r="D235">
        <v>2</v>
      </c>
      <c r="E235" t="s">
        <v>467</v>
      </c>
      <c r="F235">
        <v>384</v>
      </c>
      <c r="G235" t="s">
        <v>13</v>
      </c>
      <c r="H235" t="s">
        <v>13</v>
      </c>
      <c r="I235" s="3" t="s">
        <v>468</v>
      </c>
      <c r="J235" t="s">
        <v>14</v>
      </c>
    </row>
    <row r="236" spans="1:10" x14ac:dyDescent="0.4">
      <c r="A236" t="str">
        <f>INDEX(Bürgermeistereien!$A:$A,MATCH(INDEX(Gemeinden[Bürgermeisterei],MATCH(C236,Gemeinden[ID],0)),Bürgermeistereien!$B:$B,0))</f>
        <v>dortmund</v>
      </c>
      <c r="B236" t="str">
        <f>INDEX(Bürgermeistereien!$C:$C,MATCH(INDEX(Gemeinden[Bürgermeisterei],MATCH(C236,Gemeinden[ID],0)),Bürgermeistereien!$B:$B,0))</f>
        <v>Lütgendortmund</v>
      </c>
      <c r="C236" t="s">
        <v>464</v>
      </c>
      <c r="D236">
        <v>3</v>
      </c>
      <c r="E236" t="s">
        <v>469</v>
      </c>
      <c r="F236">
        <v>62</v>
      </c>
      <c r="G236" t="s">
        <v>13</v>
      </c>
      <c r="H236" t="s">
        <v>13</v>
      </c>
      <c r="I236" s="3" t="s">
        <v>470</v>
      </c>
      <c r="J236" t="s">
        <v>14</v>
      </c>
    </row>
    <row r="237" spans="1:10" x14ac:dyDescent="0.4">
      <c r="A237" t="str">
        <f>INDEX(Bürgermeistereien!$A:$A,MATCH(INDEX(Gemeinden[Bürgermeisterei],MATCH(C237,Gemeinden[ID],0)),Bürgermeistereien!$B:$B,0))</f>
        <v>dortmund</v>
      </c>
      <c r="B237" t="str">
        <f>INDEX(Bürgermeistereien!$C:$C,MATCH(INDEX(Gemeinden[Bürgermeisterei],MATCH(C237,Gemeinden[ID],0)),Bürgermeistereien!$B:$B,0))</f>
        <v>Lütgendortmund</v>
      </c>
      <c r="C237" t="s">
        <v>471</v>
      </c>
      <c r="D237">
        <v>1</v>
      </c>
      <c r="E237" t="s">
        <v>472</v>
      </c>
      <c r="F237">
        <v>466</v>
      </c>
      <c r="G237" t="s">
        <v>13</v>
      </c>
      <c r="H237" t="s">
        <v>13</v>
      </c>
      <c r="I237" s="3" t="s">
        <v>473</v>
      </c>
      <c r="J237" t="s">
        <v>14</v>
      </c>
    </row>
    <row r="238" spans="1:10" x14ac:dyDescent="0.4">
      <c r="A238" t="str">
        <f>INDEX(Bürgermeistereien!$A:$A,MATCH(INDEX(Gemeinden[Bürgermeisterei],MATCH(C238,Gemeinden[ID],0)),Bürgermeistereien!$B:$B,0))</f>
        <v>dortmund</v>
      </c>
      <c r="B238" t="str">
        <f>INDEX(Bürgermeistereien!$C:$C,MATCH(INDEX(Gemeinden[Bürgermeisterei],MATCH(C238,Gemeinden[ID],0)),Bürgermeistereien!$B:$B,0))</f>
        <v>Lütgendortmund</v>
      </c>
      <c r="C238" t="s">
        <v>471</v>
      </c>
      <c r="D238">
        <v>2</v>
      </c>
      <c r="E238" t="s">
        <v>474</v>
      </c>
      <c r="F238">
        <v>318</v>
      </c>
      <c r="G238" t="s">
        <v>13</v>
      </c>
      <c r="H238" t="s">
        <v>13</v>
      </c>
      <c r="I238" s="3" t="s">
        <v>475</v>
      </c>
      <c r="J238" t="s">
        <v>14</v>
      </c>
    </row>
    <row r="239" spans="1:10" x14ac:dyDescent="0.4">
      <c r="A239" t="str">
        <f>INDEX(Bürgermeistereien!$A:$A,MATCH(INDEX(Gemeinden[Bürgermeisterei],MATCH(C239,Gemeinden[ID],0)),Bürgermeistereien!$B:$B,0))</f>
        <v>dortmund</v>
      </c>
      <c r="B239" t="str">
        <f>INDEX(Bürgermeistereien!$C:$C,MATCH(INDEX(Gemeinden[Bürgermeisterei],MATCH(C239,Gemeinden[ID],0)),Bürgermeistereien!$B:$B,0))</f>
        <v>Lütgendortmund</v>
      </c>
      <c r="C239" t="s">
        <v>476</v>
      </c>
      <c r="D239">
        <v>1</v>
      </c>
      <c r="E239" t="s">
        <v>477</v>
      </c>
      <c r="F239">
        <v>288</v>
      </c>
      <c r="G239" t="s">
        <v>13</v>
      </c>
      <c r="H239" t="s">
        <v>13</v>
      </c>
      <c r="I239" s="3" t="s">
        <v>478</v>
      </c>
      <c r="J239" t="s">
        <v>455</v>
      </c>
    </row>
    <row r="240" spans="1:10" x14ac:dyDescent="0.4">
      <c r="A240" t="str">
        <f>INDEX(Bürgermeistereien!$A:$A,MATCH(INDEX(Gemeinden[Bürgermeisterei],MATCH(C240,Gemeinden[ID],0)),Bürgermeistereien!$B:$B,0))</f>
        <v>dortmund</v>
      </c>
      <c r="B240" t="str">
        <f>INDEX(Bürgermeistereien!$C:$C,MATCH(INDEX(Gemeinden[Bürgermeisterei],MATCH(C240,Gemeinden[ID],0)),Bürgermeistereien!$B:$B,0))</f>
        <v>Lütgendortmund</v>
      </c>
      <c r="C240" t="s">
        <v>479</v>
      </c>
      <c r="D240">
        <v>1</v>
      </c>
      <c r="E240" t="s">
        <v>480</v>
      </c>
      <c r="F240">
        <v>285</v>
      </c>
      <c r="G240" t="s">
        <v>13</v>
      </c>
      <c r="H240" t="s">
        <v>13</v>
      </c>
      <c r="I240" s="3" t="s">
        <v>481</v>
      </c>
    </row>
    <row r="241" spans="1:9" x14ac:dyDescent="0.4">
      <c r="A241" t="str">
        <f>INDEX(Bürgermeistereien!$A:$A,MATCH(INDEX(Gemeinden[Bürgermeisterei],MATCH(C241,Gemeinden[ID],0)),Bürgermeistereien!$B:$B,0))</f>
        <v>dortmund</v>
      </c>
      <c r="B241" t="str">
        <f>INDEX(Bürgermeistereien!$C:$C,MATCH(INDEX(Gemeinden[Bürgermeisterei],MATCH(C241,Gemeinden[ID],0)),Bürgermeistereien!$B:$B,0))</f>
        <v>Schwerte</v>
      </c>
      <c r="C241" t="s">
        <v>482</v>
      </c>
      <c r="D241">
        <v>1</v>
      </c>
      <c r="E241" t="s">
        <v>187</v>
      </c>
      <c r="F241">
        <v>121</v>
      </c>
      <c r="G241" t="s">
        <v>13</v>
      </c>
      <c r="H241" t="s">
        <v>13</v>
      </c>
      <c r="I241" s="3" t="s">
        <v>484</v>
      </c>
    </row>
    <row r="242" spans="1:9" x14ac:dyDescent="0.4">
      <c r="A242" t="str">
        <f>INDEX(Bürgermeistereien!$A:$A,MATCH(INDEX(Gemeinden[Bürgermeisterei],MATCH(C242,Gemeinden[ID],0)),Bürgermeistereien!$B:$B,0))</f>
        <v>dortmund</v>
      </c>
      <c r="B242" t="str">
        <f>INDEX(Bürgermeistereien!$C:$C,MATCH(INDEX(Gemeinden[Bürgermeisterei],MATCH(C242,Gemeinden[ID],0)),Bürgermeistereien!$B:$B,0))</f>
        <v>Schwerte</v>
      </c>
      <c r="C242" t="s">
        <v>482</v>
      </c>
      <c r="D242">
        <v>2</v>
      </c>
      <c r="E242" t="s">
        <v>483</v>
      </c>
      <c r="F242">
        <v>196</v>
      </c>
      <c r="G242" t="s">
        <v>13</v>
      </c>
      <c r="H242" t="s">
        <v>13</v>
      </c>
      <c r="I242" s="3" t="s">
        <v>484</v>
      </c>
    </row>
    <row r="243" spans="1:9" x14ac:dyDescent="0.4">
      <c r="A243" t="str">
        <f>INDEX(Bürgermeistereien!$A:$A,MATCH(INDEX(Gemeinden[Bürgermeisterei],MATCH(C243,Gemeinden[ID],0)),Bürgermeistereien!$B:$B,0))</f>
        <v>dortmund</v>
      </c>
      <c r="B243" t="str">
        <f>INDEX(Bürgermeistereien!$C:$C,MATCH(INDEX(Gemeinden[Bürgermeisterei],MATCH(C243,Gemeinden[ID],0)),Bürgermeistereien!$B:$B,0))</f>
        <v>Schwerte</v>
      </c>
      <c r="C243" t="s">
        <v>482</v>
      </c>
      <c r="D243">
        <v>3</v>
      </c>
      <c r="E243" t="s">
        <v>225</v>
      </c>
      <c r="F243">
        <v>154</v>
      </c>
      <c r="G243" t="s">
        <v>13</v>
      </c>
      <c r="H243" t="s">
        <v>13</v>
      </c>
      <c r="I243" s="3" t="s">
        <v>484</v>
      </c>
    </row>
    <row r="244" spans="1:9" x14ac:dyDescent="0.4">
      <c r="A244" t="str">
        <f>INDEX(Bürgermeistereien!$A:$A,MATCH(INDEX(Gemeinden[Bürgermeisterei],MATCH(C244,Gemeinden[ID],0)),Bürgermeistereien!$B:$B,0))</f>
        <v>dortmund</v>
      </c>
      <c r="B244" t="str">
        <f>INDEX(Bürgermeistereien!$C:$C,MATCH(INDEX(Gemeinden[Bürgermeisterei],MATCH(C244,Gemeinden[ID],0)),Bürgermeistereien!$B:$B,0))</f>
        <v>Schwerte</v>
      </c>
      <c r="C244" t="s">
        <v>482</v>
      </c>
      <c r="D244">
        <v>4</v>
      </c>
      <c r="E244" t="s">
        <v>778</v>
      </c>
      <c r="F244">
        <v>242</v>
      </c>
      <c r="G244" t="s">
        <v>13</v>
      </c>
      <c r="H244" t="s">
        <v>13</v>
      </c>
      <c r="I244" s="3" t="s">
        <v>484</v>
      </c>
    </row>
    <row r="245" spans="1:9" x14ac:dyDescent="0.4">
      <c r="A245" t="str">
        <f>INDEX(Bürgermeistereien!$A:$A,MATCH(INDEX(Gemeinden[Bürgermeisterei],MATCH(C245,Gemeinden[ID],0)),Bürgermeistereien!$B:$B,0))</f>
        <v>dortmund</v>
      </c>
      <c r="B245" t="str">
        <f>INDEX(Bürgermeistereien!$C:$C,MATCH(INDEX(Gemeinden[Bürgermeisterei],MATCH(C245,Gemeinden[ID],0)),Bürgermeistereien!$B:$B,0))</f>
        <v>Schwerte</v>
      </c>
      <c r="C245" t="s">
        <v>485</v>
      </c>
      <c r="D245">
        <v>1</v>
      </c>
      <c r="E245" t="s">
        <v>486</v>
      </c>
      <c r="F245">
        <v>146</v>
      </c>
      <c r="G245" t="s">
        <v>13</v>
      </c>
      <c r="H245" t="s">
        <v>13</v>
      </c>
      <c r="I245" s="3" t="s">
        <v>487</v>
      </c>
    </row>
    <row r="246" spans="1:9" x14ac:dyDescent="0.4">
      <c r="A246" t="str">
        <f>INDEX(Bürgermeistereien!$A:$A,MATCH(INDEX(Gemeinden[Bürgermeisterei],MATCH(C246,Gemeinden[ID],0)),Bürgermeistereien!$B:$B,0))</f>
        <v>dortmund</v>
      </c>
      <c r="B246" t="str">
        <f>INDEX(Bürgermeistereien!$C:$C,MATCH(INDEX(Gemeinden[Bürgermeisterei],MATCH(C246,Gemeinden[ID],0)),Bürgermeistereien!$B:$B,0))</f>
        <v>Schwerte</v>
      </c>
      <c r="C246" t="s">
        <v>485</v>
      </c>
      <c r="D246">
        <v>2</v>
      </c>
      <c r="E246" t="s">
        <v>488</v>
      </c>
      <c r="F246">
        <v>157</v>
      </c>
      <c r="G246" t="s">
        <v>13</v>
      </c>
      <c r="H246" t="s">
        <v>13</v>
      </c>
      <c r="I246" s="3" t="s">
        <v>489</v>
      </c>
    </row>
    <row r="247" spans="1:9" x14ac:dyDescent="0.4">
      <c r="A247" t="str">
        <f>INDEX(Bürgermeistereien!$A:$A,MATCH(INDEX(Gemeinden[Bürgermeisterei],MATCH(C247,Gemeinden[ID],0)),Bürgermeistereien!$B:$B,0))</f>
        <v>dortmund</v>
      </c>
      <c r="B247" t="str">
        <f>INDEX(Bürgermeistereien!$C:$C,MATCH(INDEX(Gemeinden[Bürgermeisterei],MATCH(C247,Gemeinden[ID],0)),Bürgermeistereien!$B:$B,0))</f>
        <v>Schwerte</v>
      </c>
      <c r="C247" t="s">
        <v>485</v>
      </c>
      <c r="D247">
        <v>3</v>
      </c>
      <c r="E247" t="s">
        <v>490</v>
      </c>
      <c r="F247">
        <v>20</v>
      </c>
      <c r="G247" t="s">
        <v>13</v>
      </c>
      <c r="H247" t="s">
        <v>13</v>
      </c>
      <c r="I247" s="3" t="s">
        <v>491</v>
      </c>
    </row>
    <row r="248" spans="1:9" x14ac:dyDescent="0.4">
      <c r="A248" t="str">
        <f>INDEX(Bürgermeistereien!$A:$A,MATCH(INDEX(Gemeinden[Bürgermeisterei],MATCH(C248,Gemeinden[ID],0)),Bürgermeistereien!$B:$B,0))</f>
        <v>dortmund</v>
      </c>
      <c r="B248" t="str">
        <f>INDEX(Bürgermeistereien!$C:$C,MATCH(INDEX(Gemeinden[Bürgermeisterei],MATCH(C248,Gemeinden[ID],0)),Bürgermeistereien!$B:$B,0))</f>
        <v>Schwerte</v>
      </c>
      <c r="C248" t="s">
        <v>492</v>
      </c>
      <c r="D248">
        <v>1</v>
      </c>
      <c r="E248" t="s">
        <v>493</v>
      </c>
      <c r="F248">
        <v>87</v>
      </c>
      <c r="G248" t="s">
        <v>13</v>
      </c>
      <c r="H248" t="s">
        <v>13</v>
      </c>
      <c r="I248" s="3" t="s">
        <v>494</v>
      </c>
    </row>
    <row r="249" spans="1:9" x14ac:dyDescent="0.4">
      <c r="A249" t="str">
        <f>INDEX(Bürgermeistereien!$A:$A,MATCH(INDEX(Gemeinden[Bürgermeisterei],MATCH(C249,Gemeinden[ID],0)),Bürgermeistereien!$B:$B,0))</f>
        <v>dortmund</v>
      </c>
      <c r="B249" t="str">
        <f>INDEX(Bürgermeistereien!$C:$C,MATCH(INDEX(Gemeinden[Bürgermeisterei],MATCH(C249,Gemeinden[ID],0)),Bürgermeistereien!$B:$B,0))</f>
        <v>Schwerte</v>
      </c>
      <c r="C249" t="s">
        <v>492</v>
      </c>
      <c r="D249">
        <v>2</v>
      </c>
      <c r="E249" t="s">
        <v>495</v>
      </c>
      <c r="F249">
        <v>68</v>
      </c>
      <c r="G249" t="s">
        <v>13</v>
      </c>
      <c r="H249" t="s">
        <v>13</v>
      </c>
      <c r="I249" s="3" t="s">
        <v>496</v>
      </c>
    </row>
    <row r="250" spans="1:9" x14ac:dyDescent="0.4">
      <c r="A250" t="str">
        <f>INDEX(Bürgermeistereien!$A:$A,MATCH(INDEX(Gemeinden[Bürgermeisterei],MATCH(C250,Gemeinden[ID],0)),Bürgermeistereien!$B:$B,0))</f>
        <v>dortmund</v>
      </c>
      <c r="B250" t="str">
        <f>INDEX(Bürgermeistereien!$C:$C,MATCH(INDEX(Gemeinden[Bürgermeisterei],MATCH(C250,Gemeinden[ID],0)),Bürgermeistereien!$B:$B,0))</f>
        <v>Schwerte</v>
      </c>
      <c r="C250" t="s">
        <v>492</v>
      </c>
      <c r="D250">
        <v>3</v>
      </c>
      <c r="E250" t="s">
        <v>497</v>
      </c>
      <c r="F250">
        <v>95</v>
      </c>
      <c r="G250" t="s">
        <v>13</v>
      </c>
      <c r="H250" t="s">
        <v>13</v>
      </c>
      <c r="I250" s="3" t="s">
        <v>498</v>
      </c>
    </row>
    <row r="251" spans="1:9" x14ac:dyDescent="0.4">
      <c r="A251" t="str">
        <f>INDEX(Bürgermeistereien!$A:$A,MATCH(INDEX(Gemeinden[Bürgermeisterei],MATCH(C251,Gemeinden[ID],0)),Bürgermeistereien!$B:$B,0))</f>
        <v>dortmund</v>
      </c>
      <c r="B251" t="str">
        <f>INDEX(Bürgermeistereien!$C:$C,MATCH(INDEX(Gemeinden[Bürgermeisterei],MATCH(C251,Gemeinden[ID],0)),Bürgermeistereien!$B:$B,0))</f>
        <v>Schwerte</v>
      </c>
      <c r="C251" t="s">
        <v>492</v>
      </c>
      <c r="D251">
        <v>4</v>
      </c>
      <c r="E251" s="10" t="s">
        <v>499</v>
      </c>
      <c r="F251" s="10">
        <v>122</v>
      </c>
      <c r="G251" t="s">
        <v>13</v>
      </c>
      <c r="H251" s="10" t="s">
        <v>13</v>
      </c>
      <c r="I251" s="9" t="s">
        <v>500</v>
      </c>
    </row>
    <row r="252" spans="1:9" x14ac:dyDescent="0.4">
      <c r="A252" t="str">
        <f>INDEX(Bürgermeistereien!$A:$A,MATCH(INDEX(Gemeinden[Bürgermeisterei],MATCH(C252,Gemeinden[ID],0)),Bürgermeistereien!$B:$B,0))</f>
        <v>dortmund</v>
      </c>
      <c r="B252" t="str">
        <f>INDEX(Bürgermeistereien!$C:$C,MATCH(INDEX(Gemeinden[Bürgermeisterei],MATCH(C252,Gemeinden[ID],0)),Bürgermeistereien!$B:$B,0))</f>
        <v>Schwerte</v>
      </c>
      <c r="C252" t="s">
        <v>492</v>
      </c>
      <c r="D252">
        <v>5</v>
      </c>
      <c r="E252" t="s">
        <v>501</v>
      </c>
      <c r="F252">
        <v>179</v>
      </c>
      <c r="G252" t="s">
        <v>13</v>
      </c>
      <c r="H252" t="s">
        <v>13</v>
      </c>
      <c r="I252" s="3" t="s">
        <v>502</v>
      </c>
    </row>
    <row r="253" spans="1:9" x14ac:dyDescent="0.4">
      <c r="A253" t="str">
        <f>INDEX(Bürgermeistereien!$A:$A,MATCH(INDEX(Gemeinden[Bürgermeisterei],MATCH(C253,Gemeinden[ID],0)),Bürgermeistereien!$B:$B,0))</f>
        <v>dortmund</v>
      </c>
      <c r="B253" t="str">
        <f>INDEX(Bürgermeistereien!$C:$C,MATCH(INDEX(Gemeinden[Bürgermeisterei],MATCH(C253,Gemeinden[ID],0)),Bürgermeistereien!$B:$B,0))</f>
        <v>Schwerte</v>
      </c>
      <c r="C253" t="s">
        <v>503</v>
      </c>
      <c r="D253">
        <v>1</v>
      </c>
      <c r="E253" t="s">
        <v>504</v>
      </c>
      <c r="F253">
        <v>107</v>
      </c>
      <c r="G253" t="s">
        <v>13</v>
      </c>
      <c r="H253" t="s">
        <v>13</v>
      </c>
      <c r="I253" s="3" t="s">
        <v>505</v>
      </c>
    </row>
    <row r="254" spans="1:9" x14ac:dyDescent="0.4">
      <c r="A254" t="str">
        <f>INDEX(Bürgermeistereien!$A:$A,MATCH(INDEX(Gemeinden[Bürgermeisterei],MATCH(C254,Gemeinden[ID],0)),Bürgermeistereien!$B:$B,0))</f>
        <v>dortmund</v>
      </c>
      <c r="B254" t="str">
        <f>INDEX(Bürgermeistereien!$C:$C,MATCH(INDEX(Gemeinden[Bürgermeisterei],MATCH(C254,Gemeinden[ID],0)),Bürgermeistereien!$B:$B,0))</f>
        <v>Schwerte</v>
      </c>
      <c r="C254" t="s">
        <v>503</v>
      </c>
      <c r="D254">
        <v>2</v>
      </c>
      <c r="E254" t="s">
        <v>506</v>
      </c>
      <c r="F254">
        <v>128</v>
      </c>
      <c r="G254" t="s">
        <v>13</v>
      </c>
      <c r="H254" t="s">
        <v>13</v>
      </c>
      <c r="I254" s="3" t="s">
        <v>507</v>
      </c>
    </row>
    <row r="255" spans="1:9" x14ac:dyDescent="0.4">
      <c r="A255" t="str">
        <f>INDEX(Bürgermeistereien!$A:$A,MATCH(INDEX(Gemeinden[Bürgermeisterei],MATCH(C255,Gemeinden[ID],0)),Bürgermeistereien!$B:$B,0))</f>
        <v>dortmund</v>
      </c>
      <c r="B255" t="str">
        <f>INDEX(Bürgermeistereien!$C:$C,MATCH(INDEX(Gemeinden[Bürgermeisterei],MATCH(C255,Gemeinden[ID],0)),Bürgermeistereien!$B:$B,0))</f>
        <v>Schwerte</v>
      </c>
      <c r="C255" t="s">
        <v>503</v>
      </c>
      <c r="D255">
        <v>3</v>
      </c>
      <c r="E255" t="s">
        <v>508</v>
      </c>
      <c r="F255">
        <v>141</v>
      </c>
      <c r="G255" t="s">
        <v>13</v>
      </c>
      <c r="H255" t="s">
        <v>13</v>
      </c>
      <c r="I255" s="3" t="s">
        <v>509</v>
      </c>
    </row>
    <row r="256" spans="1:9" x14ac:dyDescent="0.4">
      <c r="A256" t="str">
        <f>INDEX(Bürgermeistereien!$A:$A,MATCH(INDEX(Gemeinden[Bürgermeisterei],MATCH(C256,Gemeinden[ID],0)),Bürgermeistereien!$B:$B,0))</f>
        <v>dortmund</v>
      </c>
      <c r="B256" t="str">
        <f>INDEX(Bürgermeistereien!$C:$C,MATCH(INDEX(Gemeinden[Bürgermeisterei],MATCH(C256,Gemeinden[ID],0)),Bürgermeistereien!$B:$B,0))</f>
        <v>Schwerte</v>
      </c>
      <c r="C256" t="s">
        <v>503</v>
      </c>
      <c r="D256">
        <v>4</v>
      </c>
      <c r="E256" t="s">
        <v>510</v>
      </c>
      <c r="F256">
        <v>62</v>
      </c>
      <c r="G256" t="s">
        <v>13</v>
      </c>
      <c r="H256" t="s">
        <v>13</v>
      </c>
      <c r="I256" s="3" t="s">
        <v>511</v>
      </c>
    </row>
    <row r="257" spans="1:10" x14ac:dyDescent="0.4">
      <c r="A257" t="str">
        <f>INDEX(Bürgermeistereien!$A:$A,MATCH(INDEX(Gemeinden[Bürgermeisterei],MATCH(C257,Gemeinden[ID],0)),Bürgermeistereien!$B:$B,0))</f>
        <v>dortmund</v>
      </c>
      <c r="B257" t="str">
        <f>INDEX(Bürgermeistereien!$C:$C,MATCH(INDEX(Gemeinden[Bürgermeisterei],MATCH(C257,Gemeinden[ID],0)),Bürgermeistereien!$B:$B,0))</f>
        <v>Schwerte</v>
      </c>
      <c r="C257" t="s">
        <v>512</v>
      </c>
      <c r="D257">
        <v>1</v>
      </c>
      <c r="E257" t="s">
        <v>513</v>
      </c>
      <c r="F257">
        <v>82</v>
      </c>
      <c r="G257" t="s">
        <v>13</v>
      </c>
      <c r="H257" t="s">
        <v>13</v>
      </c>
      <c r="I257" s="3" t="s">
        <v>514</v>
      </c>
    </row>
    <row r="258" spans="1:10" x14ac:dyDescent="0.4">
      <c r="A258" t="str">
        <f>INDEX(Bürgermeistereien!$A:$A,MATCH(INDEX(Gemeinden[Bürgermeisterei],MATCH(C258,Gemeinden[ID],0)),Bürgermeistereien!$B:$B,0))</f>
        <v>dortmund</v>
      </c>
      <c r="B258" t="str">
        <f>INDEX(Bürgermeistereien!$C:$C,MATCH(INDEX(Gemeinden[Bürgermeisterei],MATCH(C258,Gemeinden[ID],0)),Bürgermeistereien!$B:$B,0))</f>
        <v>Schwerte</v>
      </c>
      <c r="C258" t="s">
        <v>512</v>
      </c>
      <c r="D258">
        <v>2</v>
      </c>
      <c r="E258" t="s">
        <v>515</v>
      </c>
      <c r="F258">
        <v>232</v>
      </c>
      <c r="G258" t="s">
        <v>13</v>
      </c>
      <c r="H258" t="s">
        <v>13</v>
      </c>
      <c r="I258" s="3" t="s">
        <v>516</v>
      </c>
    </row>
    <row r="259" spans="1:10" x14ac:dyDescent="0.4">
      <c r="A259" t="str">
        <f>INDEX(Bürgermeistereien!$A:$A,MATCH(INDEX(Gemeinden[Bürgermeisterei],MATCH(C259,Gemeinden[ID],0)),Bürgermeistereien!$B:$B,0))</f>
        <v>dortmund</v>
      </c>
      <c r="B259" t="str">
        <f>INDEX(Bürgermeistereien!$C:$C,MATCH(INDEX(Gemeinden[Bürgermeisterei],MATCH(C259,Gemeinden[ID],0)),Bürgermeistereien!$B:$B,0))</f>
        <v>Schwerte</v>
      </c>
      <c r="C259" t="s">
        <v>512</v>
      </c>
      <c r="D259">
        <v>3</v>
      </c>
      <c r="E259" t="s">
        <v>517</v>
      </c>
      <c r="F259">
        <v>192</v>
      </c>
      <c r="G259" t="s">
        <v>13</v>
      </c>
      <c r="H259" t="s">
        <v>13</v>
      </c>
      <c r="I259" s="3" t="s">
        <v>518</v>
      </c>
    </row>
    <row r="260" spans="1:10" x14ac:dyDescent="0.4">
      <c r="A260" t="str">
        <f>INDEX(Bürgermeistereien!$A:$A,MATCH(INDEX(Gemeinden[Bürgermeisterei],MATCH(C260,Gemeinden[ID],0)),Bürgermeistereien!$B:$B,0))</f>
        <v>dortmund</v>
      </c>
      <c r="B260" t="str">
        <f>INDEX(Bürgermeistereien!$C:$C,MATCH(INDEX(Gemeinden[Bürgermeisterei],MATCH(C260,Gemeinden[ID],0)),Bürgermeistereien!$B:$B,0))</f>
        <v>Schwerte</v>
      </c>
      <c r="C260" t="s">
        <v>512</v>
      </c>
      <c r="D260">
        <v>4</v>
      </c>
      <c r="E260" t="s">
        <v>501</v>
      </c>
      <c r="F260">
        <v>129</v>
      </c>
      <c r="G260" t="s">
        <v>13</v>
      </c>
      <c r="H260" t="s">
        <v>13</v>
      </c>
      <c r="I260" s="3" t="s">
        <v>519</v>
      </c>
    </row>
    <row r="261" spans="1:10" x14ac:dyDescent="0.4">
      <c r="A261" t="str">
        <f>INDEX(Bürgermeistereien!$A:$A,MATCH(INDEX(Gemeinden[Bürgermeisterei],MATCH(C261,Gemeinden[ID],0)),Bürgermeistereien!$B:$B,0))</f>
        <v>dortmund</v>
      </c>
      <c r="B261" t="str">
        <f>INDEX(Bürgermeistereien!$C:$C,MATCH(INDEX(Gemeinden[Bürgermeisterei],MATCH(C261,Gemeinden[ID],0)),Bürgermeistereien!$B:$B,0))</f>
        <v>Schwerte</v>
      </c>
      <c r="C261" t="s">
        <v>520</v>
      </c>
      <c r="D261">
        <v>1</v>
      </c>
      <c r="E261" t="s">
        <v>521</v>
      </c>
      <c r="F261">
        <v>1</v>
      </c>
      <c r="G261" t="s">
        <v>13</v>
      </c>
      <c r="H261" t="s">
        <v>13</v>
      </c>
      <c r="I261" s="11" t="s">
        <v>522</v>
      </c>
    </row>
    <row r="262" spans="1:10" x14ac:dyDescent="0.4">
      <c r="A262" t="str">
        <f>INDEX(Bürgermeistereien!$A:$A,MATCH(INDEX(Gemeinden[Bürgermeisterei],MATCH(C262,Gemeinden[ID],0)),Bürgermeistereien!$B:$B,0))</f>
        <v>dortmund</v>
      </c>
      <c r="B262" t="str">
        <f>INDEX(Bürgermeistereien!$C:$C,MATCH(INDEX(Gemeinden[Bürgermeisterei],MATCH(C262,Gemeinden[ID],0)),Bürgermeistereien!$B:$B,0))</f>
        <v>Schwerte</v>
      </c>
      <c r="C262" t="s">
        <v>520</v>
      </c>
      <c r="D262">
        <v>2</v>
      </c>
      <c r="E262" t="s">
        <v>523</v>
      </c>
      <c r="F262">
        <v>287</v>
      </c>
      <c r="G262" t="s">
        <v>13</v>
      </c>
      <c r="H262" t="s">
        <v>13</v>
      </c>
      <c r="I262" s="11" t="s">
        <v>524</v>
      </c>
    </row>
    <row r="263" spans="1:10" x14ac:dyDescent="0.4">
      <c r="A263" t="str">
        <f>INDEX(Bürgermeistereien!$A:$A,MATCH(INDEX(Gemeinden[Bürgermeisterei],MATCH(C263,Gemeinden[ID],0)),Bürgermeistereien!$B:$B,0))</f>
        <v>dortmund</v>
      </c>
      <c r="B263" t="str">
        <f>INDEX(Bürgermeistereien!$C:$C,MATCH(INDEX(Gemeinden[Bürgermeisterei],MATCH(C263,Gemeinden[ID],0)),Bürgermeistereien!$B:$B,0))</f>
        <v>Schwerte</v>
      </c>
      <c r="C263" t="s">
        <v>520</v>
      </c>
      <c r="D263">
        <v>3</v>
      </c>
      <c r="E263" t="s">
        <v>525</v>
      </c>
      <c r="F263">
        <v>75</v>
      </c>
      <c r="G263" t="s">
        <v>13</v>
      </c>
      <c r="H263" t="s">
        <v>13</v>
      </c>
      <c r="I263" s="11" t="s">
        <v>526</v>
      </c>
    </row>
    <row r="264" spans="1:10" x14ac:dyDescent="0.4">
      <c r="A264" t="str">
        <f>INDEX(Bürgermeistereien!$A:$A,MATCH(INDEX(Gemeinden[Bürgermeisterei],MATCH(C264,Gemeinden[ID],0)),Bürgermeistereien!$B:$B,0))</f>
        <v>dortmund</v>
      </c>
      <c r="B264" t="str">
        <f>INDEX(Bürgermeistereien!$C:$C,MATCH(INDEX(Gemeinden[Bürgermeisterei],MATCH(C264,Gemeinden[ID],0)),Bürgermeistereien!$B:$B,0))</f>
        <v>Schwerte</v>
      </c>
      <c r="C264" t="s">
        <v>520</v>
      </c>
      <c r="D264">
        <v>4</v>
      </c>
      <c r="E264" t="s">
        <v>527</v>
      </c>
      <c r="F264">
        <v>466</v>
      </c>
      <c r="G264" t="s">
        <v>13</v>
      </c>
      <c r="H264" t="s">
        <v>13</v>
      </c>
      <c r="I264" s="11" t="s">
        <v>528</v>
      </c>
    </row>
    <row r="265" spans="1:10" x14ac:dyDescent="0.4">
      <c r="A265" t="str">
        <f>INDEX(Bürgermeistereien!$A:$A,MATCH(INDEX(Gemeinden[Bürgermeisterei],MATCH(C265,Gemeinden[ID],0)),Bürgermeistereien!$B:$B,0))</f>
        <v>dortmund</v>
      </c>
      <c r="B265" t="str">
        <f>INDEX(Bürgermeistereien!$C:$C,MATCH(INDEX(Gemeinden[Bürgermeisterei],MATCH(C265,Gemeinden[ID],0)),Bürgermeistereien!$B:$B,0))</f>
        <v>Schwerte</v>
      </c>
      <c r="C265" t="s">
        <v>520</v>
      </c>
      <c r="D265">
        <v>5</v>
      </c>
      <c r="E265" t="s">
        <v>529</v>
      </c>
      <c r="F265">
        <v>127</v>
      </c>
      <c r="G265" t="s">
        <v>13</v>
      </c>
      <c r="H265" t="s">
        <v>13</v>
      </c>
      <c r="I265" s="11" t="s">
        <v>530</v>
      </c>
    </row>
    <row r="266" spans="1:10" x14ac:dyDescent="0.4">
      <c r="A266" t="str">
        <f>INDEX(Bürgermeistereien!$A:$A,MATCH(INDEX(Gemeinden[Bürgermeisterei],MATCH(C266,Gemeinden[ID],0)),Bürgermeistereien!$B:$B,0))</f>
        <v>dortmund</v>
      </c>
      <c r="B266" t="str">
        <f>INDEX(Bürgermeistereien!$C:$C,MATCH(INDEX(Gemeinden[Bürgermeisterei],MATCH(C266,Gemeinden[ID],0)),Bürgermeistereien!$B:$B,0))</f>
        <v>Schwerte</v>
      </c>
      <c r="C266" t="s">
        <v>520</v>
      </c>
      <c r="D266">
        <v>6</v>
      </c>
      <c r="E266" t="s">
        <v>531</v>
      </c>
      <c r="F266">
        <v>568</v>
      </c>
      <c r="G266" t="s">
        <v>13</v>
      </c>
      <c r="H266" t="s">
        <v>13</v>
      </c>
      <c r="I266" s="11" t="s">
        <v>532</v>
      </c>
    </row>
    <row r="267" spans="1:10" x14ac:dyDescent="0.4">
      <c r="A267" t="str">
        <f>INDEX(Bürgermeistereien!$A:$A,MATCH(INDEX(Gemeinden[Bürgermeisterei],MATCH(C267,Gemeinden[ID],0)),Bürgermeistereien!$B:$B,0))</f>
        <v>dortmund</v>
      </c>
      <c r="B267" t="str">
        <f>INDEX(Bürgermeistereien!$C:$C,MATCH(INDEX(Gemeinden[Bürgermeisterei],MATCH(C267,Gemeinden[ID],0)),Bürgermeistereien!$B:$B,0))</f>
        <v>Schwerte</v>
      </c>
      <c r="C267" t="s">
        <v>520</v>
      </c>
      <c r="D267">
        <v>7</v>
      </c>
      <c r="E267" t="s">
        <v>533</v>
      </c>
      <c r="F267">
        <v>563</v>
      </c>
      <c r="G267" t="s">
        <v>13</v>
      </c>
      <c r="H267" t="s">
        <v>13</v>
      </c>
      <c r="I267" s="11" t="s">
        <v>534</v>
      </c>
    </row>
    <row r="268" spans="1:10" x14ac:dyDescent="0.4">
      <c r="A268" t="str">
        <f>INDEX(Bürgermeistereien!$A:$A,MATCH(INDEX(Gemeinden[Bürgermeisterei],MATCH(C268,Gemeinden[ID],0)),Bürgermeistereien!$B:$B,0))</f>
        <v>dortmund</v>
      </c>
      <c r="B268" t="str">
        <f>INDEX(Bürgermeistereien!$C:$C,MATCH(INDEX(Gemeinden[Bürgermeisterei],MATCH(C268,Gemeinden[ID],0)),Bürgermeistereien!$B:$B,0))</f>
        <v>Schwerte</v>
      </c>
      <c r="C268" t="s">
        <v>520</v>
      </c>
      <c r="D268">
        <v>8</v>
      </c>
      <c r="E268" t="s">
        <v>535</v>
      </c>
      <c r="F268">
        <v>451</v>
      </c>
      <c r="G268" t="s">
        <v>13</v>
      </c>
      <c r="H268" t="s">
        <v>13</v>
      </c>
      <c r="I268" s="11" t="s">
        <v>536</v>
      </c>
    </row>
    <row r="269" spans="1:10" x14ac:dyDescent="0.4">
      <c r="A269" t="str">
        <f>INDEX(Bürgermeistereien!$A:$A,MATCH(INDEX(Gemeinden[Bürgermeisterei],MATCH(C269,Gemeinden[ID],0)),Bürgermeistereien!$B:$B,0))</f>
        <v>dortmund</v>
      </c>
      <c r="B269" t="str">
        <f>INDEX(Bürgermeistereien!$C:$C,MATCH(INDEX(Gemeinden[Bürgermeisterei],MATCH(C269,Gemeinden[ID],0)),Bürgermeistereien!$B:$B,0))</f>
        <v>Schwerte</v>
      </c>
      <c r="C269" t="s">
        <v>520</v>
      </c>
      <c r="D269">
        <v>9</v>
      </c>
      <c r="E269" t="s">
        <v>537</v>
      </c>
      <c r="F269">
        <v>415</v>
      </c>
      <c r="G269" t="s">
        <v>13</v>
      </c>
      <c r="H269" t="s">
        <v>13</v>
      </c>
      <c r="I269" s="11" t="s">
        <v>538</v>
      </c>
    </row>
    <row r="270" spans="1:10" x14ac:dyDescent="0.4">
      <c r="A270" t="str">
        <f>INDEX(Bürgermeistereien!$A:$A,MATCH(INDEX(Gemeinden[Bürgermeisterei],MATCH(C270,Gemeinden[ID],0)),Bürgermeistereien!$B:$B,0))</f>
        <v>dortmund</v>
      </c>
      <c r="B270" t="str">
        <f>INDEX(Bürgermeistereien!$C:$C,MATCH(INDEX(Gemeinden[Bürgermeisterei],MATCH(C270,Gemeinden[ID],0)),Bürgermeistereien!$B:$B,0))</f>
        <v>Schwerte</v>
      </c>
      <c r="C270" t="s">
        <v>539</v>
      </c>
      <c r="D270">
        <v>1</v>
      </c>
      <c r="E270" t="s">
        <v>540</v>
      </c>
      <c r="F270">
        <v>88</v>
      </c>
      <c r="G270" t="s">
        <v>13</v>
      </c>
      <c r="H270" t="s">
        <v>13</v>
      </c>
      <c r="I270" s="3" t="s">
        <v>541</v>
      </c>
      <c r="J270" t="s">
        <v>242</v>
      </c>
    </row>
    <row r="271" spans="1:10" x14ac:dyDescent="0.4">
      <c r="A271" t="str">
        <f>INDEX(Bürgermeistereien!$A:$A,MATCH(INDEX(Gemeinden[Bürgermeisterei],MATCH(C271,Gemeinden[ID],0)),Bürgermeistereien!$B:$B,0))</f>
        <v>dortmund</v>
      </c>
      <c r="B271" t="str">
        <f>INDEX(Bürgermeistereien!$C:$C,MATCH(INDEX(Gemeinden[Bürgermeisterei],MATCH(C271,Gemeinden[ID],0)),Bürgermeistereien!$B:$B,0))</f>
        <v>Schwerte</v>
      </c>
      <c r="C271" t="s">
        <v>539</v>
      </c>
      <c r="D271">
        <v>2</v>
      </c>
      <c r="E271" t="s">
        <v>542</v>
      </c>
      <c r="F271">
        <v>20</v>
      </c>
      <c r="G271" t="s">
        <v>13</v>
      </c>
      <c r="H271" t="s">
        <v>13</v>
      </c>
      <c r="I271" s="3" t="s">
        <v>543</v>
      </c>
    </row>
    <row r="272" spans="1:10" x14ac:dyDescent="0.4">
      <c r="A272" t="str">
        <f>INDEX(Bürgermeistereien!$A:$A,MATCH(INDEX(Gemeinden[Bürgermeisterei],MATCH(C272,Gemeinden[ID],0)),Bürgermeistereien!$B:$B,0))</f>
        <v>dortmund</v>
      </c>
      <c r="B272" t="str">
        <f>INDEX(Bürgermeistereien!$C:$C,MATCH(INDEX(Gemeinden[Bürgermeisterei],MATCH(C272,Gemeinden[ID],0)),Bürgermeistereien!$B:$B,0))</f>
        <v>Schwerte</v>
      </c>
      <c r="C272" t="s">
        <v>539</v>
      </c>
      <c r="D272">
        <v>3</v>
      </c>
      <c r="E272" t="s">
        <v>544</v>
      </c>
      <c r="F272">
        <v>164</v>
      </c>
      <c r="G272" t="s">
        <v>13</v>
      </c>
      <c r="H272" t="s">
        <v>13</v>
      </c>
      <c r="I272" s="3" t="s">
        <v>545</v>
      </c>
    </row>
    <row r="273" spans="1:10" x14ac:dyDescent="0.4">
      <c r="A273" t="str">
        <f>INDEX(Bürgermeistereien!$A:$A,MATCH(INDEX(Gemeinden[Bürgermeisterei],MATCH(C273,Gemeinden[ID],0)),Bürgermeistereien!$B:$B,0))</f>
        <v>dortmund</v>
      </c>
      <c r="B273" t="str">
        <f>INDEX(Bürgermeistereien!$C:$C,MATCH(INDEX(Gemeinden[Bürgermeisterei],MATCH(C273,Gemeinden[ID],0)),Bürgermeistereien!$B:$B,0))</f>
        <v>Schwerte</v>
      </c>
      <c r="C273" t="s">
        <v>546</v>
      </c>
      <c r="D273">
        <v>1</v>
      </c>
      <c r="E273" t="s">
        <v>547</v>
      </c>
      <c r="F273">
        <v>206</v>
      </c>
      <c r="G273" t="s">
        <v>13</v>
      </c>
      <c r="H273" t="s">
        <v>13</v>
      </c>
      <c r="I273" s="9" t="s">
        <v>548</v>
      </c>
      <c r="J273" t="s">
        <v>174</v>
      </c>
    </row>
    <row r="274" spans="1:10" x14ac:dyDescent="0.4">
      <c r="A274" t="str">
        <f>INDEX(Bürgermeistereien!$A:$A,MATCH(INDEX(Gemeinden[Bürgermeisterei],MATCH(C274,Gemeinden[ID],0)),Bürgermeistereien!$B:$B,0))</f>
        <v>dortmund</v>
      </c>
      <c r="B274" t="str">
        <f>INDEX(Bürgermeistereien!$C:$C,MATCH(INDEX(Gemeinden[Bürgermeisterei],MATCH(C274,Gemeinden[ID],0)),Bürgermeistereien!$B:$B,0))</f>
        <v>Schwerte</v>
      </c>
      <c r="C274" t="s">
        <v>546</v>
      </c>
      <c r="D274">
        <v>2</v>
      </c>
      <c r="E274" t="s">
        <v>549</v>
      </c>
      <c r="F274">
        <v>118</v>
      </c>
      <c r="G274" t="s">
        <v>13</v>
      </c>
      <c r="H274" t="s">
        <v>13</v>
      </c>
      <c r="I274" s="9" t="s">
        <v>550</v>
      </c>
      <c r="J274" t="s">
        <v>174</v>
      </c>
    </row>
    <row r="275" spans="1:10" x14ac:dyDescent="0.4">
      <c r="A275" t="str">
        <f>INDEX(Bürgermeistereien!$A:$A,MATCH(INDEX(Gemeinden[Bürgermeisterei],MATCH(C275,Gemeinden[ID],0)),Bürgermeistereien!$B:$B,0))</f>
        <v>dortmund</v>
      </c>
      <c r="B275" t="str">
        <f>INDEX(Bürgermeistereien!$C:$C,MATCH(INDEX(Gemeinden[Bürgermeisterei],MATCH(C275,Gemeinden[ID],0)),Bürgermeistereien!$B:$B,0))</f>
        <v>Schwerte</v>
      </c>
      <c r="C275" t="s">
        <v>546</v>
      </c>
      <c r="D275">
        <v>3</v>
      </c>
      <c r="E275" t="s">
        <v>551</v>
      </c>
      <c r="F275">
        <v>12</v>
      </c>
      <c r="G275" t="s">
        <v>13</v>
      </c>
      <c r="H275" t="s">
        <v>13</v>
      </c>
      <c r="I275" s="9" t="s">
        <v>552</v>
      </c>
      <c r="J275" t="s">
        <v>174</v>
      </c>
    </row>
    <row r="276" spans="1:10" x14ac:dyDescent="0.4">
      <c r="A276" t="str">
        <f>INDEX(Bürgermeistereien!$A:$A,MATCH(INDEX(Gemeinden[Bürgermeisterei],MATCH(C276,Gemeinden[ID],0)),Bürgermeistereien!$B:$B,0))</f>
        <v>dortmund</v>
      </c>
      <c r="B276" t="str">
        <f>INDEX(Bürgermeistereien!$C:$C,MATCH(INDEX(Gemeinden[Bürgermeisterei],MATCH(C276,Gemeinden[ID],0)),Bürgermeistereien!$B:$B,0))</f>
        <v>Schwerte</v>
      </c>
      <c r="C276" t="s">
        <v>553</v>
      </c>
      <c r="D276">
        <v>1</v>
      </c>
      <c r="E276" t="s">
        <v>336</v>
      </c>
      <c r="F276">
        <v>97</v>
      </c>
      <c r="G276" t="s">
        <v>13</v>
      </c>
      <c r="H276" t="s">
        <v>13</v>
      </c>
      <c r="I276" s="3" t="s">
        <v>554</v>
      </c>
    </row>
    <row r="277" spans="1:10" x14ac:dyDescent="0.4">
      <c r="A277" t="str">
        <f>INDEX(Bürgermeistereien!$A:$A,MATCH(INDEX(Gemeinden[Bürgermeisterei],MATCH(C277,Gemeinden[ID],0)),Bürgermeistereien!$B:$B,0))</f>
        <v>dortmund</v>
      </c>
      <c r="B277" t="str">
        <f>INDEX(Bürgermeistereien!$C:$C,MATCH(INDEX(Gemeinden[Bürgermeisterei],MATCH(C277,Gemeinden[ID],0)),Bürgermeistereien!$B:$B,0))</f>
        <v>Schwerte</v>
      </c>
      <c r="C277" t="s">
        <v>553</v>
      </c>
      <c r="D277">
        <v>2</v>
      </c>
      <c r="E277" t="s">
        <v>555</v>
      </c>
      <c r="F277">
        <v>67</v>
      </c>
      <c r="G277" t="s">
        <v>13</v>
      </c>
      <c r="H277" t="s">
        <v>13</v>
      </c>
      <c r="I277" s="9" t="s">
        <v>556</v>
      </c>
      <c r="J277" t="s">
        <v>174</v>
      </c>
    </row>
    <row r="278" spans="1:10" x14ac:dyDescent="0.4">
      <c r="A278" t="str">
        <f>INDEX(Bürgermeistereien!$A:$A,MATCH(INDEX(Gemeinden[Bürgermeisterei],MATCH(C278,Gemeinden[ID],0)),Bürgermeistereien!$B:$B,0))</f>
        <v>dortmund</v>
      </c>
      <c r="B278" t="str">
        <f>INDEX(Bürgermeistereien!$C:$C,MATCH(INDEX(Gemeinden[Bürgermeisterei],MATCH(C278,Gemeinden[ID],0)),Bürgermeistereien!$B:$B,0))</f>
        <v>Schwerte</v>
      </c>
      <c r="C278" t="s">
        <v>553</v>
      </c>
      <c r="D278">
        <v>3</v>
      </c>
      <c r="E278" t="s">
        <v>557</v>
      </c>
      <c r="F278">
        <v>127</v>
      </c>
      <c r="G278" t="s">
        <v>13</v>
      </c>
      <c r="H278" t="s">
        <v>13</v>
      </c>
      <c r="I278" s="9" t="s">
        <v>558</v>
      </c>
      <c r="J278" t="s">
        <v>174</v>
      </c>
    </row>
    <row r="279" spans="1:10" x14ac:dyDescent="0.4">
      <c r="A279" t="str">
        <f>INDEX(Bürgermeistereien!$A:$A,MATCH(INDEX(Gemeinden[Bürgermeisterei],MATCH(C279,Gemeinden[ID],0)),Bürgermeistereien!$B:$B,0))</f>
        <v>dortmund</v>
      </c>
      <c r="B279" t="str">
        <f>INDEX(Bürgermeistereien!$C:$C,MATCH(INDEX(Gemeinden[Bürgermeisterei],MATCH(C279,Gemeinden[ID],0)),Bürgermeistereien!$B:$B,0))</f>
        <v>Schwerte</v>
      </c>
      <c r="C279" t="s">
        <v>553</v>
      </c>
      <c r="D279">
        <v>4</v>
      </c>
      <c r="E279" t="s">
        <v>29</v>
      </c>
      <c r="F279">
        <v>397</v>
      </c>
      <c r="G279" t="s">
        <v>13</v>
      </c>
      <c r="H279" t="s">
        <v>13</v>
      </c>
      <c r="I279" s="9" t="s">
        <v>559</v>
      </c>
      <c r="J279" t="s">
        <v>174</v>
      </c>
    </row>
    <row r="280" spans="1:10" x14ac:dyDescent="0.4">
      <c r="A280" t="str">
        <f>INDEX(Bürgermeistereien!$A:$A,MATCH(INDEX(Gemeinden[Bürgermeisterei],MATCH(C280,Gemeinden[ID],0)),Bürgermeistereien!$B:$B,0))</f>
        <v>dortmund</v>
      </c>
      <c r="B280" t="str">
        <f>INDEX(Bürgermeistereien!$C:$C,MATCH(INDEX(Gemeinden[Bürgermeisterei],MATCH(C280,Gemeinden[ID],0)),Bürgermeistereien!$B:$B,0))</f>
        <v>Schwerte</v>
      </c>
      <c r="C280" t="s">
        <v>553</v>
      </c>
      <c r="D280">
        <v>5</v>
      </c>
      <c r="E280" t="s">
        <v>312</v>
      </c>
      <c r="F280">
        <v>484</v>
      </c>
      <c r="G280" t="s">
        <v>13</v>
      </c>
      <c r="H280" t="s">
        <v>13</v>
      </c>
      <c r="I280" s="9" t="s">
        <v>560</v>
      </c>
      <c r="J280" t="s">
        <v>561</v>
      </c>
    </row>
    <row r="281" spans="1:10" x14ac:dyDescent="0.4">
      <c r="A281" t="str">
        <f>INDEX(Bürgermeistereien!$A:$A,MATCH(INDEX(Gemeinden[Bürgermeisterei],MATCH(C281,Gemeinden[ID],0)),Bürgermeistereien!$B:$B,0))</f>
        <v>dortmund</v>
      </c>
      <c r="B281" t="str">
        <f>INDEX(Bürgermeistereien!$C:$C,MATCH(INDEX(Gemeinden[Bürgermeisterei],MATCH(C281,Gemeinden[ID],0)),Bürgermeistereien!$B:$B,0))</f>
        <v>Schwerte</v>
      </c>
      <c r="C281" t="s">
        <v>553</v>
      </c>
      <c r="D281">
        <v>6</v>
      </c>
      <c r="E281" t="s">
        <v>562</v>
      </c>
      <c r="F281">
        <v>196</v>
      </c>
      <c r="G281" t="s">
        <v>13</v>
      </c>
      <c r="H281" t="s">
        <v>13</v>
      </c>
      <c r="I281" s="9" t="s">
        <v>563</v>
      </c>
    </row>
    <row r="282" spans="1:10" x14ac:dyDescent="0.4">
      <c r="A282" t="str">
        <f>INDEX(Bürgermeistereien!$A:$A,MATCH(INDEX(Gemeinden[Bürgermeisterei],MATCH(C282,Gemeinden[ID],0)),Bürgermeistereien!$B:$B,0))</f>
        <v>dortmund</v>
      </c>
      <c r="B282" t="str">
        <f>INDEX(Bürgermeistereien!$C:$C,MATCH(INDEX(Gemeinden[Bürgermeisterei],MATCH(C282,Gemeinden[ID],0)),Bürgermeistereien!$B:$B,0))</f>
        <v>Schwerte</v>
      </c>
      <c r="C282" t="s">
        <v>553</v>
      </c>
      <c r="D282">
        <v>7</v>
      </c>
      <c r="E282" t="s">
        <v>564</v>
      </c>
      <c r="F282">
        <v>104</v>
      </c>
      <c r="G282" t="s">
        <v>13</v>
      </c>
      <c r="H282" t="s">
        <v>13</v>
      </c>
      <c r="I282" s="9" t="s">
        <v>565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opLeftCell="A3" zoomScale="54" zoomScaleNormal="54" workbookViewId="0">
      <selection activeCell="D71" sqref="D71"/>
    </sheetView>
  </sheetViews>
  <sheetFormatPr baseColWidth="10" defaultColWidth="10.4609375" defaultRowHeight="14.6" x14ac:dyDescent="0.4"/>
  <cols>
    <col min="1" max="1" width="33" customWidth="1"/>
    <col min="2" max="2" width="10.84375" style="12" customWidth="1"/>
  </cols>
  <sheetData>
    <row r="1" spans="1:3" x14ac:dyDescent="0.4">
      <c r="A1" s="13" t="s">
        <v>566</v>
      </c>
      <c r="B1" s="12">
        <f>COUNTIF(Flure[geplant],"x")</f>
        <v>281</v>
      </c>
    </row>
    <row r="2" spans="1:3" x14ac:dyDescent="0.4">
      <c r="A2" s="13" t="s">
        <v>567</v>
      </c>
      <c r="B2" s="12">
        <f>COUNTIFS(Flure[geplant],"x",Flure[erledigt],"x")</f>
        <v>243</v>
      </c>
      <c r="C2" s="14">
        <f>B2/B1</f>
        <v>0.86476868327402134</v>
      </c>
    </row>
    <row r="3" spans="1:3" x14ac:dyDescent="0.4">
      <c r="A3" s="13" t="s">
        <v>568</v>
      </c>
      <c r="B3" s="12">
        <f>SUMIF(Flure[geplant],"x",Flure[Parzellen])</f>
        <v>59506</v>
      </c>
    </row>
    <row r="4" spans="1:3" x14ac:dyDescent="0.4">
      <c r="A4" s="13" t="s">
        <v>569</v>
      </c>
      <c r="B4" s="12">
        <f>SUMIFS(Flure[Parzellen],Flure[geplant],"x",Flure[erledigt],"f")</f>
        <v>0</v>
      </c>
    </row>
    <row r="5" spans="1:3" x14ac:dyDescent="0.4">
      <c r="A5" s="13" t="s">
        <v>570</v>
      </c>
      <c r="B5" s="12">
        <f>SUMIFS(Flure[Parzellen],Flure[geplant],"x",Flure[erledigt],"x")</f>
        <v>51359</v>
      </c>
      <c r="C5" s="14">
        <f>B5/B3</f>
        <v>0.86308943635935875</v>
      </c>
    </row>
    <row r="6" spans="1:3" x14ac:dyDescent="0.4">
      <c r="A6" s="13" t="s">
        <v>571</v>
      </c>
      <c r="B6" s="12">
        <f>B3-B5</f>
        <v>8147</v>
      </c>
      <c r="C6" s="14"/>
    </row>
    <row r="7" spans="1:3" x14ac:dyDescent="0.4">
      <c r="A7" s="13" t="s">
        <v>572</v>
      </c>
      <c r="B7" s="12">
        <f>SUMPRODUCT(1/COUNTIF(Flure[Gemeinde], Flure[Gemeinde]))</f>
        <v>51.00000000000005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2"/>
  <sheetViews>
    <sheetView topLeftCell="C2" zoomScale="80" zoomScaleNormal="80" workbookViewId="0">
      <selection activeCell="J52" sqref="J52"/>
    </sheetView>
  </sheetViews>
  <sheetFormatPr baseColWidth="10" defaultColWidth="9.15234375" defaultRowHeight="14.6" x14ac:dyDescent="0.4"/>
  <cols>
    <col min="1" max="1" width="11.84375" customWidth="1"/>
    <col min="2" max="2" width="16.3046875" customWidth="1"/>
    <col min="3" max="3" width="15.4609375" customWidth="1"/>
    <col min="4" max="4" width="22.84375" customWidth="1"/>
    <col min="5" max="5" width="31.15234375" customWidth="1"/>
    <col min="6" max="6" width="31.15234375" style="1" customWidth="1"/>
    <col min="7" max="7" width="32" style="1" customWidth="1"/>
    <col min="8" max="9" width="26.15234375" customWidth="1"/>
    <col min="10" max="10" width="17.69140625" customWidth="1"/>
    <col min="13" max="13" width="19.07421875" bestFit="1" customWidth="1"/>
    <col min="14" max="14" width="19.15234375" bestFit="1" customWidth="1"/>
  </cols>
  <sheetData>
    <row r="1" spans="1:14" x14ac:dyDescent="0.4">
      <c r="A1" t="s">
        <v>0</v>
      </c>
      <c r="B1" t="s">
        <v>1</v>
      </c>
      <c r="C1" t="s">
        <v>573</v>
      </c>
      <c r="D1" t="s">
        <v>4</v>
      </c>
      <c r="E1" t="s">
        <v>574</v>
      </c>
      <c r="F1" s="1" t="s">
        <v>575</v>
      </c>
      <c r="G1" s="1" t="s">
        <v>576</v>
      </c>
      <c r="H1" t="s">
        <v>577</v>
      </c>
      <c r="I1" t="s">
        <v>578</v>
      </c>
      <c r="J1" t="s">
        <v>579</v>
      </c>
      <c r="K1" t="s">
        <v>747</v>
      </c>
      <c r="L1" t="s">
        <v>748</v>
      </c>
      <c r="M1" t="s">
        <v>749</v>
      </c>
      <c r="N1" t="s">
        <v>779</v>
      </c>
    </row>
    <row r="2" spans="1:14" x14ac:dyDescent="0.4">
      <c r="A2" s="15" t="str">
        <f>INDEX(Bürgermeistereien!$A:$A,MATCH(B2,Bürgermeistereien!$B:$B,0))</f>
        <v>dortmund</v>
      </c>
      <c r="B2" t="s">
        <v>15</v>
      </c>
      <c r="C2" t="s">
        <v>15</v>
      </c>
      <c r="D2" t="s">
        <v>18</v>
      </c>
      <c r="F2" s="16" t="s">
        <v>581</v>
      </c>
      <c r="G2" s="16" t="s">
        <v>582</v>
      </c>
      <c r="H2" s="16" t="s">
        <v>583</v>
      </c>
      <c r="I2" s="1" t="s">
        <v>584</v>
      </c>
      <c r="J2" s="1" t="s">
        <v>13</v>
      </c>
    </row>
    <row r="3" spans="1:14" x14ac:dyDescent="0.4">
      <c r="A3" s="15" t="str">
        <f>INDEX(Bürgermeistereien!$A:$A,MATCH(B3,Bürgermeistereien!$B:$B,0))</f>
        <v>dortmund</v>
      </c>
      <c r="B3" t="s">
        <v>15</v>
      </c>
      <c r="C3" t="s">
        <v>24</v>
      </c>
      <c r="D3" t="s">
        <v>33</v>
      </c>
      <c r="F3" s="16" t="s">
        <v>581</v>
      </c>
      <c r="G3" s="16" t="s">
        <v>585</v>
      </c>
      <c r="H3" s="16" t="s">
        <v>586</v>
      </c>
      <c r="I3" s="1" t="s">
        <v>587</v>
      </c>
      <c r="J3" s="1" t="s">
        <v>13</v>
      </c>
    </row>
    <row r="4" spans="1:14" x14ac:dyDescent="0.4">
      <c r="A4" s="15" t="str">
        <f>INDEX(Bürgermeistereien!$A:$A,MATCH(B4,Bürgermeistereien!$B:$B,0))</f>
        <v>dortmund</v>
      </c>
      <c r="B4" t="s">
        <v>15</v>
      </c>
      <c r="C4" t="s">
        <v>35</v>
      </c>
      <c r="D4" t="s">
        <v>38</v>
      </c>
      <c r="F4" s="16" t="s">
        <v>581</v>
      </c>
      <c r="G4" s="16" t="s">
        <v>588</v>
      </c>
      <c r="H4" s="2" t="s">
        <v>11</v>
      </c>
      <c r="I4" s="1" t="s">
        <v>589</v>
      </c>
      <c r="J4" s="1" t="s">
        <v>13</v>
      </c>
    </row>
    <row r="5" spans="1:14" x14ac:dyDescent="0.4">
      <c r="A5" s="15" t="str">
        <f>INDEX(Bürgermeistereien!$A:$A,MATCH(B5,Bürgermeistereien!$B:$B,0))</f>
        <v>dortmund</v>
      </c>
      <c r="B5" t="s">
        <v>15</v>
      </c>
      <c r="C5" t="s">
        <v>41</v>
      </c>
      <c r="D5" t="s">
        <v>42</v>
      </c>
      <c r="F5" s="16" t="s">
        <v>581</v>
      </c>
      <c r="G5" s="16" t="s">
        <v>590</v>
      </c>
      <c r="H5" s="16" t="s">
        <v>591</v>
      </c>
      <c r="I5" s="1" t="s">
        <v>592</v>
      </c>
      <c r="J5" s="1" t="s">
        <v>13</v>
      </c>
    </row>
    <row r="6" spans="1:14" x14ac:dyDescent="0.4">
      <c r="A6" s="15" t="str">
        <f>INDEX(Bürgermeistereien!$A:$A,MATCH(B6,Bürgermeistereien!$B:$B,0))</f>
        <v>dortmund</v>
      </c>
      <c r="B6" t="s">
        <v>15</v>
      </c>
      <c r="C6" t="s">
        <v>44</v>
      </c>
      <c r="D6" t="s">
        <v>45</v>
      </c>
      <c r="F6" s="16" t="s">
        <v>581</v>
      </c>
      <c r="G6" s="16" t="s">
        <v>593</v>
      </c>
      <c r="H6" s="16" t="s">
        <v>594</v>
      </c>
      <c r="I6" t="s">
        <v>595</v>
      </c>
      <c r="J6" s="1" t="s">
        <v>13</v>
      </c>
    </row>
    <row r="7" spans="1:14" x14ac:dyDescent="0.4">
      <c r="A7" s="15" t="str">
        <f>INDEX(Bürgermeistereien!$A:$A,MATCH(B7,Bürgermeistereien!$B:$B,0))</f>
        <v>dortmund</v>
      </c>
      <c r="B7" t="s">
        <v>15</v>
      </c>
      <c r="C7" t="s">
        <v>51</v>
      </c>
      <c r="D7" t="s">
        <v>54</v>
      </c>
      <c r="F7" s="16" t="s">
        <v>581</v>
      </c>
      <c r="G7" s="16" t="s">
        <v>596</v>
      </c>
      <c r="H7" s="20" t="s">
        <v>767</v>
      </c>
      <c r="I7" t="s">
        <v>770</v>
      </c>
      <c r="J7" s="1"/>
    </row>
    <row r="8" spans="1:14" x14ac:dyDescent="0.4">
      <c r="A8" s="15" t="str">
        <f>INDEX(Bürgermeistereien!$A:$A,MATCH(B8,Bürgermeistereien!$B:$B,0))</f>
        <v>dortmund</v>
      </c>
      <c r="B8" t="s">
        <v>15</v>
      </c>
      <c r="C8" t="s">
        <v>62</v>
      </c>
      <c r="D8" t="s">
        <v>67</v>
      </c>
      <c r="F8" s="16" t="s">
        <v>581</v>
      </c>
      <c r="G8" s="16" t="s">
        <v>597</v>
      </c>
      <c r="H8" s="18" t="s">
        <v>768</v>
      </c>
      <c r="I8" t="s">
        <v>769</v>
      </c>
      <c r="J8" s="1"/>
    </row>
    <row r="9" spans="1:14" x14ac:dyDescent="0.4">
      <c r="A9" s="15" t="str">
        <f>INDEX(Bürgermeistereien!$A:$A,MATCH(B9,Bürgermeistereien!$B:$B,0))</f>
        <v>dortmund</v>
      </c>
      <c r="B9" t="s">
        <v>15</v>
      </c>
      <c r="C9" t="s">
        <v>71</v>
      </c>
      <c r="D9" t="s">
        <v>72</v>
      </c>
      <c r="F9" s="16" t="s">
        <v>581</v>
      </c>
      <c r="G9" s="16" t="s">
        <v>598</v>
      </c>
      <c r="H9" s="16" t="s">
        <v>599</v>
      </c>
      <c r="I9" t="s">
        <v>600</v>
      </c>
      <c r="J9" s="1" t="s">
        <v>13</v>
      </c>
    </row>
    <row r="10" spans="1:14" x14ac:dyDescent="0.4">
      <c r="A10" s="15" t="str">
        <f>INDEX(Bürgermeistereien!$A:$A,MATCH(B10,Bürgermeistereien!$B:$B,0))</f>
        <v>dortmund</v>
      </c>
      <c r="B10" t="s">
        <v>15</v>
      </c>
      <c r="C10" t="s">
        <v>74</v>
      </c>
      <c r="D10" t="s">
        <v>77</v>
      </c>
      <c r="F10" s="16" t="s">
        <v>581</v>
      </c>
      <c r="G10" s="16" t="s">
        <v>601</v>
      </c>
      <c r="H10" s="16" t="s">
        <v>602</v>
      </c>
      <c r="I10" s="1" t="s">
        <v>603</v>
      </c>
      <c r="J10" s="1" t="s">
        <v>13</v>
      </c>
    </row>
    <row r="11" spans="1:14" x14ac:dyDescent="0.4">
      <c r="A11" s="15" t="str">
        <f>INDEX(Bürgermeistereien!$A:$A,MATCH(B11,Bürgermeistereien!$B:$B,0))</f>
        <v>dortmund</v>
      </c>
      <c r="B11" t="s">
        <v>15</v>
      </c>
      <c r="C11" t="s">
        <v>81</v>
      </c>
      <c r="D11" t="s">
        <v>604</v>
      </c>
      <c r="F11" s="16" t="s">
        <v>581</v>
      </c>
      <c r="G11" s="16" t="s">
        <v>605</v>
      </c>
      <c r="H11" s="21" t="s">
        <v>772</v>
      </c>
      <c r="I11" t="s">
        <v>771</v>
      </c>
      <c r="J11" s="1"/>
    </row>
    <row r="12" spans="1:14" x14ac:dyDescent="0.4">
      <c r="A12" s="15" t="str">
        <f>INDEX(Bürgermeistereien!$A:$A,MATCH(B12,Bürgermeistereien!$B:$B,0))</f>
        <v>dortmund</v>
      </c>
      <c r="B12" t="s">
        <v>15</v>
      </c>
      <c r="C12" t="s">
        <v>86</v>
      </c>
      <c r="D12" t="s">
        <v>89</v>
      </c>
      <c r="F12" s="16" t="s">
        <v>581</v>
      </c>
      <c r="G12" s="16" t="s">
        <v>606</v>
      </c>
      <c r="H12" s="16" t="s">
        <v>607</v>
      </c>
      <c r="I12" s="4" t="s">
        <v>11</v>
      </c>
      <c r="J12" s="1" t="s">
        <v>13</v>
      </c>
    </row>
    <row r="13" spans="1:14" x14ac:dyDescent="0.4">
      <c r="A13" s="15" t="str">
        <f>INDEX(Bürgermeistereien!$A:$A,MATCH(B13,Bürgermeistereien!$B:$B,0))</f>
        <v>dortmund</v>
      </c>
      <c r="B13" t="s">
        <v>15</v>
      </c>
      <c r="C13" t="s">
        <v>95</v>
      </c>
      <c r="D13" t="s">
        <v>103</v>
      </c>
      <c r="F13" s="16" t="s">
        <v>581</v>
      </c>
      <c r="G13" s="16" t="s">
        <v>608</v>
      </c>
      <c r="H13" s="16" t="s">
        <v>609</v>
      </c>
      <c r="I13" s="1" t="s">
        <v>610</v>
      </c>
      <c r="J13" s="1" t="s">
        <v>13</v>
      </c>
    </row>
    <row r="14" spans="1:14" x14ac:dyDescent="0.4">
      <c r="A14" s="15" t="str">
        <f>INDEX(Bürgermeistereien!$A:$A,MATCH(B14,Bürgermeistereien!$B:$B,0))</f>
        <v>dortmund</v>
      </c>
      <c r="B14" t="s">
        <v>105</v>
      </c>
      <c r="C14" t="s">
        <v>105</v>
      </c>
      <c r="D14" t="s">
        <v>782</v>
      </c>
      <c r="F14" s="2" t="s">
        <v>11</v>
      </c>
      <c r="G14" s="29" t="s">
        <v>10</v>
      </c>
      <c r="H14" s="2" t="s">
        <v>11</v>
      </c>
      <c r="I14" s="2" t="s">
        <v>11</v>
      </c>
      <c r="J14" s="1"/>
      <c r="K14">
        <v>385030.2</v>
      </c>
      <c r="L14">
        <v>5711652.21</v>
      </c>
      <c r="M14" t="s">
        <v>783</v>
      </c>
      <c r="N14">
        <v>20</v>
      </c>
    </row>
    <row r="15" spans="1:14" ht="29.15" x14ac:dyDescent="0.4">
      <c r="A15" s="15" t="str">
        <f>INDEX(Bürgermeistereien!$A:$A,MATCH(B15,Bürgermeistereien!$B:$B,0))</f>
        <v>dortmund</v>
      </c>
      <c r="B15" t="s">
        <v>105</v>
      </c>
      <c r="C15" t="s">
        <v>130</v>
      </c>
      <c r="D15" t="s">
        <v>138</v>
      </c>
      <c r="F15" s="16" t="s">
        <v>611</v>
      </c>
      <c r="G15" s="16" t="s">
        <v>612</v>
      </c>
      <c r="H15" s="17" t="s">
        <v>613</v>
      </c>
      <c r="I15" s="16" t="s">
        <v>614</v>
      </c>
      <c r="J15" s="1" t="s">
        <v>13</v>
      </c>
    </row>
    <row r="16" spans="1:14" x14ac:dyDescent="0.4">
      <c r="A16" s="15" t="str">
        <f>INDEX(Bürgermeistereien!$A:$A,MATCH(B16,Bürgermeistereien!$B:$B,0))</f>
        <v>dortmund</v>
      </c>
      <c r="B16" t="s">
        <v>189</v>
      </c>
      <c r="C16" t="s">
        <v>180</v>
      </c>
      <c r="D16" t="s">
        <v>615</v>
      </c>
      <c r="F16" s="16" t="s">
        <v>616</v>
      </c>
      <c r="G16" s="16" t="s">
        <v>617</v>
      </c>
      <c r="H16" s="16" t="s">
        <v>618</v>
      </c>
      <c r="I16" s="16" t="s">
        <v>619</v>
      </c>
      <c r="J16" s="1" t="s">
        <v>13</v>
      </c>
    </row>
    <row r="17" spans="1:10" ht="43.75" x14ac:dyDescent="0.4">
      <c r="A17" s="15" t="str">
        <f>INDEX(Bürgermeistereien!$A:$A,MATCH(B17,Bürgermeistereien!$B:$B,0))</f>
        <v>dortmund</v>
      </c>
      <c r="B17" t="s">
        <v>189</v>
      </c>
      <c r="C17" t="s">
        <v>189</v>
      </c>
      <c r="D17" t="s">
        <v>620</v>
      </c>
      <c r="F17" s="16" t="s">
        <v>621</v>
      </c>
      <c r="G17" s="16" t="s">
        <v>622</v>
      </c>
      <c r="H17" s="16" t="s">
        <v>623</v>
      </c>
      <c r="I17" s="1" t="s">
        <v>624</v>
      </c>
      <c r="J17" s="1" t="s">
        <v>13</v>
      </c>
    </row>
    <row r="18" spans="1:10" x14ac:dyDescent="0.4">
      <c r="A18" s="15" t="str">
        <f>INDEX(Bürgermeistereien!$A:$A,MATCH(B18,Bürgermeistereien!$B:$B,0))</f>
        <v>dortmund</v>
      </c>
      <c r="B18" t="s">
        <v>189</v>
      </c>
      <c r="C18" t="s">
        <v>237</v>
      </c>
      <c r="D18" t="s">
        <v>625</v>
      </c>
      <c r="F18" s="16" t="s">
        <v>626</v>
      </c>
      <c r="G18" s="16" t="s">
        <v>627</v>
      </c>
      <c r="H18" s="16" t="s">
        <v>628</v>
      </c>
      <c r="I18" s="16" t="s">
        <v>629</v>
      </c>
      <c r="J18" s="1" t="s">
        <v>13</v>
      </c>
    </row>
    <row r="19" spans="1:10" x14ac:dyDescent="0.4">
      <c r="A19" s="15" t="str">
        <f>INDEX(Bürgermeistereien!$A:$A,MATCH(B19,Bürgermeistereien!$B:$B,0))</f>
        <v>dortmund</v>
      </c>
      <c r="B19" t="s">
        <v>189</v>
      </c>
      <c r="C19" t="s">
        <v>244</v>
      </c>
      <c r="D19" t="s">
        <v>630</v>
      </c>
      <c r="F19" s="16" t="s">
        <v>631</v>
      </c>
      <c r="G19" s="16" t="s">
        <v>632</v>
      </c>
      <c r="H19" s="1" t="s">
        <v>633</v>
      </c>
      <c r="I19" s="1" t="s">
        <v>634</v>
      </c>
      <c r="J19" s="1" t="s">
        <v>13</v>
      </c>
    </row>
    <row r="20" spans="1:10" x14ac:dyDescent="0.4">
      <c r="A20" s="15" t="str">
        <f>INDEX(Bürgermeistereien!$A:$A,MATCH(B20,Bürgermeistereien!$B:$B,0))</f>
        <v>dortmund</v>
      </c>
      <c r="B20" t="s">
        <v>311</v>
      </c>
      <c r="C20" t="s">
        <v>259</v>
      </c>
      <c r="D20" t="s">
        <v>635</v>
      </c>
      <c r="F20" s="16" t="s">
        <v>12</v>
      </c>
      <c r="G20" s="16" t="s">
        <v>12</v>
      </c>
      <c r="H20" s="2" t="s">
        <v>11</v>
      </c>
      <c r="I20" s="2" t="s">
        <v>11</v>
      </c>
      <c r="J20" s="1" t="s">
        <v>13</v>
      </c>
    </row>
    <row r="21" spans="1:10" x14ac:dyDescent="0.4">
      <c r="A21" s="15" t="str">
        <f>INDEX(Bürgermeistereien!$A:$A,MATCH(B21,Bürgermeistereien!$B:$B,0))</f>
        <v>dortmund</v>
      </c>
      <c r="B21" t="s">
        <v>311</v>
      </c>
      <c r="C21" t="s">
        <v>267</v>
      </c>
      <c r="D21" t="s">
        <v>636</v>
      </c>
      <c r="F21" s="16" t="s">
        <v>637</v>
      </c>
      <c r="G21" s="16" t="s">
        <v>638</v>
      </c>
      <c r="H21" s="16" t="s">
        <v>639</v>
      </c>
      <c r="I21" s="1" t="s">
        <v>640</v>
      </c>
      <c r="J21" s="1" t="s">
        <v>13</v>
      </c>
    </row>
    <row r="22" spans="1:10" x14ac:dyDescent="0.4">
      <c r="A22" s="15" t="str">
        <f>INDEX(Bürgermeistereien!$A:$A,MATCH(B22,Bürgermeistereien!$B:$B,0))</f>
        <v>dortmund</v>
      </c>
      <c r="B22" t="s">
        <v>311</v>
      </c>
      <c r="C22" t="s">
        <v>273</v>
      </c>
      <c r="D22" t="s">
        <v>274</v>
      </c>
      <c r="F22" s="16" t="s">
        <v>641</v>
      </c>
      <c r="G22" s="16" t="s">
        <v>642</v>
      </c>
      <c r="H22" s="3" t="s">
        <v>643</v>
      </c>
      <c r="I22" s="1" t="s">
        <v>644</v>
      </c>
      <c r="J22" s="1" t="s">
        <v>13</v>
      </c>
    </row>
    <row r="23" spans="1:10" x14ac:dyDescent="0.4">
      <c r="A23" s="15" t="str">
        <f>INDEX(Bürgermeistereien!$A:$A,MATCH(B23,Bürgermeistereien!$B:$B,0))</f>
        <v>dortmund</v>
      </c>
      <c r="B23" t="s">
        <v>311</v>
      </c>
      <c r="C23" t="s">
        <v>278</v>
      </c>
      <c r="D23" t="s">
        <v>645</v>
      </c>
      <c r="F23" s="16" t="s">
        <v>646</v>
      </c>
      <c r="G23" s="16" t="s">
        <v>647</v>
      </c>
      <c r="H23" s="16" t="s">
        <v>648</v>
      </c>
      <c r="I23" s="1" t="s">
        <v>649</v>
      </c>
      <c r="J23" s="1" t="s">
        <v>13</v>
      </c>
    </row>
    <row r="24" spans="1:10" x14ac:dyDescent="0.4">
      <c r="A24" s="15" t="str">
        <f>INDEX(Bürgermeistereien!$A:$A,MATCH(B24,Bürgermeistereien!$B:$B,0))</f>
        <v>dortmund</v>
      </c>
      <c r="B24" t="s">
        <v>311</v>
      </c>
      <c r="C24" t="s">
        <v>293</v>
      </c>
      <c r="D24" t="s">
        <v>650</v>
      </c>
      <c r="F24" s="16" t="s">
        <v>651</v>
      </c>
      <c r="G24" s="16" t="s">
        <v>652</v>
      </c>
      <c r="H24" s="16" t="s">
        <v>653</v>
      </c>
      <c r="I24" s="1" t="s">
        <v>654</v>
      </c>
      <c r="J24" s="1" t="s">
        <v>13</v>
      </c>
    </row>
    <row r="25" spans="1:10" x14ac:dyDescent="0.4">
      <c r="A25" s="15" t="str">
        <f>INDEX(Bürgermeistereien!$A:$A,MATCH(B25,Bürgermeistereien!$B:$B,0))</f>
        <v>dortmund</v>
      </c>
      <c r="B25" t="s">
        <v>311</v>
      </c>
      <c r="C25" t="s">
        <v>304</v>
      </c>
      <c r="D25" t="s">
        <v>305</v>
      </c>
      <c r="F25" s="16" t="s">
        <v>655</v>
      </c>
      <c r="G25" s="16" t="s">
        <v>656</v>
      </c>
      <c r="H25" s="16" t="s">
        <v>657</v>
      </c>
      <c r="I25" s="1" t="s">
        <v>658</v>
      </c>
      <c r="J25" s="1" t="s">
        <v>13</v>
      </c>
    </row>
    <row r="26" spans="1:10" x14ac:dyDescent="0.4">
      <c r="A26" s="15" t="str">
        <f>INDEX(Bürgermeistereien!$A:$A,MATCH(B26,Bürgermeistereien!$B:$B,0))</f>
        <v>dortmund</v>
      </c>
      <c r="B26" t="s">
        <v>311</v>
      </c>
      <c r="C26" t="s">
        <v>311</v>
      </c>
      <c r="D26" t="s">
        <v>659</v>
      </c>
      <c r="F26" s="16" t="s">
        <v>660</v>
      </c>
      <c r="G26" s="16" t="s">
        <v>661</v>
      </c>
      <c r="H26" s="16" t="s">
        <v>662</v>
      </c>
      <c r="I26" s="1" t="s">
        <v>663</v>
      </c>
      <c r="J26" s="1" t="s">
        <v>13</v>
      </c>
    </row>
    <row r="27" spans="1:10" x14ac:dyDescent="0.4">
      <c r="A27" s="15" t="str">
        <f>INDEX(Bürgermeistereien!$A:$A,MATCH(B27,Bürgermeistereien!$B:$B,0))</f>
        <v>dortmund</v>
      </c>
      <c r="B27" t="s">
        <v>311</v>
      </c>
      <c r="C27" t="s">
        <v>318</v>
      </c>
      <c r="D27" t="s">
        <v>323</v>
      </c>
      <c r="F27" s="16" t="s">
        <v>664</v>
      </c>
      <c r="G27" s="16" t="s">
        <v>665</v>
      </c>
      <c r="H27" s="16" t="s">
        <v>666</v>
      </c>
      <c r="I27" s="1" t="s">
        <v>667</v>
      </c>
      <c r="J27" s="1" t="s">
        <v>13</v>
      </c>
    </row>
    <row r="28" spans="1:10" x14ac:dyDescent="0.4">
      <c r="A28" s="15" t="str">
        <f>INDEX(Bürgermeistereien!$A:$A,MATCH(B28,Bürgermeistereien!$B:$B,0))</f>
        <v>dortmund</v>
      </c>
      <c r="B28" t="s">
        <v>311</v>
      </c>
      <c r="C28" t="s">
        <v>332</v>
      </c>
      <c r="D28" t="s">
        <v>333</v>
      </c>
      <c r="F28" s="16" t="s">
        <v>12</v>
      </c>
      <c r="G28" s="16" t="s">
        <v>12</v>
      </c>
      <c r="H28" s="2" t="s">
        <v>11</v>
      </c>
      <c r="I28" s="2" t="s">
        <v>11</v>
      </c>
      <c r="J28" s="1" t="s">
        <v>13</v>
      </c>
    </row>
    <row r="29" spans="1:10" x14ac:dyDescent="0.4">
      <c r="A29" s="15" t="str">
        <f>INDEX(Bürgermeistereien!$A:$A,MATCH(B29,Bürgermeistereien!$B:$B,0))</f>
        <v>dortmund</v>
      </c>
      <c r="B29" t="s">
        <v>311</v>
      </c>
      <c r="C29" t="s">
        <v>337</v>
      </c>
      <c r="D29" t="s">
        <v>668</v>
      </c>
      <c r="F29" s="16" t="s">
        <v>669</v>
      </c>
      <c r="G29" s="16" t="s">
        <v>670</v>
      </c>
      <c r="H29" s="16" t="s">
        <v>671</v>
      </c>
      <c r="I29" s="1" t="s">
        <v>672</v>
      </c>
      <c r="J29" s="1" t="s">
        <v>13</v>
      </c>
    </row>
    <row r="30" spans="1:10" x14ac:dyDescent="0.4">
      <c r="A30" s="15" t="str">
        <f>INDEX(Bürgermeistereien!$A:$A,MATCH(B30,Bürgermeistereien!$B:$B,0))</f>
        <v>dortmund</v>
      </c>
      <c r="B30" t="s">
        <v>311</v>
      </c>
      <c r="C30" t="s">
        <v>341</v>
      </c>
      <c r="D30" t="s">
        <v>342</v>
      </c>
      <c r="F30" s="16" t="s">
        <v>673</v>
      </c>
      <c r="G30" s="16" t="s">
        <v>674</v>
      </c>
      <c r="H30" s="16" t="s">
        <v>675</v>
      </c>
      <c r="I30" s="16" t="s">
        <v>676</v>
      </c>
      <c r="J30" s="1" t="s">
        <v>13</v>
      </c>
    </row>
    <row r="31" spans="1:10" ht="29.15" x14ac:dyDescent="0.4">
      <c r="A31" s="15" t="str">
        <f>INDEX(Bürgermeistereien!$A:$A,MATCH(B31,Bürgermeistereien!$B:$B,0))</f>
        <v>dortmund</v>
      </c>
      <c r="B31" t="s">
        <v>418</v>
      </c>
      <c r="C31" t="s">
        <v>358</v>
      </c>
      <c r="D31" t="s">
        <v>377</v>
      </c>
      <c r="F31" s="16" t="s">
        <v>677</v>
      </c>
      <c r="G31" s="16" t="s">
        <v>678</v>
      </c>
      <c r="H31" s="16" t="s">
        <v>679</v>
      </c>
      <c r="I31" s="20" t="s">
        <v>680</v>
      </c>
      <c r="J31" s="1" t="s">
        <v>13</v>
      </c>
    </row>
    <row r="32" spans="1:10" ht="29.15" x14ac:dyDescent="0.4">
      <c r="A32" s="15" t="str">
        <f>INDEX(Bürgermeistereien!$A:$A,MATCH(B32,Bürgermeistereien!$B:$B,0))</f>
        <v>dortmund</v>
      </c>
      <c r="B32" t="s">
        <v>418</v>
      </c>
      <c r="C32" t="s">
        <v>381</v>
      </c>
      <c r="D32" t="s">
        <v>681</v>
      </c>
      <c r="F32" s="16" t="s">
        <v>682</v>
      </c>
      <c r="G32" s="16" t="s">
        <v>683</v>
      </c>
      <c r="H32" s="16" t="s">
        <v>684</v>
      </c>
      <c r="I32" s="1" t="s">
        <v>685</v>
      </c>
      <c r="J32" s="1" t="s">
        <v>13</v>
      </c>
    </row>
    <row r="33" spans="1:10" ht="29.15" x14ac:dyDescent="0.4">
      <c r="A33" s="15" t="str">
        <f>INDEX(Bürgermeistereien!$A:$A,MATCH(B33,Bürgermeistereien!$B:$B,0))</f>
        <v>dortmund</v>
      </c>
      <c r="B33" t="s">
        <v>418</v>
      </c>
      <c r="C33" t="s">
        <v>398</v>
      </c>
      <c r="D33" t="s">
        <v>404</v>
      </c>
      <c r="F33" s="16" t="s">
        <v>686</v>
      </c>
      <c r="G33" s="16" t="s">
        <v>687</v>
      </c>
      <c r="H33" s="16" t="s">
        <v>688</v>
      </c>
      <c r="I33" s="1" t="s">
        <v>689</v>
      </c>
      <c r="J33" s="1" t="s">
        <v>13</v>
      </c>
    </row>
    <row r="34" spans="1:10" x14ac:dyDescent="0.4">
      <c r="A34" s="15" t="str">
        <f>INDEX(Bürgermeistereien!$A:$A,MATCH(B34,Bürgermeistereien!$B:$B,0))</f>
        <v>dortmund</v>
      </c>
      <c r="B34" t="s">
        <v>418</v>
      </c>
      <c r="C34" t="s">
        <v>418</v>
      </c>
      <c r="D34" t="s">
        <v>431</v>
      </c>
      <c r="F34" s="16" t="s">
        <v>690</v>
      </c>
      <c r="G34" s="16" t="s">
        <v>691</v>
      </c>
      <c r="H34" t="s">
        <v>780</v>
      </c>
      <c r="I34" s="1" t="s">
        <v>781</v>
      </c>
      <c r="J34" s="1"/>
    </row>
    <row r="35" spans="1:10" x14ac:dyDescent="0.4">
      <c r="A35" s="15" t="str">
        <f>INDEX(Bürgermeistereien!$A:$A,MATCH(B35,Bürgermeistereien!$B:$B,0))</f>
        <v>dortmund</v>
      </c>
      <c r="B35" t="s">
        <v>459</v>
      </c>
      <c r="C35" t="s">
        <v>447</v>
      </c>
      <c r="D35" t="s">
        <v>692</v>
      </c>
      <c r="F35" s="2" t="s">
        <v>11</v>
      </c>
      <c r="G35" s="16" t="s">
        <v>693</v>
      </c>
      <c r="H35" s="16" t="s">
        <v>694</v>
      </c>
      <c r="I35" s="1" t="s">
        <v>695</v>
      </c>
      <c r="J35" s="1" t="s">
        <v>13</v>
      </c>
    </row>
    <row r="36" spans="1:10" x14ac:dyDescent="0.4">
      <c r="A36" s="15" t="str">
        <f>INDEX(Bürgermeistereien!$A:$A,MATCH(B36,Bürgermeistereien!$B:$B,0))</f>
        <v>dortmund</v>
      </c>
      <c r="B36" t="s">
        <v>459</v>
      </c>
      <c r="C36" t="s">
        <v>450</v>
      </c>
      <c r="D36" t="s">
        <v>394</v>
      </c>
      <c r="F36" s="16" t="s">
        <v>696</v>
      </c>
      <c r="G36" s="16" t="s">
        <v>697</v>
      </c>
      <c r="H36" s="16" t="s">
        <v>698</v>
      </c>
      <c r="I36" s="1" t="s">
        <v>699</v>
      </c>
      <c r="J36" s="1" t="s">
        <v>13</v>
      </c>
    </row>
    <row r="37" spans="1:10" x14ac:dyDescent="0.4">
      <c r="A37" s="15" t="str">
        <f>INDEX(Bürgermeistereien!$A:$A,MATCH(B37,Bürgermeistereien!$B:$B,0))</f>
        <v>dortmund</v>
      </c>
      <c r="B37" t="s">
        <v>459</v>
      </c>
      <c r="C37" t="s">
        <v>452</v>
      </c>
      <c r="D37" t="s">
        <v>453</v>
      </c>
      <c r="F37" s="16" t="s">
        <v>696</v>
      </c>
      <c r="G37" s="16" t="s">
        <v>700</v>
      </c>
      <c r="H37" s="16" t="s">
        <v>701</v>
      </c>
      <c r="I37" s="1" t="s">
        <v>702</v>
      </c>
      <c r="J37" s="1" t="s">
        <v>13</v>
      </c>
    </row>
    <row r="38" spans="1:10" x14ac:dyDescent="0.4">
      <c r="A38" s="15" t="str">
        <f>INDEX(Bürgermeistereien!$A:$A,MATCH(B38,Bürgermeistereien!$B:$B,0))</f>
        <v>dortmund</v>
      </c>
      <c r="B38" t="s">
        <v>459</v>
      </c>
      <c r="C38" t="s">
        <v>456</v>
      </c>
      <c r="D38" t="s">
        <v>457</v>
      </c>
      <c r="F38" s="16" t="s">
        <v>696</v>
      </c>
      <c r="G38" s="16" t="s">
        <v>703</v>
      </c>
      <c r="H38" s="16" t="s">
        <v>704</v>
      </c>
      <c r="I38" s="1" t="s">
        <v>705</v>
      </c>
      <c r="J38" s="1" t="s">
        <v>13</v>
      </c>
    </row>
    <row r="39" spans="1:10" x14ac:dyDescent="0.4">
      <c r="A39" s="15" t="str">
        <f>INDEX(Bürgermeistereien!$A:$A,MATCH(B39,Bürgermeistereien!$B:$B,0))</f>
        <v>dortmund</v>
      </c>
      <c r="B39" t="s">
        <v>459</v>
      </c>
      <c r="C39" t="s">
        <v>459</v>
      </c>
      <c r="D39" t="s">
        <v>461</v>
      </c>
      <c r="F39" s="16" t="s">
        <v>696</v>
      </c>
      <c r="G39" s="16" t="s">
        <v>706</v>
      </c>
      <c r="H39" s="1" t="s">
        <v>707</v>
      </c>
      <c r="I39" s="1" t="s">
        <v>708</v>
      </c>
      <c r="J39" s="1" t="s">
        <v>13</v>
      </c>
    </row>
    <row r="40" spans="1:10" x14ac:dyDescent="0.4">
      <c r="A40" s="15" t="str">
        <f>INDEX(Bürgermeistereien!$A:$A,MATCH(B40,Bürgermeistereien!$B:$B,0))</f>
        <v>dortmund</v>
      </c>
      <c r="B40" t="s">
        <v>459</v>
      </c>
      <c r="C40" t="s">
        <v>464</v>
      </c>
      <c r="D40" t="s">
        <v>709</v>
      </c>
      <c r="F40" s="16" t="s">
        <v>696</v>
      </c>
      <c r="G40" s="16" t="s">
        <v>710</v>
      </c>
      <c r="H40" s="16" t="s">
        <v>711</v>
      </c>
      <c r="I40" s="1" t="s">
        <v>712</v>
      </c>
      <c r="J40" s="1" t="s">
        <v>13</v>
      </c>
    </row>
    <row r="41" spans="1:10" x14ac:dyDescent="0.4">
      <c r="A41" s="15" t="str">
        <f>INDEX(Bürgermeistereien!$A:$A,MATCH(B41,Bürgermeistereien!$B:$B,0))</f>
        <v>dortmund</v>
      </c>
      <c r="B41" t="s">
        <v>459</v>
      </c>
      <c r="C41" t="s">
        <v>471</v>
      </c>
      <c r="D41" t="s">
        <v>713</v>
      </c>
      <c r="F41" s="16" t="s">
        <v>696</v>
      </c>
      <c r="G41" s="16" t="s">
        <v>714</v>
      </c>
      <c r="H41" s="16" t="s">
        <v>715</v>
      </c>
      <c r="I41" s="1" t="s">
        <v>716</v>
      </c>
      <c r="J41" s="1" t="s">
        <v>13</v>
      </c>
    </row>
    <row r="42" spans="1:10" x14ac:dyDescent="0.4">
      <c r="A42" s="15" t="str">
        <f>INDEX(Bürgermeistereien!$A:$A,MATCH(B42,Bürgermeistereien!$B:$B,0))</f>
        <v>dortmund</v>
      </c>
      <c r="B42" t="s">
        <v>459</v>
      </c>
      <c r="C42" t="s">
        <v>476</v>
      </c>
      <c r="D42" t="s">
        <v>477</v>
      </c>
      <c r="F42" s="16" t="s">
        <v>696</v>
      </c>
      <c r="G42" s="16" t="s">
        <v>717</v>
      </c>
      <c r="H42" s="16" t="s">
        <v>718</v>
      </c>
      <c r="I42" s="1" t="s">
        <v>719</v>
      </c>
      <c r="J42" s="1" t="s">
        <v>13</v>
      </c>
    </row>
    <row r="43" spans="1:10" x14ac:dyDescent="0.4">
      <c r="A43" s="15" t="str">
        <f>INDEX(Bürgermeistereien!$A:$A,MATCH(B43,Bürgermeistereien!$B:$B,0))</f>
        <v>dortmund</v>
      </c>
      <c r="B43" t="s">
        <v>459</v>
      </c>
      <c r="C43" t="s">
        <v>479</v>
      </c>
      <c r="D43" t="s">
        <v>480</v>
      </c>
      <c r="F43" s="16" t="s">
        <v>696</v>
      </c>
      <c r="G43" s="16" t="s">
        <v>720</v>
      </c>
      <c r="H43" s="16" t="s">
        <v>721</v>
      </c>
      <c r="I43" s="1" t="s">
        <v>722</v>
      </c>
      <c r="J43" s="1" t="s">
        <v>13</v>
      </c>
    </row>
    <row r="44" spans="1:10" x14ac:dyDescent="0.4">
      <c r="A44" s="15" t="str">
        <f>INDEX(Bürgermeistereien!$A:$A,MATCH(B44,Bürgermeistereien!$B:$B,0))</f>
        <v>dortmund</v>
      </c>
      <c r="B44" t="s">
        <v>520</v>
      </c>
      <c r="C44" t="s">
        <v>482</v>
      </c>
      <c r="D44" t="s">
        <v>723</v>
      </c>
      <c r="F44" s="2" t="s">
        <v>11</v>
      </c>
      <c r="G44" s="18" t="s">
        <v>484</v>
      </c>
      <c r="H44" s="18" t="s">
        <v>484</v>
      </c>
      <c r="I44" s="18" t="s">
        <v>757</v>
      </c>
      <c r="J44" s="1" t="s">
        <v>13</v>
      </c>
    </row>
    <row r="45" spans="1:10" x14ac:dyDescent="0.4">
      <c r="A45" s="15" t="str">
        <f>INDEX(Bürgermeistereien!$A:$A,MATCH(B45,Bürgermeistereien!$B:$B,0))</f>
        <v>dortmund</v>
      </c>
      <c r="B45" t="s">
        <v>520</v>
      </c>
      <c r="C45" t="s">
        <v>485</v>
      </c>
      <c r="D45" t="s">
        <v>724</v>
      </c>
      <c r="F45" s="16" t="s">
        <v>725</v>
      </c>
      <c r="G45" s="16" t="s">
        <v>726</v>
      </c>
      <c r="H45" t="s">
        <v>758</v>
      </c>
      <c r="I45" s="18" t="s">
        <v>759</v>
      </c>
      <c r="J45" s="1" t="s">
        <v>13</v>
      </c>
    </row>
    <row r="46" spans="1:10" x14ac:dyDescent="0.4">
      <c r="A46" s="15" t="str">
        <f>INDEX(Bürgermeistereien!$A:$A,MATCH(B46,Bürgermeistereien!$B:$B,0))</f>
        <v>dortmund</v>
      </c>
      <c r="B46" t="s">
        <v>520</v>
      </c>
      <c r="C46" t="s">
        <v>492</v>
      </c>
      <c r="D46" t="s">
        <v>727</v>
      </c>
      <c r="F46" s="16" t="s">
        <v>728</v>
      </c>
      <c r="G46" s="16" t="s">
        <v>729</v>
      </c>
      <c r="H46" s="16" t="s">
        <v>775</v>
      </c>
      <c r="I46" s="1" t="s">
        <v>730</v>
      </c>
      <c r="J46" s="1" t="s">
        <v>13</v>
      </c>
    </row>
    <row r="47" spans="1:10" x14ac:dyDescent="0.4">
      <c r="A47" s="15" t="str">
        <f>INDEX(Bürgermeistereien!$A:$A,MATCH(B47,Bürgermeistereien!$B:$B,0))</f>
        <v>dortmund</v>
      </c>
      <c r="B47" t="s">
        <v>520</v>
      </c>
      <c r="C47" t="s">
        <v>503</v>
      </c>
      <c r="D47" t="s">
        <v>508</v>
      </c>
      <c r="F47" s="16" t="s">
        <v>731</v>
      </c>
      <c r="G47" s="16" t="s">
        <v>732</v>
      </c>
      <c r="H47" s="16" t="s">
        <v>776</v>
      </c>
      <c r="I47" s="1" t="s">
        <v>733</v>
      </c>
      <c r="J47" s="1" t="s">
        <v>13</v>
      </c>
    </row>
    <row r="48" spans="1:10" x14ac:dyDescent="0.4">
      <c r="A48" s="15" t="str">
        <f>INDEX(Bürgermeistereien!$A:$A,MATCH(B48,Bürgermeistereien!$B:$B,0))</f>
        <v>dortmund</v>
      </c>
      <c r="B48" t="s">
        <v>520</v>
      </c>
      <c r="C48" t="s">
        <v>520</v>
      </c>
      <c r="D48" t="s">
        <v>533</v>
      </c>
      <c r="F48" s="16" t="s">
        <v>734</v>
      </c>
      <c r="G48" s="16" t="s">
        <v>735</v>
      </c>
      <c r="H48" t="s">
        <v>756</v>
      </c>
      <c r="I48" s="19" t="s">
        <v>766</v>
      </c>
      <c r="J48" s="1" t="s">
        <v>13</v>
      </c>
    </row>
    <row r="49" spans="1:10" x14ac:dyDescent="0.4">
      <c r="A49" s="15" t="str">
        <f>INDEX(Bürgermeistereien!$A:$A,MATCH(B49,Bürgermeistereien!$B:$B,0))</f>
        <v>dortmund</v>
      </c>
      <c r="B49" t="s">
        <v>520</v>
      </c>
      <c r="C49" t="s">
        <v>512</v>
      </c>
      <c r="D49" t="s">
        <v>515</v>
      </c>
      <c r="F49" s="16" t="s">
        <v>736</v>
      </c>
      <c r="G49" s="16" t="s">
        <v>737</v>
      </c>
      <c r="H49" s="16" t="s">
        <v>738</v>
      </c>
      <c r="I49" s="1" t="s">
        <v>580</v>
      </c>
      <c r="J49" s="1" t="s">
        <v>13</v>
      </c>
    </row>
    <row r="50" spans="1:10" x14ac:dyDescent="0.4">
      <c r="A50" s="15" t="str">
        <f>INDEX(Bürgermeistereien!$A:$A,MATCH(B50,Bürgermeistereien!$B:$B,0))</f>
        <v>dortmund</v>
      </c>
      <c r="B50" t="s">
        <v>520</v>
      </c>
      <c r="C50" t="s">
        <v>539</v>
      </c>
      <c r="D50" t="s">
        <v>544</v>
      </c>
      <c r="F50" s="16" t="s">
        <v>739</v>
      </c>
      <c r="G50" s="16" t="s">
        <v>740</v>
      </c>
      <c r="H50" t="s">
        <v>760</v>
      </c>
      <c r="I50" s="18" t="s">
        <v>761</v>
      </c>
      <c r="J50" s="1" t="s">
        <v>13</v>
      </c>
    </row>
    <row r="51" spans="1:10" x14ac:dyDescent="0.4">
      <c r="A51" s="15" t="str">
        <f>INDEX(Bürgermeistereien!$A:$A,MATCH(B51,Bürgermeistereien!$B:$B,0))</f>
        <v>dortmund</v>
      </c>
      <c r="B51" t="s">
        <v>520</v>
      </c>
      <c r="C51" t="s">
        <v>553</v>
      </c>
      <c r="D51" t="s">
        <v>741</v>
      </c>
      <c r="F51" s="16" t="s">
        <v>742</v>
      </c>
      <c r="G51" s="16" t="s">
        <v>743</v>
      </c>
      <c r="H51" t="s">
        <v>765</v>
      </c>
      <c r="I51" t="s">
        <v>764</v>
      </c>
      <c r="J51" s="1" t="s">
        <v>13</v>
      </c>
    </row>
    <row r="52" spans="1:10" x14ac:dyDescent="0.4">
      <c r="A52" s="15" t="str">
        <f>INDEX(Bürgermeistereien!$A:$A,MATCH(B52,Bürgermeistereien!$B:$B,0))</f>
        <v>dortmund</v>
      </c>
      <c r="B52" t="s">
        <v>520</v>
      </c>
      <c r="C52" t="s">
        <v>546</v>
      </c>
      <c r="D52" t="s">
        <v>744</v>
      </c>
      <c r="F52" s="16" t="s">
        <v>745</v>
      </c>
      <c r="G52" s="16" t="s">
        <v>746</v>
      </c>
      <c r="H52" t="s">
        <v>763</v>
      </c>
      <c r="I52" t="s">
        <v>762</v>
      </c>
      <c r="J52" s="1" t="s">
        <v>13</v>
      </c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"/>
  <sheetViews>
    <sheetView zoomScale="80" zoomScaleNormal="80" workbookViewId="0">
      <selection activeCell="H5" sqref="H5"/>
    </sheetView>
  </sheetViews>
  <sheetFormatPr baseColWidth="10" defaultColWidth="10.4609375" defaultRowHeight="14.6" x14ac:dyDescent="0.4"/>
  <cols>
    <col min="2" max="2" width="15.4609375" customWidth="1"/>
    <col min="3" max="3" width="18.15234375" customWidth="1"/>
    <col min="4" max="4" width="10.84375" customWidth="1"/>
    <col min="5" max="5" width="10.3046875" customWidth="1"/>
    <col min="6" max="6" width="35" customWidth="1"/>
    <col min="7" max="7" width="21.23046875" customWidth="1"/>
    <col min="8" max="8" width="22.23046875" bestFit="1" customWidth="1"/>
  </cols>
  <sheetData>
    <row r="1" spans="1:8" x14ac:dyDescent="0.4">
      <c r="A1" s="24" t="s">
        <v>0</v>
      </c>
      <c r="B1" s="25" t="s">
        <v>573</v>
      </c>
      <c r="C1" s="25" t="s">
        <v>4</v>
      </c>
      <c r="D1" s="26" t="s">
        <v>747</v>
      </c>
      <c r="E1" s="26" t="s">
        <v>748</v>
      </c>
      <c r="F1" s="26" t="s">
        <v>749</v>
      </c>
      <c r="G1" s="27" t="s">
        <v>750</v>
      </c>
      <c r="H1" s="26" t="s">
        <v>779</v>
      </c>
    </row>
    <row r="2" spans="1:8" x14ac:dyDescent="0.4">
      <c r="A2" s="22" t="s">
        <v>189</v>
      </c>
      <c r="B2" s="23" t="s">
        <v>15</v>
      </c>
      <c r="C2" s="23" t="s">
        <v>18</v>
      </c>
      <c r="D2" s="23">
        <v>400968.67</v>
      </c>
      <c r="E2" s="23">
        <v>5706930.5700000003</v>
      </c>
      <c r="F2" s="23" t="s">
        <v>751</v>
      </c>
      <c r="G2" s="28" t="s">
        <v>13</v>
      </c>
    </row>
    <row r="3" spans="1:8" x14ac:dyDescent="0.4">
      <c r="A3" s="22" t="s">
        <v>189</v>
      </c>
      <c r="B3" s="23" t="s">
        <v>105</v>
      </c>
      <c r="C3" s="23" t="s">
        <v>116</v>
      </c>
      <c r="D3" s="23"/>
      <c r="E3" s="23"/>
      <c r="F3" s="23"/>
      <c r="G3" s="28"/>
    </row>
    <row r="4" spans="1:8" x14ac:dyDescent="0.4">
      <c r="A4" s="22" t="s">
        <v>189</v>
      </c>
      <c r="B4" s="23" t="s">
        <v>189</v>
      </c>
      <c r="C4" s="23" t="s">
        <v>620</v>
      </c>
      <c r="D4" s="23"/>
      <c r="E4" s="23"/>
      <c r="F4" s="23"/>
      <c r="G4" s="28"/>
    </row>
    <row r="5" spans="1:8" x14ac:dyDescent="0.4">
      <c r="A5" s="22" t="s">
        <v>189</v>
      </c>
      <c r="B5" s="23" t="s">
        <v>311</v>
      </c>
      <c r="C5" s="23" t="s">
        <v>659</v>
      </c>
      <c r="D5" s="23"/>
      <c r="E5" s="23"/>
      <c r="F5" s="23"/>
      <c r="G5" s="28"/>
    </row>
    <row r="6" spans="1:8" x14ac:dyDescent="0.4">
      <c r="A6" s="22" t="s">
        <v>189</v>
      </c>
      <c r="B6" s="23" t="s">
        <v>418</v>
      </c>
      <c r="C6" s="23" t="s">
        <v>431</v>
      </c>
      <c r="D6" s="23"/>
      <c r="E6" s="23"/>
      <c r="F6" s="23"/>
      <c r="G6" s="28"/>
    </row>
    <row r="7" spans="1:8" x14ac:dyDescent="0.4">
      <c r="A7" s="22" t="s">
        <v>189</v>
      </c>
      <c r="B7" s="23" t="s">
        <v>459</v>
      </c>
      <c r="C7" s="23" t="s">
        <v>461</v>
      </c>
      <c r="D7" s="23">
        <v>389094.45</v>
      </c>
      <c r="E7" s="23">
        <v>5705182.0800000001</v>
      </c>
      <c r="F7" s="23" t="s">
        <v>650</v>
      </c>
      <c r="G7" s="28"/>
      <c r="H7">
        <v>30</v>
      </c>
    </row>
    <row r="8" spans="1:8" x14ac:dyDescent="0.4">
      <c r="A8" s="22" t="s">
        <v>189</v>
      </c>
      <c r="B8" s="23" t="s">
        <v>520</v>
      </c>
      <c r="C8" s="23" t="s">
        <v>533</v>
      </c>
      <c r="F8" s="23"/>
      <c r="G8" s="28"/>
    </row>
  </sheetData>
  <pageMargins left="0.7" right="0.7" top="0.78749999999999998" bottom="0.78749999999999998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zoomScale="54" zoomScaleNormal="54" workbookViewId="0">
      <selection activeCell="A4" sqref="A4"/>
    </sheetView>
  </sheetViews>
  <sheetFormatPr baseColWidth="10" defaultColWidth="10.4609375" defaultRowHeight="14.6" x14ac:dyDescent="0.4"/>
  <cols>
    <col min="3" max="3" width="87.3046875" customWidth="1"/>
  </cols>
  <sheetData>
    <row r="1" spans="1:3" x14ac:dyDescent="0.4">
      <c r="A1" t="s">
        <v>573</v>
      </c>
      <c r="B1" t="s">
        <v>752</v>
      </c>
      <c r="C1" t="s">
        <v>753</v>
      </c>
    </row>
    <row r="2" spans="1:3" ht="116.6" x14ac:dyDescent="0.4">
      <c r="A2" t="s">
        <v>773</v>
      </c>
      <c r="C2" s="1" t="s">
        <v>754</v>
      </c>
    </row>
    <row r="3" spans="1:3" ht="58.3" x14ac:dyDescent="0.4">
      <c r="A3" t="s">
        <v>774</v>
      </c>
      <c r="C3" s="1" t="s">
        <v>755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Fluren</vt:lpstr>
      <vt:lpstr>Fluren Auswertung</vt:lpstr>
      <vt:lpstr>Gemeinden</vt:lpstr>
      <vt:lpstr>Bürgermeistereien</vt:lpstr>
      <vt:lpstr>Legal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2023-07-26T13:39:46Z</dcterms:created>
  <dcterms:modified xsi:type="dcterms:W3CDTF">2023-07-29T07:55:40Z</dcterms:modified>
</cp:coreProperties>
</file>