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capstone\data\States\FL\Fragmented\"/>
    </mc:Choice>
  </mc:AlternateContent>
  <xr:revisionPtr revIDLastSave="0" documentId="13_ncr:1_{AA0394D3-E2D5-41FD-B2DB-C1A195CFD46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L_county_profiles" sheetId="1" r:id="rId1"/>
    <sheet name="FL_voter_reg_by_county_par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" i="1" l="1"/>
  <c r="Z42" i="1"/>
  <c r="I2" i="2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2" i="1"/>
  <c r="Z17" i="1"/>
  <c r="Z21" i="1"/>
  <c r="Z29" i="1"/>
  <c r="Z37" i="1"/>
  <c r="Z45" i="1"/>
  <c r="Z49" i="1"/>
  <c r="Z53" i="1"/>
  <c r="Z57" i="1"/>
  <c r="Z61" i="1"/>
  <c r="Z65" i="1"/>
  <c r="Y3" i="1"/>
  <c r="Z3" i="1" s="1"/>
  <c r="Y4" i="1"/>
  <c r="Z4" i="1" s="1"/>
  <c r="Y5" i="1"/>
  <c r="Z5" i="1" s="1"/>
  <c r="Y6" i="1"/>
  <c r="Y7" i="1"/>
  <c r="Z7" i="1" s="1"/>
  <c r="Y8" i="1"/>
  <c r="Z8" i="1" s="1"/>
  <c r="Y9" i="1"/>
  <c r="Z9" i="1" s="1"/>
  <c r="Y10" i="1"/>
  <c r="Y11" i="1"/>
  <c r="Z11" i="1" s="1"/>
  <c r="Y12" i="1"/>
  <c r="Z12" i="1" s="1"/>
  <c r="Y13" i="1"/>
  <c r="Z13" i="1" s="1"/>
  <c r="Y14" i="1"/>
  <c r="Y15" i="1"/>
  <c r="Z15" i="1" s="1"/>
  <c r="Y16" i="1"/>
  <c r="Z16" i="1" s="1"/>
  <c r="Y17" i="1"/>
  <c r="Y18" i="1"/>
  <c r="Y19" i="1"/>
  <c r="Z19" i="1" s="1"/>
  <c r="Y20" i="1"/>
  <c r="Z20" i="1" s="1"/>
  <c r="Y21" i="1"/>
  <c r="Y22" i="1"/>
  <c r="Y23" i="1"/>
  <c r="Z23" i="1" s="1"/>
  <c r="Y24" i="1"/>
  <c r="Z24" i="1" s="1"/>
  <c r="Y25" i="1"/>
  <c r="Z25" i="1" s="1"/>
  <c r="Y26" i="1"/>
  <c r="Y27" i="1"/>
  <c r="Z27" i="1" s="1"/>
  <c r="Y28" i="1"/>
  <c r="Z28" i="1" s="1"/>
  <c r="Y29" i="1"/>
  <c r="Y30" i="1"/>
  <c r="Y31" i="1"/>
  <c r="Z31" i="1" s="1"/>
  <c r="Y32" i="1"/>
  <c r="Z32" i="1" s="1"/>
  <c r="Y33" i="1"/>
  <c r="Z33" i="1" s="1"/>
  <c r="Y34" i="1"/>
  <c r="Y35" i="1"/>
  <c r="Z35" i="1" s="1"/>
  <c r="Y36" i="1"/>
  <c r="Z36" i="1" s="1"/>
  <c r="Y37" i="1"/>
  <c r="Y38" i="1"/>
  <c r="Y39" i="1"/>
  <c r="Z39" i="1" s="1"/>
  <c r="Y40" i="1"/>
  <c r="Z40" i="1" s="1"/>
  <c r="Y41" i="1"/>
  <c r="Z41" i="1" s="1"/>
  <c r="Y42" i="1"/>
  <c r="Y43" i="1"/>
  <c r="Z43" i="1" s="1"/>
  <c r="Y44" i="1"/>
  <c r="Z44" i="1" s="1"/>
  <c r="Y45" i="1"/>
  <c r="Y46" i="1"/>
  <c r="Y47" i="1"/>
  <c r="Z47" i="1" s="1"/>
  <c r="Y48" i="1"/>
  <c r="Z48" i="1" s="1"/>
  <c r="Y49" i="1"/>
  <c r="Y50" i="1"/>
  <c r="Y51" i="1"/>
  <c r="Z51" i="1" s="1"/>
  <c r="Y52" i="1"/>
  <c r="Z52" i="1" s="1"/>
  <c r="Y53" i="1"/>
  <c r="Y54" i="1"/>
  <c r="Y55" i="1"/>
  <c r="Z55" i="1" s="1"/>
  <c r="Y56" i="1"/>
  <c r="Z56" i="1" s="1"/>
  <c r="Y57" i="1"/>
  <c r="Y58" i="1"/>
  <c r="Y59" i="1"/>
  <c r="Z59" i="1" s="1"/>
  <c r="Y60" i="1"/>
  <c r="Z60" i="1" s="1"/>
  <c r="Y61" i="1"/>
  <c r="Y62" i="1"/>
  <c r="Y63" i="1"/>
  <c r="Z63" i="1" s="1"/>
  <c r="Y64" i="1"/>
  <c r="Y65" i="1"/>
  <c r="Y66" i="1"/>
  <c r="Y67" i="1"/>
  <c r="Z67" i="1" s="1"/>
  <c r="Y68" i="1"/>
  <c r="Y2" i="1"/>
  <c r="Z68" i="1" l="1"/>
  <c r="Z64" i="1"/>
  <c r="Z66" i="1"/>
  <c r="Z62" i="1"/>
  <c r="Z58" i="1"/>
  <c r="Z54" i="1"/>
  <c r="Z50" i="1"/>
  <c r="Z46" i="1"/>
  <c r="Z38" i="1"/>
  <c r="Z34" i="1"/>
  <c r="Z30" i="1"/>
  <c r="Z26" i="1"/>
  <c r="Z22" i="1"/>
  <c r="Z18" i="1"/>
  <c r="Z14" i="1"/>
  <c r="Z10" i="1"/>
  <c r="Z6" i="1"/>
  <c r="AL2" i="1"/>
  <c r="AL3" i="1"/>
  <c r="AL4" i="1"/>
  <c r="AL5" i="1"/>
  <c r="AL6" i="1"/>
  <c r="AL7" i="1"/>
  <c r="AL8" i="1"/>
  <c r="AL9" i="1"/>
  <c r="AL10" i="1"/>
  <c r="AL11" i="1"/>
  <c r="AL12" i="1"/>
  <c r="AL13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</calcChain>
</file>

<file path=xl/sharedStrings.xml><?xml version="1.0" encoding="utf-8"?>
<sst xmlns="http://schemas.openxmlformats.org/spreadsheetml/2006/main" count="237" uniqueCount="166">
  <si>
    <t>County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</si>
  <si>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</si>
  <si>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</si>
  <si>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</si>
  <si>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</si>
  <si>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</si>
  <si>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</si>
  <si>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</si>
  <si>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</si>
  <si>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</si>
  <si>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</si>
  <si>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</si>
  <si>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</si>
  <si>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Miami-Dade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</si>
  <si>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</si>
  <si>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</si>
  <si>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</si>
  <si>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</si>
  <si>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</si>
  <si>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</si>
  <si>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</si>
  <si>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</si>
  <si>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</si>
  <si>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</si>
  <si>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</si>
  <si>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</si>
  <si>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</si>
  <si>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</si>
  <si>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</si>
  <si>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</si>
  <si>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</si>
  <si>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</si>
  <si>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</si>
  <si>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</si>
  <si>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</si>
  <si>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</si>
  <si>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</si>
  <si>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</si>
  <si>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</si>
  <si>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</si>
  <si>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</si>
  <si>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</si>
  <si>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</si>
  <si>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</si>
  <si>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</si>
  <si>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</si>
  <si>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</si>
  <si>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</si>
  <si>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</si>
  <si>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</si>
  <si>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</si>
  <si>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</si>
  <si>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</si>
  <si>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</si>
  <si>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</si>
  <si>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St. Johns</t>
  </si>
  <si>
    <t>St.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</si>
  <si>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</si>
  <si>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</si>
  <si>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</si>
  <si>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</si>
  <si>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</si>
  <si>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</si>
  <si>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</si>
  <si>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</si>
  <si>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</si>
  <si>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</si>
  <si>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</si>
  <si>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Bachelors</t>
  </si>
  <si>
    <t>GED</t>
  </si>
  <si>
    <t>Republican Party Of Florida</t>
  </si>
  <si>
    <t>Florida Democratic Party</t>
  </si>
  <si>
    <t>Minor Party</t>
  </si>
  <si>
    <t>No Party Affiliation</t>
  </si>
  <si>
    <t>Totals</t>
  </si>
  <si>
    <t>Black</t>
  </si>
  <si>
    <t>Hispanic</t>
  </si>
  <si>
    <t>Density (pop/sqmile)</t>
  </si>
  <si>
    <t>Age(0-17)</t>
  </si>
  <si>
    <t>Age(18-44)</t>
  </si>
  <si>
    <t>Age(45-64)</t>
  </si>
  <si>
    <t>Age(65+)</t>
  </si>
  <si>
    <t>Pop(2010)</t>
  </si>
  <si>
    <t>Pop(2019)</t>
  </si>
  <si>
    <t>Pop(200)</t>
  </si>
  <si>
    <t>Pop(1990)</t>
  </si>
  <si>
    <t>Grow%(10-19)</t>
  </si>
  <si>
    <t>Grow%(00-09)</t>
  </si>
  <si>
    <t>Grow%(90-00)</t>
  </si>
  <si>
    <t>Grow%(30yr)</t>
  </si>
  <si>
    <t>Area</t>
  </si>
  <si>
    <t>Republican</t>
  </si>
  <si>
    <t>Democrat</t>
  </si>
  <si>
    <t>Other Party</t>
  </si>
  <si>
    <t>No Party</t>
  </si>
  <si>
    <t>Voter_TAM</t>
  </si>
  <si>
    <t>Unregistered</t>
  </si>
  <si>
    <t>Black%</t>
  </si>
  <si>
    <t>Hispanic%</t>
  </si>
  <si>
    <t>Alachua  </t>
  </si>
  <si>
    <t>Baker  </t>
  </si>
  <si>
    <t>Bay  </t>
  </si>
  <si>
    <t>Bradford  </t>
  </si>
  <si>
    <t>Brevard  </t>
  </si>
  <si>
    <t>Broward  </t>
  </si>
  <si>
    <t>Calhoun  </t>
  </si>
  <si>
    <t>Charlotte  </t>
  </si>
  <si>
    <t>Citrus  </t>
  </si>
  <si>
    <t>Clay  </t>
  </si>
  <si>
    <t>Collier  </t>
  </si>
  <si>
    <t>Columbia  </t>
  </si>
  <si>
    <t>Desoto  </t>
  </si>
  <si>
    <t>Dixie  </t>
  </si>
  <si>
    <t>Duval  </t>
  </si>
  <si>
    <t>Escambia  </t>
  </si>
  <si>
    <t>Flagler  </t>
  </si>
  <si>
    <t>Franklin  </t>
  </si>
  <si>
    <t>Gadsden  </t>
  </si>
  <si>
    <t>Gilchrist  </t>
  </si>
  <si>
    <t>Glades  </t>
  </si>
  <si>
    <t>Gulf  </t>
  </si>
  <si>
    <t>Hamilton  </t>
  </si>
  <si>
    <t>Hardee  </t>
  </si>
  <si>
    <t>Hendry  </t>
  </si>
  <si>
    <t>Hernando  </t>
  </si>
  <si>
    <t>Highlands  </t>
  </si>
  <si>
    <t>Hillsborough  </t>
  </si>
  <si>
    <t>Holmes  </t>
  </si>
  <si>
    <t>Indian River  </t>
  </si>
  <si>
    <t>Jackson  </t>
  </si>
  <si>
    <t>Jefferson  </t>
  </si>
  <si>
    <t>Lafayette  </t>
  </si>
  <si>
    <t>Lake  </t>
  </si>
  <si>
    <t>Lee  </t>
  </si>
  <si>
    <t>Leon  </t>
  </si>
  <si>
    <t>Levy  </t>
  </si>
  <si>
    <t>Liberty  </t>
  </si>
  <si>
    <t>Madison  </t>
  </si>
  <si>
    <t>Manatee  </t>
  </si>
  <si>
    <t>Marion  </t>
  </si>
  <si>
    <t>Martin  </t>
  </si>
  <si>
    <t>Miami-Dade  </t>
  </si>
  <si>
    <t>Monroe  </t>
  </si>
  <si>
    <t>Nassau  </t>
  </si>
  <si>
    <t>Okaloosa  </t>
  </si>
  <si>
    <t>Okeechobee  </t>
  </si>
  <si>
    <t>Orange  </t>
  </si>
  <si>
    <t>Osceola  </t>
  </si>
  <si>
    <t>Palm Beach  </t>
  </si>
  <si>
    <t>Pasco  </t>
  </si>
  <si>
    <t>Pinellas  </t>
  </si>
  <si>
    <t>Polk  </t>
  </si>
  <si>
    <t>Putnam  </t>
  </si>
  <si>
    <t>Santa Rosa  </t>
  </si>
  <si>
    <t>Sarasota  </t>
  </si>
  <si>
    <t>Seminole  </t>
  </si>
  <si>
    <t>St. Johns  </t>
  </si>
  <si>
    <t>St. Lucie  </t>
  </si>
  <si>
    <t>Sumter  </t>
  </si>
  <si>
    <t>Suwannee  </t>
  </si>
  <si>
    <t>Taylor  </t>
  </si>
  <si>
    <t>Union  </t>
  </si>
  <si>
    <t>Volusia  </t>
  </si>
  <si>
    <t>Wakulla  </t>
  </si>
  <si>
    <t>Walton  </t>
  </si>
  <si>
    <t>Washington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</si>
</sst>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9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2" fillId="0" borderId="0"/>
    <xf numFmtId="0" fontId="8" fillId="3" borderId="0" applyNumberFormat="0" applyBorder="0" applyAlignment="0" applyProtection="0"/>
    <xf numFmtId="0" fontId="1" fillId="0" borderId="0"/>
  </cellStyleXfs>
  <cellXfs count="17">
    <xf numFmtId="0" fontId="0" fillId="0" borderId="0" xfId="0" applyNumberFormat="1" applyFont="1"/>
    <xf numFmtId="0" fontId="3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Border="1"/>
    <xf numFmtId="2" fontId="0" fillId="0" borderId="0" xfId="1" applyNumberFormat="1" applyFont="1"/>
    <xf numFmtId="0" fontId="0" fillId="0" borderId="1" xfId="1" applyNumberFormat="1" applyFont="1" applyBorder="1"/>
    <xf numFmtId="0" fontId="5" fillId="0" borderId="0" xfId="0" applyNumberFormat="1" applyFont="1"/>
    <xf numFmtId="0" fontId="5" fillId="2" borderId="1" xfId="0" applyFont="1" applyFill="1" applyBorder="1" applyAlignment="1">
      <alignment horizontal="center" wrapText="1"/>
    </xf>
    <xf numFmtId="0" fontId="0" fillId="0" borderId="1" xfId="0" applyNumberFormat="1" applyBorder="1"/>
    <xf numFmtId="0" fontId="6" fillId="0" borderId="0" xfId="0" applyNumberFormat="1" applyFont="1"/>
    <xf numFmtId="0" fontId="0" fillId="0" borderId="0" xfId="0"/>
    <xf numFmtId="3" fontId="2" fillId="0" borderId="0" xfId="2" applyNumberFormat="1"/>
    <xf numFmtId="164" fontId="7" fillId="0" borderId="0" xfId="0" applyNumberFormat="1" applyFont="1" applyAlignment="1">
      <alignment horizontal="right"/>
    </xf>
    <xf numFmtId="3" fontId="0" fillId="0" borderId="0" xfId="0" applyNumberFormat="1" applyFont="1" applyFill="1" applyBorder="1"/>
    <xf numFmtId="3" fontId="8" fillId="3" borderId="0" xfId="3" applyNumberFormat="1" applyBorder="1"/>
    <xf numFmtId="4" fontId="0" fillId="0" borderId="0" xfId="0" applyNumberFormat="1" applyFont="1" applyFill="1" applyBorder="1"/>
    <xf numFmtId="0" fontId="1" fillId="0" borderId="0" xfId="4"/>
    <xf numFmtId="3" fontId="1" fillId="0" borderId="0" xfId="4" applyNumberFormat="1"/>
  </cellXfs>
  <cellStyles count="5">
    <cellStyle name="Bad" xfId="3" builtinId="27"/>
    <cellStyle name="Comma" xfId="1" builtinId="3"/>
    <cellStyle name="Normal" xfId="0" builtinId="0"/>
    <cellStyle name="Normal 2" xfId="2" xr:uid="{F8B73A37-F754-4351-8799-7AA32D4A14FB}"/>
    <cellStyle name="Normal 3" xfId="4" xr:uid="{2099F9F1-182E-4F1E-B33A-E235091E2B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8"/>
  <sheetViews>
    <sheetView tabSelected="1" workbookViewId="0">
      <pane xSplit="1" topLeftCell="N1" activePane="topRight" state="frozen"/>
      <selection pane="topRight" activeCell="O87" sqref="O87:X90"/>
    </sheetView>
  </sheetViews>
  <sheetFormatPr defaultRowHeight="14.4"/>
  <cols>
    <col min="1" max="1" width="9.88671875" customWidth="1"/>
    <col min="2" max="11" width="9.109375" style="3" customWidth="1"/>
    <col min="12" max="12" width="10" customWidth="1"/>
    <col min="14" max="14" width="12.33203125" customWidth="1"/>
    <col min="15" max="15" width="12.6640625" customWidth="1"/>
    <col min="16" max="16" width="11.77734375" customWidth="1"/>
    <col min="18" max="18" width="9.88671875" bestFit="1" customWidth="1"/>
    <col min="25" max="25" width="9.5546875" bestFit="1" customWidth="1"/>
    <col min="26" max="26" width="9.5546875" customWidth="1"/>
  </cols>
  <sheetData>
    <row r="1" spans="1:38">
      <c r="A1" s="1" t="s">
        <v>0</v>
      </c>
      <c r="B1" s="5">
        <v>2009</v>
      </c>
      <c r="C1" s="5">
        <v>2010</v>
      </c>
      <c r="D1" s="5">
        <v>2011</v>
      </c>
      <c r="E1" s="5">
        <v>2012</v>
      </c>
      <c r="F1" s="5">
        <v>2013</v>
      </c>
      <c r="G1" s="5">
        <v>2014</v>
      </c>
      <c r="H1" s="5">
        <v>2015</v>
      </c>
      <c r="I1" s="5">
        <v>2016</v>
      </c>
      <c r="J1" s="5">
        <v>2017</v>
      </c>
      <c r="K1" s="5">
        <v>2018</v>
      </c>
      <c r="L1" s="6" t="s">
        <v>68</v>
      </c>
      <c r="M1" s="8" t="s">
        <v>69</v>
      </c>
      <c r="N1" s="9" t="s">
        <v>91</v>
      </c>
      <c r="O1" s="9" t="s">
        <v>92</v>
      </c>
      <c r="P1" s="9" t="s">
        <v>93</v>
      </c>
      <c r="Q1" s="9" t="s">
        <v>94</v>
      </c>
      <c r="R1" s="9" t="s">
        <v>74</v>
      </c>
      <c r="S1" t="s">
        <v>75</v>
      </c>
      <c r="T1" t="s">
        <v>97</v>
      </c>
      <c r="U1" s="8" t="s">
        <v>76</v>
      </c>
      <c r="V1" s="8" t="s">
        <v>98</v>
      </c>
      <c r="W1" s="8" t="s">
        <v>90</v>
      </c>
      <c r="X1" s="8" t="s">
        <v>77</v>
      </c>
      <c r="Y1" s="8" t="s">
        <v>95</v>
      </c>
      <c r="Z1" s="8" t="s">
        <v>96</v>
      </c>
      <c r="AA1" s="8" t="s">
        <v>78</v>
      </c>
      <c r="AB1" s="8" t="s">
        <v>79</v>
      </c>
      <c r="AC1" s="8" t="s">
        <v>80</v>
      </c>
      <c r="AD1" s="8" t="s">
        <v>81</v>
      </c>
      <c r="AE1" s="8" t="s">
        <v>83</v>
      </c>
      <c r="AF1" s="8" t="s">
        <v>82</v>
      </c>
      <c r="AG1" s="8" t="s">
        <v>84</v>
      </c>
      <c r="AH1" s="8" t="s">
        <v>85</v>
      </c>
      <c r="AI1" s="8" t="s">
        <v>86</v>
      </c>
      <c r="AJ1" s="8" t="s">
        <v>87</v>
      </c>
      <c r="AK1" s="8" t="s">
        <v>88</v>
      </c>
      <c r="AL1" s="8" t="s">
        <v>89</v>
      </c>
    </row>
    <row r="2" spans="1:38">
      <c r="A2" s="2" t="s">
        <v>1</v>
      </c>
      <c r="B2">
        <v>39345</v>
      </c>
      <c r="C2">
        <v>40644</v>
      </c>
      <c r="D2">
        <v>41373</v>
      </c>
      <c r="E2">
        <v>42818</v>
      </c>
      <c r="F2">
        <v>42149</v>
      </c>
      <c r="G2">
        <v>42045</v>
      </c>
      <c r="H2">
        <v>43073</v>
      </c>
      <c r="I2">
        <v>44702</v>
      </c>
      <c r="J2">
        <v>45478</v>
      </c>
      <c r="K2">
        <v>49078</v>
      </c>
      <c r="L2" s="7">
        <v>42.5</v>
      </c>
      <c r="M2" s="7">
        <v>21.7</v>
      </c>
      <c r="N2" s="10">
        <v>49977</v>
      </c>
      <c r="O2" s="10">
        <v>91341</v>
      </c>
      <c r="P2" s="10">
        <v>2024</v>
      </c>
      <c r="Q2" s="10">
        <v>42051</v>
      </c>
      <c r="R2" s="10">
        <v>185393</v>
      </c>
      <c r="S2" s="12">
        <v>57487</v>
      </c>
      <c r="T2" s="14">
        <f t="shared" ref="T2:T33" si="0">(S2/AE2)*100</f>
        <v>21.506064211053999</v>
      </c>
      <c r="U2" s="12">
        <v>25607</v>
      </c>
      <c r="V2" s="14">
        <f t="shared" ref="V2:V33" si="1">100*(U2/AE2)</f>
        <v>9.5796577704952384</v>
      </c>
      <c r="W2" s="12">
        <v>875</v>
      </c>
      <c r="X2" s="12">
        <v>305</v>
      </c>
      <c r="Y2" s="12">
        <f>(100-AA2)*AE2/100</f>
        <v>220260.14400000003</v>
      </c>
      <c r="Z2" s="12">
        <f>Y2-R2</f>
        <v>34867.144000000029</v>
      </c>
      <c r="AA2">
        <v>17.600000000000001</v>
      </c>
      <c r="AB2">
        <v>47.7</v>
      </c>
      <c r="AC2">
        <v>20.399999999999999</v>
      </c>
      <c r="AD2">
        <v>14.2</v>
      </c>
      <c r="AE2">
        <v>267306</v>
      </c>
      <c r="AF2">
        <v>247336</v>
      </c>
      <c r="AG2">
        <v>217955</v>
      </c>
      <c r="AH2">
        <v>181596</v>
      </c>
      <c r="AI2">
        <v>8.1</v>
      </c>
      <c r="AJ2">
        <v>13.5</v>
      </c>
      <c r="AK2">
        <v>20</v>
      </c>
      <c r="AL2">
        <f t="shared" ref="AL2:AL65" si="2">((AE2-AH2) / AH2)*100</f>
        <v>47.198176171281304</v>
      </c>
    </row>
    <row r="3" spans="1:38">
      <c r="A3" s="2" t="s">
        <v>2</v>
      </c>
      <c r="B3">
        <v>46315</v>
      </c>
      <c r="C3">
        <v>47276</v>
      </c>
      <c r="D3">
        <v>47041</v>
      </c>
      <c r="E3">
        <v>47149</v>
      </c>
      <c r="F3">
        <v>49236</v>
      </c>
      <c r="G3">
        <v>46865</v>
      </c>
      <c r="H3">
        <v>47121</v>
      </c>
      <c r="I3">
        <v>53327</v>
      </c>
      <c r="J3">
        <v>59506</v>
      </c>
      <c r="K3">
        <v>61769</v>
      </c>
      <c r="L3" s="7">
        <v>13.4</v>
      </c>
      <c r="M3" s="7">
        <v>42.8</v>
      </c>
      <c r="N3" s="10">
        <v>9338</v>
      </c>
      <c r="O3" s="10">
        <v>4549</v>
      </c>
      <c r="P3" s="10">
        <v>94</v>
      </c>
      <c r="Q3" s="10">
        <v>1771</v>
      </c>
      <c r="R3" s="10">
        <v>15752</v>
      </c>
      <c r="S3" s="12">
        <v>4087</v>
      </c>
      <c r="T3" s="14">
        <f t="shared" si="0"/>
        <v>14.467768770575951</v>
      </c>
      <c r="U3" s="12">
        <v>602</v>
      </c>
      <c r="V3" s="14">
        <f t="shared" si="1"/>
        <v>2.131048886686254</v>
      </c>
      <c r="W3" s="12">
        <v>585</v>
      </c>
      <c r="X3" s="12">
        <v>48</v>
      </c>
      <c r="Y3" s="12">
        <f t="shared" ref="Y3:Y66" si="3">(100-AA3)*AE3/100</f>
        <v>21469.24</v>
      </c>
      <c r="Z3" s="12">
        <f t="shared" ref="Z3:Z66" si="4">Y3-R3</f>
        <v>5717.2400000000016</v>
      </c>
      <c r="AA3" s="11">
        <v>24</v>
      </c>
      <c r="AB3" s="11">
        <v>36</v>
      </c>
      <c r="AC3" s="11">
        <v>26.5</v>
      </c>
      <c r="AD3" s="11">
        <v>13.5</v>
      </c>
      <c r="AE3">
        <v>28249</v>
      </c>
      <c r="AF3">
        <v>27115</v>
      </c>
      <c r="AG3">
        <v>22259</v>
      </c>
      <c r="AH3">
        <v>18486</v>
      </c>
      <c r="AI3">
        <v>4.2</v>
      </c>
      <c r="AJ3">
        <v>21.8</v>
      </c>
      <c r="AK3">
        <v>20.399999999999999</v>
      </c>
      <c r="AL3">
        <f t="shared" si="2"/>
        <v>52.812939521800281</v>
      </c>
    </row>
    <row r="4" spans="1:38">
      <c r="A4" s="2" t="s">
        <v>3</v>
      </c>
      <c r="B4">
        <v>46240</v>
      </c>
      <c r="C4">
        <v>47770</v>
      </c>
      <c r="D4">
        <v>48225</v>
      </c>
      <c r="E4">
        <v>47364</v>
      </c>
      <c r="F4">
        <v>47461</v>
      </c>
      <c r="G4">
        <v>47274</v>
      </c>
      <c r="H4">
        <v>47368</v>
      </c>
      <c r="I4">
        <v>48577</v>
      </c>
      <c r="J4">
        <v>50283</v>
      </c>
      <c r="K4">
        <v>51829</v>
      </c>
      <c r="L4" s="7">
        <v>22.8</v>
      </c>
      <c r="M4" s="7">
        <v>31.4</v>
      </c>
      <c r="N4" s="10">
        <v>62100</v>
      </c>
      <c r="O4" s="10">
        <v>28606</v>
      </c>
      <c r="P4" s="10">
        <v>1603</v>
      </c>
      <c r="Q4" s="10">
        <v>24237</v>
      </c>
      <c r="R4" s="10">
        <v>116546</v>
      </c>
      <c r="S4" s="12">
        <v>22077</v>
      </c>
      <c r="T4" s="14">
        <f t="shared" si="0"/>
        <v>13.197396029482972</v>
      </c>
      <c r="U4" s="12">
        <v>12490</v>
      </c>
      <c r="V4" s="14">
        <f t="shared" si="1"/>
        <v>7.4663892923967179</v>
      </c>
      <c r="W4" s="12">
        <v>758</v>
      </c>
      <c r="X4" s="12">
        <v>221</v>
      </c>
      <c r="Y4" s="12">
        <f t="shared" si="3"/>
        <v>131149.872</v>
      </c>
      <c r="Z4" s="12">
        <f t="shared" si="4"/>
        <v>14603.872000000003</v>
      </c>
      <c r="AA4" s="11">
        <v>21.6</v>
      </c>
      <c r="AB4" s="11">
        <v>34.6</v>
      </c>
      <c r="AC4" s="11">
        <v>26.8</v>
      </c>
      <c r="AD4" s="11">
        <v>17.100000000000001</v>
      </c>
      <c r="AE4">
        <v>167283</v>
      </c>
      <c r="AF4">
        <v>168852</v>
      </c>
      <c r="AG4">
        <v>148217</v>
      </c>
      <c r="AH4">
        <v>126994</v>
      </c>
      <c r="AI4">
        <v>-0.9</v>
      </c>
      <c r="AJ4">
        <v>13.9</v>
      </c>
      <c r="AK4">
        <v>16.7</v>
      </c>
      <c r="AL4">
        <f t="shared" si="2"/>
        <v>31.725120871852212</v>
      </c>
    </row>
    <row r="5" spans="1:38">
      <c r="A5" s="2" t="s">
        <v>4</v>
      </c>
      <c r="B5">
        <v>40519</v>
      </c>
      <c r="C5">
        <v>41126</v>
      </c>
      <c r="D5">
        <v>41397</v>
      </c>
      <c r="E5">
        <v>39082</v>
      </c>
      <c r="F5">
        <v>40259</v>
      </c>
      <c r="G5">
        <v>40481</v>
      </c>
      <c r="H5">
        <v>41606</v>
      </c>
      <c r="I5">
        <v>43373</v>
      </c>
      <c r="J5">
        <v>46106</v>
      </c>
      <c r="K5">
        <v>46197</v>
      </c>
      <c r="L5" s="7">
        <v>10.6</v>
      </c>
      <c r="M5" s="7">
        <v>39.700000000000003</v>
      </c>
      <c r="N5" s="10">
        <v>8650</v>
      </c>
      <c r="O5" s="10">
        <v>5663</v>
      </c>
      <c r="P5" s="10">
        <v>113</v>
      </c>
      <c r="Q5" s="10">
        <v>2540</v>
      </c>
      <c r="R5" s="10">
        <v>16966</v>
      </c>
      <c r="S5" s="12">
        <v>5567</v>
      </c>
      <c r="T5" s="14">
        <f t="shared" si="0"/>
        <v>19.409385677428354</v>
      </c>
      <c r="U5" s="12">
        <v>1042</v>
      </c>
      <c r="V5" s="14">
        <f t="shared" si="1"/>
        <v>3.6329405201868767</v>
      </c>
      <c r="W5" s="12">
        <v>294</v>
      </c>
      <c r="X5" s="12">
        <v>98</v>
      </c>
      <c r="Y5" s="12">
        <f t="shared" si="3"/>
        <v>23031.646000000001</v>
      </c>
      <c r="Z5" s="12">
        <f t="shared" si="4"/>
        <v>6065.6460000000006</v>
      </c>
      <c r="AA5" s="11">
        <v>19.7</v>
      </c>
      <c r="AB5" s="11">
        <v>35.6</v>
      </c>
      <c r="AC5" s="11">
        <v>26.7</v>
      </c>
      <c r="AD5" s="11">
        <v>18</v>
      </c>
      <c r="AE5">
        <v>28682</v>
      </c>
      <c r="AF5">
        <v>28520</v>
      </c>
      <c r="AG5">
        <v>26088</v>
      </c>
      <c r="AH5">
        <v>22515</v>
      </c>
      <c r="AI5">
        <v>0.6</v>
      </c>
      <c r="AJ5">
        <v>9.3000000000000007</v>
      </c>
      <c r="AK5">
        <v>15.9</v>
      </c>
      <c r="AL5">
        <f t="shared" si="2"/>
        <v>27.39062846990895</v>
      </c>
    </row>
    <row r="6" spans="1:38">
      <c r="A6" s="2" t="s">
        <v>5</v>
      </c>
      <c r="B6">
        <v>49114</v>
      </c>
      <c r="C6">
        <v>49523</v>
      </c>
      <c r="D6">
        <v>50068</v>
      </c>
      <c r="E6">
        <v>49099</v>
      </c>
      <c r="F6">
        <v>48039</v>
      </c>
      <c r="G6">
        <v>48483</v>
      </c>
      <c r="H6">
        <v>48925</v>
      </c>
      <c r="I6">
        <v>49914</v>
      </c>
      <c r="J6">
        <v>51536</v>
      </c>
      <c r="K6">
        <v>54359</v>
      </c>
      <c r="L6" s="7">
        <v>29.3</v>
      </c>
      <c r="M6" s="7">
        <v>28.6</v>
      </c>
      <c r="N6" s="10">
        <v>181798</v>
      </c>
      <c r="O6" s="10">
        <v>133435</v>
      </c>
      <c r="P6" s="10">
        <v>6724</v>
      </c>
      <c r="Q6" s="10">
        <v>106081</v>
      </c>
      <c r="R6" s="10">
        <v>428038</v>
      </c>
      <c r="S6" s="12">
        <v>69830</v>
      </c>
      <c r="T6" s="14">
        <f t="shared" si="0"/>
        <v>11.746617569629366</v>
      </c>
      <c r="U6" s="12">
        <v>59471</v>
      </c>
      <c r="V6" s="14">
        <f t="shared" si="1"/>
        <v>10.004054038141602</v>
      </c>
      <c r="W6" s="12">
        <v>1016</v>
      </c>
      <c r="X6" s="12">
        <v>585</v>
      </c>
      <c r="Y6" s="12">
        <f t="shared" si="3"/>
        <v>484492.23499999999</v>
      </c>
      <c r="Z6" s="12">
        <f t="shared" si="4"/>
        <v>56454.234999999986</v>
      </c>
      <c r="AA6" s="11">
        <v>18.5</v>
      </c>
      <c r="AB6" s="11">
        <v>28.7</v>
      </c>
      <c r="AC6" s="11">
        <v>29.4</v>
      </c>
      <c r="AD6" s="11">
        <v>23.3</v>
      </c>
      <c r="AE6">
        <v>594469</v>
      </c>
      <c r="AF6">
        <v>543376</v>
      </c>
      <c r="AG6">
        <v>476230</v>
      </c>
      <c r="AH6">
        <v>398978</v>
      </c>
      <c r="AI6">
        <v>9.4</v>
      </c>
      <c r="AJ6">
        <v>14.1</v>
      </c>
      <c r="AK6">
        <v>19.399999999999999</v>
      </c>
      <c r="AL6">
        <f t="shared" si="2"/>
        <v>48.99793973602555</v>
      </c>
    </row>
    <row r="7" spans="1:38">
      <c r="A7" s="2" t="s">
        <v>6</v>
      </c>
      <c r="B7">
        <v>51731</v>
      </c>
      <c r="C7">
        <v>51694</v>
      </c>
      <c r="D7">
        <v>51782</v>
      </c>
      <c r="E7">
        <v>51603</v>
      </c>
      <c r="F7">
        <v>51251</v>
      </c>
      <c r="G7">
        <v>51574</v>
      </c>
      <c r="H7">
        <v>51968</v>
      </c>
      <c r="I7">
        <v>52954</v>
      </c>
      <c r="J7">
        <v>54895</v>
      </c>
      <c r="K7">
        <v>57333</v>
      </c>
      <c r="L7" s="7">
        <v>31.9</v>
      </c>
      <c r="M7" s="7">
        <v>27.4</v>
      </c>
      <c r="N7" s="10">
        <v>253619</v>
      </c>
      <c r="O7" s="10">
        <v>608233</v>
      </c>
      <c r="P7" s="10">
        <v>11625</v>
      </c>
      <c r="Q7" s="10">
        <v>334938</v>
      </c>
      <c r="R7" s="10">
        <v>1208415</v>
      </c>
      <c r="S7" s="12">
        <v>585920</v>
      </c>
      <c r="T7" s="14">
        <f t="shared" si="0"/>
        <v>30.52232601461521</v>
      </c>
      <c r="U7" s="12">
        <v>555116</v>
      </c>
      <c r="V7" s="14">
        <f t="shared" si="1"/>
        <v>28.917653481583045</v>
      </c>
      <c r="W7" s="12">
        <v>1210</v>
      </c>
      <c r="X7" s="12">
        <v>1586</v>
      </c>
      <c r="Y7" s="12">
        <f t="shared" si="3"/>
        <v>1514599.1160000002</v>
      </c>
      <c r="Z7" s="12">
        <f t="shared" si="4"/>
        <v>306184.11600000015</v>
      </c>
      <c r="AA7" s="11">
        <v>21.1</v>
      </c>
      <c r="AB7" s="11">
        <v>34.799999999999997</v>
      </c>
      <c r="AC7" s="11">
        <v>27.4</v>
      </c>
      <c r="AD7" s="11">
        <v>16.600000000000001</v>
      </c>
      <c r="AE7">
        <v>1919644</v>
      </c>
      <c r="AF7">
        <v>1748066</v>
      </c>
      <c r="AG7">
        <v>1623018</v>
      </c>
      <c r="AH7">
        <v>1255531</v>
      </c>
      <c r="AI7">
        <v>9.8000000000000007</v>
      </c>
      <c r="AJ7">
        <v>7.7</v>
      </c>
      <c r="AK7">
        <v>29.3</v>
      </c>
      <c r="AL7">
        <f t="shared" si="2"/>
        <v>52.894990247154396</v>
      </c>
    </row>
    <row r="8" spans="1:38">
      <c r="A8" s="2" t="s">
        <v>7</v>
      </c>
      <c r="B8">
        <v>29642</v>
      </c>
      <c r="C8">
        <v>31699</v>
      </c>
      <c r="D8">
        <v>31142</v>
      </c>
      <c r="E8">
        <v>32480</v>
      </c>
      <c r="F8">
        <v>32780</v>
      </c>
      <c r="G8">
        <v>34053</v>
      </c>
      <c r="H8">
        <v>34510</v>
      </c>
      <c r="I8">
        <v>37089</v>
      </c>
      <c r="J8">
        <v>36237</v>
      </c>
      <c r="K8">
        <v>38609</v>
      </c>
      <c r="L8" s="7">
        <v>9.9</v>
      </c>
      <c r="M8" s="7">
        <v>41.9</v>
      </c>
      <c r="N8" s="10">
        <v>3201</v>
      </c>
      <c r="O8" s="10">
        <v>4234</v>
      </c>
      <c r="P8" s="10">
        <v>43</v>
      </c>
      <c r="Q8" s="10">
        <v>933</v>
      </c>
      <c r="R8" s="10">
        <v>8411</v>
      </c>
      <c r="S8" s="12">
        <v>2062</v>
      </c>
      <c r="T8" s="14">
        <f t="shared" si="0"/>
        <v>14.658420416577805</v>
      </c>
      <c r="U8" s="12">
        <v>845</v>
      </c>
      <c r="V8" s="14">
        <f t="shared" si="1"/>
        <v>6.0069666595578299</v>
      </c>
      <c r="W8" s="12">
        <v>567</v>
      </c>
      <c r="X8" s="12">
        <v>25</v>
      </c>
      <c r="Y8" s="12">
        <f t="shared" si="3"/>
        <v>11183.264999999999</v>
      </c>
      <c r="Z8" s="12">
        <f t="shared" si="4"/>
        <v>2772.2649999999994</v>
      </c>
      <c r="AA8" s="11">
        <v>20.5</v>
      </c>
      <c r="AB8" s="11">
        <v>34.200000000000003</v>
      </c>
      <c r="AC8" s="11">
        <v>26.8</v>
      </c>
      <c r="AD8" s="11">
        <v>18.399999999999999</v>
      </c>
      <c r="AE8">
        <v>14067</v>
      </c>
      <c r="AF8">
        <v>14625</v>
      </c>
      <c r="AG8">
        <v>13017</v>
      </c>
      <c r="AH8">
        <v>11011</v>
      </c>
      <c r="AI8">
        <v>-3.8</v>
      </c>
      <c r="AJ8">
        <v>12.4</v>
      </c>
      <c r="AK8">
        <v>18.2</v>
      </c>
      <c r="AL8">
        <f t="shared" si="2"/>
        <v>27.754064117700484</v>
      </c>
    </row>
    <row r="9" spans="1:38">
      <c r="A9" s="2" t="s">
        <v>8</v>
      </c>
      <c r="B9">
        <v>44639</v>
      </c>
      <c r="C9">
        <v>45037</v>
      </c>
      <c r="D9">
        <v>45112</v>
      </c>
      <c r="E9">
        <v>44596</v>
      </c>
      <c r="F9">
        <v>44378</v>
      </c>
      <c r="G9">
        <v>44265</v>
      </c>
      <c r="H9">
        <v>44244</v>
      </c>
      <c r="I9">
        <v>44865</v>
      </c>
      <c r="J9">
        <v>46511</v>
      </c>
      <c r="K9">
        <v>49225</v>
      </c>
      <c r="L9" s="7">
        <v>23.2</v>
      </c>
      <c r="M9" s="7">
        <v>33.799999999999997</v>
      </c>
      <c r="N9" s="10">
        <v>66188</v>
      </c>
      <c r="O9" s="10">
        <v>39253</v>
      </c>
      <c r="P9" s="10">
        <v>2091</v>
      </c>
      <c r="Q9" s="10">
        <v>38069</v>
      </c>
      <c r="R9" s="10">
        <v>145601</v>
      </c>
      <c r="S9" s="12">
        <v>12244</v>
      </c>
      <c r="T9" s="14">
        <f t="shared" si="0"/>
        <v>6.735985036034549</v>
      </c>
      <c r="U9" s="12">
        <v>13656</v>
      </c>
      <c r="V9" s="14">
        <f t="shared" si="1"/>
        <v>7.5127908895857392</v>
      </c>
      <c r="W9" s="12">
        <v>680</v>
      </c>
      <c r="X9" s="12">
        <v>267</v>
      </c>
      <c r="Y9" s="12">
        <f t="shared" si="3"/>
        <v>157776.35999999999</v>
      </c>
      <c r="Z9" s="12">
        <f t="shared" si="4"/>
        <v>12175.359999999986</v>
      </c>
      <c r="AA9" s="11">
        <v>13.2</v>
      </c>
      <c r="AB9" s="11">
        <v>20.7</v>
      </c>
      <c r="AC9" s="11">
        <v>29</v>
      </c>
      <c r="AD9" s="11">
        <v>37.1</v>
      </c>
      <c r="AE9">
        <v>181770</v>
      </c>
      <c r="AF9">
        <v>159978</v>
      </c>
      <c r="AG9">
        <v>141627</v>
      </c>
      <c r="AH9">
        <v>110975</v>
      </c>
      <c r="AI9">
        <v>13.6</v>
      </c>
      <c r="AJ9">
        <v>13</v>
      </c>
      <c r="AK9">
        <v>27.6</v>
      </c>
      <c r="AL9">
        <f t="shared" si="2"/>
        <v>63.793647217841851</v>
      </c>
    </row>
    <row r="10" spans="1:38">
      <c r="A10" s="2" t="s">
        <v>9</v>
      </c>
      <c r="B10">
        <v>37807</v>
      </c>
      <c r="C10">
        <v>37933</v>
      </c>
      <c r="D10">
        <v>38189</v>
      </c>
      <c r="E10">
        <v>39034</v>
      </c>
      <c r="F10">
        <v>39100</v>
      </c>
      <c r="G10">
        <v>38109</v>
      </c>
      <c r="H10">
        <v>38312</v>
      </c>
      <c r="I10">
        <v>39054</v>
      </c>
      <c r="J10">
        <v>40574</v>
      </c>
      <c r="K10">
        <v>41424</v>
      </c>
      <c r="L10" s="7">
        <v>17.600000000000001</v>
      </c>
      <c r="M10" s="7">
        <v>38.299999999999997</v>
      </c>
      <c r="N10" s="10">
        <v>55868</v>
      </c>
      <c r="O10" s="10">
        <v>28470</v>
      </c>
      <c r="P10" s="10">
        <v>1476</v>
      </c>
      <c r="Q10" s="10">
        <v>25378</v>
      </c>
      <c r="R10" s="10">
        <v>111192</v>
      </c>
      <c r="S10" s="12">
        <v>5182</v>
      </c>
      <c r="T10" s="14">
        <f t="shared" si="0"/>
        <v>3.5074182369504006</v>
      </c>
      <c r="U10" s="12">
        <v>8091</v>
      </c>
      <c r="V10" s="14">
        <f t="shared" si="1"/>
        <v>5.4763645224171542</v>
      </c>
      <c r="W10" s="12">
        <v>582</v>
      </c>
      <c r="X10" s="12">
        <v>254</v>
      </c>
      <c r="Y10" s="12">
        <f t="shared" si="3"/>
        <v>125877.88800000001</v>
      </c>
      <c r="Z10" s="12">
        <f t="shared" si="4"/>
        <v>14685.888000000006</v>
      </c>
      <c r="AA10" s="11">
        <v>14.8</v>
      </c>
      <c r="AB10" s="11">
        <v>21.3</v>
      </c>
      <c r="AC10" s="11">
        <v>29.4</v>
      </c>
      <c r="AD10" s="11">
        <v>34.5</v>
      </c>
      <c r="AE10">
        <v>147744</v>
      </c>
      <c r="AF10">
        <v>141236</v>
      </c>
      <c r="AG10">
        <v>118085</v>
      </c>
      <c r="AH10">
        <v>93513</v>
      </c>
      <c r="AI10">
        <v>4.5999999999999996</v>
      </c>
      <c r="AJ10">
        <v>19.600000000000001</v>
      </c>
      <c r="AK10">
        <v>26.3</v>
      </c>
      <c r="AL10">
        <f t="shared" si="2"/>
        <v>57.993006319976899</v>
      </c>
    </row>
    <row r="11" spans="1:38">
      <c r="A11" s="2" t="s">
        <v>10</v>
      </c>
      <c r="B11">
        <v>60352</v>
      </c>
      <c r="C11">
        <v>61185</v>
      </c>
      <c r="D11">
        <v>59994</v>
      </c>
      <c r="E11">
        <v>59649</v>
      </c>
      <c r="F11">
        <v>59482</v>
      </c>
      <c r="G11">
        <v>59103</v>
      </c>
      <c r="H11">
        <v>58290</v>
      </c>
      <c r="I11">
        <v>59179</v>
      </c>
      <c r="J11">
        <v>61971</v>
      </c>
      <c r="K11">
        <v>62653</v>
      </c>
      <c r="L11" s="7">
        <v>24.1</v>
      </c>
      <c r="M11" s="7">
        <v>31.6</v>
      </c>
      <c r="N11" s="10">
        <v>83112</v>
      </c>
      <c r="O11" s="10">
        <v>35783</v>
      </c>
      <c r="P11" s="10">
        <v>1856</v>
      </c>
      <c r="Q11" s="10">
        <v>35178</v>
      </c>
      <c r="R11" s="10">
        <v>155929</v>
      </c>
      <c r="S11" s="12">
        <v>26728</v>
      </c>
      <c r="T11" s="14">
        <f t="shared" si="0"/>
        <v>12.417420068201036</v>
      </c>
      <c r="U11" s="12">
        <v>20083</v>
      </c>
      <c r="V11" s="14">
        <f t="shared" si="1"/>
        <v>9.3302546853367776</v>
      </c>
      <c r="W11" s="12">
        <v>604</v>
      </c>
      <c r="X11" s="12">
        <v>356</v>
      </c>
      <c r="Y11" s="12">
        <f t="shared" si="3"/>
        <v>162725.976</v>
      </c>
      <c r="Z11" s="12">
        <f t="shared" si="4"/>
        <v>6796.9759999999951</v>
      </c>
      <c r="AA11" s="11">
        <v>24.4</v>
      </c>
      <c r="AB11" s="11">
        <v>33.6</v>
      </c>
      <c r="AC11" s="11">
        <v>26.8</v>
      </c>
      <c r="AD11" s="11">
        <v>15.1</v>
      </c>
      <c r="AE11">
        <v>215246</v>
      </c>
      <c r="AF11">
        <v>190865</v>
      </c>
      <c r="AG11">
        <v>140814</v>
      </c>
      <c r="AH11">
        <v>105986</v>
      </c>
      <c r="AI11">
        <v>12.8</v>
      </c>
      <c r="AJ11">
        <v>35.5</v>
      </c>
      <c r="AK11">
        <v>32.9</v>
      </c>
      <c r="AL11">
        <f t="shared" si="2"/>
        <v>103.08908723793708</v>
      </c>
    </row>
    <row r="12" spans="1:38">
      <c r="A12" s="2" t="s">
        <v>11</v>
      </c>
      <c r="B12">
        <v>58133</v>
      </c>
      <c r="C12">
        <v>58106</v>
      </c>
      <c r="D12">
        <v>56876</v>
      </c>
      <c r="E12">
        <v>56104</v>
      </c>
      <c r="F12">
        <v>55843</v>
      </c>
      <c r="G12">
        <v>56250</v>
      </c>
      <c r="H12">
        <v>57452</v>
      </c>
      <c r="I12">
        <v>59783</v>
      </c>
      <c r="J12">
        <v>62407</v>
      </c>
      <c r="K12">
        <v>65675</v>
      </c>
      <c r="L12" s="7">
        <v>36.200000000000003</v>
      </c>
      <c r="M12" s="7">
        <v>25.4</v>
      </c>
      <c r="N12" s="10">
        <v>108043</v>
      </c>
      <c r="O12" s="10">
        <v>52271</v>
      </c>
      <c r="P12" s="10">
        <v>1918</v>
      </c>
      <c r="Q12" s="10">
        <v>48989</v>
      </c>
      <c r="R12" s="10">
        <v>211221</v>
      </c>
      <c r="S12" s="12">
        <v>28531</v>
      </c>
      <c r="T12" s="14">
        <f t="shared" si="0"/>
        <v>7.5738108763863599</v>
      </c>
      <c r="U12" s="12">
        <v>108923</v>
      </c>
      <c r="V12" s="14">
        <f t="shared" si="1"/>
        <v>28.914591219677945</v>
      </c>
      <c r="W12" s="12">
        <v>1998</v>
      </c>
      <c r="X12" s="12">
        <v>189</v>
      </c>
      <c r="Y12" s="12">
        <f t="shared" si="3"/>
        <v>307392.09599999996</v>
      </c>
      <c r="Z12" s="12">
        <f t="shared" si="4"/>
        <v>96171.095999999961</v>
      </c>
      <c r="AA12" s="11">
        <v>18.399999999999999</v>
      </c>
      <c r="AB12" s="11">
        <v>27.7</v>
      </c>
      <c r="AC12" s="11">
        <v>25.5</v>
      </c>
      <c r="AD12" s="11">
        <v>28.4</v>
      </c>
      <c r="AE12">
        <v>376706</v>
      </c>
      <c r="AF12">
        <v>321520</v>
      </c>
      <c r="AG12">
        <v>251377</v>
      </c>
      <c r="AH12">
        <v>152099</v>
      </c>
      <c r="AI12">
        <v>17.2</v>
      </c>
      <c r="AJ12">
        <v>27.9</v>
      </c>
      <c r="AK12">
        <v>65.3</v>
      </c>
      <c r="AL12">
        <f t="shared" si="2"/>
        <v>147.67158232467011</v>
      </c>
    </row>
    <row r="13" spans="1:38">
      <c r="A13" s="2" t="s">
        <v>12</v>
      </c>
      <c r="B13">
        <v>39078</v>
      </c>
      <c r="C13">
        <v>38214</v>
      </c>
      <c r="D13">
        <v>38589</v>
      </c>
      <c r="E13">
        <v>37534</v>
      </c>
      <c r="F13">
        <v>38070</v>
      </c>
      <c r="G13">
        <v>39194</v>
      </c>
      <c r="H13">
        <v>41926</v>
      </c>
      <c r="I13">
        <v>42848</v>
      </c>
      <c r="J13">
        <v>43504</v>
      </c>
      <c r="K13">
        <v>44491</v>
      </c>
      <c r="L13" s="7">
        <v>15.6</v>
      </c>
      <c r="M13" s="7">
        <v>36.1</v>
      </c>
      <c r="N13" s="10">
        <v>20467</v>
      </c>
      <c r="O13" s="10">
        <v>13838</v>
      </c>
      <c r="P13" s="10">
        <v>389</v>
      </c>
      <c r="Q13" s="10">
        <v>7421</v>
      </c>
      <c r="R13" s="10">
        <v>42115</v>
      </c>
      <c r="S13" s="12">
        <v>13171</v>
      </c>
      <c r="T13" s="14">
        <f t="shared" si="0"/>
        <v>18.684389717982182</v>
      </c>
      <c r="U13" s="12">
        <v>4180</v>
      </c>
      <c r="V13" s="14">
        <f t="shared" si="1"/>
        <v>5.9297508937184364</v>
      </c>
      <c r="W13" s="12">
        <v>798</v>
      </c>
      <c r="X13" s="12">
        <v>88</v>
      </c>
      <c r="Y13" s="12">
        <f t="shared" si="3"/>
        <v>55477.204000000005</v>
      </c>
      <c r="Z13" s="12">
        <f t="shared" si="4"/>
        <v>13362.204000000005</v>
      </c>
      <c r="AA13" s="11">
        <v>21.3</v>
      </c>
      <c r="AB13" s="11">
        <v>33.200000000000003</v>
      </c>
      <c r="AC13" s="11">
        <v>26.7</v>
      </c>
      <c r="AD13" s="11">
        <v>18.8</v>
      </c>
      <c r="AE13">
        <v>70492</v>
      </c>
      <c r="AF13">
        <v>67531</v>
      </c>
      <c r="AG13">
        <v>56513</v>
      </c>
      <c r="AH13">
        <v>42613</v>
      </c>
      <c r="AI13">
        <v>4.4000000000000004</v>
      </c>
      <c r="AJ13">
        <v>19.5</v>
      </c>
      <c r="AK13">
        <v>32.6</v>
      </c>
      <c r="AL13">
        <f t="shared" si="2"/>
        <v>65.423696993875112</v>
      </c>
    </row>
    <row r="14" spans="1:38">
      <c r="A14" s="2" t="s">
        <v>13</v>
      </c>
      <c r="B14">
        <v>42969</v>
      </c>
      <c r="C14">
        <v>43605</v>
      </c>
      <c r="D14">
        <v>43957</v>
      </c>
      <c r="E14">
        <v>43464</v>
      </c>
      <c r="F14">
        <v>43100</v>
      </c>
      <c r="G14">
        <v>43099</v>
      </c>
      <c r="H14">
        <v>43129</v>
      </c>
      <c r="I14">
        <v>44224</v>
      </c>
      <c r="J14">
        <v>46338</v>
      </c>
      <c r="K14">
        <v>48982</v>
      </c>
      <c r="L14" s="7">
        <v>28.8</v>
      </c>
      <c r="M14" s="7">
        <v>27.7</v>
      </c>
      <c r="N14" s="10">
        <v>389824</v>
      </c>
      <c r="O14" s="10">
        <v>617798</v>
      </c>
      <c r="P14" s="10">
        <v>12715</v>
      </c>
      <c r="Q14" s="10">
        <v>460025</v>
      </c>
      <c r="R14" s="10">
        <v>1480362</v>
      </c>
      <c r="S14" s="12">
        <v>529173</v>
      </c>
      <c r="T14" s="14">
        <f t="shared" si="0"/>
        <v>18.817515548712187</v>
      </c>
      <c r="U14" s="12">
        <v>1881639</v>
      </c>
      <c r="V14" s="14">
        <f t="shared" si="1"/>
        <v>66.911522582526416</v>
      </c>
      <c r="W14" s="12">
        <v>1898</v>
      </c>
      <c r="X14" s="12">
        <v>1482</v>
      </c>
      <c r="Y14" s="12">
        <f t="shared" si="3"/>
        <v>2232831.2200000002</v>
      </c>
      <c r="Z14" s="12">
        <f t="shared" si="4"/>
        <v>752469.2200000002</v>
      </c>
      <c r="AA14" s="11">
        <v>20.6</v>
      </c>
      <c r="AB14" s="11">
        <v>36.799999999999997</v>
      </c>
      <c r="AC14" s="11">
        <v>26.4</v>
      </c>
      <c r="AD14" s="11">
        <v>16.100000000000001</v>
      </c>
      <c r="AE14">
        <v>2812130</v>
      </c>
      <c r="AF14">
        <v>2496457</v>
      </c>
      <c r="AG14">
        <v>2253779</v>
      </c>
      <c r="AH14">
        <v>1937194</v>
      </c>
      <c r="AI14">
        <v>12.6</v>
      </c>
      <c r="AJ14">
        <v>10.8</v>
      </c>
      <c r="AK14">
        <v>16.3</v>
      </c>
      <c r="AL14">
        <f t="shared" si="2"/>
        <v>45.165120271898431</v>
      </c>
    </row>
    <row r="15" spans="1:38">
      <c r="A15" s="2" t="s">
        <v>14</v>
      </c>
      <c r="B15">
        <v>37226</v>
      </c>
      <c r="C15">
        <v>35979</v>
      </c>
      <c r="D15">
        <v>36407</v>
      </c>
      <c r="E15">
        <v>35683</v>
      </c>
      <c r="F15">
        <v>34963</v>
      </c>
      <c r="G15">
        <v>36114</v>
      </c>
      <c r="H15">
        <v>35165</v>
      </c>
      <c r="I15">
        <v>35513</v>
      </c>
      <c r="J15">
        <v>35435</v>
      </c>
      <c r="K15">
        <v>35057</v>
      </c>
      <c r="L15" s="7">
        <v>11.4</v>
      </c>
      <c r="M15" s="7">
        <v>43.1</v>
      </c>
      <c r="N15" s="10">
        <v>6237</v>
      </c>
      <c r="O15" s="10">
        <v>6605</v>
      </c>
      <c r="P15" s="10">
        <v>100</v>
      </c>
      <c r="Q15" s="10">
        <v>3903</v>
      </c>
      <c r="R15" s="10">
        <v>16845</v>
      </c>
      <c r="S15" s="12">
        <v>4606</v>
      </c>
      <c r="T15" s="14">
        <f t="shared" si="0"/>
        <v>12.771384999306806</v>
      </c>
      <c r="U15" s="12">
        <v>11928</v>
      </c>
      <c r="V15" s="14">
        <f t="shared" si="1"/>
        <v>33.073617080271731</v>
      </c>
      <c r="W15" s="12">
        <v>637</v>
      </c>
      <c r="X15" s="12">
        <v>57</v>
      </c>
      <c r="Y15" s="12">
        <f t="shared" si="3"/>
        <v>28274.959999999999</v>
      </c>
      <c r="Z15" s="12">
        <f t="shared" si="4"/>
        <v>11429.96</v>
      </c>
      <c r="AA15" s="11">
        <v>21.6</v>
      </c>
      <c r="AB15" s="11">
        <v>35.200000000000003</v>
      </c>
      <c r="AC15" s="11">
        <v>24.1</v>
      </c>
      <c r="AD15" s="11">
        <v>19.100000000000001</v>
      </c>
      <c r="AE15">
        <v>36065</v>
      </c>
      <c r="AF15">
        <v>34862</v>
      </c>
      <c r="AG15">
        <v>32209</v>
      </c>
      <c r="AH15">
        <v>23865</v>
      </c>
      <c r="AI15">
        <v>3.5</v>
      </c>
      <c r="AJ15">
        <v>8.1999999999999993</v>
      </c>
      <c r="AK15">
        <v>35</v>
      </c>
      <c r="AL15">
        <f t="shared" ref="AL15:AL44" si="5">((AE15-AH15) / AH15)*100</f>
        <v>51.120888330190652</v>
      </c>
    </row>
    <row r="16" spans="1:38">
      <c r="A16" s="2" t="s">
        <v>15</v>
      </c>
      <c r="B16">
        <v>31426</v>
      </c>
      <c r="C16">
        <v>32312</v>
      </c>
      <c r="D16">
        <v>34243</v>
      </c>
      <c r="E16">
        <v>35476</v>
      </c>
      <c r="F16">
        <v>33981</v>
      </c>
      <c r="G16">
        <v>35000</v>
      </c>
      <c r="H16">
        <v>36292</v>
      </c>
      <c r="I16">
        <v>34634</v>
      </c>
      <c r="J16">
        <v>35910</v>
      </c>
      <c r="K16">
        <v>38237</v>
      </c>
      <c r="L16" s="7">
        <v>9.4</v>
      </c>
      <c r="M16" s="7">
        <v>44.7</v>
      </c>
      <c r="N16" s="10">
        <v>4778</v>
      </c>
      <c r="O16" s="10">
        <v>3508</v>
      </c>
      <c r="P16" s="10">
        <v>73</v>
      </c>
      <c r="Q16" s="10">
        <v>1610</v>
      </c>
      <c r="R16" s="10">
        <v>9969</v>
      </c>
      <c r="S16" s="12">
        <v>1550</v>
      </c>
      <c r="T16" s="14">
        <f t="shared" si="0"/>
        <v>9.3317278747742325</v>
      </c>
      <c r="U16" s="12">
        <v>616</v>
      </c>
      <c r="V16" s="14">
        <f t="shared" si="1"/>
        <v>3.7086092715231791</v>
      </c>
      <c r="W16" s="12">
        <v>705</v>
      </c>
      <c r="X16" s="12">
        <v>24</v>
      </c>
      <c r="Y16" s="12">
        <f t="shared" si="3"/>
        <v>13636.81</v>
      </c>
      <c r="Z16" s="12">
        <f t="shared" si="4"/>
        <v>3667.8099999999995</v>
      </c>
      <c r="AA16" s="11">
        <v>17.899999999999999</v>
      </c>
      <c r="AB16" s="11">
        <v>29.4</v>
      </c>
      <c r="AC16" s="11">
        <v>29.8</v>
      </c>
      <c r="AD16" s="11">
        <v>22.9</v>
      </c>
      <c r="AE16">
        <v>16610</v>
      </c>
      <c r="AF16">
        <v>16422</v>
      </c>
      <c r="AG16">
        <v>13827</v>
      </c>
      <c r="AH16">
        <v>10585</v>
      </c>
      <c r="AI16">
        <v>1.1000000000000001</v>
      </c>
      <c r="AJ16">
        <v>18.8</v>
      </c>
      <c r="AK16">
        <v>30.6</v>
      </c>
      <c r="AL16">
        <f t="shared" si="5"/>
        <v>56.920170051960319</v>
      </c>
    </row>
    <row r="17" spans="1:38">
      <c r="A17" s="2" t="s">
        <v>16</v>
      </c>
      <c r="B17">
        <v>49135</v>
      </c>
      <c r="C17">
        <v>49463</v>
      </c>
      <c r="D17">
        <v>49964</v>
      </c>
      <c r="E17">
        <v>48906</v>
      </c>
      <c r="F17">
        <v>48323</v>
      </c>
      <c r="G17">
        <v>47582</v>
      </c>
      <c r="H17">
        <v>47690</v>
      </c>
      <c r="I17">
        <v>49196</v>
      </c>
      <c r="J17">
        <v>51296</v>
      </c>
      <c r="K17">
        <v>53473</v>
      </c>
      <c r="L17" s="7">
        <v>29.2</v>
      </c>
      <c r="M17" s="7">
        <v>27.9</v>
      </c>
      <c r="N17" s="10">
        <v>226330</v>
      </c>
      <c r="O17" s="10">
        <v>265680</v>
      </c>
      <c r="P17" s="10">
        <v>7723</v>
      </c>
      <c r="Q17" s="10">
        <v>135340</v>
      </c>
      <c r="R17" s="10">
        <v>635073</v>
      </c>
      <c r="S17" s="12">
        <v>308894</v>
      </c>
      <c r="T17" s="14">
        <f t="shared" si="0"/>
        <v>31.822696029142701</v>
      </c>
      <c r="U17" s="12">
        <v>103290</v>
      </c>
      <c r="V17" s="14">
        <f t="shared" si="1"/>
        <v>10.641081642408558</v>
      </c>
      <c r="W17" s="12">
        <v>762</v>
      </c>
      <c r="X17" s="12">
        <v>1274</v>
      </c>
      <c r="Y17" s="12">
        <f t="shared" si="3"/>
        <v>748388.11199999985</v>
      </c>
      <c r="Z17" s="12">
        <f t="shared" si="4"/>
        <v>113315.11199999985</v>
      </c>
      <c r="AA17" s="11">
        <v>22.9</v>
      </c>
      <c r="AB17" s="11">
        <v>37.700000000000003</v>
      </c>
      <c r="AC17" s="11">
        <v>25.3</v>
      </c>
      <c r="AD17" s="11">
        <v>14.1</v>
      </c>
      <c r="AE17">
        <v>970672</v>
      </c>
      <c r="AF17">
        <v>864263</v>
      </c>
      <c r="AG17">
        <v>778879</v>
      </c>
      <c r="AH17">
        <v>672971</v>
      </c>
      <c r="AI17">
        <v>12.3</v>
      </c>
      <c r="AJ17">
        <v>11</v>
      </c>
      <c r="AK17">
        <v>15.7</v>
      </c>
      <c r="AL17">
        <f t="shared" si="5"/>
        <v>44.236824469405072</v>
      </c>
    </row>
    <row r="18" spans="1:38">
      <c r="A18" s="2" t="s">
        <v>17</v>
      </c>
      <c r="B18">
        <v>43148</v>
      </c>
      <c r="C18">
        <v>43573</v>
      </c>
      <c r="D18">
        <v>43707</v>
      </c>
      <c r="E18">
        <v>43806</v>
      </c>
      <c r="F18">
        <v>43918</v>
      </c>
      <c r="G18">
        <v>44883</v>
      </c>
      <c r="H18">
        <v>45390</v>
      </c>
      <c r="I18">
        <v>46117</v>
      </c>
      <c r="J18">
        <v>47361</v>
      </c>
      <c r="K18">
        <v>49286</v>
      </c>
      <c r="L18" s="7">
        <v>26.4</v>
      </c>
      <c r="M18" s="7">
        <v>27.3</v>
      </c>
      <c r="N18" s="10">
        <v>98387</v>
      </c>
      <c r="O18" s="10">
        <v>75046</v>
      </c>
      <c r="P18" s="10">
        <v>2930</v>
      </c>
      <c r="Q18" s="10">
        <v>44926</v>
      </c>
      <c r="R18" s="10">
        <v>221289</v>
      </c>
      <c r="S18" s="12">
        <v>78999</v>
      </c>
      <c r="T18" s="14">
        <f t="shared" si="0"/>
        <v>24.600011210273593</v>
      </c>
      <c r="U18" s="12">
        <v>21779</v>
      </c>
      <c r="V18" s="14">
        <f t="shared" si="1"/>
        <v>6.781904127249061</v>
      </c>
      <c r="W18" s="12">
        <v>656</v>
      </c>
      <c r="X18" s="12">
        <v>490</v>
      </c>
      <c r="Y18" s="12">
        <f t="shared" si="3"/>
        <v>251769.05600000001</v>
      </c>
      <c r="Z18" s="12">
        <f t="shared" si="4"/>
        <v>30480.056000000011</v>
      </c>
      <c r="AA18" s="11">
        <v>21.6</v>
      </c>
      <c r="AB18" s="11">
        <v>36</v>
      </c>
      <c r="AC18" s="11">
        <v>25.1</v>
      </c>
      <c r="AD18" s="11">
        <v>17.399999999999999</v>
      </c>
      <c r="AE18">
        <v>321134</v>
      </c>
      <c r="AF18">
        <v>297619</v>
      </c>
      <c r="AG18">
        <v>294410</v>
      </c>
      <c r="AH18">
        <v>262798</v>
      </c>
      <c r="AI18">
        <v>7.9</v>
      </c>
      <c r="AJ18">
        <v>1.1000000000000001</v>
      </c>
      <c r="AK18">
        <v>12</v>
      </c>
      <c r="AL18">
        <f t="shared" si="5"/>
        <v>22.198038036819153</v>
      </c>
    </row>
    <row r="19" spans="1:38">
      <c r="A19" s="2" t="s">
        <v>18</v>
      </c>
      <c r="B19">
        <v>47573</v>
      </c>
      <c r="C19">
        <v>48090</v>
      </c>
      <c r="D19">
        <v>48708</v>
      </c>
      <c r="E19">
        <v>48134</v>
      </c>
      <c r="F19">
        <v>47233</v>
      </c>
      <c r="G19">
        <v>47733</v>
      </c>
      <c r="H19">
        <v>47866</v>
      </c>
      <c r="I19">
        <v>48898</v>
      </c>
      <c r="J19">
        <v>51049</v>
      </c>
      <c r="K19">
        <v>53872</v>
      </c>
      <c r="L19" s="7">
        <v>24.4</v>
      </c>
      <c r="M19" s="7">
        <v>33.9</v>
      </c>
      <c r="N19" s="10">
        <v>37300</v>
      </c>
      <c r="O19" s="10">
        <v>27308</v>
      </c>
      <c r="P19" s="10">
        <v>866</v>
      </c>
      <c r="Q19" s="10">
        <v>21807</v>
      </c>
      <c r="R19" s="10">
        <v>87281</v>
      </c>
      <c r="S19" s="12">
        <v>13789</v>
      </c>
      <c r="T19" s="14">
        <f t="shared" si="0"/>
        <v>12.463506123740228</v>
      </c>
      <c r="U19" s="12">
        <v>11288</v>
      </c>
      <c r="V19" s="14">
        <f t="shared" si="1"/>
        <v>10.202919510100781</v>
      </c>
      <c r="W19" s="12">
        <v>485</v>
      </c>
      <c r="X19" s="12">
        <v>228</v>
      </c>
      <c r="Y19" s="12">
        <f t="shared" si="3"/>
        <v>90167.524999999994</v>
      </c>
      <c r="Z19" s="12">
        <f t="shared" si="4"/>
        <v>2886.5249999999942</v>
      </c>
      <c r="AA19" s="11">
        <v>18.5</v>
      </c>
      <c r="AB19" s="11">
        <v>28.1</v>
      </c>
      <c r="AC19" s="11">
        <v>25.6</v>
      </c>
      <c r="AD19" s="11">
        <v>27.8</v>
      </c>
      <c r="AE19">
        <v>110635</v>
      </c>
      <c r="AF19">
        <v>95696</v>
      </c>
      <c r="AG19">
        <v>49832</v>
      </c>
      <c r="AH19">
        <v>28701</v>
      </c>
      <c r="AI19">
        <v>15.6</v>
      </c>
      <c r="AJ19">
        <v>92</v>
      </c>
      <c r="AK19">
        <v>73.599999999999994</v>
      </c>
      <c r="AL19">
        <f t="shared" si="5"/>
        <v>285.47437371520152</v>
      </c>
    </row>
    <row r="20" spans="1:38">
      <c r="A20" s="2" t="s">
        <v>19</v>
      </c>
      <c r="B20">
        <v>38436</v>
      </c>
      <c r="C20">
        <v>36490</v>
      </c>
      <c r="D20">
        <v>37017</v>
      </c>
      <c r="E20">
        <v>37428</v>
      </c>
      <c r="F20">
        <v>38328</v>
      </c>
      <c r="G20">
        <v>37815</v>
      </c>
      <c r="H20">
        <v>40401</v>
      </c>
      <c r="I20">
        <v>40301</v>
      </c>
      <c r="J20">
        <v>41267</v>
      </c>
      <c r="K20">
        <v>42855</v>
      </c>
      <c r="L20" s="7">
        <v>17.100000000000001</v>
      </c>
      <c r="M20" s="7">
        <v>35.700000000000003</v>
      </c>
      <c r="N20" s="10">
        <v>3145</v>
      </c>
      <c r="O20" s="10">
        <v>3786</v>
      </c>
      <c r="P20" s="10">
        <v>148</v>
      </c>
      <c r="Q20" s="10">
        <v>1095</v>
      </c>
      <c r="R20" s="10">
        <v>8174</v>
      </c>
      <c r="S20" s="12">
        <v>1500</v>
      </c>
      <c r="T20" s="14">
        <f t="shared" si="0"/>
        <v>12.221950623319481</v>
      </c>
      <c r="U20" s="12">
        <v>622</v>
      </c>
      <c r="V20" s="14">
        <f t="shared" si="1"/>
        <v>5.0680355251364784</v>
      </c>
      <c r="W20" s="12">
        <v>535</v>
      </c>
      <c r="X20" s="12">
        <v>23</v>
      </c>
      <c r="Y20" s="12">
        <f t="shared" si="3"/>
        <v>10125.225</v>
      </c>
      <c r="Z20" s="12">
        <f t="shared" si="4"/>
        <v>1951.2250000000004</v>
      </c>
      <c r="AA20" s="11">
        <v>17.5</v>
      </c>
      <c r="AB20" s="11">
        <v>33.4</v>
      </c>
      <c r="AC20" s="11">
        <v>27.4</v>
      </c>
      <c r="AD20" s="11">
        <v>21.7</v>
      </c>
      <c r="AE20">
        <v>12273</v>
      </c>
      <c r="AF20">
        <v>11549</v>
      </c>
      <c r="AG20">
        <v>9829</v>
      </c>
      <c r="AH20">
        <v>8967</v>
      </c>
      <c r="AI20">
        <v>6.3</v>
      </c>
      <c r="AJ20">
        <v>17.5</v>
      </c>
      <c r="AK20">
        <v>9.6</v>
      </c>
      <c r="AL20">
        <f t="shared" si="5"/>
        <v>36.868517898962864</v>
      </c>
    </row>
    <row r="21" spans="1:38">
      <c r="A21" s="2" t="s">
        <v>20</v>
      </c>
      <c r="B21">
        <v>35423</v>
      </c>
      <c r="C21">
        <v>35728</v>
      </c>
      <c r="D21">
        <v>33453</v>
      </c>
      <c r="E21">
        <v>35593</v>
      </c>
      <c r="F21">
        <v>35380</v>
      </c>
      <c r="G21">
        <v>36146</v>
      </c>
      <c r="H21">
        <v>35567</v>
      </c>
      <c r="I21">
        <v>38533</v>
      </c>
      <c r="J21">
        <v>39830</v>
      </c>
      <c r="K21">
        <v>40922</v>
      </c>
      <c r="L21" s="7">
        <v>16.7</v>
      </c>
      <c r="M21" s="7">
        <v>36.6</v>
      </c>
      <c r="N21" s="10">
        <v>5060</v>
      </c>
      <c r="O21" s="10">
        <v>22222</v>
      </c>
      <c r="P21" s="10">
        <v>183</v>
      </c>
      <c r="Q21" s="10">
        <v>3092</v>
      </c>
      <c r="R21" s="10">
        <v>30557</v>
      </c>
      <c r="S21" s="12">
        <v>26732</v>
      </c>
      <c r="T21" s="14">
        <f t="shared" si="0"/>
        <v>57.765196533915329</v>
      </c>
      <c r="U21" s="12">
        <v>4899</v>
      </c>
      <c r="V21" s="14">
        <f t="shared" si="1"/>
        <v>10.586252349979471</v>
      </c>
      <c r="W21" s="12">
        <v>516</v>
      </c>
      <c r="X21" s="12">
        <v>90</v>
      </c>
      <c r="Y21" s="12">
        <f t="shared" si="3"/>
        <v>35957.228999999999</v>
      </c>
      <c r="Z21" s="12">
        <f t="shared" si="4"/>
        <v>5400.2289999999994</v>
      </c>
      <c r="AA21" s="11">
        <v>22.3</v>
      </c>
      <c r="AB21" s="11">
        <v>33.299999999999997</v>
      </c>
      <c r="AC21" s="11">
        <v>27.3</v>
      </c>
      <c r="AD21" s="11">
        <v>17.100000000000001</v>
      </c>
      <c r="AE21">
        <v>46277</v>
      </c>
      <c r="AF21">
        <v>46389</v>
      </c>
      <c r="AG21">
        <v>45087</v>
      </c>
      <c r="AH21">
        <v>41116</v>
      </c>
      <c r="AI21">
        <v>-0.2</v>
      </c>
      <c r="AJ21">
        <v>2.9</v>
      </c>
      <c r="AK21">
        <v>9.6999999999999993</v>
      </c>
      <c r="AL21">
        <f t="shared" si="5"/>
        <v>12.552291078898726</v>
      </c>
    </row>
    <row r="22" spans="1:38">
      <c r="A22" s="2" t="s">
        <v>21</v>
      </c>
      <c r="B22">
        <v>41048</v>
      </c>
      <c r="C22">
        <v>37039</v>
      </c>
      <c r="D22">
        <v>38467</v>
      </c>
      <c r="E22">
        <v>36521</v>
      </c>
      <c r="F22">
        <v>38406</v>
      </c>
      <c r="G22">
        <v>40984</v>
      </c>
      <c r="H22">
        <v>40623</v>
      </c>
      <c r="I22">
        <v>40881</v>
      </c>
      <c r="J22">
        <v>42934</v>
      </c>
      <c r="K22">
        <v>42357</v>
      </c>
      <c r="L22" s="7">
        <v>14.2</v>
      </c>
      <c r="M22" s="7">
        <v>42.2</v>
      </c>
      <c r="N22" s="10">
        <v>7059</v>
      </c>
      <c r="O22" s="10">
        <v>2944</v>
      </c>
      <c r="P22" s="10">
        <v>111</v>
      </c>
      <c r="Q22" s="10">
        <v>1858</v>
      </c>
      <c r="R22" s="10">
        <v>11972</v>
      </c>
      <c r="S22" s="12">
        <v>861</v>
      </c>
      <c r="T22" s="14">
        <f t="shared" si="0"/>
        <v>4.8463356973995273</v>
      </c>
      <c r="U22" s="12">
        <v>1173</v>
      </c>
      <c r="V22" s="14">
        <f t="shared" si="1"/>
        <v>6.602499155690646</v>
      </c>
      <c r="W22" s="12">
        <v>350</v>
      </c>
      <c r="X22" s="12">
        <v>51</v>
      </c>
      <c r="Y22" s="12">
        <f t="shared" si="3"/>
        <v>14230.565999999999</v>
      </c>
      <c r="Z22" s="12">
        <f t="shared" si="4"/>
        <v>2258.5659999999989</v>
      </c>
      <c r="AA22" s="11">
        <v>19.899999999999999</v>
      </c>
      <c r="AB22" s="11">
        <v>31.3</v>
      </c>
      <c r="AC22" s="11">
        <v>27.5</v>
      </c>
      <c r="AD22" s="11">
        <v>21.3</v>
      </c>
      <c r="AE22">
        <v>17766</v>
      </c>
      <c r="AF22">
        <v>16939</v>
      </c>
      <c r="AG22">
        <v>14437</v>
      </c>
      <c r="AH22">
        <v>9667</v>
      </c>
      <c r="AI22">
        <v>4.9000000000000004</v>
      </c>
      <c r="AJ22">
        <v>17.3</v>
      </c>
      <c r="AK22">
        <v>49.3</v>
      </c>
      <c r="AL22">
        <f t="shared" si="5"/>
        <v>83.7798696596669</v>
      </c>
    </row>
    <row r="23" spans="1:38">
      <c r="A23" s="2" t="s">
        <v>22</v>
      </c>
      <c r="B23">
        <v>39260</v>
      </c>
      <c r="C23">
        <v>39429</v>
      </c>
      <c r="D23">
        <v>39611</v>
      </c>
      <c r="E23">
        <v>35219</v>
      </c>
      <c r="F23">
        <v>34694</v>
      </c>
      <c r="G23">
        <v>33609</v>
      </c>
      <c r="H23">
        <v>34877</v>
      </c>
      <c r="I23">
        <v>34143</v>
      </c>
      <c r="J23">
        <v>37385</v>
      </c>
      <c r="K23">
        <v>39879</v>
      </c>
      <c r="L23" s="7">
        <v>9.9</v>
      </c>
      <c r="M23" s="7">
        <v>40.6</v>
      </c>
      <c r="N23" s="10">
        <v>3107</v>
      </c>
      <c r="O23" s="10">
        <v>2376</v>
      </c>
      <c r="P23" s="10">
        <v>75</v>
      </c>
      <c r="Q23" s="10">
        <v>1228</v>
      </c>
      <c r="R23" s="10">
        <v>6786</v>
      </c>
      <c r="S23" s="12">
        <v>1449</v>
      </c>
      <c r="T23" s="14">
        <f t="shared" si="0"/>
        <v>11.043365597134365</v>
      </c>
      <c r="U23" s="12">
        <v>3271</v>
      </c>
      <c r="V23" s="14">
        <f t="shared" si="1"/>
        <v>24.929502324517948</v>
      </c>
      <c r="W23" s="12">
        <v>806</v>
      </c>
      <c r="X23" s="12">
        <v>16</v>
      </c>
      <c r="Y23" s="12">
        <f t="shared" si="3"/>
        <v>10798.583000000001</v>
      </c>
      <c r="Z23" s="12">
        <f t="shared" si="4"/>
        <v>4012.5830000000005</v>
      </c>
      <c r="AA23" s="11">
        <v>17.7</v>
      </c>
      <c r="AB23" s="11">
        <v>32.1</v>
      </c>
      <c r="AC23" s="11">
        <v>25.6</v>
      </c>
      <c r="AD23" s="11">
        <v>24.6</v>
      </c>
      <c r="AE23">
        <v>13121</v>
      </c>
      <c r="AF23">
        <v>12884</v>
      </c>
      <c r="AG23">
        <v>10576</v>
      </c>
      <c r="AH23">
        <v>7591</v>
      </c>
      <c r="AI23">
        <v>1.8</v>
      </c>
      <c r="AJ23">
        <v>21.8</v>
      </c>
      <c r="AK23">
        <v>39.299999999999997</v>
      </c>
      <c r="AL23">
        <f t="shared" si="5"/>
        <v>72.849426952970617</v>
      </c>
    </row>
    <row r="24" spans="1:38">
      <c r="A24" s="2" t="s">
        <v>23</v>
      </c>
      <c r="B24">
        <v>38574</v>
      </c>
      <c r="C24">
        <v>39178</v>
      </c>
      <c r="D24">
        <v>41291</v>
      </c>
      <c r="E24">
        <v>39535</v>
      </c>
      <c r="F24">
        <v>40455</v>
      </c>
      <c r="G24">
        <v>40964</v>
      </c>
      <c r="H24">
        <v>41788</v>
      </c>
      <c r="I24">
        <v>40822</v>
      </c>
      <c r="J24">
        <v>44647</v>
      </c>
      <c r="K24">
        <v>44291</v>
      </c>
      <c r="L24" s="7">
        <v>17.7</v>
      </c>
      <c r="M24" s="7">
        <v>37.299999999999997</v>
      </c>
      <c r="N24" s="10">
        <v>5465</v>
      </c>
      <c r="O24" s="10">
        <v>3625</v>
      </c>
      <c r="P24" s="10">
        <v>201</v>
      </c>
      <c r="Q24" s="10">
        <v>1279</v>
      </c>
      <c r="R24" s="10">
        <v>10570</v>
      </c>
      <c r="S24" s="12">
        <v>2747</v>
      </c>
      <c r="T24" s="14">
        <f t="shared" si="0"/>
        <v>20.998318299954136</v>
      </c>
      <c r="U24" s="12">
        <v>831</v>
      </c>
      <c r="V24" s="14">
        <f t="shared" si="1"/>
        <v>6.3522397186974473</v>
      </c>
      <c r="W24" s="12">
        <v>564</v>
      </c>
      <c r="X24" s="12">
        <v>23</v>
      </c>
      <c r="Y24" s="12">
        <f t="shared" si="3"/>
        <v>11028.125999999998</v>
      </c>
      <c r="Z24" s="12">
        <f t="shared" si="4"/>
        <v>458.12599999999838</v>
      </c>
      <c r="AA24" s="11">
        <v>15.7</v>
      </c>
      <c r="AB24" s="11">
        <v>34.6</v>
      </c>
      <c r="AC24" s="11">
        <v>29</v>
      </c>
      <c r="AD24" s="11">
        <v>20.6</v>
      </c>
      <c r="AE24">
        <v>13082</v>
      </c>
      <c r="AF24">
        <v>15863</v>
      </c>
      <c r="AG24">
        <v>14560</v>
      </c>
      <c r="AH24">
        <v>11504</v>
      </c>
      <c r="AI24">
        <v>-17.5</v>
      </c>
      <c r="AJ24">
        <v>8.9</v>
      </c>
      <c r="AK24">
        <v>26.6</v>
      </c>
      <c r="AL24">
        <f t="shared" si="5"/>
        <v>13.716968011126566</v>
      </c>
    </row>
    <row r="25" spans="1:38">
      <c r="A25" s="2" t="s">
        <v>24</v>
      </c>
      <c r="B25">
        <v>35632</v>
      </c>
      <c r="C25">
        <v>37613</v>
      </c>
      <c r="D25">
        <v>36683</v>
      </c>
      <c r="E25">
        <v>36875</v>
      </c>
      <c r="F25">
        <v>37716</v>
      </c>
      <c r="G25">
        <v>35629</v>
      </c>
      <c r="H25">
        <v>35048</v>
      </c>
      <c r="I25">
        <v>38980</v>
      </c>
      <c r="J25">
        <v>36209</v>
      </c>
      <c r="K25">
        <v>34583</v>
      </c>
      <c r="L25" s="7">
        <v>9.3000000000000007</v>
      </c>
      <c r="M25" s="7">
        <v>44</v>
      </c>
      <c r="N25" s="10">
        <v>2888</v>
      </c>
      <c r="O25" s="10">
        <v>3881</v>
      </c>
      <c r="P25" s="10">
        <v>74</v>
      </c>
      <c r="Q25" s="10">
        <v>970</v>
      </c>
      <c r="R25" s="10">
        <v>7813</v>
      </c>
      <c r="S25" s="12">
        <v>4910</v>
      </c>
      <c r="T25" s="14">
        <f t="shared" si="0"/>
        <v>33.630136986301366</v>
      </c>
      <c r="U25" s="12">
        <v>1530</v>
      </c>
      <c r="V25" s="14">
        <f t="shared" si="1"/>
        <v>10.479452054794521</v>
      </c>
      <c r="W25" s="12">
        <v>514</v>
      </c>
      <c r="X25" s="12">
        <v>28</v>
      </c>
      <c r="Y25" s="12">
        <f t="shared" si="3"/>
        <v>11826</v>
      </c>
      <c r="Z25" s="12">
        <f t="shared" si="4"/>
        <v>4013</v>
      </c>
      <c r="AA25" s="11">
        <v>19</v>
      </c>
      <c r="AB25" s="11">
        <v>35.9</v>
      </c>
      <c r="AC25" s="11">
        <v>27</v>
      </c>
      <c r="AD25" s="11">
        <v>18.100000000000001</v>
      </c>
      <c r="AE25">
        <v>14600</v>
      </c>
      <c r="AF25">
        <v>14799</v>
      </c>
      <c r="AG25">
        <v>13327</v>
      </c>
      <c r="AH25">
        <v>10930</v>
      </c>
      <c r="AI25">
        <v>-1.3</v>
      </c>
      <c r="AJ25">
        <v>11</v>
      </c>
      <c r="AK25">
        <v>21.9</v>
      </c>
      <c r="AL25">
        <f t="shared" si="5"/>
        <v>33.577310155535223</v>
      </c>
    </row>
    <row r="26" spans="1:38">
      <c r="A26" s="2" t="s">
        <v>25</v>
      </c>
      <c r="B26">
        <v>38865</v>
      </c>
      <c r="C26">
        <v>37466</v>
      </c>
      <c r="D26">
        <v>38046</v>
      </c>
      <c r="E26">
        <v>36115</v>
      </c>
      <c r="F26">
        <v>37125</v>
      </c>
      <c r="G26">
        <v>36094</v>
      </c>
      <c r="H26">
        <v>35457</v>
      </c>
      <c r="I26">
        <v>36222</v>
      </c>
      <c r="J26">
        <v>39063</v>
      </c>
      <c r="K26">
        <v>37594</v>
      </c>
      <c r="L26" s="7">
        <v>10.4</v>
      </c>
      <c r="M26" s="7">
        <v>47.9</v>
      </c>
      <c r="N26" s="10">
        <v>5869</v>
      </c>
      <c r="O26" s="10">
        <v>4208</v>
      </c>
      <c r="P26" s="10">
        <v>64</v>
      </c>
      <c r="Q26" s="10">
        <v>2451</v>
      </c>
      <c r="R26" s="10">
        <v>12592</v>
      </c>
      <c r="S26" s="12">
        <v>2156</v>
      </c>
      <c r="T26" s="14">
        <f t="shared" si="0"/>
        <v>7.8729231331020637</v>
      </c>
      <c r="U26" s="12">
        <v>12214</v>
      </c>
      <c r="V26" s="14">
        <f t="shared" si="1"/>
        <v>44.601058973890815</v>
      </c>
      <c r="W26" s="12">
        <v>638</v>
      </c>
      <c r="X26" s="12">
        <v>43</v>
      </c>
      <c r="Y26" s="12">
        <f t="shared" si="3"/>
        <v>20045.82</v>
      </c>
      <c r="Z26" s="12">
        <f t="shared" si="4"/>
        <v>7453.82</v>
      </c>
      <c r="AA26" s="11">
        <v>26.8</v>
      </c>
      <c r="AB26" s="11">
        <v>36.5</v>
      </c>
      <c r="AC26" s="11">
        <v>22.4</v>
      </c>
      <c r="AD26" s="11">
        <v>14.3</v>
      </c>
      <c r="AE26">
        <v>27385</v>
      </c>
      <c r="AF26">
        <v>27731</v>
      </c>
      <c r="AG26">
        <v>26938</v>
      </c>
      <c r="AH26">
        <v>19499</v>
      </c>
      <c r="AI26">
        <v>-1.2</v>
      </c>
      <c r="AJ26">
        <v>2.9</v>
      </c>
      <c r="AK26">
        <v>38.200000000000003</v>
      </c>
      <c r="AL26">
        <f t="shared" si="5"/>
        <v>40.4430996461357</v>
      </c>
    </row>
    <row r="27" spans="1:38">
      <c r="A27" s="2" t="s">
        <v>26</v>
      </c>
      <c r="B27">
        <v>37354</v>
      </c>
      <c r="C27">
        <v>37298</v>
      </c>
      <c r="D27">
        <v>37989</v>
      </c>
      <c r="E27">
        <v>35736</v>
      </c>
      <c r="F27">
        <v>35425</v>
      </c>
      <c r="G27">
        <v>36504</v>
      </c>
      <c r="H27">
        <v>36771</v>
      </c>
      <c r="I27">
        <v>37552</v>
      </c>
      <c r="J27">
        <v>37966</v>
      </c>
      <c r="K27">
        <v>40728</v>
      </c>
      <c r="L27" s="7">
        <v>8.1999999999999993</v>
      </c>
      <c r="M27" s="7">
        <v>34.799999999999997</v>
      </c>
      <c r="N27" s="10">
        <v>7012</v>
      </c>
      <c r="O27" s="10">
        <v>7550</v>
      </c>
      <c r="P27" s="10">
        <v>180</v>
      </c>
      <c r="Q27" s="10">
        <v>3424</v>
      </c>
      <c r="R27" s="10">
        <v>18166</v>
      </c>
      <c r="S27" s="12">
        <v>5234</v>
      </c>
      <c r="T27" s="14">
        <f t="shared" si="0"/>
        <v>13.045862412761716</v>
      </c>
      <c r="U27" s="12">
        <v>22010</v>
      </c>
      <c r="V27" s="14">
        <f t="shared" si="1"/>
        <v>54.86041874376869</v>
      </c>
      <c r="W27" s="12">
        <v>1153</v>
      </c>
      <c r="X27" s="12">
        <v>35</v>
      </c>
      <c r="Y27" s="12">
        <f t="shared" si="3"/>
        <v>28926.52</v>
      </c>
      <c r="Z27" s="12">
        <f t="shared" si="4"/>
        <v>10760.52</v>
      </c>
      <c r="AA27" s="11">
        <v>27.9</v>
      </c>
      <c r="AB27" s="11">
        <v>35.700000000000003</v>
      </c>
      <c r="AC27" s="11">
        <v>22.7</v>
      </c>
      <c r="AD27" s="11">
        <v>13.7</v>
      </c>
      <c r="AE27">
        <v>40120</v>
      </c>
      <c r="AF27">
        <v>39140</v>
      </c>
      <c r="AG27">
        <v>36210</v>
      </c>
      <c r="AH27">
        <v>25773</v>
      </c>
      <c r="AI27">
        <v>2.5</v>
      </c>
      <c r="AJ27">
        <v>8.1</v>
      </c>
      <c r="AK27">
        <v>40.5</v>
      </c>
      <c r="AL27">
        <f t="shared" si="5"/>
        <v>55.666783067551314</v>
      </c>
    </row>
    <row r="28" spans="1:38">
      <c r="A28" s="2" t="s">
        <v>27</v>
      </c>
      <c r="B28">
        <v>42457</v>
      </c>
      <c r="C28">
        <v>42011</v>
      </c>
      <c r="D28">
        <v>42700</v>
      </c>
      <c r="E28">
        <v>41098</v>
      </c>
      <c r="F28">
        <v>41024</v>
      </c>
      <c r="G28">
        <v>40457</v>
      </c>
      <c r="H28">
        <v>40945</v>
      </c>
      <c r="I28">
        <v>42274</v>
      </c>
      <c r="J28">
        <v>44324</v>
      </c>
      <c r="K28">
        <v>46030</v>
      </c>
      <c r="L28" s="7">
        <v>17.5</v>
      </c>
      <c r="M28" s="7">
        <v>36.4</v>
      </c>
      <c r="N28" s="10">
        <v>59808</v>
      </c>
      <c r="O28" s="10">
        <v>42801</v>
      </c>
      <c r="P28" s="10">
        <v>2063</v>
      </c>
      <c r="Q28" s="10">
        <v>36263</v>
      </c>
      <c r="R28" s="10">
        <v>140935</v>
      </c>
      <c r="S28" s="12">
        <v>11909</v>
      </c>
      <c r="T28" s="14">
        <f t="shared" si="0"/>
        <v>6.3225347476613685</v>
      </c>
      <c r="U28" s="12">
        <v>24703</v>
      </c>
      <c r="V28" s="14">
        <f t="shared" si="1"/>
        <v>13.11491946187579</v>
      </c>
      <c r="W28" s="12">
        <v>473</v>
      </c>
      <c r="X28" s="12">
        <v>398</v>
      </c>
      <c r="Y28" s="12">
        <f t="shared" si="3"/>
        <v>153700.128</v>
      </c>
      <c r="Z28" s="12">
        <f t="shared" si="4"/>
        <v>12765.127999999997</v>
      </c>
      <c r="AA28" s="11">
        <v>18.399999999999999</v>
      </c>
      <c r="AB28" s="11">
        <v>26.6</v>
      </c>
      <c r="AC28" s="11">
        <v>26.8</v>
      </c>
      <c r="AD28" s="11">
        <v>28.1</v>
      </c>
      <c r="AE28">
        <v>188358</v>
      </c>
      <c r="AF28">
        <v>172778</v>
      </c>
      <c r="AG28">
        <v>130802</v>
      </c>
      <c r="AH28">
        <v>101115</v>
      </c>
      <c r="AI28">
        <v>9</v>
      </c>
      <c r="AJ28">
        <v>32.1</v>
      </c>
      <c r="AK28">
        <v>29.4</v>
      </c>
      <c r="AL28">
        <f t="shared" si="5"/>
        <v>86.280967215546653</v>
      </c>
    </row>
    <row r="29" spans="1:38">
      <c r="A29" s="2" t="s">
        <v>28</v>
      </c>
      <c r="B29">
        <v>33902</v>
      </c>
      <c r="C29">
        <v>34946</v>
      </c>
      <c r="D29">
        <v>34913</v>
      </c>
      <c r="E29">
        <v>35350</v>
      </c>
      <c r="F29">
        <v>35560</v>
      </c>
      <c r="G29">
        <v>35911</v>
      </c>
      <c r="H29">
        <v>35093</v>
      </c>
      <c r="I29">
        <v>35865</v>
      </c>
      <c r="J29">
        <v>36374</v>
      </c>
      <c r="K29">
        <v>37314</v>
      </c>
      <c r="L29" s="7">
        <v>17</v>
      </c>
      <c r="M29" s="7">
        <v>38</v>
      </c>
      <c r="N29" s="10">
        <v>29196</v>
      </c>
      <c r="O29" s="10">
        <v>18371</v>
      </c>
      <c r="P29" s="10">
        <v>497</v>
      </c>
      <c r="Q29" s="10">
        <v>14453</v>
      </c>
      <c r="R29" s="10">
        <v>62517</v>
      </c>
      <c r="S29" s="12">
        <v>10710</v>
      </c>
      <c r="T29" s="14">
        <f t="shared" si="0"/>
        <v>10.354428911189745</v>
      </c>
      <c r="U29" s="12">
        <v>20847</v>
      </c>
      <c r="V29" s="14">
        <f t="shared" si="1"/>
        <v>20.154881373629561</v>
      </c>
      <c r="W29" s="12">
        <v>1017</v>
      </c>
      <c r="X29" s="12">
        <v>102</v>
      </c>
      <c r="Y29" s="12">
        <f t="shared" si="3"/>
        <v>85539.918000000005</v>
      </c>
      <c r="Z29" s="12">
        <f t="shared" si="4"/>
        <v>23022.918000000005</v>
      </c>
      <c r="AA29" s="11">
        <v>17.3</v>
      </c>
      <c r="AB29" s="11">
        <v>23.7</v>
      </c>
      <c r="AC29" s="11">
        <v>25</v>
      </c>
      <c r="AD29" s="11">
        <v>34</v>
      </c>
      <c r="AE29">
        <v>103434</v>
      </c>
      <c r="AF29">
        <v>98786</v>
      </c>
      <c r="AG29">
        <v>87366</v>
      </c>
      <c r="AH29">
        <v>68432</v>
      </c>
      <c r="AI29">
        <v>4.7</v>
      </c>
      <c r="AJ29">
        <v>13.1</v>
      </c>
      <c r="AK29">
        <v>27.7</v>
      </c>
      <c r="AL29">
        <f t="shared" si="5"/>
        <v>51.148585457096097</v>
      </c>
    </row>
    <row r="30" spans="1:38">
      <c r="A30" s="2" t="s">
        <v>29</v>
      </c>
      <c r="B30">
        <v>49594</v>
      </c>
      <c r="C30">
        <v>49536</v>
      </c>
      <c r="D30">
        <v>50195</v>
      </c>
      <c r="E30">
        <v>49450</v>
      </c>
      <c r="F30">
        <v>49596</v>
      </c>
      <c r="G30">
        <v>50122</v>
      </c>
      <c r="H30">
        <v>50579</v>
      </c>
      <c r="I30">
        <v>51681</v>
      </c>
      <c r="J30">
        <v>53742</v>
      </c>
      <c r="K30">
        <v>56137</v>
      </c>
      <c r="L30" s="7">
        <v>32.700000000000003</v>
      </c>
      <c r="M30" s="7">
        <v>27.1</v>
      </c>
      <c r="N30" s="10">
        <v>275840</v>
      </c>
      <c r="O30" s="10">
        <v>349554</v>
      </c>
      <c r="P30" s="10">
        <v>10950</v>
      </c>
      <c r="Q30" s="10">
        <v>246362</v>
      </c>
      <c r="R30" s="10">
        <v>882706</v>
      </c>
      <c r="S30" s="12">
        <v>267107</v>
      </c>
      <c r="T30" s="14">
        <f t="shared" si="0"/>
        <v>18.486576647033989</v>
      </c>
      <c r="U30" s="12">
        <v>409964</v>
      </c>
      <c r="V30" s="14">
        <f t="shared" si="1"/>
        <v>28.373763729608893</v>
      </c>
      <c r="W30" s="12">
        <v>1020</v>
      </c>
      <c r="X30" s="12">
        <v>1417</v>
      </c>
      <c r="Y30" s="12">
        <f t="shared" si="3"/>
        <v>1106770.42</v>
      </c>
      <c r="Z30" s="12">
        <f t="shared" si="4"/>
        <v>224064.41999999993</v>
      </c>
      <c r="AA30" s="11">
        <v>23.4</v>
      </c>
      <c r="AB30" s="11">
        <v>38.200000000000003</v>
      </c>
      <c r="AC30" s="11">
        <v>24.7</v>
      </c>
      <c r="AD30" s="11">
        <v>13.7</v>
      </c>
      <c r="AE30">
        <v>1444870</v>
      </c>
      <c r="AF30">
        <v>1229226</v>
      </c>
      <c r="AG30">
        <v>998948</v>
      </c>
      <c r="AH30">
        <v>834054</v>
      </c>
      <c r="AI30">
        <v>17.5</v>
      </c>
      <c r="AJ30">
        <v>23.1</v>
      </c>
      <c r="AK30">
        <v>19.8</v>
      </c>
      <c r="AL30">
        <f t="shared" si="5"/>
        <v>73.234586729396426</v>
      </c>
    </row>
    <row r="31" spans="1:38">
      <c r="A31" s="2" t="s">
        <v>30</v>
      </c>
      <c r="B31">
        <v>33868</v>
      </c>
      <c r="C31">
        <v>32247</v>
      </c>
      <c r="D31">
        <v>33510</v>
      </c>
      <c r="E31">
        <v>34928</v>
      </c>
      <c r="F31">
        <v>35511</v>
      </c>
      <c r="G31">
        <v>36236</v>
      </c>
      <c r="H31">
        <v>35020</v>
      </c>
      <c r="I31">
        <v>37437</v>
      </c>
      <c r="J31">
        <v>37474</v>
      </c>
      <c r="K31">
        <v>38608</v>
      </c>
      <c r="L31" s="7">
        <v>10.3</v>
      </c>
      <c r="M31" s="7">
        <v>39</v>
      </c>
      <c r="N31" s="10">
        <v>6807</v>
      </c>
      <c r="O31" s="10">
        <v>2724</v>
      </c>
      <c r="P31" s="10">
        <v>50</v>
      </c>
      <c r="Q31" s="10">
        <v>1306</v>
      </c>
      <c r="R31" s="10">
        <v>10887</v>
      </c>
      <c r="S31" s="12">
        <v>1236</v>
      </c>
      <c r="T31" s="14">
        <f t="shared" si="0"/>
        <v>6.164896004788269</v>
      </c>
      <c r="U31" s="12">
        <v>512</v>
      </c>
      <c r="V31" s="14">
        <f t="shared" si="1"/>
        <v>2.5537433288443312</v>
      </c>
      <c r="W31" s="12">
        <v>479</v>
      </c>
      <c r="X31" s="12">
        <v>42</v>
      </c>
      <c r="Y31" s="12">
        <f t="shared" si="3"/>
        <v>15959.003999999999</v>
      </c>
      <c r="Z31" s="12">
        <f t="shared" si="4"/>
        <v>5072.003999999999</v>
      </c>
      <c r="AA31" s="11">
        <v>20.399999999999999</v>
      </c>
      <c r="AB31" s="11">
        <v>31.6</v>
      </c>
      <c r="AC31" s="11">
        <v>27.4</v>
      </c>
      <c r="AD31" s="11">
        <v>20.5</v>
      </c>
      <c r="AE31">
        <v>20049</v>
      </c>
      <c r="AF31">
        <v>19927</v>
      </c>
      <c r="AG31">
        <v>18564</v>
      </c>
      <c r="AH31">
        <v>15778</v>
      </c>
      <c r="AI31">
        <v>0.6</v>
      </c>
      <c r="AJ31">
        <v>7.3</v>
      </c>
      <c r="AK31">
        <v>17.7</v>
      </c>
      <c r="AL31">
        <f t="shared" si="5"/>
        <v>27.069337051590825</v>
      </c>
    </row>
    <row r="32" spans="1:38">
      <c r="A32" s="2" t="s">
        <v>31</v>
      </c>
      <c r="B32">
        <v>46550</v>
      </c>
      <c r="C32">
        <v>47341</v>
      </c>
      <c r="D32">
        <v>46363</v>
      </c>
      <c r="E32">
        <v>45274</v>
      </c>
      <c r="F32">
        <v>44772</v>
      </c>
      <c r="G32">
        <v>44645</v>
      </c>
      <c r="H32">
        <v>45798</v>
      </c>
      <c r="I32">
        <v>47446</v>
      </c>
      <c r="J32">
        <v>49009</v>
      </c>
      <c r="K32">
        <v>52336</v>
      </c>
      <c r="L32" s="7">
        <v>28.3</v>
      </c>
      <c r="M32" s="7">
        <v>29.7</v>
      </c>
      <c r="N32" s="10">
        <v>54936</v>
      </c>
      <c r="O32" s="10">
        <v>33283</v>
      </c>
      <c r="P32" s="10">
        <v>1638</v>
      </c>
      <c r="Q32" s="10">
        <v>29013</v>
      </c>
      <c r="R32" s="10">
        <v>118870</v>
      </c>
      <c r="S32" s="12">
        <v>14956</v>
      </c>
      <c r="T32" s="14">
        <f t="shared" si="0"/>
        <v>9.6528311141804206</v>
      </c>
      <c r="U32" s="12">
        <v>20481</v>
      </c>
      <c r="V32" s="14">
        <f t="shared" si="1"/>
        <v>13.218750605076837</v>
      </c>
      <c r="W32" s="12">
        <v>503</v>
      </c>
      <c r="X32" s="12">
        <v>308</v>
      </c>
      <c r="Y32" s="12">
        <f t="shared" si="3"/>
        <v>127824.675</v>
      </c>
      <c r="Z32" s="12">
        <f t="shared" si="4"/>
        <v>8954.6750000000029</v>
      </c>
      <c r="AA32" s="11">
        <v>17.5</v>
      </c>
      <c r="AB32" s="11">
        <v>25.4</v>
      </c>
      <c r="AC32" s="11">
        <v>27</v>
      </c>
      <c r="AD32" s="11">
        <v>30.1</v>
      </c>
      <c r="AE32">
        <v>154939</v>
      </c>
      <c r="AF32">
        <v>138028</v>
      </c>
      <c r="AG32">
        <v>112947</v>
      </c>
      <c r="AH32">
        <v>90208</v>
      </c>
      <c r="AI32">
        <v>12.3</v>
      </c>
      <c r="AJ32">
        <v>22.2</v>
      </c>
      <c r="AK32">
        <v>25.2</v>
      </c>
      <c r="AL32">
        <f t="shared" si="5"/>
        <v>71.757493792124876</v>
      </c>
    </row>
    <row r="33" spans="1:38">
      <c r="A33" s="2" t="s">
        <v>32</v>
      </c>
      <c r="B33">
        <v>36442</v>
      </c>
      <c r="C33">
        <v>38257</v>
      </c>
      <c r="D33">
        <v>39869</v>
      </c>
      <c r="E33">
        <v>38917</v>
      </c>
      <c r="F33">
        <v>36809</v>
      </c>
      <c r="G33">
        <v>36310</v>
      </c>
      <c r="H33">
        <v>35098</v>
      </c>
      <c r="I33">
        <v>35470</v>
      </c>
      <c r="J33">
        <v>36944</v>
      </c>
      <c r="K33">
        <v>39002</v>
      </c>
      <c r="L33" s="7">
        <v>13.4</v>
      </c>
      <c r="M33" s="7">
        <v>37.4</v>
      </c>
      <c r="N33" s="10">
        <v>12583</v>
      </c>
      <c r="O33" s="10">
        <v>12811</v>
      </c>
      <c r="P33" s="10">
        <v>112</v>
      </c>
      <c r="Q33" s="10">
        <v>3107</v>
      </c>
      <c r="R33" s="10">
        <v>28613</v>
      </c>
      <c r="S33" s="12">
        <v>13949</v>
      </c>
      <c r="T33" s="14">
        <f t="shared" si="0"/>
        <v>29.698311652366456</v>
      </c>
      <c r="U33" s="12">
        <v>2692</v>
      </c>
      <c r="V33" s="14">
        <f t="shared" si="1"/>
        <v>5.7314398858821773</v>
      </c>
      <c r="W33" s="12">
        <v>918</v>
      </c>
      <c r="X33" s="12">
        <v>51</v>
      </c>
      <c r="Y33" s="12">
        <f t="shared" si="3"/>
        <v>38044.89</v>
      </c>
      <c r="Z33" s="12">
        <f t="shared" si="4"/>
        <v>9431.89</v>
      </c>
      <c r="AA33" s="11">
        <v>19</v>
      </c>
      <c r="AB33" s="11">
        <v>35.200000000000003</v>
      </c>
      <c r="AC33" s="11">
        <v>26.9</v>
      </c>
      <c r="AD33" s="11">
        <v>18.899999999999999</v>
      </c>
      <c r="AE33">
        <v>46969</v>
      </c>
      <c r="AF33">
        <v>49746</v>
      </c>
      <c r="AG33">
        <v>46755</v>
      </c>
      <c r="AH33">
        <v>41375</v>
      </c>
      <c r="AI33">
        <v>-5.6</v>
      </c>
      <c r="AJ33">
        <v>6.4</v>
      </c>
      <c r="AK33">
        <v>13</v>
      </c>
      <c r="AL33">
        <f t="shared" si="5"/>
        <v>13.5202416918429</v>
      </c>
    </row>
    <row r="34" spans="1:38">
      <c r="A34" s="2" t="s">
        <v>33</v>
      </c>
      <c r="B34">
        <v>44011</v>
      </c>
      <c r="C34">
        <v>41359</v>
      </c>
      <c r="D34">
        <v>42096</v>
      </c>
      <c r="E34">
        <v>41163</v>
      </c>
      <c r="F34">
        <v>44170</v>
      </c>
      <c r="G34">
        <v>42866</v>
      </c>
      <c r="H34">
        <v>43355</v>
      </c>
      <c r="I34">
        <v>41696</v>
      </c>
      <c r="J34">
        <v>47599</v>
      </c>
      <c r="K34">
        <v>48173</v>
      </c>
      <c r="L34" s="7">
        <v>22</v>
      </c>
      <c r="M34" s="7">
        <v>33.299999999999997</v>
      </c>
      <c r="N34" s="10">
        <v>3572</v>
      </c>
      <c r="O34" s="10">
        <v>5126</v>
      </c>
      <c r="P34" s="10">
        <v>54</v>
      </c>
      <c r="Q34" s="10">
        <v>1076</v>
      </c>
      <c r="R34" s="10">
        <v>9828</v>
      </c>
      <c r="S34" s="12">
        <v>5223</v>
      </c>
      <c r="T34" s="14">
        <f t="shared" ref="T34:T65" si="6">(S34/AE34)*100</f>
        <v>35.34786139685977</v>
      </c>
      <c r="U34" s="12">
        <v>692</v>
      </c>
      <c r="V34" s="14">
        <f t="shared" ref="V34:V65" si="7">100*(U34/AE34)</f>
        <v>4.6832701678397397</v>
      </c>
      <c r="W34" s="12">
        <v>598</v>
      </c>
      <c r="X34" s="12">
        <v>25</v>
      </c>
      <c r="Y34" s="12">
        <f t="shared" si="3"/>
        <v>12131.095999999998</v>
      </c>
      <c r="Z34" s="12">
        <f t="shared" si="4"/>
        <v>2303.0959999999977</v>
      </c>
      <c r="AA34" s="11">
        <v>17.899999999999999</v>
      </c>
      <c r="AB34" s="11">
        <v>30.2</v>
      </c>
      <c r="AC34" s="11">
        <v>30.6</v>
      </c>
      <c r="AD34" s="11">
        <v>21.4</v>
      </c>
      <c r="AE34">
        <v>14776</v>
      </c>
      <c r="AF34">
        <v>14761</v>
      </c>
      <c r="AG34">
        <v>12902</v>
      </c>
      <c r="AH34">
        <v>11296</v>
      </c>
      <c r="AI34">
        <v>0.1</v>
      </c>
      <c r="AJ34">
        <v>14.4</v>
      </c>
      <c r="AK34">
        <v>14.2</v>
      </c>
      <c r="AL34">
        <f t="shared" si="5"/>
        <v>30.807365439093488</v>
      </c>
    </row>
    <row r="35" spans="1:38">
      <c r="A35" s="2" t="s">
        <v>34</v>
      </c>
      <c r="B35">
        <v>46551</v>
      </c>
      <c r="C35">
        <v>46445</v>
      </c>
      <c r="D35">
        <v>49713</v>
      </c>
      <c r="E35">
        <v>44180</v>
      </c>
      <c r="F35">
        <v>39722</v>
      </c>
      <c r="G35">
        <v>35720</v>
      </c>
      <c r="H35">
        <v>35864</v>
      </c>
      <c r="I35">
        <v>36236</v>
      </c>
      <c r="J35">
        <v>41512</v>
      </c>
      <c r="K35">
        <v>39543</v>
      </c>
      <c r="L35" s="7">
        <v>15.8</v>
      </c>
      <c r="M35" s="7">
        <v>40.799999999999997</v>
      </c>
      <c r="N35" s="10">
        <v>2312</v>
      </c>
      <c r="O35" s="10">
        <v>1706</v>
      </c>
      <c r="P35" s="10">
        <v>26</v>
      </c>
      <c r="Q35" s="10">
        <v>299</v>
      </c>
      <c r="R35" s="10">
        <v>4343</v>
      </c>
      <c r="S35" s="12">
        <v>1140</v>
      </c>
      <c r="T35" s="14">
        <f t="shared" si="6"/>
        <v>13.440226361707145</v>
      </c>
      <c r="U35" s="12">
        <v>1205</v>
      </c>
      <c r="V35" s="14">
        <f t="shared" si="7"/>
        <v>14.206555057769393</v>
      </c>
      <c r="W35" s="12">
        <v>543</v>
      </c>
      <c r="X35" s="12">
        <v>16</v>
      </c>
      <c r="Y35" s="12">
        <f t="shared" si="3"/>
        <v>6692.2980000000007</v>
      </c>
      <c r="Z35" s="12">
        <f t="shared" si="4"/>
        <v>2349.2980000000007</v>
      </c>
      <c r="AA35" s="11">
        <v>21.1</v>
      </c>
      <c r="AB35" s="11">
        <v>39.299999999999997</v>
      </c>
      <c r="AC35" s="11">
        <v>24.4</v>
      </c>
      <c r="AD35" s="11">
        <v>15.3</v>
      </c>
      <c r="AE35">
        <v>8482</v>
      </c>
      <c r="AF35">
        <v>8870</v>
      </c>
      <c r="AG35">
        <v>7022</v>
      </c>
      <c r="AH35">
        <v>5578</v>
      </c>
      <c r="AI35">
        <v>-4.4000000000000004</v>
      </c>
      <c r="AJ35">
        <v>26.3</v>
      </c>
      <c r="AK35">
        <v>25.9</v>
      </c>
      <c r="AL35">
        <f t="shared" si="5"/>
        <v>52.061670849766941</v>
      </c>
    </row>
    <row r="36" spans="1:38">
      <c r="A36" s="2" t="s">
        <v>35</v>
      </c>
      <c r="B36">
        <v>44837</v>
      </c>
      <c r="C36">
        <v>46477</v>
      </c>
      <c r="D36">
        <v>47509</v>
      </c>
      <c r="E36">
        <v>45663</v>
      </c>
      <c r="F36">
        <v>45035</v>
      </c>
      <c r="G36">
        <v>45465</v>
      </c>
      <c r="H36">
        <v>46403</v>
      </c>
      <c r="I36">
        <v>47141</v>
      </c>
      <c r="J36">
        <v>49734</v>
      </c>
      <c r="K36">
        <v>51884</v>
      </c>
      <c r="L36" s="7">
        <v>22.7</v>
      </c>
      <c r="M36" s="7">
        <v>32.9</v>
      </c>
      <c r="N36" s="10">
        <v>108869</v>
      </c>
      <c r="O36" s="10">
        <v>75227</v>
      </c>
      <c r="P36" s="10">
        <v>2169</v>
      </c>
      <c r="Q36" s="10">
        <v>62341</v>
      </c>
      <c r="R36" s="10">
        <v>248606</v>
      </c>
      <c r="S36" s="12">
        <v>39626</v>
      </c>
      <c r="T36" s="14">
        <f t="shared" si="6"/>
        <v>11.092045559514846</v>
      </c>
      <c r="U36" s="12">
        <v>53108</v>
      </c>
      <c r="V36" s="14">
        <f t="shared" si="7"/>
        <v>14.865905102072235</v>
      </c>
      <c r="W36" s="13" t="e">
        <v>#N/A</v>
      </c>
      <c r="X36" s="13" t="e">
        <v>#N/A</v>
      </c>
      <c r="Y36" s="12">
        <f t="shared" si="3"/>
        <v>286869.34099999996</v>
      </c>
      <c r="Z36" s="12">
        <f t="shared" si="4"/>
        <v>38263.340999999957</v>
      </c>
      <c r="AA36" s="11">
        <v>19.7</v>
      </c>
      <c r="AB36" s="11">
        <v>28</v>
      </c>
      <c r="AC36" s="11">
        <v>26.7</v>
      </c>
      <c r="AD36" s="11">
        <v>25.7</v>
      </c>
      <c r="AE36">
        <v>357247</v>
      </c>
      <c r="AF36">
        <v>297047</v>
      </c>
      <c r="AG36">
        <v>210527</v>
      </c>
      <c r="AH36">
        <v>152104</v>
      </c>
      <c r="AI36">
        <v>20.3</v>
      </c>
      <c r="AJ36">
        <v>41.1</v>
      </c>
      <c r="AK36">
        <v>38.4</v>
      </c>
      <c r="AL36">
        <f t="shared" si="5"/>
        <v>134.87022037553254</v>
      </c>
    </row>
    <row r="37" spans="1:38">
      <c r="A37" s="2" t="s">
        <v>36</v>
      </c>
      <c r="B37">
        <v>50362</v>
      </c>
      <c r="C37">
        <v>50014</v>
      </c>
      <c r="D37">
        <v>49444</v>
      </c>
      <c r="E37">
        <v>48453</v>
      </c>
      <c r="F37">
        <v>47439</v>
      </c>
      <c r="G37">
        <v>47908</v>
      </c>
      <c r="H37">
        <v>48537</v>
      </c>
      <c r="I37">
        <v>50390</v>
      </c>
      <c r="J37">
        <v>52052</v>
      </c>
      <c r="K37">
        <v>54691</v>
      </c>
      <c r="L37" s="7">
        <v>27.8</v>
      </c>
      <c r="M37" s="7">
        <v>30.8</v>
      </c>
      <c r="N37" s="10">
        <v>200682</v>
      </c>
      <c r="O37" s="10">
        <v>130229</v>
      </c>
      <c r="P37" s="10">
        <v>4927</v>
      </c>
      <c r="Q37" s="10">
        <v>136656</v>
      </c>
      <c r="R37" s="10">
        <v>472494</v>
      </c>
      <c r="S37" s="12">
        <v>68581</v>
      </c>
      <c r="T37" s="14">
        <f t="shared" si="6"/>
        <v>9.3288698330132167</v>
      </c>
      <c r="U37" s="12">
        <v>166301</v>
      </c>
      <c r="V37" s="14">
        <f t="shared" si="7"/>
        <v>22.621431330834064</v>
      </c>
      <c r="W37" s="12">
        <v>785</v>
      </c>
      <c r="X37" s="12">
        <v>936</v>
      </c>
      <c r="Y37" s="12">
        <f t="shared" si="3"/>
        <v>597675.32400000002</v>
      </c>
      <c r="Z37" s="12">
        <f t="shared" si="4"/>
        <v>125181.32400000002</v>
      </c>
      <c r="AA37" s="11">
        <v>18.7</v>
      </c>
      <c r="AB37" s="11">
        <v>29.8</v>
      </c>
      <c r="AC37" s="11">
        <v>25.9</v>
      </c>
      <c r="AD37" s="11">
        <v>25.5</v>
      </c>
      <c r="AE37">
        <v>735148</v>
      </c>
      <c r="AF37">
        <v>618754</v>
      </c>
      <c r="AG37">
        <v>440888</v>
      </c>
      <c r="AH37">
        <v>335113</v>
      </c>
      <c r="AI37">
        <v>18.8</v>
      </c>
      <c r="AJ37">
        <v>40.299999999999997</v>
      </c>
      <c r="AK37">
        <v>31.6</v>
      </c>
      <c r="AL37">
        <f t="shared" si="5"/>
        <v>119.37316666318524</v>
      </c>
    </row>
    <row r="38" spans="1:38">
      <c r="A38" s="2" t="s">
        <v>37</v>
      </c>
      <c r="B38">
        <v>42889</v>
      </c>
      <c r="C38">
        <v>44490</v>
      </c>
      <c r="D38">
        <v>45827</v>
      </c>
      <c r="E38">
        <v>45915</v>
      </c>
      <c r="F38">
        <v>46369</v>
      </c>
      <c r="G38">
        <v>46620</v>
      </c>
      <c r="H38">
        <v>46745</v>
      </c>
      <c r="I38">
        <v>48248</v>
      </c>
      <c r="J38">
        <v>49941</v>
      </c>
      <c r="K38">
        <v>51201</v>
      </c>
      <c r="L38" s="7">
        <v>45.7</v>
      </c>
      <c r="M38" s="7">
        <v>19.100000000000001</v>
      </c>
      <c r="N38" s="10">
        <v>57191</v>
      </c>
      <c r="O38" s="10">
        <v>116066</v>
      </c>
      <c r="P38" s="10">
        <v>2178</v>
      </c>
      <c r="Q38" s="10">
        <v>40272</v>
      </c>
      <c r="R38" s="10">
        <v>215707</v>
      </c>
      <c r="S38" s="12">
        <v>95565</v>
      </c>
      <c r="T38" s="14">
        <f t="shared" si="6"/>
        <v>32.231137373144598</v>
      </c>
      <c r="U38" s="12">
        <v>18533</v>
      </c>
      <c r="V38" s="14">
        <f t="shared" si="7"/>
        <v>6.2506113005440147</v>
      </c>
      <c r="W38" s="12">
        <v>667</v>
      </c>
      <c r="X38" s="12">
        <v>445</v>
      </c>
      <c r="Y38" s="12">
        <f t="shared" si="3"/>
        <v>239571.19199999998</v>
      </c>
      <c r="Z38" s="12">
        <f t="shared" si="4"/>
        <v>23864.191999999981</v>
      </c>
      <c r="AA38" s="11">
        <v>19.2</v>
      </c>
      <c r="AB38" s="11">
        <v>46.4</v>
      </c>
      <c r="AC38" s="11">
        <v>21.2</v>
      </c>
      <c r="AD38" s="11">
        <v>13.2</v>
      </c>
      <c r="AE38">
        <v>296499</v>
      </c>
      <c r="AF38">
        <v>275487</v>
      </c>
      <c r="AG38">
        <v>239452</v>
      </c>
      <c r="AH38">
        <v>192493</v>
      </c>
      <c r="AI38">
        <v>7.6</v>
      </c>
      <c r="AJ38">
        <v>15</v>
      </c>
      <c r="AK38">
        <v>24.4</v>
      </c>
      <c r="AL38">
        <f t="shared" si="5"/>
        <v>54.031055674751805</v>
      </c>
    </row>
    <row r="39" spans="1:38">
      <c r="A39" s="2" t="s">
        <v>38</v>
      </c>
      <c r="B39">
        <v>35294</v>
      </c>
      <c r="C39">
        <v>35737</v>
      </c>
      <c r="D39">
        <v>35920</v>
      </c>
      <c r="E39">
        <v>35093</v>
      </c>
      <c r="F39">
        <v>34348</v>
      </c>
      <c r="G39">
        <v>35483</v>
      </c>
      <c r="H39">
        <v>35782</v>
      </c>
      <c r="I39">
        <v>35480</v>
      </c>
      <c r="J39">
        <v>36554</v>
      </c>
      <c r="K39">
        <v>37634</v>
      </c>
      <c r="L39" s="7">
        <v>12.6</v>
      </c>
      <c r="M39" s="7">
        <v>41.1</v>
      </c>
      <c r="N39" s="10">
        <v>14247</v>
      </c>
      <c r="O39" s="10">
        <v>8820</v>
      </c>
      <c r="P39" s="10">
        <v>534</v>
      </c>
      <c r="Q39" s="10">
        <v>5173</v>
      </c>
      <c r="R39" s="10">
        <v>28774</v>
      </c>
      <c r="S39" s="12">
        <v>4017</v>
      </c>
      <c r="T39" s="14">
        <f t="shared" si="6"/>
        <v>9.7193322042100174</v>
      </c>
      <c r="U39" s="12">
        <v>3462</v>
      </c>
      <c r="V39" s="14">
        <f t="shared" si="7"/>
        <v>8.376481974352771</v>
      </c>
      <c r="W39" s="12">
        <v>1118</v>
      </c>
      <c r="X39" s="12">
        <v>37</v>
      </c>
      <c r="Y39" s="12">
        <f t="shared" si="3"/>
        <v>33229.320000000007</v>
      </c>
      <c r="Z39" s="12">
        <f t="shared" si="4"/>
        <v>4455.320000000007</v>
      </c>
      <c r="AA39" s="11">
        <v>19.600000000000001</v>
      </c>
      <c r="AB39" s="11">
        <v>28.3</v>
      </c>
      <c r="AC39" s="11">
        <v>29</v>
      </c>
      <c r="AD39" s="11">
        <v>23.1</v>
      </c>
      <c r="AE39">
        <v>41330</v>
      </c>
      <c r="AF39">
        <v>40801</v>
      </c>
      <c r="AG39">
        <v>34450</v>
      </c>
      <c r="AH39">
        <v>25912</v>
      </c>
      <c r="AI39">
        <v>1.3</v>
      </c>
      <c r="AJ39">
        <v>18.399999999999999</v>
      </c>
      <c r="AK39">
        <v>32.9</v>
      </c>
      <c r="AL39">
        <f t="shared" si="5"/>
        <v>59.501389317690645</v>
      </c>
    </row>
    <row r="40" spans="1:38">
      <c r="A40" s="2" t="s">
        <v>39</v>
      </c>
      <c r="B40">
        <v>39583</v>
      </c>
      <c r="C40">
        <v>40777</v>
      </c>
      <c r="D40">
        <v>40893</v>
      </c>
      <c r="E40">
        <v>39225</v>
      </c>
      <c r="F40">
        <v>39681</v>
      </c>
      <c r="G40">
        <v>38990</v>
      </c>
      <c r="H40">
        <v>39406</v>
      </c>
      <c r="I40">
        <v>37917</v>
      </c>
      <c r="J40">
        <v>36741</v>
      </c>
      <c r="K40">
        <v>37363</v>
      </c>
      <c r="L40" s="7">
        <v>12.7</v>
      </c>
      <c r="M40" s="7">
        <v>47.9</v>
      </c>
      <c r="N40" s="10">
        <v>1363</v>
      </c>
      <c r="O40" s="10">
        <v>2663</v>
      </c>
      <c r="P40" s="10">
        <v>7</v>
      </c>
      <c r="Q40" s="10">
        <v>434</v>
      </c>
      <c r="R40" s="10">
        <v>4467</v>
      </c>
      <c r="S40" s="12">
        <v>1581</v>
      </c>
      <c r="T40" s="14">
        <f t="shared" si="6"/>
        <v>18.023255813953487</v>
      </c>
      <c r="U40" s="12">
        <v>623</v>
      </c>
      <c r="V40" s="14">
        <f t="shared" si="7"/>
        <v>7.1021431828545367</v>
      </c>
      <c r="W40" s="12">
        <v>836</v>
      </c>
      <c r="X40" s="12">
        <v>10</v>
      </c>
      <c r="Y40" s="12">
        <f t="shared" si="3"/>
        <v>7000.0559999999996</v>
      </c>
      <c r="Z40" s="12">
        <f t="shared" si="4"/>
        <v>2533.0559999999996</v>
      </c>
      <c r="AA40" s="11">
        <v>20.2</v>
      </c>
      <c r="AB40" s="11">
        <v>40.5</v>
      </c>
      <c r="AC40" s="11">
        <v>27</v>
      </c>
      <c r="AD40" s="11">
        <v>12.2</v>
      </c>
      <c r="AE40">
        <v>8772</v>
      </c>
      <c r="AF40">
        <v>8365</v>
      </c>
      <c r="AG40">
        <v>7021</v>
      </c>
      <c r="AH40">
        <v>5569</v>
      </c>
      <c r="AI40">
        <v>4.9000000000000004</v>
      </c>
      <c r="AJ40">
        <v>19.100000000000001</v>
      </c>
      <c r="AK40">
        <v>26.1</v>
      </c>
      <c r="AL40">
        <f t="shared" si="5"/>
        <v>57.514814149757584</v>
      </c>
    </row>
    <row r="41" spans="1:38">
      <c r="A41" s="2" t="s">
        <v>40</v>
      </c>
      <c r="B41">
        <v>36682</v>
      </c>
      <c r="C41">
        <v>37459</v>
      </c>
      <c r="D41">
        <v>36557</v>
      </c>
      <c r="E41">
        <v>34361</v>
      </c>
      <c r="F41">
        <v>33833</v>
      </c>
      <c r="G41">
        <v>33520</v>
      </c>
      <c r="H41">
        <v>32164</v>
      </c>
      <c r="I41">
        <v>29806</v>
      </c>
      <c r="J41">
        <v>31816</v>
      </c>
      <c r="K41">
        <v>35509</v>
      </c>
      <c r="L41" s="7">
        <v>13.8</v>
      </c>
      <c r="M41" s="7">
        <v>38.1</v>
      </c>
      <c r="N41" s="10">
        <v>4065</v>
      </c>
      <c r="O41" s="10">
        <v>6370</v>
      </c>
      <c r="P41" s="10">
        <v>53</v>
      </c>
      <c r="Q41" s="10">
        <v>1229</v>
      </c>
      <c r="R41" s="10">
        <v>11717</v>
      </c>
      <c r="S41" s="12">
        <v>7631</v>
      </c>
      <c r="T41" s="14">
        <f t="shared" si="6"/>
        <v>38.99335717935616</v>
      </c>
      <c r="U41" s="12">
        <v>1084</v>
      </c>
      <c r="V41" s="14">
        <f t="shared" si="7"/>
        <v>5.5390904445579965</v>
      </c>
      <c r="W41" s="12">
        <v>696</v>
      </c>
      <c r="X41" s="12">
        <v>28</v>
      </c>
      <c r="Y41" s="12">
        <f t="shared" si="3"/>
        <v>15382.02</v>
      </c>
      <c r="Z41" s="12">
        <f t="shared" si="4"/>
        <v>3665.0200000000004</v>
      </c>
      <c r="AA41" s="11">
        <v>21.4</v>
      </c>
      <c r="AB41" s="11">
        <v>32.299999999999997</v>
      </c>
      <c r="AC41" s="11">
        <v>26.8</v>
      </c>
      <c r="AD41" s="11">
        <v>19.5</v>
      </c>
      <c r="AE41">
        <v>19570</v>
      </c>
      <c r="AF41">
        <v>19224</v>
      </c>
      <c r="AG41">
        <v>18733</v>
      </c>
      <c r="AH41">
        <v>16569</v>
      </c>
      <c r="AI41">
        <v>1.8</v>
      </c>
      <c r="AJ41">
        <v>2.6</v>
      </c>
      <c r="AK41">
        <v>13.1</v>
      </c>
      <c r="AL41">
        <f t="shared" si="5"/>
        <v>18.112137123543967</v>
      </c>
    </row>
    <row r="42" spans="1:38">
      <c r="A42" s="2" t="s">
        <v>41</v>
      </c>
      <c r="B42">
        <v>47935</v>
      </c>
      <c r="C42">
        <v>47812</v>
      </c>
      <c r="D42">
        <v>48181</v>
      </c>
      <c r="E42">
        <v>47910</v>
      </c>
      <c r="F42">
        <v>47876</v>
      </c>
      <c r="G42">
        <v>49228</v>
      </c>
      <c r="H42">
        <v>49675</v>
      </c>
      <c r="I42">
        <v>51483</v>
      </c>
      <c r="J42">
        <v>53408</v>
      </c>
      <c r="K42">
        <v>56036</v>
      </c>
      <c r="L42" s="7">
        <v>29.3</v>
      </c>
      <c r="M42" s="7">
        <v>30.4</v>
      </c>
      <c r="N42" s="10">
        <v>110890</v>
      </c>
      <c r="O42" s="10">
        <v>80011</v>
      </c>
      <c r="P42" s="10">
        <v>2992</v>
      </c>
      <c r="Q42" s="10">
        <v>64001</v>
      </c>
      <c r="R42" s="10">
        <v>257894</v>
      </c>
      <c r="S42" s="12">
        <v>38051</v>
      </c>
      <c r="T42" s="14">
        <f t="shared" si="6"/>
        <v>9.8217927075428353</v>
      </c>
      <c r="U42" s="12">
        <v>69556</v>
      </c>
      <c r="V42" s="14">
        <f t="shared" si="7"/>
        <v>17.953920095814812</v>
      </c>
      <c r="W42" s="12">
        <v>743</v>
      </c>
      <c r="X42" s="12">
        <v>521</v>
      </c>
      <c r="Y42" s="12">
        <f t="shared" si="3"/>
        <v>311868.27</v>
      </c>
      <c r="Z42" s="12">
        <f t="shared" si="4"/>
        <v>53974.270000000019</v>
      </c>
      <c r="AA42" s="11">
        <v>19.5</v>
      </c>
      <c r="AB42" s="11">
        <v>27.8</v>
      </c>
      <c r="AC42" s="11">
        <v>26.6</v>
      </c>
      <c r="AD42" s="11">
        <v>26</v>
      </c>
      <c r="AE42">
        <v>387414</v>
      </c>
      <c r="AF42">
        <v>322833</v>
      </c>
      <c r="AG42">
        <v>264002</v>
      </c>
      <c r="AH42">
        <v>211707</v>
      </c>
      <c r="AI42">
        <v>20</v>
      </c>
      <c r="AJ42">
        <v>22.3</v>
      </c>
      <c r="AK42">
        <v>24.7</v>
      </c>
      <c r="AL42">
        <f t="shared" si="5"/>
        <v>82.995366237299663</v>
      </c>
    </row>
    <row r="43" spans="1:38">
      <c r="A43" s="2" t="s">
        <v>42</v>
      </c>
      <c r="B43">
        <v>40306</v>
      </c>
      <c r="C43">
        <v>40339</v>
      </c>
      <c r="D43">
        <v>40103</v>
      </c>
      <c r="E43">
        <v>39770</v>
      </c>
      <c r="F43">
        <v>39453</v>
      </c>
      <c r="G43">
        <v>39339</v>
      </c>
      <c r="H43">
        <v>39459</v>
      </c>
      <c r="I43">
        <v>40295</v>
      </c>
      <c r="J43">
        <v>41964</v>
      </c>
      <c r="K43">
        <v>43361</v>
      </c>
      <c r="L43" s="7">
        <v>19.399999999999999</v>
      </c>
      <c r="M43" s="7">
        <v>37.5</v>
      </c>
      <c r="N43" s="10">
        <v>113822</v>
      </c>
      <c r="O43" s="10">
        <v>81819</v>
      </c>
      <c r="P43" s="10">
        <v>2510</v>
      </c>
      <c r="Q43" s="10">
        <v>54411</v>
      </c>
      <c r="R43" s="10">
        <v>252562</v>
      </c>
      <c r="S43" s="12">
        <v>47857</v>
      </c>
      <c r="T43" s="14">
        <f t="shared" si="6"/>
        <v>13.278083130561205</v>
      </c>
      <c r="U43" s="12">
        <v>48128</v>
      </c>
      <c r="V43" s="14">
        <f t="shared" si="7"/>
        <v>13.353272977989628</v>
      </c>
      <c r="W43" s="12" t="e">
        <v>#N/A</v>
      </c>
      <c r="X43" s="12" t="e">
        <v>#N/A</v>
      </c>
      <c r="Y43" s="12">
        <f t="shared" si="3"/>
        <v>294103.53599999996</v>
      </c>
      <c r="Z43" s="12">
        <f t="shared" si="4"/>
        <v>41541.535999999964</v>
      </c>
      <c r="AA43" s="11">
        <v>18.399999999999999</v>
      </c>
      <c r="AB43" s="11">
        <v>26.5</v>
      </c>
      <c r="AC43" s="11">
        <v>26.4</v>
      </c>
      <c r="AD43" s="11">
        <v>28.7</v>
      </c>
      <c r="AE43">
        <v>360421</v>
      </c>
      <c r="AF43">
        <v>331303</v>
      </c>
      <c r="AG43">
        <v>258916</v>
      </c>
      <c r="AH43">
        <v>194835</v>
      </c>
      <c r="AI43">
        <v>8.8000000000000007</v>
      </c>
      <c r="AJ43">
        <v>28</v>
      </c>
      <c r="AK43">
        <v>32.9</v>
      </c>
      <c r="AL43">
        <f t="shared" si="5"/>
        <v>84.987810198372983</v>
      </c>
    </row>
    <row r="44" spans="1:38">
      <c r="A44" s="2" t="s">
        <v>43</v>
      </c>
      <c r="B44">
        <v>52734</v>
      </c>
      <c r="C44">
        <v>53210</v>
      </c>
      <c r="D44">
        <v>53612</v>
      </c>
      <c r="E44">
        <v>50573</v>
      </c>
      <c r="F44">
        <v>49846</v>
      </c>
      <c r="G44">
        <v>51703</v>
      </c>
      <c r="H44">
        <v>51593</v>
      </c>
      <c r="I44">
        <v>52622</v>
      </c>
      <c r="J44">
        <v>55588</v>
      </c>
      <c r="K44">
        <v>57959</v>
      </c>
      <c r="L44" s="7">
        <v>33</v>
      </c>
      <c r="M44" s="7">
        <v>25.2</v>
      </c>
      <c r="N44" s="10">
        <v>55661</v>
      </c>
      <c r="O44" s="10">
        <v>29259</v>
      </c>
      <c r="P44" s="10">
        <v>1571</v>
      </c>
      <c r="Q44" s="10">
        <v>26340</v>
      </c>
      <c r="R44" s="10">
        <v>112831</v>
      </c>
      <c r="S44" s="12">
        <v>9395</v>
      </c>
      <c r="T44" s="14">
        <f t="shared" si="6"/>
        <v>5.923782141010606</v>
      </c>
      <c r="U44" s="12">
        <v>23036</v>
      </c>
      <c r="V44" s="14">
        <f t="shared" si="7"/>
        <v>14.524773326271454</v>
      </c>
      <c r="W44" s="12">
        <v>543</v>
      </c>
      <c r="X44" s="12">
        <v>292</v>
      </c>
      <c r="Y44" s="12">
        <f t="shared" si="3"/>
        <v>133380.91799999998</v>
      </c>
      <c r="Z44" s="12">
        <f t="shared" si="4"/>
        <v>20549.917999999976</v>
      </c>
      <c r="AA44" s="11">
        <v>15.9</v>
      </c>
      <c r="AB44" s="11">
        <v>25.2</v>
      </c>
      <c r="AC44" s="11">
        <v>28.7</v>
      </c>
      <c r="AD44" s="11">
        <v>30.2</v>
      </c>
      <c r="AE44">
        <v>158598</v>
      </c>
      <c r="AF44">
        <v>146318</v>
      </c>
      <c r="AG44">
        <v>126731</v>
      </c>
      <c r="AH44">
        <v>100900</v>
      </c>
      <c r="AI44">
        <v>8.4</v>
      </c>
      <c r="AJ44">
        <v>15.5</v>
      </c>
      <c r="AK44">
        <v>25.6</v>
      </c>
      <c r="AL44">
        <f t="shared" si="5"/>
        <v>57.183349851337958</v>
      </c>
    </row>
    <row r="45" spans="1:38">
      <c r="A45" s="2" t="s">
        <v>44</v>
      </c>
      <c r="B45">
        <v>54946</v>
      </c>
      <c r="C45">
        <v>53821</v>
      </c>
      <c r="D45">
        <v>53889</v>
      </c>
      <c r="E45">
        <v>53418</v>
      </c>
      <c r="F45">
        <v>53607</v>
      </c>
      <c r="G45">
        <v>55449</v>
      </c>
      <c r="H45">
        <v>57290</v>
      </c>
      <c r="I45">
        <v>60303</v>
      </c>
      <c r="J45">
        <v>63030</v>
      </c>
      <c r="K45">
        <v>67023</v>
      </c>
      <c r="L45" s="7">
        <v>33.299999999999997</v>
      </c>
      <c r="M45" s="7">
        <v>27.3</v>
      </c>
      <c r="N45" s="10">
        <v>21444</v>
      </c>
      <c r="O45" s="10">
        <v>17959</v>
      </c>
      <c r="P45" s="10">
        <v>851</v>
      </c>
      <c r="Q45" s="10">
        <v>13560</v>
      </c>
      <c r="R45" s="10">
        <v>53814</v>
      </c>
      <c r="S45" s="12">
        <v>4939</v>
      </c>
      <c r="T45" s="14">
        <f t="shared" si="6"/>
        <v>6.4806067285991711</v>
      </c>
      <c r="U45" s="12">
        <v>17447</v>
      </c>
      <c r="V45" s="14">
        <f t="shared" si="7"/>
        <v>22.892720306513407</v>
      </c>
      <c r="W45" s="12">
        <v>983</v>
      </c>
      <c r="X45" s="12">
        <v>78</v>
      </c>
      <c r="Y45" s="12">
        <f t="shared" si="3"/>
        <v>65085.04800000001</v>
      </c>
      <c r="Z45" s="12">
        <f t="shared" si="4"/>
        <v>11271.04800000001</v>
      </c>
      <c r="AA45" s="11">
        <v>14.6</v>
      </c>
      <c r="AB45" s="11">
        <v>31.1</v>
      </c>
      <c r="AC45" s="11">
        <v>31.6</v>
      </c>
      <c r="AD45" s="11">
        <v>22.6</v>
      </c>
      <c r="AE45">
        <v>76212</v>
      </c>
      <c r="AF45">
        <v>73090</v>
      </c>
      <c r="AG45">
        <v>79589</v>
      </c>
      <c r="AH45">
        <v>78024</v>
      </c>
      <c r="AI45">
        <v>4.3</v>
      </c>
      <c r="AJ45">
        <v>-8.1999999999999993</v>
      </c>
      <c r="AK45">
        <v>2</v>
      </c>
      <c r="AL45">
        <f t="shared" si="2"/>
        <v>-2.3223623500461397</v>
      </c>
    </row>
    <row r="46" spans="1:38">
      <c r="A46" s="2" t="s">
        <v>45</v>
      </c>
      <c r="B46">
        <v>57907</v>
      </c>
      <c r="C46">
        <v>58712</v>
      </c>
      <c r="D46">
        <v>58933</v>
      </c>
      <c r="E46">
        <v>57163</v>
      </c>
      <c r="F46">
        <v>55315</v>
      </c>
      <c r="G46">
        <v>55256</v>
      </c>
      <c r="H46">
        <v>54116</v>
      </c>
      <c r="I46">
        <v>59196</v>
      </c>
      <c r="J46">
        <v>64294</v>
      </c>
      <c r="K46">
        <v>66297</v>
      </c>
      <c r="L46" s="7">
        <v>28.2</v>
      </c>
      <c r="M46" s="7">
        <v>32.700000000000003</v>
      </c>
      <c r="N46" s="10">
        <v>39393</v>
      </c>
      <c r="O46" s="10">
        <v>14568</v>
      </c>
      <c r="P46" s="10">
        <v>963</v>
      </c>
      <c r="Q46" s="10">
        <v>13059</v>
      </c>
      <c r="R46" s="10">
        <v>67983</v>
      </c>
      <c r="S46" s="12">
        <v>5489</v>
      </c>
      <c r="T46" s="14">
        <f t="shared" si="6"/>
        <v>6.4523333725167511</v>
      </c>
      <c r="U46" s="12">
        <v>3836</v>
      </c>
      <c r="V46" s="14">
        <f t="shared" si="7"/>
        <v>4.5092276948395442</v>
      </c>
      <c r="W46" s="12">
        <v>649</v>
      </c>
      <c r="X46" s="12">
        <v>131</v>
      </c>
      <c r="Y46" s="12">
        <f t="shared" si="3"/>
        <v>67970.930000000008</v>
      </c>
      <c r="Z46" s="13">
        <f t="shared" si="4"/>
        <v>-12.069999999992433</v>
      </c>
      <c r="AA46" s="11">
        <v>20.100000000000001</v>
      </c>
      <c r="AB46" s="11">
        <v>29.2</v>
      </c>
      <c r="AC46" s="11">
        <v>29.1</v>
      </c>
      <c r="AD46" s="11">
        <v>21.5</v>
      </c>
      <c r="AE46">
        <v>85070</v>
      </c>
      <c r="AF46">
        <v>73314</v>
      </c>
      <c r="AG46">
        <v>57663</v>
      </c>
      <c r="AH46">
        <v>43941</v>
      </c>
      <c r="AI46">
        <v>16</v>
      </c>
      <c r="AJ46">
        <v>27.1</v>
      </c>
      <c r="AK46">
        <v>31.2</v>
      </c>
      <c r="AL46">
        <f t="shared" si="2"/>
        <v>93.600509774470311</v>
      </c>
    </row>
    <row r="47" spans="1:38">
      <c r="A47" s="2" t="s">
        <v>46</v>
      </c>
      <c r="B47">
        <v>53741</v>
      </c>
      <c r="C47">
        <v>54242</v>
      </c>
      <c r="D47">
        <v>54140</v>
      </c>
      <c r="E47">
        <v>54118</v>
      </c>
      <c r="F47">
        <v>54684</v>
      </c>
      <c r="G47">
        <v>55768</v>
      </c>
      <c r="H47">
        <v>55880</v>
      </c>
      <c r="I47">
        <v>57655</v>
      </c>
      <c r="J47">
        <v>59955</v>
      </c>
      <c r="K47">
        <v>62048</v>
      </c>
      <c r="L47" s="7">
        <v>30.6</v>
      </c>
      <c r="M47" s="7">
        <v>24.7</v>
      </c>
      <c r="N47" s="10">
        <v>80387</v>
      </c>
      <c r="O47" s="10">
        <v>27477</v>
      </c>
      <c r="P47" s="10">
        <v>2142</v>
      </c>
      <c r="Q47" s="10">
        <v>30103</v>
      </c>
      <c r="R47" s="10">
        <v>140109</v>
      </c>
      <c r="S47" s="12">
        <v>21454</v>
      </c>
      <c r="T47" s="14">
        <f t="shared" si="6"/>
        <v>10.646406701271376</v>
      </c>
      <c r="U47" s="12">
        <v>18384</v>
      </c>
      <c r="V47" s="14">
        <f t="shared" si="7"/>
        <v>9.1229393491271065</v>
      </c>
      <c r="W47" s="12">
        <v>930</v>
      </c>
      <c r="X47" s="12">
        <v>217</v>
      </c>
      <c r="Y47" s="12">
        <f t="shared" si="3"/>
        <v>157180.92000000001</v>
      </c>
      <c r="Z47" s="12">
        <f t="shared" si="4"/>
        <v>17071.920000000013</v>
      </c>
      <c r="AA47" s="11">
        <v>22</v>
      </c>
      <c r="AB47" s="11">
        <v>35.299999999999997</v>
      </c>
      <c r="AC47" s="11">
        <v>26</v>
      </c>
      <c r="AD47" s="11">
        <v>16.7</v>
      </c>
      <c r="AE47">
        <v>201514</v>
      </c>
      <c r="AF47">
        <v>180822</v>
      </c>
      <c r="AG47">
        <v>170498</v>
      </c>
      <c r="AH47">
        <v>143777</v>
      </c>
      <c r="AI47">
        <v>11.4</v>
      </c>
      <c r="AJ47">
        <v>6.1</v>
      </c>
      <c r="AK47">
        <v>18.600000000000001</v>
      </c>
      <c r="AL47">
        <f t="shared" si="2"/>
        <v>40.157326971629672</v>
      </c>
    </row>
    <row r="48" spans="1:38">
      <c r="A48" s="2" t="s">
        <v>47</v>
      </c>
      <c r="B48">
        <v>38643</v>
      </c>
      <c r="C48">
        <v>38339</v>
      </c>
      <c r="D48">
        <v>36929</v>
      </c>
      <c r="E48">
        <v>34289</v>
      </c>
      <c r="F48">
        <v>34570</v>
      </c>
      <c r="G48">
        <v>35490</v>
      </c>
      <c r="H48">
        <v>35405</v>
      </c>
      <c r="I48">
        <v>36415</v>
      </c>
      <c r="J48">
        <v>39059</v>
      </c>
      <c r="K48">
        <v>40367</v>
      </c>
      <c r="L48" s="7">
        <v>11.4</v>
      </c>
      <c r="M48" s="7">
        <v>38.4</v>
      </c>
      <c r="N48" s="10">
        <v>9962</v>
      </c>
      <c r="O48" s="10">
        <v>6867</v>
      </c>
      <c r="P48" s="10">
        <v>243</v>
      </c>
      <c r="Q48" s="10">
        <v>4210</v>
      </c>
      <c r="R48" s="10">
        <v>21282</v>
      </c>
      <c r="S48" s="12">
        <v>3714</v>
      </c>
      <c r="T48" s="14">
        <f t="shared" si="6"/>
        <v>8.8834672789896665</v>
      </c>
      <c r="U48" s="12">
        <v>10967</v>
      </c>
      <c r="V48" s="14">
        <f t="shared" si="7"/>
        <v>26.231821660926141</v>
      </c>
      <c r="W48" s="12">
        <v>769</v>
      </c>
      <c r="X48" s="12">
        <v>54</v>
      </c>
      <c r="Y48" s="12">
        <f t="shared" si="3"/>
        <v>32275.776000000002</v>
      </c>
      <c r="Z48" s="12">
        <f t="shared" si="4"/>
        <v>10993.776000000002</v>
      </c>
      <c r="AA48" s="11">
        <v>22.8</v>
      </c>
      <c r="AB48" s="11">
        <v>34.200000000000003</v>
      </c>
      <c r="AC48" s="11">
        <v>24.6</v>
      </c>
      <c r="AD48" s="11">
        <v>18.5</v>
      </c>
      <c r="AE48">
        <v>41808</v>
      </c>
      <c r="AF48">
        <v>39996</v>
      </c>
      <c r="AG48">
        <v>35910</v>
      </c>
      <c r="AH48">
        <v>29627</v>
      </c>
      <c r="AI48">
        <v>4.5</v>
      </c>
      <c r="AJ48">
        <v>11.4</v>
      </c>
      <c r="AK48">
        <v>21.2</v>
      </c>
      <c r="AL48">
        <f t="shared" si="2"/>
        <v>41.114523913997367</v>
      </c>
    </row>
    <row r="49" spans="1:38">
      <c r="A49" s="2" t="s">
        <v>48</v>
      </c>
      <c r="B49">
        <v>50352</v>
      </c>
      <c r="C49">
        <v>50138</v>
      </c>
      <c r="D49">
        <v>49731</v>
      </c>
      <c r="E49">
        <v>48429</v>
      </c>
      <c r="F49">
        <v>47581</v>
      </c>
      <c r="G49">
        <v>47556</v>
      </c>
      <c r="H49">
        <v>47943</v>
      </c>
      <c r="I49">
        <v>49391</v>
      </c>
      <c r="J49">
        <v>51586</v>
      </c>
      <c r="K49">
        <v>54335</v>
      </c>
      <c r="L49" s="7">
        <v>33.799999999999997</v>
      </c>
      <c r="M49" s="7">
        <v>24.5</v>
      </c>
      <c r="N49" s="10">
        <v>212754</v>
      </c>
      <c r="O49" s="10">
        <v>356958</v>
      </c>
      <c r="P49" s="10">
        <v>9191</v>
      </c>
      <c r="Q49" s="10">
        <v>243680</v>
      </c>
      <c r="R49" s="10">
        <v>822583</v>
      </c>
      <c r="S49" s="12">
        <v>325822</v>
      </c>
      <c r="T49" s="14">
        <f t="shared" si="6"/>
        <v>23.506723998614799</v>
      </c>
      <c r="U49" s="12">
        <v>422366</v>
      </c>
      <c r="V49" s="14">
        <f t="shared" si="7"/>
        <v>30.471978529377814</v>
      </c>
      <c r="W49" s="12">
        <v>903</v>
      </c>
      <c r="X49" s="12">
        <v>1535</v>
      </c>
      <c r="Y49" s="12">
        <f t="shared" si="3"/>
        <v>1065895.5200000003</v>
      </c>
      <c r="Z49" s="12">
        <f t="shared" si="4"/>
        <v>243312.52000000025</v>
      </c>
      <c r="AA49" s="11">
        <v>23.1</v>
      </c>
      <c r="AB49" s="11">
        <v>41.5</v>
      </c>
      <c r="AC49" s="11">
        <v>23.6</v>
      </c>
      <c r="AD49" s="11">
        <v>11.8</v>
      </c>
      <c r="AE49">
        <v>1386080</v>
      </c>
      <c r="AF49">
        <v>1145956</v>
      </c>
      <c r="AG49">
        <v>896344</v>
      </c>
      <c r="AH49">
        <v>677491</v>
      </c>
      <c r="AI49">
        <v>21</v>
      </c>
      <c r="AJ49">
        <v>27.8</v>
      </c>
      <c r="AK49">
        <v>32.299999999999997</v>
      </c>
      <c r="AL49">
        <f t="shared" si="2"/>
        <v>104.59017167755734</v>
      </c>
    </row>
    <row r="50" spans="1:38">
      <c r="A50" s="2" t="s">
        <v>49</v>
      </c>
      <c r="B50">
        <v>46315</v>
      </c>
      <c r="C50">
        <v>46328</v>
      </c>
      <c r="D50">
        <v>46479</v>
      </c>
      <c r="E50">
        <v>44887</v>
      </c>
      <c r="F50">
        <v>43891</v>
      </c>
      <c r="G50">
        <v>44551</v>
      </c>
      <c r="H50">
        <v>44254</v>
      </c>
      <c r="I50">
        <v>45536</v>
      </c>
      <c r="J50">
        <v>47343</v>
      </c>
      <c r="K50">
        <v>50063</v>
      </c>
      <c r="L50" s="7">
        <v>20.5</v>
      </c>
      <c r="M50" s="7">
        <v>31.9</v>
      </c>
      <c r="N50" s="10">
        <v>50610</v>
      </c>
      <c r="O50" s="10">
        <v>94598</v>
      </c>
      <c r="P50" s="10">
        <v>1785</v>
      </c>
      <c r="Q50" s="10">
        <v>75397</v>
      </c>
      <c r="R50" s="10">
        <v>222390</v>
      </c>
      <c r="S50" s="12">
        <v>50752</v>
      </c>
      <c r="T50" s="14">
        <f t="shared" si="6"/>
        <v>13.696323323042382</v>
      </c>
      <c r="U50" s="12">
        <v>187143</v>
      </c>
      <c r="V50" s="14">
        <f t="shared" si="7"/>
        <v>50.503842915434269</v>
      </c>
      <c r="W50" s="12">
        <v>1327</v>
      </c>
      <c r="X50" s="12">
        <v>279</v>
      </c>
      <c r="Y50" s="12">
        <f t="shared" si="3"/>
        <v>279396.20799999998</v>
      </c>
      <c r="Z50" s="12">
        <f t="shared" si="4"/>
        <v>57006.207999999984</v>
      </c>
      <c r="AA50" s="11">
        <v>24.6</v>
      </c>
      <c r="AB50" s="11">
        <v>36.5</v>
      </c>
      <c r="AC50" s="11">
        <v>25.7</v>
      </c>
      <c r="AD50" s="11">
        <v>13.2</v>
      </c>
      <c r="AE50">
        <v>370552</v>
      </c>
      <c r="AF50">
        <v>268685</v>
      </c>
      <c r="AG50">
        <v>172493</v>
      </c>
      <c r="AH50">
        <v>107728</v>
      </c>
      <c r="AI50">
        <v>37.9</v>
      </c>
      <c r="AJ50">
        <v>55.8</v>
      </c>
      <c r="AK50">
        <v>60.1</v>
      </c>
      <c r="AL50">
        <f t="shared" si="2"/>
        <v>243.96999851477796</v>
      </c>
    </row>
    <row r="51" spans="1:38">
      <c r="A51" s="2" t="s">
        <v>50</v>
      </c>
      <c r="B51">
        <v>53538</v>
      </c>
      <c r="C51">
        <v>53242</v>
      </c>
      <c r="D51">
        <v>52951</v>
      </c>
      <c r="E51">
        <v>52806</v>
      </c>
      <c r="F51">
        <v>52432</v>
      </c>
      <c r="G51">
        <v>52878</v>
      </c>
      <c r="H51">
        <v>53363</v>
      </c>
      <c r="I51">
        <v>55277</v>
      </c>
      <c r="J51">
        <v>57256</v>
      </c>
      <c r="K51">
        <v>59943</v>
      </c>
      <c r="L51" s="7">
        <v>35.700000000000003</v>
      </c>
      <c r="M51" s="7">
        <v>24.5</v>
      </c>
      <c r="N51" s="10">
        <v>276436</v>
      </c>
      <c r="O51" s="10">
        <v>417150</v>
      </c>
      <c r="P51" s="10">
        <v>13743</v>
      </c>
      <c r="Q51" s="10">
        <v>272920</v>
      </c>
      <c r="R51" s="10">
        <v>980249</v>
      </c>
      <c r="S51" s="12">
        <v>276102</v>
      </c>
      <c r="T51" s="14">
        <f t="shared" si="6"/>
        <v>19.069700944223083</v>
      </c>
      <c r="U51" s="12">
        <v>324190</v>
      </c>
      <c r="V51" s="14">
        <f t="shared" si="7"/>
        <v>22.391023422893284</v>
      </c>
      <c r="W51" s="12">
        <v>1970</v>
      </c>
      <c r="X51" s="12">
        <v>735</v>
      </c>
      <c r="Y51" s="12">
        <f t="shared" si="3"/>
        <v>1165524.885</v>
      </c>
      <c r="Z51" s="12">
        <f t="shared" si="4"/>
        <v>185275.88500000001</v>
      </c>
      <c r="AA51" s="11">
        <v>19.5</v>
      </c>
      <c r="AB51" s="11">
        <v>31.2</v>
      </c>
      <c r="AC51" s="11">
        <v>25.8</v>
      </c>
      <c r="AD51" s="11">
        <v>23.5</v>
      </c>
      <c r="AE51">
        <v>1447857</v>
      </c>
      <c r="AF51">
        <v>1320134</v>
      </c>
      <c r="AG51">
        <v>1131191</v>
      </c>
      <c r="AH51">
        <v>863503</v>
      </c>
      <c r="AI51">
        <v>9.6999999999999993</v>
      </c>
      <c r="AJ51">
        <v>16.7</v>
      </c>
      <c r="AK51">
        <v>31</v>
      </c>
      <c r="AL51">
        <f t="shared" si="2"/>
        <v>67.672492162737129</v>
      </c>
    </row>
    <row r="52" spans="1:38">
      <c r="A52" s="2" t="s">
        <v>51</v>
      </c>
      <c r="B52">
        <v>43690</v>
      </c>
      <c r="C52">
        <v>44228</v>
      </c>
      <c r="D52">
        <v>44103</v>
      </c>
      <c r="E52">
        <v>43787</v>
      </c>
      <c r="F52">
        <v>43888</v>
      </c>
      <c r="G52">
        <v>44518</v>
      </c>
      <c r="H52">
        <v>45064</v>
      </c>
      <c r="I52">
        <v>46010</v>
      </c>
      <c r="J52">
        <v>48289</v>
      </c>
      <c r="K52">
        <v>50417</v>
      </c>
      <c r="L52" s="7">
        <v>23.4</v>
      </c>
      <c r="M52" s="7">
        <v>33.1</v>
      </c>
      <c r="N52" s="10">
        <v>147860</v>
      </c>
      <c r="O52" s="10">
        <v>114124</v>
      </c>
      <c r="P52" s="10">
        <v>5092</v>
      </c>
      <c r="Q52" s="10">
        <v>104221</v>
      </c>
      <c r="R52" s="10">
        <v>371297</v>
      </c>
      <c r="S52" s="12">
        <v>32639</v>
      </c>
      <c r="T52" s="14">
        <f t="shared" si="6"/>
        <v>6.1919252089649071</v>
      </c>
      <c r="U52" s="12">
        <v>76287</v>
      </c>
      <c r="V52" s="14">
        <f t="shared" si="7"/>
        <v>14.472361237057077</v>
      </c>
      <c r="W52" s="12">
        <v>747</v>
      </c>
      <c r="X52" s="12">
        <v>706</v>
      </c>
      <c r="Y52" s="12">
        <f t="shared" si="3"/>
        <v>420116.234</v>
      </c>
      <c r="Z52" s="12">
        <f t="shared" si="4"/>
        <v>48819.233999999997</v>
      </c>
      <c r="AA52" s="11">
        <v>20.3</v>
      </c>
      <c r="AB52" s="11">
        <v>30.7</v>
      </c>
      <c r="AC52" s="11">
        <v>26.2</v>
      </c>
      <c r="AD52" s="11">
        <v>22.8</v>
      </c>
      <c r="AE52">
        <v>527122</v>
      </c>
      <c r="AF52">
        <v>464697</v>
      </c>
      <c r="AG52">
        <v>344768</v>
      </c>
      <c r="AH52">
        <v>281131</v>
      </c>
      <c r="AI52">
        <v>13.4</v>
      </c>
      <c r="AJ52">
        <v>34.799999999999997</v>
      </c>
      <c r="AK52">
        <v>22.6</v>
      </c>
      <c r="AL52">
        <f t="shared" si="2"/>
        <v>87.500489095830773</v>
      </c>
    </row>
    <row r="53" spans="1:38">
      <c r="A53" s="2" t="s">
        <v>52</v>
      </c>
      <c r="B53">
        <v>44838</v>
      </c>
      <c r="C53">
        <v>45258</v>
      </c>
      <c r="D53">
        <v>45891</v>
      </c>
      <c r="E53">
        <v>46051</v>
      </c>
      <c r="F53">
        <v>45535</v>
      </c>
      <c r="G53">
        <v>45574</v>
      </c>
      <c r="H53">
        <v>45819</v>
      </c>
      <c r="I53">
        <v>47090</v>
      </c>
      <c r="J53">
        <v>48968</v>
      </c>
      <c r="K53">
        <v>51454</v>
      </c>
      <c r="L53" s="7">
        <v>31</v>
      </c>
      <c r="M53" s="7">
        <v>28.3</v>
      </c>
      <c r="N53" s="10">
        <v>237525</v>
      </c>
      <c r="O53" s="10">
        <v>247109</v>
      </c>
      <c r="P53" s="10">
        <v>8418</v>
      </c>
      <c r="Q53" s="10">
        <v>187002</v>
      </c>
      <c r="R53" s="10">
        <v>680054</v>
      </c>
      <c r="S53" s="12">
        <v>115732</v>
      </c>
      <c r="T53" s="14">
        <f t="shared" si="6"/>
        <v>11.832993369425743</v>
      </c>
      <c r="U53" s="12">
        <v>97874</v>
      </c>
      <c r="V53" s="14">
        <f t="shared" si="7"/>
        <v>10.007106012504536</v>
      </c>
      <c r="W53" s="12">
        <v>274</v>
      </c>
      <c r="X53" s="12">
        <v>3570</v>
      </c>
      <c r="Y53" s="12">
        <f t="shared" si="3"/>
        <v>812755.39500000002</v>
      </c>
      <c r="Z53" s="12">
        <f t="shared" si="4"/>
        <v>132701.39500000002</v>
      </c>
      <c r="AA53" s="11">
        <v>16.899999999999999</v>
      </c>
      <c r="AB53" s="11">
        <v>29.1</v>
      </c>
      <c r="AC53" s="11">
        <v>29.2</v>
      </c>
      <c r="AD53" s="11">
        <v>24.7</v>
      </c>
      <c r="AE53">
        <v>978045</v>
      </c>
      <c r="AF53">
        <v>916542</v>
      </c>
      <c r="AG53">
        <v>921495</v>
      </c>
      <c r="AH53">
        <v>851659</v>
      </c>
      <c r="AI53">
        <v>6.7</v>
      </c>
      <c r="AJ53">
        <v>-0.5</v>
      </c>
      <c r="AK53">
        <v>8.1999999999999993</v>
      </c>
      <c r="AL53">
        <f t="shared" si="2"/>
        <v>14.839977033061356</v>
      </c>
    </row>
    <row r="54" spans="1:38">
      <c r="A54" s="2" t="s">
        <v>53</v>
      </c>
      <c r="B54">
        <v>44043</v>
      </c>
      <c r="C54">
        <v>43946</v>
      </c>
      <c r="D54">
        <v>44398</v>
      </c>
      <c r="E54">
        <v>43606</v>
      </c>
      <c r="F54">
        <v>43113</v>
      </c>
      <c r="G54">
        <v>43063</v>
      </c>
      <c r="H54">
        <v>43162</v>
      </c>
      <c r="I54">
        <v>44146</v>
      </c>
      <c r="J54">
        <v>45988</v>
      </c>
      <c r="K54">
        <v>48500</v>
      </c>
      <c r="L54" s="7">
        <v>20</v>
      </c>
      <c r="M54" s="7">
        <v>35.4</v>
      </c>
      <c r="N54" s="10">
        <v>162954</v>
      </c>
      <c r="O54" s="10">
        <v>157305</v>
      </c>
      <c r="P54" s="10">
        <v>4910</v>
      </c>
      <c r="Q54" s="10">
        <v>125289</v>
      </c>
      <c r="R54" s="10">
        <v>450458</v>
      </c>
      <c r="S54" s="12">
        <v>110840</v>
      </c>
      <c r="T54" s="14">
        <f t="shared" si="6"/>
        <v>16.04967231677686</v>
      </c>
      <c r="U54" s="12">
        <v>154263</v>
      </c>
      <c r="V54" s="14">
        <f t="shared" si="7"/>
        <v>22.337338511394343</v>
      </c>
      <c r="W54" s="12">
        <v>1798</v>
      </c>
      <c r="X54" s="12">
        <v>384</v>
      </c>
      <c r="Y54" s="12">
        <f t="shared" si="3"/>
        <v>535219.65</v>
      </c>
      <c r="Z54" s="12">
        <f t="shared" si="4"/>
        <v>84761.650000000023</v>
      </c>
      <c r="AA54" s="11">
        <v>22.5</v>
      </c>
      <c r="AB54" s="11">
        <v>32.1</v>
      </c>
      <c r="AC54" s="11">
        <v>25</v>
      </c>
      <c r="AD54" s="11">
        <v>20.3</v>
      </c>
      <c r="AE54">
        <v>690606</v>
      </c>
      <c r="AF54">
        <v>602095</v>
      </c>
      <c r="AG54">
        <v>483924</v>
      </c>
      <c r="AH54">
        <v>405382</v>
      </c>
      <c r="AI54">
        <v>14.7</v>
      </c>
      <c r="AJ54">
        <v>24.4</v>
      </c>
      <c r="AK54">
        <v>19.399999999999999</v>
      </c>
      <c r="AL54">
        <f t="shared" si="2"/>
        <v>70.359315411143072</v>
      </c>
    </row>
    <row r="55" spans="1:38">
      <c r="A55" s="2" t="s">
        <v>54</v>
      </c>
      <c r="B55">
        <v>33711</v>
      </c>
      <c r="C55">
        <v>34645</v>
      </c>
      <c r="D55">
        <v>34174</v>
      </c>
      <c r="E55">
        <v>34429</v>
      </c>
      <c r="F55">
        <v>32497</v>
      </c>
      <c r="G55">
        <v>32714</v>
      </c>
      <c r="H55">
        <v>31715</v>
      </c>
      <c r="I55">
        <v>33003</v>
      </c>
      <c r="J55">
        <v>33619</v>
      </c>
      <c r="K55">
        <v>35649</v>
      </c>
      <c r="L55" s="7">
        <v>12.4</v>
      </c>
      <c r="M55" s="7">
        <v>40.700000000000003</v>
      </c>
      <c r="N55" s="10">
        <v>21379</v>
      </c>
      <c r="O55" s="10">
        <v>17650</v>
      </c>
      <c r="P55" s="10">
        <v>414</v>
      </c>
      <c r="Q55" s="10">
        <v>9542</v>
      </c>
      <c r="R55" s="10">
        <v>48985</v>
      </c>
      <c r="S55" s="12">
        <v>12132</v>
      </c>
      <c r="T55" s="14">
        <f t="shared" si="6"/>
        <v>16.558388382377025</v>
      </c>
      <c r="U55" s="12">
        <v>7654</v>
      </c>
      <c r="V55" s="14">
        <f t="shared" si="7"/>
        <v>10.446579680078615</v>
      </c>
      <c r="W55" s="12">
        <v>728</v>
      </c>
      <c r="X55" s="12">
        <v>101</v>
      </c>
      <c r="Y55" s="12">
        <f t="shared" si="3"/>
        <v>57442.112000000001</v>
      </c>
      <c r="Z55" s="12">
        <f t="shared" si="4"/>
        <v>8457.112000000001</v>
      </c>
      <c r="AA55" s="11">
        <v>21.6</v>
      </c>
      <c r="AB55" s="11">
        <v>28.7</v>
      </c>
      <c r="AC55" s="11">
        <v>27.7</v>
      </c>
      <c r="AD55" s="11">
        <v>21.9</v>
      </c>
      <c r="AE55">
        <v>73268</v>
      </c>
      <c r="AF55">
        <v>74364</v>
      </c>
      <c r="AG55">
        <v>70423</v>
      </c>
      <c r="AH55">
        <v>65070</v>
      </c>
      <c r="AI55">
        <v>-1.5</v>
      </c>
      <c r="AJ55">
        <v>5.6</v>
      </c>
      <c r="AK55">
        <v>8.1999999999999993</v>
      </c>
      <c r="AL55">
        <f t="shared" si="2"/>
        <v>12.598739818656831</v>
      </c>
    </row>
    <row r="56" spans="1:38">
      <c r="A56" s="2" t="s">
        <v>55</v>
      </c>
      <c r="B56">
        <v>63630</v>
      </c>
      <c r="C56">
        <v>62663</v>
      </c>
      <c r="D56">
        <v>64153</v>
      </c>
      <c r="E56">
        <v>64346</v>
      </c>
      <c r="F56">
        <v>64876</v>
      </c>
      <c r="G56">
        <v>65575</v>
      </c>
      <c r="H56">
        <v>66194</v>
      </c>
      <c r="I56">
        <v>69523</v>
      </c>
      <c r="J56">
        <v>73640</v>
      </c>
      <c r="K56">
        <v>77323</v>
      </c>
      <c r="L56" s="7">
        <v>43.7</v>
      </c>
      <c r="M56" s="7">
        <v>21.4</v>
      </c>
      <c r="N56" s="10">
        <v>103419</v>
      </c>
      <c r="O56" s="10">
        <v>49442</v>
      </c>
      <c r="P56" s="10">
        <v>2512</v>
      </c>
      <c r="Q56" s="10">
        <v>40687</v>
      </c>
      <c r="R56" s="10">
        <v>196060</v>
      </c>
      <c r="S56" s="12">
        <v>14830</v>
      </c>
      <c r="T56" s="14">
        <f t="shared" si="6"/>
        <v>5.829127556876248</v>
      </c>
      <c r="U56" s="12">
        <v>17558</v>
      </c>
      <c r="V56" s="14">
        <f t="shared" si="7"/>
        <v>6.90140402182287</v>
      </c>
      <c r="W56" s="12">
        <v>601</v>
      </c>
      <c r="X56" s="12">
        <v>423</v>
      </c>
      <c r="Y56" s="12">
        <f t="shared" si="3"/>
        <v>199459.008</v>
      </c>
      <c r="Z56" s="12">
        <f t="shared" si="4"/>
        <v>3399.0080000000016</v>
      </c>
      <c r="AA56" s="11">
        <v>21.6</v>
      </c>
      <c r="AB56" s="11">
        <v>31.2</v>
      </c>
      <c r="AC56" s="11">
        <v>28</v>
      </c>
      <c r="AD56" s="11">
        <v>19.2</v>
      </c>
      <c r="AE56">
        <v>254412</v>
      </c>
      <c r="AF56">
        <v>190039</v>
      </c>
      <c r="AG56">
        <v>123135</v>
      </c>
      <c r="AH56">
        <v>83829</v>
      </c>
      <c r="AI56">
        <v>33.9</v>
      </c>
      <c r="AJ56">
        <v>54.3</v>
      </c>
      <c r="AK56">
        <v>46.9</v>
      </c>
      <c r="AL56">
        <f t="shared" si="2"/>
        <v>203.48924596500018</v>
      </c>
    </row>
    <row r="57" spans="1:38">
      <c r="A57" s="2" t="s">
        <v>56</v>
      </c>
      <c r="B57">
        <v>46656</v>
      </c>
      <c r="C57">
        <v>45196</v>
      </c>
      <c r="D57">
        <v>44947</v>
      </c>
      <c r="E57">
        <v>43923</v>
      </c>
      <c r="F57">
        <v>43413</v>
      </c>
      <c r="G57">
        <v>42665</v>
      </c>
      <c r="H57">
        <v>43459</v>
      </c>
      <c r="I57">
        <v>44140</v>
      </c>
      <c r="J57">
        <v>47132</v>
      </c>
      <c r="K57">
        <v>49373</v>
      </c>
      <c r="L57" s="7">
        <v>20.3</v>
      </c>
      <c r="M57" s="7">
        <v>33.700000000000003</v>
      </c>
      <c r="N57" s="10">
        <v>69317</v>
      </c>
      <c r="O57" s="10">
        <v>83676</v>
      </c>
      <c r="P57" s="10">
        <v>2350</v>
      </c>
      <c r="Q57" s="10">
        <v>55162</v>
      </c>
      <c r="R57" s="10">
        <v>210505</v>
      </c>
      <c r="S57" s="12">
        <v>65510</v>
      </c>
      <c r="T57" s="14">
        <f t="shared" si="6"/>
        <v>21.17604466008747</v>
      </c>
      <c r="U57" s="12">
        <v>58499</v>
      </c>
      <c r="V57" s="14">
        <f t="shared" si="7"/>
        <v>18.909745635329827</v>
      </c>
      <c r="W57" s="12">
        <v>572</v>
      </c>
      <c r="X57" s="12">
        <v>541</v>
      </c>
      <c r="Y57" s="12">
        <f t="shared" si="3"/>
        <v>244084.25100000002</v>
      </c>
      <c r="Z57" s="9">
        <f t="shared" si="4"/>
        <v>33579.251000000018</v>
      </c>
      <c r="AA57" s="11">
        <v>21.1</v>
      </c>
      <c r="AB57" s="11">
        <v>30.8</v>
      </c>
      <c r="AC57" s="11">
        <v>26.4</v>
      </c>
      <c r="AD57" s="11">
        <v>21.6</v>
      </c>
      <c r="AE57">
        <v>309359</v>
      </c>
      <c r="AF57">
        <v>277789</v>
      </c>
      <c r="AG57">
        <v>192695</v>
      </c>
      <c r="AH57">
        <v>150171</v>
      </c>
      <c r="AI57">
        <v>11.4</v>
      </c>
      <c r="AJ57">
        <v>44.2</v>
      </c>
      <c r="AK57">
        <v>28.3</v>
      </c>
      <c r="AL57">
        <f t="shared" si="2"/>
        <v>106.00448821676622</v>
      </c>
    </row>
    <row r="58" spans="1:38">
      <c r="A58" s="2" t="s">
        <v>57</v>
      </c>
      <c r="B58">
        <v>54250</v>
      </c>
      <c r="C58">
        <v>55129</v>
      </c>
      <c r="D58">
        <v>55913</v>
      </c>
      <c r="E58">
        <v>57491</v>
      </c>
      <c r="F58">
        <v>57703</v>
      </c>
      <c r="G58">
        <v>58199</v>
      </c>
      <c r="H58">
        <v>58923</v>
      </c>
      <c r="I58">
        <v>60652</v>
      </c>
      <c r="J58">
        <v>62731</v>
      </c>
      <c r="K58">
        <v>66242</v>
      </c>
      <c r="L58" s="7">
        <v>28.1</v>
      </c>
      <c r="M58" s="7">
        <v>27.2</v>
      </c>
      <c r="N58" s="10">
        <v>80472</v>
      </c>
      <c r="O58" s="10">
        <v>26234</v>
      </c>
      <c r="P58" s="10">
        <v>2591</v>
      </c>
      <c r="Q58" s="10">
        <v>28102</v>
      </c>
      <c r="R58" s="10">
        <v>137399</v>
      </c>
      <c r="S58" s="12">
        <v>11376</v>
      </c>
      <c r="T58" s="14">
        <f t="shared" si="6"/>
        <v>6.3533905972499918</v>
      </c>
      <c r="U58" s="12">
        <v>9613</v>
      </c>
      <c r="V58" s="14">
        <f t="shared" si="7"/>
        <v>5.3687714320819415</v>
      </c>
      <c r="W58" s="12">
        <v>1012</v>
      </c>
      <c r="X58" s="12">
        <v>177</v>
      </c>
      <c r="Y58" s="12">
        <f t="shared" si="3"/>
        <v>139124.95800000001</v>
      </c>
      <c r="Z58" s="9">
        <f t="shared" si="4"/>
        <v>1725.9580000000133</v>
      </c>
      <c r="AA58" s="11">
        <v>22.3</v>
      </c>
      <c r="AB58" s="11">
        <v>34.6</v>
      </c>
      <c r="AC58" s="11">
        <v>27.5</v>
      </c>
      <c r="AD58" s="11">
        <v>15.6</v>
      </c>
      <c r="AE58">
        <v>179054</v>
      </c>
      <c r="AF58">
        <v>151372</v>
      </c>
      <c r="AG58">
        <v>117743</v>
      </c>
      <c r="AH58">
        <v>81608</v>
      </c>
      <c r="AI58">
        <v>18.3</v>
      </c>
      <c r="AJ58">
        <v>28.6</v>
      </c>
      <c r="AK58">
        <v>44.3</v>
      </c>
      <c r="AL58">
        <f t="shared" si="2"/>
        <v>119.40741103813353</v>
      </c>
    </row>
    <row r="59" spans="1:38">
      <c r="A59" s="2" t="s">
        <v>58</v>
      </c>
      <c r="B59">
        <v>49013</v>
      </c>
      <c r="C59">
        <v>49388</v>
      </c>
      <c r="D59">
        <v>49212</v>
      </c>
      <c r="E59">
        <v>48900</v>
      </c>
      <c r="F59">
        <v>49052</v>
      </c>
      <c r="G59">
        <v>50304</v>
      </c>
      <c r="H59">
        <v>51766</v>
      </c>
      <c r="I59">
        <v>52796</v>
      </c>
      <c r="J59">
        <v>55236</v>
      </c>
      <c r="K59">
        <v>58644</v>
      </c>
      <c r="L59" s="7">
        <v>34.700000000000003</v>
      </c>
      <c r="M59" s="7">
        <v>29.1</v>
      </c>
      <c r="N59" s="10">
        <v>137757</v>
      </c>
      <c r="O59" s="10">
        <v>103720</v>
      </c>
      <c r="P59" s="10">
        <v>3726</v>
      </c>
      <c r="Q59" s="10">
        <v>80863</v>
      </c>
      <c r="R59" s="10">
        <v>326066</v>
      </c>
      <c r="S59" s="12">
        <v>23049</v>
      </c>
      <c r="T59" s="14">
        <f t="shared" si="6"/>
        <v>5.4070728989502079</v>
      </c>
      <c r="U59" s="12">
        <v>42717</v>
      </c>
      <c r="V59" s="14">
        <f t="shared" si="7"/>
        <v>10.020995836021347</v>
      </c>
      <c r="W59" s="12">
        <v>556</v>
      </c>
      <c r="X59" s="12">
        <v>767</v>
      </c>
      <c r="Y59" s="12">
        <f t="shared" si="3"/>
        <v>363186.3</v>
      </c>
      <c r="Z59" s="12">
        <f t="shared" si="4"/>
        <v>37120.299999999988</v>
      </c>
      <c r="AA59" s="11">
        <v>14.8</v>
      </c>
      <c r="AB59" s="11">
        <v>23.8</v>
      </c>
      <c r="AC59" s="11">
        <v>26.9</v>
      </c>
      <c r="AD59" s="11">
        <v>34.4</v>
      </c>
      <c r="AE59">
        <v>426275</v>
      </c>
      <c r="AF59">
        <v>379448</v>
      </c>
      <c r="AG59">
        <v>325961</v>
      </c>
      <c r="AH59">
        <v>277776</v>
      </c>
      <c r="AI59">
        <v>12.3</v>
      </c>
      <c r="AJ59">
        <v>16.399999999999999</v>
      </c>
      <c r="AK59">
        <v>17.3</v>
      </c>
      <c r="AL59">
        <f t="shared" si="2"/>
        <v>53.459982143885718</v>
      </c>
    </row>
    <row r="60" spans="1:38">
      <c r="A60" s="2" t="s">
        <v>59</v>
      </c>
      <c r="B60">
        <v>58313</v>
      </c>
      <c r="C60">
        <v>58971</v>
      </c>
      <c r="D60">
        <v>58908</v>
      </c>
      <c r="E60">
        <v>58577</v>
      </c>
      <c r="F60">
        <v>58175</v>
      </c>
      <c r="G60">
        <v>57875</v>
      </c>
      <c r="H60">
        <v>57010</v>
      </c>
      <c r="I60">
        <v>58538</v>
      </c>
      <c r="J60">
        <v>60739</v>
      </c>
      <c r="K60">
        <v>63760</v>
      </c>
      <c r="L60" s="7">
        <v>38.200000000000003</v>
      </c>
      <c r="M60" s="7">
        <v>21.7</v>
      </c>
      <c r="N60" s="10">
        <v>113456</v>
      </c>
      <c r="O60" s="10">
        <v>112062</v>
      </c>
      <c r="P60" s="10">
        <v>4050</v>
      </c>
      <c r="Q60" s="10">
        <v>90602</v>
      </c>
      <c r="R60" s="10">
        <v>320170</v>
      </c>
      <c r="S60" s="12">
        <v>62627</v>
      </c>
      <c r="T60" s="14">
        <f t="shared" si="6"/>
        <v>13.275885825728428</v>
      </c>
      <c r="U60" s="12">
        <v>96025</v>
      </c>
      <c r="V60" s="14">
        <f t="shared" si="7"/>
        <v>20.355708183620042</v>
      </c>
      <c r="W60" s="12">
        <v>309</v>
      </c>
      <c r="X60" s="12">
        <v>1527</v>
      </c>
      <c r="Y60" s="12">
        <f t="shared" si="3"/>
        <v>369368.505</v>
      </c>
      <c r="Z60" s="12">
        <f t="shared" si="4"/>
        <v>49198.505000000005</v>
      </c>
      <c r="AA60" s="11">
        <v>21.7</v>
      </c>
      <c r="AB60" s="11">
        <v>36.799999999999997</v>
      </c>
      <c r="AC60" s="11">
        <v>26.3</v>
      </c>
      <c r="AD60" s="11">
        <v>15.1</v>
      </c>
      <c r="AE60">
        <v>471735</v>
      </c>
      <c r="AF60">
        <v>422718</v>
      </c>
      <c r="AG60">
        <v>365199</v>
      </c>
      <c r="AH60">
        <v>287521</v>
      </c>
      <c r="AI60">
        <v>11.6</v>
      </c>
      <c r="AJ60">
        <v>15.8</v>
      </c>
      <c r="AK60">
        <v>27</v>
      </c>
      <c r="AL60">
        <f t="shared" si="2"/>
        <v>64.069754904859124</v>
      </c>
    </row>
    <row r="61" spans="1:38">
      <c r="A61" s="2" t="s">
        <v>60</v>
      </c>
      <c r="B61">
        <v>41010</v>
      </c>
      <c r="C61">
        <v>43079</v>
      </c>
      <c r="D61">
        <v>44817</v>
      </c>
      <c r="E61">
        <v>46981</v>
      </c>
      <c r="F61">
        <v>48493</v>
      </c>
      <c r="G61">
        <v>49874</v>
      </c>
      <c r="H61">
        <v>50350</v>
      </c>
      <c r="I61">
        <v>52594</v>
      </c>
      <c r="J61">
        <v>54771</v>
      </c>
      <c r="K61">
        <v>55228</v>
      </c>
      <c r="L61" s="7">
        <v>31.1</v>
      </c>
      <c r="M61" s="7">
        <v>30.2</v>
      </c>
      <c r="N61" s="10">
        <v>55413</v>
      </c>
      <c r="O61" s="10">
        <v>24851</v>
      </c>
      <c r="P61" s="10">
        <v>599</v>
      </c>
      <c r="Q61" s="10">
        <v>19814</v>
      </c>
      <c r="R61" s="10">
        <v>100677</v>
      </c>
      <c r="S61" s="12">
        <v>10194</v>
      </c>
      <c r="T61" s="14">
        <f t="shared" si="6"/>
        <v>7.9248715337432856</v>
      </c>
      <c r="U61" s="12">
        <v>7048</v>
      </c>
      <c r="V61" s="14">
        <f t="shared" si="7"/>
        <v>5.4791538718680277</v>
      </c>
      <c r="W61" s="12">
        <v>547</v>
      </c>
      <c r="X61" s="12">
        <v>235</v>
      </c>
      <c r="Y61" s="12">
        <f t="shared" si="3"/>
        <v>117699.19500000001</v>
      </c>
      <c r="Z61" s="12">
        <f t="shared" si="4"/>
        <v>17022.195000000007</v>
      </c>
      <c r="AA61" s="11">
        <v>8.5</v>
      </c>
      <c r="AB61" s="11">
        <v>16.600000000000001</v>
      </c>
      <c r="AC61" s="11">
        <v>22.5</v>
      </c>
      <c r="AD61" s="11">
        <v>52.4</v>
      </c>
      <c r="AE61">
        <v>128633</v>
      </c>
      <c r="AF61">
        <v>93420</v>
      </c>
      <c r="AG61">
        <v>53345</v>
      </c>
      <c r="AH61">
        <v>31577</v>
      </c>
      <c r="AI61">
        <v>37.700000000000003</v>
      </c>
      <c r="AJ61">
        <v>75.099999999999994</v>
      </c>
      <c r="AK61">
        <v>68.900000000000006</v>
      </c>
      <c r="AL61">
        <f t="shared" si="2"/>
        <v>307.36295404883299</v>
      </c>
    </row>
    <row r="62" spans="1:38">
      <c r="A62" s="2" t="s">
        <v>61</v>
      </c>
      <c r="B62">
        <v>34157</v>
      </c>
      <c r="C62">
        <v>36352</v>
      </c>
      <c r="D62">
        <v>37775</v>
      </c>
      <c r="E62">
        <v>36159</v>
      </c>
      <c r="F62">
        <v>35698</v>
      </c>
      <c r="G62">
        <v>37879</v>
      </c>
      <c r="H62">
        <v>36289</v>
      </c>
      <c r="I62">
        <v>37796</v>
      </c>
      <c r="J62">
        <v>40600</v>
      </c>
      <c r="K62">
        <v>42686</v>
      </c>
      <c r="L62" s="7">
        <v>14.7</v>
      </c>
      <c r="M62" s="7">
        <v>39.299999999999997</v>
      </c>
      <c r="N62" s="10">
        <v>13508</v>
      </c>
      <c r="O62" s="10">
        <v>8713</v>
      </c>
      <c r="P62" s="10">
        <v>268</v>
      </c>
      <c r="Q62" s="10">
        <v>4001</v>
      </c>
      <c r="R62" s="10">
        <v>26490</v>
      </c>
      <c r="S62" s="12">
        <v>5514</v>
      </c>
      <c r="T62" s="14">
        <f t="shared" si="6"/>
        <v>12.139224621887589</v>
      </c>
      <c r="U62" s="12">
        <v>4922</v>
      </c>
      <c r="V62" s="14">
        <f t="shared" si="7"/>
        <v>10.835920128569226</v>
      </c>
      <c r="W62" s="12">
        <v>689</v>
      </c>
      <c r="X62" s="12">
        <v>66</v>
      </c>
      <c r="Y62" s="12">
        <f t="shared" si="3"/>
        <v>35747.900999999998</v>
      </c>
      <c r="Z62" s="12">
        <f t="shared" si="4"/>
        <v>9257.900999999998</v>
      </c>
      <c r="AA62" s="11">
        <v>21.3</v>
      </c>
      <c r="AB62" s="11">
        <v>31</v>
      </c>
      <c r="AC62" s="11">
        <v>26.1</v>
      </c>
      <c r="AD62" s="11">
        <v>21.6</v>
      </c>
      <c r="AE62">
        <v>45423</v>
      </c>
      <c r="AF62">
        <v>41551</v>
      </c>
      <c r="AG62">
        <v>34844</v>
      </c>
      <c r="AH62">
        <v>26780</v>
      </c>
      <c r="AI62">
        <v>9.3000000000000007</v>
      </c>
      <c r="AJ62">
        <v>19.2</v>
      </c>
      <c r="AK62">
        <v>30.1</v>
      </c>
      <c r="AL62">
        <f t="shared" si="2"/>
        <v>69.615384615384613</v>
      </c>
    </row>
    <row r="63" spans="1:38">
      <c r="A63" s="2" t="s">
        <v>62</v>
      </c>
      <c r="B63">
        <v>35900</v>
      </c>
      <c r="C63">
        <v>37408</v>
      </c>
      <c r="D63">
        <v>38005</v>
      </c>
      <c r="E63">
        <v>34634</v>
      </c>
      <c r="F63">
        <v>36356</v>
      </c>
      <c r="G63">
        <v>36907</v>
      </c>
      <c r="H63">
        <v>36181</v>
      </c>
      <c r="I63">
        <v>36195</v>
      </c>
      <c r="J63">
        <v>37188</v>
      </c>
      <c r="K63">
        <v>36934</v>
      </c>
      <c r="L63" s="7">
        <v>7.4</v>
      </c>
      <c r="M63" s="7">
        <v>43.3</v>
      </c>
      <c r="N63" s="10">
        <v>5905</v>
      </c>
      <c r="O63" s="10">
        <v>5072</v>
      </c>
      <c r="P63" s="10">
        <v>85</v>
      </c>
      <c r="Q63" s="10">
        <v>1155</v>
      </c>
      <c r="R63" s="10">
        <v>12217</v>
      </c>
      <c r="S63" s="12">
        <v>4404</v>
      </c>
      <c r="T63" s="14">
        <f t="shared" si="6"/>
        <v>19.609938551963666</v>
      </c>
      <c r="U63" s="12">
        <v>805</v>
      </c>
      <c r="V63" s="14">
        <f t="shared" si="7"/>
        <v>3.5844687861786446</v>
      </c>
      <c r="W63" s="12">
        <v>1043</v>
      </c>
      <c r="X63" s="12">
        <v>22</v>
      </c>
      <c r="Y63" s="12">
        <f t="shared" si="3"/>
        <v>18033.773999999998</v>
      </c>
      <c r="Z63" s="12">
        <f t="shared" si="4"/>
        <v>5816.7739999999976</v>
      </c>
      <c r="AA63" s="11">
        <v>19.7</v>
      </c>
      <c r="AB63" s="11">
        <v>31.7</v>
      </c>
      <c r="AC63" s="11">
        <v>27.4</v>
      </c>
      <c r="AD63" s="11">
        <v>21.2</v>
      </c>
      <c r="AE63">
        <v>22458</v>
      </c>
      <c r="AF63">
        <v>22570</v>
      </c>
      <c r="AG63">
        <v>19256</v>
      </c>
      <c r="AH63">
        <v>17111</v>
      </c>
      <c r="AI63">
        <v>-0.5</v>
      </c>
      <c r="AJ63">
        <v>17.2</v>
      </c>
      <c r="AK63">
        <v>12.5</v>
      </c>
      <c r="AL63">
        <f t="shared" si="2"/>
        <v>31.248904213663725</v>
      </c>
    </row>
    <row r="64" spans="1:38">
      <c r="A64" s="2" t="s">
        <v>63</v>
      </c>
      <c r="B64">
        <v>40694</v>
      </c>
      <c r="C64">
        <v>41794</v>
      </c>
      <c r="D64">
        <v>45645</v>
      </c>
      <c r="E64">
        <v>43750</v>
      </c>
      <c r="F64">
        <v>42660</v>
      </c>
      <c r="G64">
        <v>41476</v>
      </c>
      <c r="H64">
        <v>39163</v>
      </c>
      <c r="I64">
        <v>37778</v>
      </c>
      <c r="J64">
        <v>37460</v>
      </c>
      <c r="K64">
        <v>41770</v>
      </c>
      <c r="L64" s="7">
        <v>8.3000000000000007</v>
      </c>
      <c r="M64" s="7">
        <v>37.9</v>
      </c>
      <c r="N64" s="10">
        <v>3833</v>
      </c>
      <c r="O64" s="10">
        <v>2892</v>
      </c>
      <c r="P64" s="10">
        <v>54</v>
      </c>
      <c r="Q64" s="10">
        <v>749</v>
      </c>
      <c r="R64" s="10">
        <v>7528</v>
      </c>
      <c r="S64" s="12">
        <v>3664</v>
      </c>
      <c r="T64" s="14">
        <f t="shared" si="6"/>
        <v>23.631086746210901</v>
      </c>
      <c r="U64" s="12">
        <v>818</v>
      </c>
      <c r="V64" s="14">
        <f t="shared" si="7"/>
        <v>5.2757175104804901</v>
      </c>
      <c r="W64" s="12">
        <v>244</v>
      </c>
      <c r="X64" s="12">
        <v>64</v>
      </c>
      <c r="Y64" s="12">
        <f t="shared" si="3"/>
        <v>12760.615</v>
      </c>
      <c r="Z64" s="12">
        <f t="shared" si="4"/>
        <v>5232.6149999999998</v>
      </c>
      <c r="AA64" s="11">
        <v>17.7</v>
      </c>
      <c r="AB64" s="11">
        <v>38.4</v>
      </c>
      <c r="AC64" s="11">
        <v>31.4</v>
      </c>
      <c r="AD64" s="11">
        <v>12.6</v>
      </c>
      <c r="AE64">
        <v>15505</v>
      </c>
      <c r="AF64">
        <v>15535</v>
      </c>
      <c r="AG64">
        <v>13442</v>
      </c>
      <c r="AH64">
        <v>10252</v>
      </c>
      <c r="AI64">
        <v>-0.2</v>
      </c>
      <c r="AJ64">
        <v>15.6</v>
      </c>
      <c r="AK64">
        <v>31.1</v>
      </c>
      <c r="AL64">
        <f t="shared" si="2"/>
        <v>51.238782676550919</v>
      </c>
    </row>
    <row r="65" spans="1:38">
      <c r="A65" s="2" t="s">
        <v>64</v>
      </c>
      <c r="B65">
        <v>43326</v>
      </c>
      <c r="C65">
        <v>44400</v>
      </c>
      <c r="D65">
        <v>44169</v>
      </c>
      <c r="E65">
        <v>43419</v>
      </c>
      <c r="F65">
        <v>42457</v>
      </c>
      <c r="G65">
        <v>41714</v>
      </c>
      <c r="H65">
        <v>41117</v>
      </c>
      <c r="I65">
        <v>42240</v>
      </c>
      <c r="J65">
        <v>43838</v>
      </c>
      <c r="K65">
        <v>46760</v>
      </c>
      <c r="L65" s="7">
        <v>23.6</v>
      </c>
      <c r="M65" s="7">
        <v>32.200000000000003</v>
      </c>
      <c r="N65" s="10">
        <v>139188</v>
      </c>
      <c r="O65" s="10">
        <v>127316</v>
      </c>
      <c r="P65" s="10">
        <v>4898</v>
      </c>
      <c r="Q65" s="10">
        <v>105201</v>
      </c>
      <c r="R65" s="10">
        <v>376603</v>
      </c>
      <c r="S65" s="12">
        <v>66903</v>
      </c>
      <c r="T65" s="14">
        <f t="shared" si="6"/>
        <v>12.417890612384296</v>
      </c>
      <c r="U65" s="12">
        <v>71195</v>
      </c>
      <c r="V65" s="14">
        <f t="shared" si="7"/>
        <v>13.214530322238163</v>
      </c>
      <c r="W65" s="12">
        <v>1101</v>
      </c>
      <c r="X65" s="12">
        <v>489</v>
      </c>
      <c r="Y65" s="12">
        <f t="shared" si="3"/>
        <v>441246.89700000006</v>
      </c>
      <c r="Z65" s="12">
        <f t="shared" si="4"/>
        <v>64643.897000000055</v>
      </c>
      <c r="AA65" s="11">
        <v>18.100000000000001</v>
      </c>
      <c r="AB65" s="11">
        <v>29.6</v>
      </c>
      <c r="AC65" s="11">
        <v>28.3</v>
      </c>
      <c r="AD65" s="11">
        <v>24</v>
      </c>
      <c r="AE65">
        <v>538763</v>
      </c>
      <c r="AF65">
        <v>494593</v>
      </c>
      <c r="AG65">
        <v>443343</v>
      </c>
      <c r="AH65">
        <v>370737</v>
      </c>
      <c r="AI65">
        <v>8.9</v>
      </c>
      <c r="AJ65">
        <v>11.6</v>
      </c>
      <c r="AK65">
        <v>19.600000000000001</v>
      </c>
      <c r="AL65">
        <f t="shared" si="2"/>
        <v>45.322155598173367</v>
      </c>
    </row>
    <row r="66" spans="1:38">
      <c r="A66" s="2" t="s">
        <v>65</v>
      </c>
      <c r="B66">
        <v>52353</v>
      </c>
      <c r="C66">
        <v>53301</v>
      </c>
      <c r="D66">
        <v>54151</v>
      </c>
      <c r="E66">
        <v>53385</v>
      </c>
      <c r="F66">
        <v>52691</v>
      </c>
      <c r="G66">
        <v>53143</v>
      </c>
      <c r="H66">
        <v>50340</v>
      </c>
      <c r="I66">
        <v>54078</v>
      </c>
      <c r="J66">
        <v>57866</v>
      </c>
      <c r="K66">
        <v>62778</v>
      </c>
      <c r="L66" s="7">
        <v>18.399999999999999</v>
      </c>
      <c r="M66" s="7">
        <v>35.9</v>
      </c>
      <c r="N66" s="10">
        <v>9991</v>
      </c>
      <c r="O66" s="10">
        <v>7861</v>
      </c>
      <c r="P66" s="10">
        <v>242</v>
      </c>
      <c r="Q66" s="10">
        <v>3659</v>
      </c>
      <c r="R66" s="10">
        <v>21753</v>
      </c>
      <c r="S66" s="12">
        <v>4463</v>
      </c>
      <c r="T66" s="14">
        <f t="shared" ref="T66:T68" si="8">(S66/AE66)*100</f>
        <v>13.534085395439108</v>
      </c>
      <c r="U66" s="12">
        <v>1249</v>
      </c>
      <c r="V66" s="14">
        <f t="shared" ref="V66:V68" si="9">100*(U66/AE66)</f>
        <v>3.7876031052886949</v>
      </c>
      <c r="W66" s="12">
        <v>606</v>
      </c>
      <c r="X66" s="12">
        <v>54</v>
      </c>
      <c r="Y66" s="12">
        <f t="shared" si="3"/>
        <v>25721.279999999999</v>
      </c>
      <c r="Z66" s="12">
        <f t="shared" si="4"/>
        <v>3968.2799999999988</v>
      </c>
      <c r="AA66" s="11">
        <v>22</v>
      </c>
      <c r="AB66" s="11">
        <v>35.9</v>
      </c>
      <c r="AC66" s="11">
        <v>28</v>
      </c>
      <c r="AD66" s="11">
        <v>14.2</v>
      </c>
      <c r="AE66">
        <v>32976</v>
      </c>
      <c r="AF66">
        <v>30776</v>
      </c>
      <c r="AG66">
        <v>22863</v>
      </c>
      <c r="AH66">
        <v>14202</v>
      </c>
      <c r="AI66">
        <v>7.1</v>
      </c>
      <c r="AJ66">
        <v>34.6</v>
      </c>
      <c r="AK66">
        <v>61</v>
      </c>
      <c r="AL66">
        <f t="shared" ref="AL66:AL68" si="10">((AE66-AH66) / AH66)*100</f>
        <v>132.19264892268694</v>
      </c>
    </row>
    <row r="67" spans="1:38">
      <c r="A67" s="2" t="s">
        <v>66</v>
      </c>
      <c r="B67">
        <v>46159</v>
      </c>
      <c r="C67">
        <v>47273</v>
      </c>
      <c r="D67">
        <v>46926</v>
      </c>
      <c r="E67">
        <v>44254</v>
      </c>
      <c r="F67">
        <v>43640</v>
      </c>
      <c r="G67">
        <v>44468</v>
      </c>
      <c r="H67">
        <v>44966</v>
      </c>
      <c r="I67">
        <v>46910</v>
      </c>
      <c r="J67">
        <v>50619</v>
      </c>
      <c r="K67">
        <v>53785</v>
      </c>
      <c r="L67" s="7">
        <v>28.4</v>
      </c>
      <c r="M67" s="7">
        <v>27.6</v>
      </c>
      <c r="N67" s="10">
        <v>32476</v>
      </c>
      <c r="O67" s="10">
        <v>10311</v>
      </c>
      <c r="P67" s="10">
        <v>671</v>
      </c>
      <c r="Q67" s="10">
        <v>10327</v>
      </c>
      <c r="R67" s="10">
        <v>53785</v>
      </c>
      <c r="S67" s="12">
        <v>4056</v>
      </c>
      <c r="T67" s="14">
        <f t="shared" si="8"/>
        <v>5.7884146080404157</v>
      </c>
      <c r="U67" s="12">
        <v>4697</v>
      </c>
      <c r="V67" s="14">
        <f t="shared" si="9"/>
        <v>6.7032010389462116</v>
      </c>
      <c r="W67" s="12">
        <v>1038</v>
      </c>
      <c r="X67" s="12">
        <v>68</v>
      </c>
      <c r="Y67" s="12">
        <f t="shared" ref="Y67:Y68" si="11">(100-AA67)*AE67/100</f>
        <v>55776.515999999996</v>
      </c>
      <c r="Z67" s="12">
        <f t="shared" ref="Z67:Z68" si="12">Y67-R67</f>
        <v>1991.515999999996</v>
      </c>
      <c r="AA67" s="11">
        <v>20.399999999999999</v>
      </c>
      <c r="AB67" s="11">
        <v>32.200000000000003</v>
      </c>
      <c r="AC67" s="11">
        <v>28.6</v>
      </c>
      <c r="AD67" s="11">
        <v>18.899999999999999</v>
      </c>
      <c r="AE67">
        <v>70071</v>
      </c>
      <c r="AF67">
        <v>55043</v>
      </c>
      <c r="AG67">
        <v>40601</v>
      </c>
      <c r="AH67">
        <v>27759</v>
      </c>
      <c r="AI67">
        <v>27.3</v>
      </c>
      <c r="AJ67">
        <v>35.6</v>
      </c>
      <c r="AK67">
        <v>46.3</v>
      </c>
      <c r="AL67">
        <f t="shared" si="10"/>
        <v>152.42624013833353</v>
      </c>
    </row>
    <row r="68" spans="1:38">
      <c r="A68" s="2" t="s">
        <v>67</v>
      </c>
      <c r="B68" s="4">
        <v>35090</v>
      </c>
      <c r="C68" s="4">
        <v>36216</v>
      </c>
      <c r="D68" s="4">
        <v>37036</v>
      </c>
      <c r="E68" s="4">
        <v>38536</v>
      </c>
      <c r="F68" s="4">
        <v>38501</v>
      </c>
      <c r="G68" s="4">
        <v>38563</v>
      </c>
      <c r="H68" s="4">
        <v>38970</v>
      </c>
      <c r="I68" s="4">
        <v>38330</v>
      </c>
      <c r="J68" s="4">
        <v>36989</v>
      </c>
      <c r="K68" s="4">
        <v>37188</v>
      </c>
      <c r="L68" s="7">
        <v>11.7</v>
      </c>
      <c r="M68" s="7">
        <v>41.5</v>
      </c>
      <c r="N68" s="10">
        <v>9011</v>
      </c>
      <c r="O68" s="10">
        <v>4952</v>
      </c>
      <c r="P68" s="10">
        <v>111</v>
      </c>
      <c r="Q68" s="10">
        <v>2573</v>
      </c>
      <c r="R68" s="10">
        <v>16647</v>
      </c>
      <c r="S68" s="12">
        <v>3823</v>
      </c>
      <c r="T68" s="14">
        <f t="shared" si="8"/>
        <v>15.058888407452633</v>
      </c>
      <c r="U68" s="12">
        <v>826</v>
      </c>
      <c r="V68" s="14">
        <f t="shared" si="9"/>
        <v>3.2536337495568599</v>
      </c>
      <c r="W68" s="12">
        <v>583</v>
      </c>
      <c r="X68" s="12">
        <v>44</v>
      </c>
      <c r="Y68" s="12">
        <f t="shared" si="11"/>
        <v>20233.439000000002</v>
      </c>
      <c r="Z68" s="12">
        <f t="shared" si="12"/>
        <v>3586.4390000000021</v>
      </c>
      <c r="AA68" s="11">
        <v>20.3</v>
      </c>
      <c r="AB68" s="11">
        <v>34</v>
      </c>
      <c r="AC68" s="11">
        <v>27.9</v>
      </c>
      <c r="AD68" s="11">
        <v>17.8</v>
      </c>
      <c r="AE68">
        <v>25387</v>
      </c>
      <c r="AF68">
        <v>24896</v>
      </c>
      <c r="AG68">
        <v>20973</v>
      </c>
      <c r="AH68">
        <v>16919</v>
      </c>
      <c r="AI68">
        <v>2</v>
      </c>
      <c r="AJ68">
        <v>18.7</v>
      </c>
      <c r="AK68">
        <v>24</v>
      </c>
      <c r="AL68">
        <f t="shared" si="10"/>
        <v>50.050239375849635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5DBB-CBB6-49D7-AA83-DB0900C89DEE}">
  <dimension ref="A1:J68"/>
  <sheetViews>
    <sheetView topLeftCell="A31" workbookViewId="0">
      <selection activeCell="I50" sqref="I50"/>
    </sheetView>
  </sheetViews>
  <sheetFormatPr defaultRowHeight="14.4"/>
  <cols>
    <col min="1" max="1" width="8.88671875" style="15"/>
    <col min="2" max="2" width="9.88671875" customWidth="1"/>
    <col min="3" max="9" width="8.88671875" style="15"/>
    <col min="11" max="16384" width="8.88671875" style="15"/>
  </cols>
  <sheetData>
    <row r="1" spans="1:9">
      <c r="A1" s="15" t="s">
        <v>0</v>
      </c>
      <c r="B1" s="1" t="s">
        <v>0</v>
      </c>
      <c r="C1" s="15" t="s">
        <v>70</v>
      </c>
      <c r="D1" s="15" t="s">
        <v>71</v>
      </c>
      <c r="E1" s="15" t="s">
        <v>72</v>
      </c>
      <c r="F1" s="15" t="s">
        <v>73</v>
      </c>
      <c r="G1" s="15" t="s">
        <v>74</v>
      </c>
    </row>
    <row r="2" spans="1:9">
      <c r="A2" s="15" t="s">
        <v>99</v>
      </c>
      <c r="B2" s="2" t="s">
        <v>1</v>
      </c>
      <c r="C2" s="16">
        <v>49977</v>
      </c>
      <c r="D2" s="16">
        <v>91341</v>
      </c>
      <c r="E2" s="16">
        <v>2024</v>
      </c>
      <c r="F2" s="16">
        <v>42051</v>
      </c>
      <c r="G2" s="16">
        <v>185393</v>
      </c>
      <c r="H2" s="9" t="s">
        <v>1</v>
      </c>
      <c r="I2" s="15" t="str">
        <f>IF(A2=H2,"true","fuck")</f>
        <v>fuck</v>
      </c>
    </row>
    <row r="3" spans="1:9">
      <c r="A3" s="15" t="s">
        <v>100</v>
      </c>
      <c r="B3" s="2" t="s">
        <v>2</v>
      </c>
      <c r="C3" s="16">
        <v>9338</v>
      </c>
      <c r="D3" s="16">
        <v>4549</v>
      </c>
      <c r="E3" s="15">
        <v>94</v>
      </c>
      <c r="F3" s="16">
        <v>1771</v>
      </c>
      <c r="G3" s="16">
        <v>15752</v>
      </c>
    </row>
    <row r="4" spans="1:9">
      <c r="A4" s="15" t="s">
        <v>101</v>
      </c>
      <c r="B4" s="2" t="s">
        <v>3</v>
      </c>
      <c r="C4" s="16">
        <v>62100</v>
      </c>
      <c r="D4" s="16">
        <v>28606</v>
      </c>
      <c r="E4" s="16">
        <v>1603</v>
      </c>
      <c r="F4" s="16">
        <v>24237</v>
      </c>
      <c r="G4" s="16">
        <v>116546</v>
      </c>
    </row>
    <row r="5" spans="1:9">
      <c r="A5" s="15" t="s">
        <v>102</v>
      </c>
      <c r="B5" s="2" t="s">
        <v>4</v>
      </c>
      <c r="C5" s="16">
        <v>8650</v>
      </c>
      <c r="D5" s="16">
        <v>5663</v>
      </c>
      <c r="E5" s="15">
        <v>113</v>
      </c>
      <c r="F5" s="16">
        <v>2540</v>
      </c>
      <c r="G5" s="16">
        <v>16966</v>
      </c>
    </row>
    <row r="6" spans="1:9">
      <c r="A6" s="15" t="s">
        <v>103</v>
      </c>
      <c r="B6" s="2" t="s">
        <v>5</v>
      </c>
      <c r="C6" s="16">
        <v>181798</v>
      </c>
      <c r="D6" s="16">
        <v>133435</v>
      </c>
      <c r="E6" s="16">
        <v>6724</v>
      </c>
      <c r="F6" s="16">
        <v>106081</v>
      </c>
      <c r="G6" s="16">
        <v>428038</v>
      </c>
    </row>
    <row r="7" spans="1:9">
      <c r="A7" s="15" t="s">
        <v>104</v>
      </c>
      <c r="B7" s="2" t="s">
        <v>6</v>
      </c>
      <c r="C7" s="16">
        <v>253619</v>
      </c>
      <c r="D7" s="16">
        <v>608233</v>
      </c>
      <c r="E7" s="16">
        <v>11625</v>
      </c>
      <c r="F7" s="16">
        <v>334938</v>
      </c>
      <c r="G7" s="16">
        <v>1208415</v>
      </c>
    </row>
    <row r="8" spans="1:9">
      <c r="A8" s="15" t="s">
        <v>105</v>
      </c>
      <c r="B8" s="2" t="s">
        <v>7</v>
      </c>
      <c r="C8" s="16">
        <v>3201</v>
      </c>
      <c r="D8" s="16">
        <v>4234</v>
      </c>
      <c r="E8" s="15">
        <v>43</v>
      </c>
      <c r="F8" s="15">
        <v>933</v>
      </c>
      <c r="G8" s="16">
        <v>8411</v>
      </c>
    </row>
    <row r="9" spans="1:9">
      <c r="A9" s="15" t="s">
        <v>106</v>
      </c>
      <c r="B9" s="2" t="s">
        <v>8</v>
      </c>
      <c r="C9" s="16">
        <v>66188</v>
      </c>
      <c r="D9" s="16">
        <v>39253</v>
      </c>
      <c r="E9" s="16">
        <v>2091</v>
      </c>
      <c r="F9" s="16">
        <v>38069</v>
      </c>
      <c r="G9" s="16">
        <v>145601</v>
      </c>
    </row>
    <row r="10" spans="1:9">
      <c r="A10" s="15" t="s">
        <v>107</v>
      </c>
      <c r="B10" s="2" t="s">
        <v>9</v>
      </c>
      <c r="C10" s="16">
        <v>55868</v>
      </c>
      <c r="D10" s="16">
        <v>28470</v>
      </c>
      <c r="E10" s="16">
        <v>1476</v>
      </c>
      <c r="F10" s="16">
        <v>25378</v>
      </c>
      <c r="G10" s="16">
        <v>111192</v>
      </c>
    </row>
    <row r="11" spans="1:9">
      <c r="A11" s="15" t="s">
        <v>108</v>
      </c>
      <c r="B11" s="2" t="s">
        <v>10</v>
      </c>
      <c r="C11" s="16">
        <v>83112</v>
      </c>
      <c r="D11" s="16">
        <v>35783</v>
      </c>
      <c r="E11" s="16">
        <v>1856</v>
      </c>
      <c r="F11" s="16">
        <v>35178</v>
      </c>
      <c r="G11" s="16">
        <v>155929</v>
      </c>
    </row>
    <row r="12" spans="1:9">
      <c r="A12" s="15" t="s">
        <v>109</v>
      </c>
      <c r="B12" s="2" t="s">
        <v>11</v>
      </c>
      <c r="C12" s="16">
        <v>108043</v>
      </c>
      <c r="D12" s="16">
        <v>52271</v>
      </c>
      <c r="E12" s="16">
        <v>1918</v>
      </c>
      <c r="F12" s="16">
        <v>48989</v>
      </c>
      <c r="G12" s="16">
        <v>211221</v>
      </c>
    </row>
    <row r="13" spans="1:9">
      <c r="A13" s="15" t="s">
        <v>110</v>
      </c>
      <c r="B13" s="2" t="s">
        <v>12</v>
      </c>
      <c r="C13" s="16">
        <v>20467</v>
      </c>
      <c r="D13" s="16">
        <v>13838</v>
      </c>
      <c r="E13" s="15">
        <v>389</v>
      </c>
      <c r="F13" s="16">
        <v>7421</v>
      </c>
      <c r="G13" s="16">
        <v>42115</v>
      </c>
    </row>
    <row r="14" spans="1:9">
      <c r="A14" s="15" t="s">
        <v>111</v>
      </c>
      <c r="B14" s="2" t="s">
        <v>14</v>
      </c>
      <c r="C14" s="16">
        <v>6237</v>
      </c>
      <c r="D14" s="16">
        <v>6605</v>
      </c>
      <c r="E14" s="15">
        <v>100</v>
      </c>
      <c r="F14" s="16">
        <v>3903</v>
      </c>
      <c r="G14" s="16">
        <v>16845</v>
      </c>
    </row>
    <row r="15" spans="1:9">
      <c r="A15" s="15" t="s">
        <v>112</v>
      </c>
      <c r="B15" s="2" t="s">
        <v>15</v>
      </c>
      <c r="C15" s="16">
        <v>4778</v>
      </c>
      <c r="D15" s="16">
        <v>3508</v>
      </c>
      <c r="E15" s="15">
        <v>73</v>
      </c>
      <c r="F15" s="16">
        <v>1610</v>
      </c>
      <c r="G15" s="16">
        <v>9969</v>
      </c>
    </row>
    <row r="16" spans="1:9">
      <c r="A16" s="15" t="s">
        <v>113</v>
      </c>
      <c r="B16" s="2" t="s">
        <v>16</v>
      </c>
      <c r="C16" s="16">
        <v>226330</v>
      </c>
      <c r="D16" s="16">
        <v>265680</v>
      </c>
      <c r="E16" s="16">
        <v>7723</v>
      </c>
      <c r="F16" s="16">
        <v>135340</v>
      </c>
      <c r="G16" s="16">
        <v>635073</v>
      </c>
    </row>
    <row r="17" spans="1:7">
      <c r="A17" s="15" t="s">
        <v>114</v>
      </c>
      <c r="B17" s="2" t="s">
        <v>17</v>
      </c>
      <c r="C17" s="16">
        <v>98387</v>
      </c>
      <c r="D17" s="16">
        <v>75046</v>
      </c>
      <c r="E17" s="16">
        <v>2930</v>
      </c>
      <c r="F17" s="16">
        <v>44926</v>
      </c>
      <c r="G17" s="16">
        <v>221289</v>
      </c>
    </row>
    <row r="18" spans="1:7">
      <c r="A18" s="15" t="s">
        <v>115</v>
      </c>
      <c r="B18" s="2" t="s">
        <v>18</v>
      </c>
      <c r="C18" s="16">
        <v>37300</v>
      </c>
      <c r="D18" s="16">
        <v>27308</v>
      </c>
      <c r="E18" s="15">
        <v>866</v>
      </c>
      <c r="F18" s="16">
        <v>21807</v>
      </c>
      <c r="G18" s="16">
        <v>87281</v>
      </c>
    </row>
    <row r="19" spans="1:7">
      <c r="A19" s="15" t="s">
        <v>116</v>
      </c>
      <c r="B19" s="2" t="s">
        <v>19</v>
      </c>
      <c r="C19" s="16">
        <v>3145</v>
      </c>
      <c r="D19" s="16">
        <v>3786</v>
      </c>
      <c r="E19" s="15">
        <v>148</v>
      </c>
      <c r="F19" s="16">
        <v>1095</v>
      </c>
      <c r="G19" s="16">
        <v>8174</v>
      </c>
    </row>
    <row r="20" spans="1:7">
      <c r="A20" s="15" t="s">
        <v>117</v>
      </c>
      <c r="B20" s="2" t="s">
        <v>20</v>
      </c>
      <c r="C20" s="16">
        <v>5060</v>
      </c>
      <c r="D20" s="16">
        <v>22222</v>
      </c>
      <c r="E20" s="15">
        <v>183</v>
      </c>
      <c r="F20" s="16">
        <v>3092</v>
      </c>
      <c r="G20" s="16">
        <v>30557</v>
      </c>
    </row>
    <row r="21" spans="1:7">
      <c r="A21" s="15" t="s">
        <v>118</v>
      </c>
      <c r="B21" s="2" t="s">
        <v>21</v>
      </c>
      <c r="C21" s="16">
        <v>7059</v>
      </c>
      <c r="D21" s="16">
        <v>2944</v>
      </c>
      <c r="E21" s="15">
        <v>111</v>
      </c>
      <c r="F21" s="16">
        <v>1858</v>
      </c>
      <c r="G21" s="16">
        <v>11972</v>
      </c>
    </row>
    <row r="22" spans="1:7">
      <c r="A22" s="15" t="s">
        <v>119</v>
      </c>
      <c r="B22" s="2" t="s">
        <v>22</v>
      </c>
      <c r="C22" s="16">
        <v>3107</v>
      </c>
      <c r="D22" s="16">
        <v>2376</v>
      </c>
      <c r="E22" s="15">
        <v>75</v>
      </c>
      <c r="F22" s="16">
        <v>1228</v>
      </c>
      <c r="G22" s="16">
        <v>6786</v>
      </c>
    </row>
    <row r="23" spans="1:7">
      <c r="A23" s="15" t="s">
        <v>120</v>
      </c>
      <c r="B23" s="2" t="s">
        <v>23</v>
      </c>
      <c r="C23" s="16">
        <v>5465</v>
      </c>
      <c r="D23" s="16">
        <v>3625</v>
      </c>
      <c r="E23" s="15">
        <v>201</v>
      </c>
      <c r="F23" s="16">
        <v>1279</v>
      </c>
      <c r="G23" s="16">
        <v>10570</v>
      </c>
    </row>
    <row r="24" spans="1:7">
      <c r="A24" s="15" t="s">
        <v>121</v>
      </c>
      <c r="B24" s="2" t="s">
        <v>24</v>
      </c>
      <c r="C24" s="16">
        <v>2888</v>
      </c>
      <c r="D24" s="16">
        <v>3881</v>
      </c>
      <c r="E24" s="15">
        <v>74</v>
      </c>
      <c r="F24" s="15">
        <v>970</v>
      </c>
      <c r="G24" s="16">
        <v>7813</v>
      </c>
    </row>
    <row r="25" spans="1:7">
      <c r="A25" s="15" t="s">
        <v>122</v>
      </c>
      <c r="B25" s="2" t="s">
        <v>25</v>
      </c>
      <c r="C25" s="16">
        <v>5869</v>
      </c>
      <c r="D25" s="16">
        <v>4208</v>
      </c>
      <c r="E25" s="15">
        <v>64</v>
      </c>
      <c r="F25" s="16">
        <v>2451</v>
      </c>
      <c r="G25" s="16">
        <v>12592</v>
      </c>
    </row>
    <row r="26" spans="1:7">
      <c r="A26" s="15" t="s">
        <v>123</v>
      </c>
      <c r="B26" s="2" t="s">
        <v>26</v>
      </c>
      <c r="C26" s="16">
        <v>7012</v>
      </c>
      <c r="D26" s="16">
        <v>7550</v>
      </c>
      <c r="E26" s="15">
        <v>180</v>
      </c>
      <c r="F26" s="16">
        <v>3424</v>
      </c>
      <c r="G26" s="16">
        <v>18166</v>
      </c>
    </row>
    <row r="27" spans="1:7">
      <c r="A27" s="15" t="s">
        <v>124</v>
      </c>
      <c r="B27" s="2" t="s">
        <v>27</v>
      </c>
      <c r="C27" s="16">
        <v>59808</v>
      </c>
      <c r="D27" s="16">
        <v>42801</v>
      </c>
      <c r="E27" s="16">
        <v>2063</v>
      </c>
      <c r="F27" s="16">
        <v>36263</v>
      </c>
      <c r="G27" s="16">
        <v>140935</v>
      </c>
    </row>
    <row r="28" spans="1:7">
      <c r="A28" s="15" t="s">
        <v>125</v>
      </c>
      <c r="B28" s="2" t="s">
        <v>28</v>
      </c>
      <c r="C28" s="16">
        <v>29196</v>
      </c>
      <c r="D28" s="16">
        <v>18371</v>
      </c>
      <c r="E28" s="15">
        <v>497</v>
      </c>
      <c r="F28" s="16">
        <v>14453</v>
      </c>
      <c r="G28" s="16">
        <v>62517</v>
      </c>
    </row>
    <row r="29" spans="1:7">
      <c r="A29" s="15" t="s">
        <v>126</v>
      </c>
      <c r="B29" s="2" t="s">
        <v>29</v>
      </c>
      <c r="C29" s="16">
        <v>275840</v>
      </c>
      <c r="D29" s="16">
        <v>349554</v>
      </c>
      <c r="E29" s="16">
        <v>10950</v>
      </c>
      <c r="F29" s="16">
        <v>246362</v>
      </c>
      <c r="G29" s="16">
        <v>882706</v>
      </c>
    </row>
    <row r="30" spans="1:7">
      <c r="A30" s="15" t="s">
        <v>127</v>
      </c>
      <c r="B30" s="2" t="s">
        <v>30</v>
      </c>
      <c r="C30" s="16">
        <v>6807</v>
      </c>
      <c r="D30" s="16">
        <v>2724</v>
      </c>
      <c r="E30" s="15">
        <v>50</v>
      </c>
      <c r="F30" s="16">
        <v>1306</v>
      </c>
      <c r="G30" s="16">
        <v>10887</v>
      </c>
    </row>
    <row r="31" spans="1:7">
      <c r="A31" s="15" t="s">
        <v>128</v>
      </c>
      <c r="B31" s="2" t="s">
        <v>31</v>
      </c>
      <c r="C31" s="16">
        <v>54936</v>
      </c>
      <c r="D31" s="16">
        <v>33283</v>
      </c>
      <c r="E31" s="16">
        <v>1638</v>
      </c>
      <c r="F31" s="16">
        <v>29013</v>
      </c>
      <c r="G31" s="16">
        <v>118870</v>
      </c>
    </row>
    <row r="32" spans="1:7">
      <c r="A32" s="15" t="s">
        <v>129</v>
      </c>
      <c r="B32" s="2" t="s">
        <v>32</v>
      </c>
      <c r="C32" s="16">
        <v>12583</v>
      </c>
      <c r="D32" s="16">
        <v>12811</v>
      </c>
      <c r="E32" s="15">
        <v>112</v>
      </c>
      <c r="F32" s="16">
        <v>3107</v>
      </c>
      <c r="G32" s="16">
        <v>28613</v>
      </c>
    </row>
    <row r="33" spans="1:7">
      <c r="A33" s="15" t="s">
        <v>130</v>
      </c>
      <c r="B33" s="2" t="s">
        <v>33</v>
      </c>
      <c r="C33" s="16">
        <v>3572</v>
      </c>
      <c r="D33" s="16">
        <v>5126</v>
      </c>
      <c r="E33" s="15">
        <v>54</v>
      </c>
      <c r="F33" s="16">
        <v>1076</v>
      </c>
      <c r="G33" s="16">
        <v>9828</v>
      </c>
    </row>
    <row r="34" spans="1:7">
      <c r="A34" s="15" t="s">
        <v>131</v>
      </c>
      <c r="B34" s="2" t="s">
        <v>34</v>
      </c>
      <c r="C34" s="16">
        <v>2312</v>
      </c>
      <c r="D34" s="16">
        <v>1706</v>
      </c>
      <c r="E34" s="15">
        <v>26</v>
      </c>
      <c r="F34" s="15">
        <v>299</v>
      </c>
      <c r="G34" s="16">
        <v>4343</v>
      </c>
    </row>
    <row r="35" spans="1:7">
      <c r="A35" s="15" t="s">
        <v>132</v>
      </c>
      <c r="B35" s="2" t="s">
        <v>35</v>
      </c>
      <c r="C35" s="16">
        <v>108869</v>
      </c>
      <c r="D35" s="16">
        <v>75227</v>
      </c>
      <c r="E35" s="16">
        <v>2169</v>
      </c>
      <c r="F35" s="16">
        <v>62341</v>
      </c>
      <c r="G35" s="16">
        <v>248606</v>
      </c>
    </row>
    <row r="36" spans="1:7">
      <c r="A36" s="15" t="s">
        <v>133</v>
      </c>
      <c r="B36" s="2" t="s">
        <v>36</v>
      </c>
      <c r="C36" s="16">
        <v>200682</v>
      </c>
      <c r="D36" s="16">
        <v>130229</v>
      </c>
      <c r="E36" s="16">
        <v>4927</v>
      </c>
      <c r="F36" s="16">
        <v>136656</v>
      </c>
      <c r="G36" s="16">
        <v>472494</v>
      </c>
    </row>
    <row r="37" spans="1:7">
      <c r="A37" s="15" t="s">
        <v>134</v>
      </c>
      <c r="B37" s="2" t="s">
        <v>37</v>
      </c>
      <c r="C37" s="16">
        <v>57191</v>
      </c>
      <c r="D37" s="16">
        <v>116066</v>
      </c>
      <c r="E37" s="16">
        <v>2178</v>
      </c>
      <c r="F37" s="16">
        <v>40272</v>
      </c>
      <c r="G37" s="16">
        <v>215707</v>
      </c>
    </row>
    <row r="38" spans="1:7">
      <c r="A38" s="15" t="s">
        <v>135</v>
      </c>
      <c r="B38" s="2" t="s">
        <v>38</v>
      </c>
      <c r="C38" s="16">
        <v>14247</v>
      </c>
      <c r="D38" s="16">
        <v>8820</v>
      </c>
      <c r="E38" s="15">
        <v>534</v>
      </c>
      <c r="F38" s="16">
        <v>5173</v>
      </c>
      <c r="G38" s="16">
        <v>28774</v>
      </c>
    </row>
    <row r="39" spans="1:7">
      <c r="A39" s="15" t="s">
        <v>136</v>
      </c>
      <c r="B39" s="2" t="s">
        <v>39</v>
      </c>
      <c r="C39" s="16">
        <v>1363</v>
      </c>
      <c r="D39" s="16">
        <v>2663</v>
      </c>
      <c r="E39" s="15">
        <v>7</v>
      </c>
      <c r="F39" s="15">
        <v>434</v>
      </c>
      <c r="G39" s="16">
        <v>4467</v>
      </c>
    </row>
    <row r="40" spans="1:7">
      <c r="A40" s="15" t="s">
        <v>137</v>
      </c>
      <c r="B40" s="2" t="s">
        <v>40</v>
      </c>
      <c r="C40" s="16">
        <v>4065</v>
      </c>
      <c r="D40" s="16">
        <v>6370</v>
      </c>
      <c r="E40" s="15">
        <v>53</v>
      </c>
      <c r="F40" s="16">
        <v>1229</v>
      </c>
      <c r="G40" s="16">
        <v>11717</v>
      </c>
    </row>
    <row r="41" spans="1:7">
      <c r="A41" s="15" t="s">
        <v>138</v>
      </c>
      <c r="B41" s="2" t="s">
        <v>41</v>
      </c>
      <c r="C41" s="16">
        <v>110890</v>
      </c>
      <c r="D41" s="16">
        <v>80011</v>
      </c>
      <c r="E41" s="16">
        <v>2992</v>
      </c>
      <c r="F41" s="16">
        <v>64001</v>
      </c>
      <c r="G41" s="16">
        <v>257894</v>
      </c>
    </row>
    <row r="42" spans="1:7">
      <c r="A42" s="15" t="s">
        <v>139</v>
      </c>
      <c r="B42" s="2" t="s">
        <v>42</v>
      </c>
      <c r="C42" s="16">
        <v>113822</v>
      </c>
      <c r="D42" s="16">
        <v>81819</v>
      </c>
      <c r="E42" s="16">
        <v>2510</v>
      </c>
      <c r="F42" s="16">
        <v>54411</v>
      </c>
      <c r="G42" s="16">
        <v>252562</v>
      </c>
    </row>
    <row r="43" spans="1:7">
      <c r="A43" s="15" t="s">
        <v>140</v>
      </c>
      <c r="B43" s="2" t="s">
        <v>43</v>
      </c>
      <c r="C43" s="16">
        <v>55661</v>
      </c>
      <c r="D43" s="16">
        <v>29259</v>
      </c>
      <c r="E43" s="16">
        <v>1571</v>
      </c>
      <c r="F43" s="16">
        <v>26340</v>
      </c>
      <c r="G43" s="16">
        <v>112831</v>
      </c>
    </row>
    <row r="44" spans="1:7">
      <c r="A44" s="15" t="s">
        <v>141</v>
      </c>
      <c r="B44" s="2" t="s">
        <v>13</v>
      </c>
      <c r="C44" s="16">
        <v>389824</v>
      </c>
      <c r="D44" s="16">
        <v>617798</v>
      </c>
      <c r="E44" s="16">
        <v>12715</v>
      </c>
      <c r="F44" s="16">
        <v>460025</v>
      </c>
      <c r="G44" s="16">
        <v>1480362</v>
      </c>
    </row>
    <row r="45" spans="1:7">
      <c r="A45" s="15" t="s">
        <v>142</v>
      </c>
      <c r="B45" s="2" t="s">
        <v>44</v>
      </c>
      <c r="C45" s="16">
        <v>21444</v>
      </c>
      <c r="D45" s="16">
        <v>17959</v>
      </c>
      <c r="E45" s="15">
        <v>851</v>
      </c>
      <c r="F45" s="16">
        <v>13560</v>
      </c>
      <c r="G45" s="16">
        <v>53814</v>
      </c>
    </row>
    <row r="46" spans="1:7">
      <c r="A46" s="15" t="s">
        <v>143</v>
      </c>
      <c r="B46" s="2" t="s">
        <v>45</v>
      </c>
      <c r="C46" s="16">
        <v>39393</v>
      </c>
      <c r="D46" s="16">
        <v>14568</v>
      </c>
      <c r="E46" s="15">
        <v>963</v>
      </c>
      <c r="F46" s="16">
        <v>13059</v>
      </c>
      <c r="G46" s="16">
        <v>67983</v>
      </c>
    </row>
    <row r="47" spans="1:7">
      <c r="A47" s="15" t="s">
        <v>144</v>
      </c>
      <c r="B47" s="2" t="s">
        <v>46</v>
      </c>
      <c r="C47" s="16">
        <v>80387</v>
      </c>
      <c r="D47" s="16">
        <v>27477</v>
      </c>
      <c r="E47" s="16">
        <v>2142</v>
      </c>
      <c r="F47" s="16">
        <v>30103</v>
      </c>
      <c r="G47" s="16">
        <v>140109</v>
      </c>
    </row>
    <row r="48" spans="1:7">
      <c r="A48" s="15" t="s">
        <v>145</v>
      </c>
      <c r="B48" s="2" t="s">
        <v>47</v>
      </c>
      <c r="C48" s="16">
        <v>9962</v>
      </c>
      <c r="D48" s="16">
        <v>6867</v>
      </c>
      <c r="E48" s="15">
        <v>243</v>
      </c>
      <c r="F48" s="16">
        <v>4210</v>
      </c>
      <c r="G48" s="16">
        <v>21282</v>
      </c>
    </row>
    <row r="49" spans="1:7">
      <c r="A49" s="15" t="s">
        <v>146</v>
      </c>
      <c r="B49" s="2" t="s">
        <v>48</v>
      </c>
      <c r="C49" s="16">
        <v>212754</v>
      </c>
      <c r="D49" s="16">
        <v>356958</v>
      </c>
      <c r="E49" s="16">
        <v>9191</v>
      </c>
      <c r="F49" s="16">
        <v>243680</v>
      </c>
      <c r="G49" s="16">
        <v>822583</v>
      </c>
    </row>
    <row r="50" spans="1:7">
      <c r="A50" s="15" t="s">
        <v>147</v>
      </c>
      <c r="B50" s="2" t="s">
        <v>49</v>
      </c>
      <c r="C50" s="16">
        <v>50610</v>
      </c>
      <c r="D50" s="16">
        <v>94598</v>
      </c>
      <c r="E50" s="16">
        <v>1785</v>
      </c>
      <c r="F50" s="16">
        <v>75397</v>
      </c>
      <c r="G50" s="16">
        <v>222390</v>
      </c>
    </row>
    <row r="51" spans="1:7">
      <c r="A51" s="15" t="s">
        <v>148</v>
      </c>
      <c r="B51" s="2" t="s">
        <v>50</v>
      </c>
      <c r="C51" s="16">
        <v>276436</v>
      </c>
      <c r="D51" s="16">
        <v>417150</v>
      </c>
      <c r="E51" s="16">
        <v>13743</v>
      </c>
      <c r="F51" s="16">
        <v>272920</v>
      </c>
      <c r="G51" s="16">
        <v>980249</v>
      </c>
    </row>
    <row r="52" spans="1:7">
      <c r="A52" s="15" t="s">
        <v>149</v>
      </c>
      <c r="B52" s="2" t="s">
        <v>51</v>
      </c>
      <c r="C52" s="16">
        <v>147860</v>
      </c>
      <c r="D52" s="16">
        <v>114124</v>
      </c>
      <c r="E52" s="16">
        <v>5092</v>
      </c>
      <c r="F52" s="16">
        <v>104221</v>
      </c>
      <c r="G52" s="16">
        <v>371297</v>
      </c>
    </row>
    <row r="53" spans="1:7">
      <c r="A53" s="15" t="s">
        <v>150</v>
      </c>
      <c r="B53" s="2" t="s">
        <v>52</v>
      </c>
      <c r="C53" s="16">
        <v>237525</v>
      </c>
      <c r="D53" s="16">
        <v>247109</v>
      </c>
      <c r="E53" s="16">
        <v>8418</v>
      </c>
      <c r="F53" s="16">
        <v>187002</v>
      </c>
      <c r="G53" s="16">
        <v>680054</v>
      </c>
    </row>
    <row r="54" spans="1:7">
      <c r="A54" s="15" t="s">
        <v>151</v>
      </c>
      <c r="B54" s="2" t="s">
        <v>53</v>
      </c>
      <c r="C54" s="16">
        <v>162954</v>
      </c>
      <c r="D54" s="16">
        <v>157305</v>
      </c>
      <c r="E54" s="16">
        <v>4910</v>
      </c>
      <c r="F54" s="16">
        <v>125289</v>
      </c>
      <c r="G54" s="16">
        <v>450458</v>
      </c>
    </row>
    <row r="55" spans="1:7">
      <c r="A55" s="15" t="s">
        <v>152</v>
      </c>
      <c r="B55" s="2" t="s">
        <v>54</v>
      </c>
      <c r="C55" s="16">
        <v>21379</v>
      </c>
      <c r="D55" s="16">
        <v>17650</v>
      </c>
      <c r="E55" s="15">
        <v>414</v>
      </c>
      <c r="F55" s="16">
        <v>9542</v>
      </c>
      <c r="G55" s="16">
        <v>48985</v>
      </c>
    </row>
    <row r="56" spans="1:7">
      <c r="A56" s="15" t="s">
        <v>153</v>
      </c>
      <c r="B56" s="2" t="s">
        <v>55</v>
      </c>
      <c r="C56" s="16">
        <v>103419</v>
      </c>
      <c r="D56" s="16">
        <v>49442</v>
      </c>
      <c r="E56" s="16">
        <v>2512</v>
      </c>
      <c r="F56" s="16">
        <v>40687</v>
      </c>
      <c r="G56" s="16">
        <v>196060</v>
      </c>
    </row>
    <row r="57" spans="1:7">
      <c r="A57" s="15" t="s">
        <v>154</v>
      </c>
      <c r="B57" s="2" t="s">
        <v>56</v>
      </c>
      <c r="C57" s="16">
        <v>69317</v>
      </c>
      <c r="D57" s="16">
        <v>83676</v>
      </c>
      <c r="E57" s="16">
        <v>2350</v>
      </c>
      <c r="F57" s="16">
        <v>55162</v>
      </c>
      <c r="G57" s="16">
        <v>210505</v>
      </c>
    </row>
    <row r="58" spans="1:7">
      <c r="A58" s="15" t="s">
        <v>155</v>
      </c>
      <c r="B58" s="2" t="s">
        <v>57</v>
      </c>
      <c r="C58" s="16">
        <v>80472</v>
      </c>
      <c r="D58" s="16">
        <v>26234</v>
      </c>
      <c r="E58" s="16">
        <v>2591</v>
      </c>
      <c r="F58" s="16">
        <v>28102</v>
      </c>
      <c r="G58" s="16">
        <v>137399</v>
      </c>
    </row>
    <row r="59" spans="1:7">
      <c r="A59" s="15" t="s">
        <v>156</v>
      </c>
      <c r="B59" s="2" t="s">
        <v>58</v>
      </c>
      <c r="C59" s="16">
        <v>137757</v>
      </c>
      <c r="D59" s="16">
        <v>103720</v>
      </c>
      <c r="E59" s="16">
        <v>3726</v>
      </c>
      <c r="F59" s="16">
        <v>80863</v>
      </c>
      <c r="G59" s="16">
        <v>326066</v>
      </c>
    </row>
    <row r="60" spans="1:7">
      <c r="A60" s="15" t="s">
        <v>157</v>
      </c>
      <c r="B60" s="2" t="s">
        <v>59</v>
      </c>
      <c r="C60" s="16">
        <v>113456</v>
      </c>
      <c r="D60" s="16">
        <v>112062</v>
      </c>
      <c r="E60" s="16">
        <v>4050</v>
      </c>
      <c r="F60" s="16">
        <v>90602</v>
      </c>
      <c r="G60" s="16">
        <v>320170</v>
      </c>
    </row>
    <row r="61" spans="1:7">
      <c r="A61" s="15" t="s">
        <v>158</v>
      </c>
      <c r="B61" s="2" t="s">
        <v>60</v>
      </c>
      <c r="C61" s="16">
        <v>55413</v>
      </c>
      <c r="D61" s="16">
        <v>24851</v>
      </c>
      <c r="E61" s="15">
        <v>599</v>
      </c>
      <c r="F61" s="16">
        <v>19814</v>
      </c>
      <c r="G61" s="16">
        <v>100677</v>
      </c>
    </row>
    <row r="62" spans="1:7">
      <c r="A62" s="15" t="s">
        <v>159</v>
      </c>
      <c r="B62" s="2" t="s">
        <v>61</v>
      </c>
      <c r="C62" s="16">
        <v>13508</v>
      </c>
      <c r="D62" s="16">
        <v>8713</v>
      </c>
      <c r="E62" s="15">
        <v>268</v>
      </c>
      <c r="F62" s="16">
        <v>4001</v>
      </c>
      <c r="G62" s="16">
        <v>26490</v>
      </c>
    </row>
    <row r="63" spans="1:7">
      <c r="A63" s="15" t="s">
        <v>160</v>
      </c>
      <c r="B63" s="2" t="s">
        <v>62</v>
      </c>
      <c r="C63" s="16">
        <v>5905</v>
      </c>
      <c r="D63" s="16">
        <v>5072</v>
      </c>
      <c r="E63" s="15">
        <v>85</v>
      </c>
      <c r="F63" s="16">
        <v>1155</v>
      </c>
      <c r="G63" s="16">
        <v>12217</v>
      </c>
    </row>
    <row r="64" spans="1:7">
      <c r="A64" s="15" t="s">
        <v>161</v>
      </c>
      <c r="B64" s="2" t="s">
        <v>63</v>
      </c>
      <c r="C64" s="16">
        <v>3833</v>
      </c>
      <c r="D64" s="16">
        <v>2892</v>
      </c>
      <c r="E64" s="15">
        <v>54</v>
      </c>
      <c r="F64" s="15">
        <v>749</v>
      </c>
      <c r="G64" s="16">
        <v>7528</v>
      </c>
    </row>
    <row r="65" spans="1:7">
      <c r="A65" s="15" t="s">
        <v>162</v>
      </c>
      <c r="B65" s="2" t="s">
        <v>64</v>
      </c>
      <c r="C65" s="16">
        <v>139188</v>
      </c>
      <c r="D65" s="16">
        <v>127316</v>
      </c>
      <c r="E65" s="16">
        <v>4898</v>
      </c>
      <c r="F65" s="16">
        <v>105201</v>
      </c>
      <c r="G65" s="16">
        <v>376603</v>
      </c>
    </row>
    <row r="66" spans="1:7">
      <c r="A66" s="15" t="s">
        <v>163</v>
      </c>
      <c r="B66" s="2" t="s">
        <v>65</v>
      </c>
      <c r="C66" s="16">
        <v>9991</v>
      </c>
      <c r="D66" s="16">
        <v>7861</v>
      </c>
      <c r="E66" s="15">
        <v>242</v>
      </c>
      <c r="F66" s="16">
        <v>3659</v>
      </c>
      <c r="G66" s="16">
        <v>21753</v>
      </c>
    </row>
    <row r="67" spans="1:7">
      <c r="A67" s="15" t="s">
        <v>164</v>
      </c>
      <c r="B67" s="2" t="s">
        <v>66</v>
      </c>
      <c r="C67" s="16">
        <v>32476</v>
      </c>
      <c r="D67" s="16">
        <v>10311</v>
      </c>
      <c r="E67" s="15">
        <v>671</v>
      </c>
      <c r="F67" s="16">
        <v>10327</v>
      </c>
      <c r="G67" s="16">
        <v>53785</v>
      </c>
    </row>
    <row r="68" spans="1:7">
      <c r="A68" s="15" t="s">
        <v>165</v>
      </c>
      <c r="B68" s="2" t="s">
        <v>67</v>
      </c>
      <c r="C68" s="16">
        <v>9011</v>
      </c>
      <c r="D68" s="16">
        <v>4952</v>
      </c>
      <c r="E68" s="15">
        <v>111</v>
      </c>
      <c r="F68" s="16">
        <v>2573</v>
      </c>
      <c r="G68" s="16">
        <v>16647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FL_county_profiles</vt:lpstr>
      <vt:lpstr>FL_voter_reg_by_county_party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2020-07-01T03:54:12Z</dcterms:created>
  <dcterms:modified xsi:type="dcterms:W3CDTF">2020-07-05T01:47:38Z</dcterms:modified>
</cp:coreProperties>
</file>