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hPp0KvO+Nca6zPYRm0U1qBB4PqRA=="/>
    </ext>
  </extLst>
</workbook>
</file>

<file path=xl/sharedStrings.xml><?xml version="1.0" encoding="utf-8"?>
<sst xmlns="http://schemas.openxmlformats.org/spreadsheetml/2006/main" count="87" uniqueCount="50">
  <si>
    <t>All tests performed on  Xilinx 7s50csga324 device</t>
  </si>
  <si>
    <t>Impl #</t>
  </si>
  <si>
    <t>LUT</t>
  </si>
  <si>
    <t>FF</t>
  </si>
  <si>
    <t>DSP SLICE</t>
  </si>
  <si>
    <t>SPWR (mW)</t>
  </si>
  <si>
    <t>DPWR* (mW)</t>
  </si>
  <si>
    <t>Max Freq</t>
  </si>
  <si>
    <t>Test 1 (s)</t>
  </si>
  <si>
    <t>Test 2 (s)</t>
  </si>
  <si>
    <t>Total Test (s)</t>
  </si>
  <si>
    <t>3 Stage</t>
  </si>
  <si>
    <t>3 Stage w/ Multiplier &amp; Divider</t>
  </si>
  <si>
    <t>5 Stage</t>
  </si>
  <si>
    <t>5 Stage w/ Multiplier</t>
  </si>
  <si>
    <t>5 Stage w/ Multiplier and Divider</t>
  </si>
  <si>
    <t>5 Stage w/ Multiplier &amp; Divider &amp; BTB</t>
  </si>
  <si>
    <t>32kB of Characters</t>
  </si>
  <si>
    <t>32kB of Numbers</t>
  </si>
  <si>
    <t>Total Time</t>
  </si>
  <si>
    <t>Look up Tables</t>
  </si>
  <si>
    <t>* Dynamic power does not include power from PLL, which makes up ~101mW</t>
  </si>
  <si>
    <t>Flip-Flops</t>
  </si>
  <si>
    <t>Implementations</t>
  </si>
  <si>
    <t>Phase Locked Loop Power</t>
  </si>
  <si>
    <t>Multiplier</t>
  </si>
  <si>
    <t>Divider</t>
  </si>
  <si>
    <t>BTB</t>
  </si>
  <si>
    <t>Pipeline Stages</t>
  </si>
  <si>
    <t>Notes : BTB Reduced max frequency by 20%, but did not effect performance much</t>
  </si>
  <si>
    <t>Static Power</t>
  </si>
  <si>
    <t>Notes: Divider had the largest effect on performance, multiplier had large effect</t>
  </si>
  <si>
    <t>Dynamic Power</t>
  </si>
  <si>
    <t>X</t>
  </si>
  <si>
    <t>Notes: 5 Stage pipeline allowed for 10% higher frequency than 3 stage pipeline</t>
  </si>
  <si>
    <t>Total Power</t>
  </si>
  <si>
    <t>Additional BRAM</t>
  </si>
  <si>
    <t>DSP Slices</t>
  </si>
  <si>
    <t>Minimum Area, no multiplier, divider, or branch target buffer (3 Stage pipeline)</t>
  </si>
  <si>
    <t>3 stage pipeline with multiplier &amp; divider</t>
  </si>
  <si>
    <t xml:space="preserve">Maximum Performance - 5 stage pipeline, multiplier/divider + barrel multiplier + branch cache </t>
  </si>
  <si>
    <t>Frequency</t>
  </si>
  <si>
    <t>5 Stage pipe no branch cache - Includes multiplier, no divider. Intended to reach high frequency with multiplier</t>
  </si>
  <si>
    <t>Maximum Performance - #3 but with no branch target buffer</t>
  </si>
  <si>
    <t>Maximum Frequency - No cache, 5 stage pipeline, no mulplier/divider/caches. Intended to reach the maximum frequency</t>
  </si>
  <si>
    <t>PPW</t>
  </si>
  <si>
    <t>Tests</t>
  </si>
  <si>
    <t>(kB/s per watt)</t>
  </si>
  <si>
    <t>A test consisting of 32kB of latin script being encrypted and decrypted</t>
  </si>
  <si>
    <t>A test consisting of 32kB of numbers being encrypted and decrypted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</si>
</sst>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trike/>
      <sz val="11.0"/>
      <color rgb="FF000000"/>
      <name val="Calibri"/>
    </font>
    <font>
      <sz val="11.0"/>
      <color rgb="FF9C0006"/>
      <name val="Calibri"/>
    </font>
    <font>
      <sz val="11.0"/>
      <color rgb="FF0061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Border="1" applyFill="1" applyFont="1"/>
    <xf borderId="1" fillId="3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Execution Time per Implementation (seconds)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Sheet1!$N$5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Sheet1!$O$4:$T$4</c:f>
            </c:strRef>
          </c:cat>
          <c:val>
            <c:numRef>
              <c:f>Sheet1!$O$5:$T$5</c:f>
            </c:numRef>
          </c:val>
        </c:ser>
        <c:ser>
          <c:idx val="1"/>
          <c:order val="1"/>
          <c:tx>
            <c:strRef>
              <c:f>Sheet1!$N$6</c:f>
            </c:strRef>
          </c:tx>
          <c:spPr>
            <a:solidFill>
              <a:srgbClr val="ED7D3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Sheet1!$O$4:$T$4</c:f>
            </c:strRef>
          </c:cat>
          <c:val>
            <c:numRef>
              <c:f>Sheet1!$O$6:$T$6</c:f>
            </c:numRef>
          </c:val>
        </c:ser>
        <c:overlap val="100"/>
        <c:axId val="662618728"/>
        <c:axId val="1647125226"/>
      </c:barChart>
      <c:catAx>
        <c:axId val="66261872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47125226"/>
      </c:catAx>
      <c:valAx>
        <c:axId val="164712522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6261872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Resource Utilization per Implementation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Sheet1!$N$12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Sheet1!$O$11:$T$11</c:f>
            </c:strRef>
          </c:cat>
          <c:val>
            <c:numRef>
              <c:f>Sheet1!$O$12:$T$12</c:f>
            </c:numRef>
          </c:val>
        </c:ser>
        <c:ser>
          <c:idx val="1"/>
          <c:order val="1"/>
          <c:tx>
            <c:strRef>
              <c:f>Sheet1!$N$13</c:f>
            </c:strRef>
          </c:tx>
          <c:spPr>
            <a:solidFill>
              <a:srgbClr val="ED7D3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Sheet1!$O$11:$T$11</c:f>
            </c:strRef>
          </c:cat>
          <c:val>
            <c:numRef>
              <c:f>Sheet1!$O$13:$T$13</c:f>
            </c:numRef>
          </c:val>
        </c:ser>
        <c:axId val="2117751728"/>
        <c:axId val="1544698926"/>
      </c:barChart>
      <c:catAx>
        <c:axId val="211775172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544698926"/>
      </c:catAx>
      <c:valAx>
        <c:axId val="154469892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11775172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Power Utilization per Implementation (mW)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Sheet1!$N$17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Sheet1!$O$16:$T$16</c:f>
            </c:strRef>
          </c:cat>
          <c:val>
            <c:numRef>
              <c:f>Sheet1!$O$17:$T$17</c:f>
            </c:numRef>
          </c:val>
        </c:ser>
        <c:ser>
          <c:idx val="1"/>
          <c:order val="1"/>
          <c:tx>
            <c:strRef>
              <c:f>Sheet1!$N$18</c:f>
            </c:strRef>
          </c:tx>
          <c:spPr>
            <a:solidFill>
              <a:srgbClr val="ED7D3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Sheet1!$O$16:$T$16</c:f>
            </c:strRef>
          </c:cat>
          <c:val>
            <c:numRef>
              <c:f>Sheet1!$O$18:$T$18</c:f>
            </c:numRef>
          </c:val>
        </c:ser>
        <c:ser>
          <c:idx val="2"/>
          <c:order val="2"/>
          <c:tx>
            <c:strRef>
              <c:f>Sheet1!$N$19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Sheet1!$O$16:$T$16</c:f>
            </c:strRef>
          </c:cat>
          <c:val>
            <c:numRef>
              <c:f>Sheet1!$O$19:$T$19</c:f>
            </c:numRef>
          </c:val>
        </c:ser>
        <c:overlap val="100"/>
        <c:axId val="1453474154"/>
        <c:axId val="1878177953"/>
      </c:barChart>
      <c:catAx>
        <c:axId val="145347415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78177953"/>
      </c:catAx>
      <c:valAx>
        <c:axId val="187817795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5347415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Additional Resources per Implementation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Sheet1!$N$24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Sheet1!$O$23:$T$23</c:f>
            </c:strRef>
          </c:cat>
          <c:val>
            <c:numRef>
              <c:f>Sheet1!$O$24:$T$24</c:f>
            </c:numRef>
          </c:val>
        </c:ser>
        <c:ser>
          <c:idx val="1"/>
          <c:order val="1"/>
          <c:tx>
            <c:strRef>
              <c:f>Sheet1!$N$25</c:f>
            </c:strRef>
          </c:tx>
          <c:spPr>
            <a:solidFill>
              <a:srgbClr val="ED7D3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Sheet1!$O$23:$T$23</c:f>
            </c:strRef>
          </c:cat>
          <c:val>
            <c:numRef>
              <c:f>Sheet1!$O$25:$T$25</c:f>
            </c:numRef>
          </c:val>
        </c:ser>
        <c:axId val="1638537307"/>
        <c:axId val="1616280160"/>
      </c:barChart>
      <c:catAx>
        <c:axId val="163853730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16280160"/>
      </c:catAx>
      <c:valAx>
        <c:axId val="1616280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3853730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Maximum Frequency per Implementation (MHz)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Sheet1!$N$28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Sheet1!$O$11:$T$11</c:f>
            </c:strRef>
          </c:cat>
          <c:val>
            <c:numRef>
              <c:f>Sheet1!$O$28:$T$28</c:f>
            </c:numRef>
          </c:val>
        </c:ser>
        <c:axId val="718024495"/>
        <c:axId val="103736734"/>
      </c:barChart>
      <c:catAx>
        <c:axId val="71802449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3736734"/>
      </c:catAx>
      <c:valAx>
        <c:axId val="10373673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1802449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Performance Per Watt (kB/s per W)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Sheet1!$N$32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Sheet1!$O$31:$T$31</c:f>
            </c:strRef>
          </c:cat>
          <c:val>
            <c:numRef>
              <c:f>Sheet1!$O$32:$T$32</c:f>
            </c:numRef>
          </c:val>
        </c:ser>
        <c:axId val="1133824645"/>
        <c:axId val="1145810276"/>
      </c:barChart>
      <c:catAx>
        <c:axId val="113382464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45810276"/>
      </c:catAx>
      <c:valAx>
        <c:axId val="11458102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3382464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495300</xdr:colOff>
      <xdr:row>39</xdr:row>
      <xdr:rowOff>0</xdr:rowOff>
    </xdr:from>
    <xdr:ext cx="4210050" cy="2743200"/>
    <xdr:graphicFrame>
      <xdr:nvGraphicFramePr>
        <xdr:cNvPr id="562336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466725</xdr:colOff>
      <xdr:row>39</xdr:row>
      <xdr:rowOff>0</xdr:rowOff>
    </xdr:from>
    <xdr:ext cx="4229100" cy="2743200"/>
    <xdr:graphicFrame>
      <xdr:nvGraphicFramePr>
        <xdr:cNvPr id="18829617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495300</xdr:colOff>
      <xdr:row>55</xdr:row>
      <xdr:rowOff>123825</xdr:rowOff>
    </xdr:from>
    <xdr:ext cx="4219575" cy="2743200"/>
    <xdr:graphicFrame>
      <xdr:nvGraphicFramePr>
        <xdr:cNvPr id="137727914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466725</xdr:colOff>
      <xdr:row>55</xdr:row>
      <xdr:rowOff>123825</xdr:rowOff>
    </xdr:from>
    <xdr:ext cx="4229100" cy="2743200"/>
    <xdr:graphicFrame>
      <xdr:nvGraphicFramePr>
        <xdr:cNvPr id="44805612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466725</xdr:colOff>
      <xdr:row>72</xdr:row>
      <xdr:rowOff>152400</xdr:rowOff>
    </xdr:from>
    <xdr:ext cx="4229100" cy="2743200"/>
    <xdr:graphicFrame>
      <xdr:nvGraphicFramePr>
        <xdr:cNvPr id="63165091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485775</xdr:colOff>
      <xdr:row>72</xdr:row>
      <xdr:rowOff>152400</xdr:rowOff>
    </xdr:from>
    <xdr:ext cx="4229100" cy="2743200"/>
    <xdr:graphicFrame>
      <xdr:nvGraphicFramePr>
        <xdr:cNvPr id="24635441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1.57"/>
    <col customWidth="1" min="7" max="7" width="8.71"/>
    <col customWidth="1" min="8" max="8" width="15.71"/>
    <col customWidth="1" min="9" max="9" width="14.29"/>
    <col customWidth="1" min="10" max="13" width="8.71"/>
    <col customWidth="1" min="14" max="14" width="14.57"/>
    <col customWidth="1" min="15" max="15" width="8.71"/>
    <col customWidth="1" min="16" max="16" width="9.29"/>
    <col customWidth="1" min="17" max="18" width="8.71"/>
    <col customWidth="1" min="19" max="19" width="9.14"/>
    <col customWidth="1" min="20" max="26" width="8.71"/>
  </cols>
  <sheetData>
    <row r="1" ht="14.25" customHeight="1">
      <c r="B1" t="s">
        <v>0</v>
      </c>
    </row>
    <row r="2" ht="14.25" customHeight="1"/>
    <row r="3" ht="14.25" customHeight="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ht="14.25" customHeight="1">
      <c r="A4">
        <v>1.0</v>
      </c>
      <c r="B4">
        <v>1530.0</v>
      </c>
      <c r="C4">
        <v>1359.0</v>
      </c>
      <c r="D4">
        <v>0.0</v>
      </c>
      <c r="E4">
        <v>75.0</v>
      </c>
      <c r="F4">
        <v>49.0</v>
      </c>
      <c r="G4">
        <v>125.0</v>
      </c>
      <c r="H4">
        <v>6.275</v>
      </c>
      <c r="I4">
        <v>6.625</v>
      </c>
      <c r="J4">
        <f t="shared" ref="J4:J9" si="1">H4+I4</f>
        <v>12.9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</row>
    <row r="5" ht="14.25" customHeight="1">
      <c r="A5">
        <v>2.0</v>
      </c>
      <c r="B5">
        <v>1998.0</v>
      </c>
      <c r="C5">
        <v>1631.0</v>
      </c>
      <c r="D5">
        <v>3.0</v>
      </c>
      <c r="E5">
        <v>75.0</v>
      </c>
      <c r="F5">
        <v>51.0</v>
      </c>
      <c r="G5">
        <v>115.0</v>
      </c>
      <c r="H5">
        <v>1.593</v>
      </c>
      <c r="I5">
        <v>1.582</v>
      </c>
      <c r="J5">
        <f t="shared" si="1"/>
        <v>3.175</v>
      </c>
      <c r="N5" s="1" t="s">
        <v>17</v>
      </c>
      <c r="O5">
        <v>6.275</v>
      </c>
      <c r="P5">
        <v>1.593</v>
      </c>
      <c r="Q5">
        <v>6.86</v>
      </c>
      <c r="R5">
        <v>4.959</v>
      </c>
      <c r="S5">
        <v>1.425</v>
      </c>
      <c r="T5">
        <v>1.728</v>
      </c>
    </row>
    <row r="6" ht="14.25" customHeight="1">
      <c r="A6">
        <v>3.0</v>
      </c>
      <c r="B6">
        <v>2398.0</v>
      </c>
      <c r="C6">
        <v>2071.0</v>
      </c>
      <c r="D6">
        <v>3.0</v>
      </c>
      <c r="E6">
        <v>75.0</v>
      </c>
      <c r="F6">
        <v>59.0</v>
      </c>
      <c r="G6">
        <v>100.0</v>
      </c>
      <c r="H6">
        <v>1.728</v>
      </c>
      <c r="I6">
        <v>1.716</v>
      </c>
      <c r="J6">
        <f t="shared" si="1"/>
        <v>3.444</v>
      </c>
      <c r="N6" s="1" t="s">
        <v>18</v>
      </c>
      <c r="O6">
        <v>6.625</v>
      </c>
      <c r="P6">
        <v>1.582</v>
      </c>
      <c r="Q6">
        <v>6.438</v>
      </c>
      <c r="R6">
        <v>5.235</v>
      </c>
      <c r="S6">
        <v>1.415</v>
      </c>
      <c r="T6">
        <v>1.716</v>
      </c>
    </row>
    <row r="7" ht="14.25" customHeight="1">
      <c r="A7">
        <v>4.0</v>
      </c>
      <c r="B7">
        <v>2278.0</v>
      </c>
      <c r="C7">
        <v>1877.0</v>
      </c>
      <c r="D7">
        <v>3.0</v>
      </c>
      <c r="E7">
        <v>75.0</v>
      </c>
      <c r="F7">
        <v>88.0</v>
      </c>
      <c r="G7">
        <v>125.0</v>
      </c>
      <c r="H7">
        <v>4.959</v>
      </c>
      <c r="I7">
        <v>5.235</v>
      </c>
      <c r="J7">
        <f t="shared" si="1"/>
        <v>10.194</v>
      </c>
      <c r="N7" t="s">
        <v>19</v>
      </c>
      <c r="O7">
        <f t="shared" ref="O7:T7" si="2">O5+O6</f>
        <v>12.9</v>
      </c>
      <c r="P7">
        <f t="shared" si="2"/>
        <v>3.175</v>
      </c>
      <c r="Q7">
        <f t="shared" si="2"/>
        <v>13.298</v>
      </c>
      <c r="R7">
        <f t="shared" si="2"/>
        <v>10.194</v>
      </c>
      <c r="S7">
        <f t="shared" si="2"/>
        <v>2.84</v>
      </c>
      <c r="T7">
        <f t="shared" si="2"/>
        <v>3.444</v>
      </c>
    </row>
    <row r="8" ht="14.25" customHeight="1">
      <c r="A8">
        <v>5.0</v>
      </c>
      <c r="B8">
        <v>2403.0</v>
      </c>
      <c r="C8">
        <v>2001.0</v>
      </c>
      <c r="D8">
        <v>3.0</v>
      </c>
      <c r="E8">
        <v>75.0</v>
      </c>
      <c r="F8">
        <v>77.0</v>
      </c>
      <c r="G8">
        <v>125.0</v>
      </c>
      <c r="H8">
        <v>1.425</v>
      </c>
      <c r="I8">
        <v>1.415</v>
      </c>
      <c r="J8">
        <f t="shared" si="1"/>
        <v>2.84</v>
      </c>
      <c r="K8" s="2"/>
    </row>
    <row r="9" ht="14.25" customHeight="1">
      <c r="A9">
        <v>6.0</v>
      </c>
      <c r="B9">
        <v>2265.0</v>
      </c>
      <c r="C9">
        <v>1855.0</v>
      </c>
      <c r="D9">
        <v>0.0</v>
      </c>
      <c r="E9">
        <v>75.0</v>
      </c>
      <c r="F9">
        <v>88.0</v>
      </c>
      <c r="G9">
        <v>125.0</v>
      </c>
      <c r="H9">
        <v>6.86</v>
      </c>
      <c r="I9">
        <v>6.438</v>
      </c>
      <c r="J9">
        <f t="shared" si="1"/>
        <v>13.298</v>
      </c>
      <c r="K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O11" s="1" t="s">
        <v>11</v>
      </c>
      <c r="P11" s="1" t="s">
        <v>12</v>
      </c>
      <c r="Q11" s="1" t="s">
        <v>13</v>
      </c>
      <c r="R11" s="1" t="s">
        <v>14</v>
      </c>
      <c r="S11" s="1" t="s">
        <v>15</v>
      </c>
      <c r="T11" s="1" t="s">
        <v>16</v>
      </c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N12" t="s">
        <v>20</v>
      </c>
      <c r="O12">
        <v>1530.0</v>
      </c>
      <c r="P12">
        <v>1998.0</v>
      </c>
      <c r="Q12">
        <v>2265.0</v>
      </c>
      <c r="R12">
        <v>2278.0</v>
      </c>
      <c r="S12">
        <v>2403.0</v>
      </c>
      <c r="T12">
        <v>2398.0</v>
      </c>
    </row>
    <row r="13" ht="14.25" customHeight="1">
      <c r="A13" s="2"/>
      <c r="B13" t="s">
        <v>21</v>
      </c>
      <c r="C13" s="2"/>
      <c r="D13" s="2"/>
      <c r="E13" s="2"/>
      <c r="F13" s="2"/>
      <c r="G13" s="2"/>
      <c r="H13" s="2"/>
      <c r="I13" s="2"/>
      <c r="J13" s="2"/>
      <c r="K13" s="2"/>
      <c r="N13" t="s">
        <v>22</v>
      </c>
      <c r="O13">
        <v>1359.0</v>
      </c>
      <c r="P13">
        <v>1631.0</v>
      </c>
      <c r="Q13">
        <v>1855.0</v>
      </c>
      <c r="R13">
        <v>1877.0</v>
      </c>
      <c r="S13">
        <v>2001.0</v>
      </c>
      <c r="T13">
        <v>2071.0</v>
      </c>
    </row>
    <row r="14" ht="14.25" customHeight="1"/>
    <row r="15" ht="14.25" customHeight="1"/>
    <row r="16" ht="14.25" customHeight="1">
      <c r="A16" t="s">
        <v>23</v>
      </c>
      <c r="O16" s="1" t="s">
        <v>11</v>
      </c>
      <c r="P16" s="1" t="s">
        <v>12</v>
      </c>
      <c r="Q16" s="1" t="s">
        <v>13</v>
      </c>
      <c r="R16" s="1" t="s">
        <v>14</v>
      </c>
      <c r="S16" s="1" t="s">
        <v>15</v>
      </c>
      <c r="T16" s="1" t="s">
        <v>16</v>
      </c>
    </row>
    <row r="17" ht="14.25" customHeight="1">
      <c r="N17" s="1" t="s">
        <v>24</v>
      </c>
      <c r="O17" s="1">
        <v>101.0</v>
      </c>
      <c r="P17" s="1">
        <v>101.0</v>
      </c>
      <c r="Q17" s="1">
        <v>101.0</v>
      </c>
      <c r="R17" s="1">
        <v>101.0</v>
      </c>
      <c r="S17" s="1">
        <v>101.0</v>
      </c>
      <c r="T17" s="1">
        <v>101.0</v>
      </c>
    </row>
    <row r="18" ht="14.25" customHeight="1">
      <c r="B18" t="s">
        <v>25</v>
      </c>
      <c r="C18" t="s">
        <v>26</v>
      </c>
      <c r="D18" t="s">
        <v>27</v>
      </c>
      <c r="E18" t="s">
        <v>28</v>
      </c>
      <c r="G18" t="s">
        <v>29</v>
      </c>
      <c r="N18" s="1" t="s">
        <v>30</v>
      </c>
      <c r="O18">
        <v>75.0</v>
      </c>
      <c r="P18">
        <v>75.0</v>
      </c>
      <c r="Q18">
        <v>75.0</v>
      </c>
      <c r="R18">
        <v>75.0</v>
      </c>
      <c r="S18">
        <v>75.0</v>
      </c>
      <c r="T18">
        <v>75.0</v>
      </c>
    </row>
    <row r="19" ht="14.25" customHeight="1">
      <c r="A19">
        <v>1.0</v>
      </c>
      <c r="B19" s="3"/>
      <c r="C19" s="3"/>
      <c r="D19" s="3"/>
      <c r="E19">
        <v>3.0</v>
      </c>
      <c r="G19" t="s">
        <v>31</v>
      </c>
      <c r="N19" s="1" t="s">
        <v>32</v>
      </c>
      <c r="O19">
        <v>49.0</v>
      </c>
      <c r="P19">
        <v>51.0</v>
      </c>
      <c r="Q19">
        <v>88.0</v>
      </c>
      <c r="R19">
        <v>88.0</v>
      </c>
      <c r="S19">
        <v>77.0</v>
      </c>
      <c r="T19">
        <v>59.0</v>
      </c>
    </row>
    <row r="20" ht="14.25" customHeight="1">
      <c r="A20">
        <v>2.0</v>
      </c>
      <c r="B20" s="4" t="s">
        <v>33</v>
      </c>
      <c r="C20" s="4" t="s">
        <v>33</v>
      </c>
      <c r="D20" s="3"/>
      <c r="E20">
        <v>3.0</v>
      </c>
      <c r="G20" t="s">
        <v>34</v>
      </c>
      <c r="N20" t="s">
        <v>35</v>
      </c>
      <c r="O20">
        <f t="shared" ref="O20:T20" si="3">O17+O18+O19</f>
        <v>225</v>
      </c>
      <c r="P20">
        <f t="shared" si="3"/>
        <v>227</v>
      </c>
      <c r="Q20">
        <f t="shared" si="3"/>
        <v>264</v>
      </c>
      <c r="R20">
        <f t="shared" si="3"/>
        <v>264</v>
      </c>
      <c r="S20">
        <f t="shared" si="3"/>
        <v>253</v>
      </c>
      <c r="T20">
        <f t="shared" si="3"/>
        <v>235</v>
      </c>
    </row>
    <row r="21" ht="14.25" customHeight="1">
      <c r="A21">
        <v>3.0</v>
      </c>
      <c r="B21" s="4" t="s">
        <v>33</v>
      </c>
      <c r="C21" s="4" t="s">
        <v>33</v>
      </c>
      <c r="D21" s="4" t="s">
        <v>33</v>
      </c>
      <c r="E21">
        <v>5.0</v>
      </c>
    </row>
    <row r="22" ht="14.25" customHeight="1">
      <c r="A22">
        <v>4.0</v>
      </c>
      <c r="B22" s="4" t="s">
        <v>33</v>
      </c>
      <c r="C22" s="3"/>
      <c r="D22" s="3"/>
      <c r="E22">
        <v>5.0</v>
      </c>
    </row>
    <row r="23" ht="14.25" customHeight="1">
      <c r="A23">
        <v>5.0</v>
      </c>
      <c r="B23" s="4" t="s">
        <v>33</v>
      </c>
      <c r="C23" s="4" t="s">
        <v>33</v>
      </c>
      <c r="D23" s="3"/>
      <c r="E23">
        <v>5.0</v>
      </c>
      <c r="O23" s="1" t="s">
        <v>11</v>
      </c>
      <c r="P23" s="1" t="s">
        <v>12</v>
      </c>
      <c r="Q23" s="1" t="s">
        <v>13</v>
      </c>
      <c r="R23" s="1" t="s">
        <v>14</v>
      </c>
      <c r="S23" s="1" t="s">
        <v>15</v>
      </c>
      <c r="T23" s="1" t="s">
        <v>16</v>
      </c>
    </row>
    <row r="24" ht="14.25" customHeight="1">
      <c r="A24">
        <v>6.0</v>
      </c>
      <c r="B24" s="3"/>
      <c r="C24" s="3"/>
      <c r="D24" s="3"/>
      <c r="E24">
        <v>5.0</v>
      </c>
      <c r="N24" s="1" t="s">
        <v>36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1.0</v>
      </c>
    </row>
    <row r="25" ht="14.25" customHeight="1">
      <c r="N25" s="1" t="s">
        <v>37</v>
      </c>
      <c r="O25" s="1">
        <v>0.0</v>
      </c>
      <c r="P25" s="1">
        <v>3.0</v>
      </c>
      <c r="Q25" s="1">
        <v>0.0</v>
      </c>
      <c r="R25" s="1">
        <v>3.0</v>
      </c>
      <c r="S25" s="1">
        <v>3.0</v>
      </c>
      <c r="T25" s="1">
        <v>3.0</v>
      </c>
    </row>
    <row r="26" ht="14.25" customHeight="1">
      <c r="A26">
        <v>1.0</v>
      </c>
      <c r="B26" t="s">
        <v>38</v>
      </c>
    </row>
    <row r="27" ht="14.25" customHeight="1">
      <c r="A27">
        <v>2.0</v>
      </c>
      <c r="B27" t="s">
        <v>39</v>
      </c>
      <c r="O27" s="1" t="s">
        <v>11</v>
      </c>
      <c r="P27" s="1" t="s">
        <v>12</v>
      </c>
      <c r="Q27" s="1" t="s">
        <v>13</v>
      </c>
      <c r="R27" s="1" t="s">
        <v>14</v>
      </c>
      <c r="S27" s="1" t="s">
        <v>15</v>
      </c>
      <c r="T27" s="1" t="s">
        <v>16</v>
      </c>
    </row>
    <row r="28" ht="14.25" customHeight="1">
      <c r="A28">
        <v>3.0</v>
      </c>
      <c r="B28" t="s">
        <v>40</v>
      </c>
      <c r="N28" s="1" t="s">
        <v>41</v>
      </c>
      <c r="O28" s="1">
        <v>125.0</v>
      </c>
      <c r="P28" s="1">
        <v>115.0</v>
      </c>
      <c r="Q28" s="1">
        <v>125.0</v>
      </c>
      <c r="R28" s="1">
        <v>125.0</v>
      </c>
      <c r="S28" s="1">
        <v>125.0</v>
      </c>
      <c r="T28" s="1">
        <v>100.0</v>
      </c>
    </row>
    <row r="29" ht="14.25" customHeight="1">
      <c r="A29">
        <v>4.0</v>
      </c>
      <c r="B29" t="s">
        <v>42</v>
      </c>
    </row>
    <row r="30" ht="14.25" customHeight="1">
      <c r="A30">
        <v>5.0</v>
      </c>
      <c r="B30" t="s">
        <v>43</v>
      </c>
    </row>
    <row r="31" ht="14.25" customHeight="1">
      <c r="A31">
        <v>6.0</v>
      </c>
      <c r="B31" t="s">
        <v>44</v>
      </c>
      <c r="O31" s="1" t="s">
        <v>11</v>
      </c>
      <c r="P31" s="1" t="s">
        <v>12</v>
      </c>
      <c r="Q31" s="1" t="s">
        <v>13</v>
      </c>
      <c r="R31" s="1" t="s">
        <v>14</v>
      </c>
      <c r="S31" s="1" t="s">
        <v>15</v>
      </c>
      <c r="T31" s="1" t="s">
        <v>16</v>
      </c>
    </row>
    <row r="32" ht="14.25" customHeight="1">
      <c r="N32" s="1" t="s">
        <v>45</v>
      </c>
      <c r="O32">
        <f t="shared" ref="O32:T32" si="4">round(((2^6)/O7)/(O20/1000),3)</f>
        <v>22.05</v>
      </c>
      <c r="P32">
        <f t="shared" si="4"/>
        <v>88.799</v>
      </c>
      <c r="Q32">
        <f t="shared" si="4"/>
        <v>18.23</v>
      </c>
      <c r="R32">
        <f t="shared" si="4"/>
        <v>23.781</v>
      </c>
      <c r="S32">
        <f t="shared" si="4"/>
        <v>89.072</v>
      </c>
      <c r="T32">
        <f t="shared" si="4"/>
        <v>79.077</v>
      </c>
    </row>
    <row r="33" ht="14.25" customHeight="1">
      <c r="A33" t="s">
        <v>46</v>
      </c>
      <c r="N33" s="1" t="s">
        <v>47</v>
      </c>
    </row>
    <row r="34" ht="14.25" customHeight="1">
      <c r="A34">
        <v>1.0</v>
      </c>
      <c r="B34" t="s">
        <v>48</v>
      </c>
    </row>
    <row r="35" ht="14.25" customHeight="1">
      <c r="A35">
        <v>2.0</v>
      </c>
      <c r="B35" t="s">
        <v>49</v>
      </c>
    </row>
    <row r="36" ht="14.2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4.2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2019-05-03T23:34:39Z</dcterms:created>
  <dc:creator>Benjamin Kueffler</dc:creator>
</cp:coreProperties>
</file>