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agreaney/190402_disulfide_mut/"/>
    </mc:Choice>
  </mc:AlternateContent>
  <xr:revisionPtr revIDLastSave="0" documentId="13_ncr:1_{7F8368A9-0909-6240-B9AE-5DB85ED6AF21}" xr6:coauthVersionLast="43" xr6:coauthVersionMax="43" xr10:uidLastSave="{00000000-0000-0000-0000-000000000000}"/>
  <bookViews>
    <workbookView xWindow="43620" yWindow="720" windowWidth="25700" windowHeight="20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C39" i="1" l="1"/>
  <c r="D36" i="1"/>
  <c r="E36" i="1"/>
  <c r="D37" i="1"/>
  <c r="E37" i="1"/>
  <c r="D38" i="1"/>
  <c r="E38" i="1"/>
  <c r="F38" i="1" l="1"/>
  <c r="F37" i="1"/>
  <c r="F36" i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G26" i="1" l="1"/>
  <c r="D30" i="1" l="1"/>
  <c r="D31" i="1"/>
  <c r="B32" i="1"/>
  <c r="D32" i="1" l="1"/>
</calcChain>
</file>

<file path=xl/sharedStrings.xml><?xml version="1.0" encoding="utf-8"?>
<sst xmlns="http://schemas.openxmlformats.org/spreadsheetml/2006/main" count="65" uniqueCount="44">
  <si>
    <t>Conditions</t>
  </si>
  <si>
    <t>NA</t>
  </si>
  <si>
    <t>Internals</t>
  </si>
  <si>
    <t>Plasmid #</t>
  </si>
  <si>
    <t>Plasmid Name</t>
  </si>
  <si>
    <t>per well</t>
  </si>
  <si>
    <t>wells</t>
  </si>
  <si>
    <t>MM (wells+1)</t>
  </si>
  <si>
    <t>Stock concentration (ng/uL)</t>
  </si>
  <si>
    <t>Plasmid MM (uL)</t>
  </si>
  <si>
    <t>1422_pHAGE2_EF1aInt_TMPRSS2_IRES_mCherry</t>
  </si>
  <si>
    <t>Total</t>
  </si>
  <si>
    <t>per well (uL)</t>
  </si>
  <si>
    <t>Wells</t>
  </si>
  <si>
    <t>MM (uL)</t>
  </si>
  <si>
    <t>BioT</t>
  </si>
  <si>
    <t>DMEM (no FBS)</t>
  </si>
  <si>
    <t>Internals MM (uL)</t>
  </si>
  <si>
    <t>uL NA plasmid (100 ng/uL)</t>
  </si>
  <si>
    <t>Total vol/well</t>
  </si>
  <si>
    <t>GFP</t>
  </si>
  <si>
    <t>pHWCA09tc_HA G155E</t>
  </si>
  <si>
    <t>WSN</t>
  </si>
  <si>
    <t>Make WSN Internal gene plasmid master mix</t>
  </si>
  <si>
    <t>30_pHW181_PB2</t>
  </si>
  <si>
    <t>31_pHW182_PB1</t>
  </si>
  <si>
    <t>32_pHW183_PA</t>
  </si>
  <si>
    <t>34_pHW185_NP</t>
  </si>
  <si>
    <t>36_pHW187_M</t>
  </si>
  <si>
    <t>37_pHW188_NS</t>
  </si>
  <si>
    <t>n wells</t>
  </si>
  <si>
    <t>HA</t>
  </si>
  <si>
    <t>WT (2235)</t>
  </si>
  <si>
    <t>none</t>
  </si>
  <si>
    <t>n_wells</t>
  </si>
  <si>
    <t>total</t>
  </si>
  <si>
    <t>Helper virus rescue of temperature-sensitive mutant with reverse genetics plasmids in a 6-well plate</t>
  </si>
  <si>
    <t>Total wells = 12 wells</t>
  </si>
  <si>
    <t>p2391(TS)</t>
  </si>
  <si>
    <t>Make BioT + DMEM mastermix (12 wells total, but make enough for 15) - increase BioT and DMEM</t>
  </si>
  <si>
    <t>Make a PLASMID mix for all n wells of a given NA condition, then take out 45 uL and add the 5uL of eGFP plasmid, then add the BioT/DMEM</t>
  </si>
  <si>
    <t>Add 5 uL of eGFP plasmid to the tubes that require it</t>
  </si>
  <si>
    <t>Add 208 uL BioT + DMEM to each tube afterwards (this is for 2 wells)</t>
  </si>
  <si>
    <t xml:space="preserve">Transfer 120 uL of this to each 6-well for transfections, one plate for 37C, one for 33C. Add drop-wise and gently rock plate after.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</si>
</sst>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2"/>
  <sheetViews>
    <sheetView tabSelected="1" workbookViewId="0">
      <selection activeCell="D22" sqref="D22"/>
    </sheetView>
  </sheetViews>
  <sheetFormatPr baseColWidth="10" defaultRowHeight="16" x14ac:dyDescent="0.2"/>
  <cols>
    <col min="1" max="1" width="20" customWidth="1"/>
    <col min="2" max="2" width="27.1640625" customWidth="1"/>
  </cols>
  <sheetData>
    <row r="1" spans="1:7" ht="21" x14ac:dyDescent="0.25">
      <c r="A1" s="1" t="s">
        <v>36</v>
      </c>
    </row>
    <row r="3" spans="1:7" x14ac:dyDescent="0.2">
      <c r="A3" s="2" t="s">
        <v>0</v>
      </c>
    </row>
    <row r="4" spans="1:7" ht="17" thickBot="1" x14ac:dyDescent="0.25">
      <c r="A4" s="3" t="s">
        <v>1</v>
      </c>
      <c r="B4" s="3" t="s">
        <v>2</v>
      </c>
      <c r="C4" s="3" t="s">
        <v>31</v>
      </c>
      <c r="D4" s="3" t="s">
        <v>20</v>
      </c>
      <c r="E4" s="3" t="s">
        <v>34</v>
      </c>
    </row>
    <row r="5" spans="1:7" ht="17" thickTop="1" x14ac:dyDescent="0.2">
      <c r="A5" s="19" t="s">
        <v>33</v>
      </c>
      <c r="B5" s="19" t="s">
        <v>22</v>
      </c>
      <c r="C5" s="4">
        <v>405</v>
      </c>
      <c r="D5" s="4" t="s">
        <v>33</v>
      </c>
      <c r="E5" s="4">
        <v>2</v>
      </c>
    </row>
    <row r="6" spans="1:7" x14ac:dyDescent="0.2">
      <c r="A6" s="20" t="s">
        <v>32</v>
      </c>
      <c r="B6" s="20" t="s">
        <v>22</v>
      </c>
      <c r="C6" s="4">
        <v>405</v>
      </c>
      <c r="D6" s="4" t="s">
        <v>33</v>
      </c>
      <c r="E6" s="4">
        <v>2</v>
      </c>
    </row>
    <row r="7" spans="1:7" x14ac:dyDescent="0.2">
      <c r="A7" s="20" t="s">
        <v>38</v>
      </c>
      <c r="B7" s="20" t="s">
        <v>22</v>
      </c>
      <c r="C7" s="4">
        <v>405</v>
      </c>
      <c r="D7" s="4" t="s">
        <v>33</v>
      </c>
      <c r="E7" s="4">
        <v>2</v>
      </c>
    </row>
    <row r="8" spans="1:7" x14ac:dyDescent="0.2">
      <c r="A8" s="19" t="s">
        <v>33</v>
      </c>
      <c r="B8" s="19" t="s">
        <v>22</v>
      </c>
      <c r="C8" s="4">
        <v>405</v>
      </c>
      <c r="D8" s="4">
        <v>208</v>
      </c>
      <c r="E8" s="4">
        <v>2</v>
      </c>
    </row>
    <row r="9" spans="1:7" x14ac:dyDescent="0.2">
      <c r="A9" s="20" t="s">
        <v>32</v>
      </c>
      <c r="B9" s="20" t="s">
        <v>22</v>
      </c>
      <c r="C9" s="4">
        <v>405</v>
      </c>
      <c r="D9" s="4">
        <v>208</v>
      </c>
      <c r="E9" s="4">
        <v>2</v>
      </c>
    </row>
    <row r="10" spans="1:7" x14ac:dyDescent="0.2">
      <c r="A10" s="20" t="s">
        <v>38</v>
      </c>
      <c r="B10" s="20" t="s">
        <v>22</v>
      </c>
      <c r="C10" s="4">
        <v>405</v>
      </c>
      <c r="D10" s="4">
        <v>208</v>
      </c>
      <c r="E10" s="4">
        <v>2</v>
      </c>
    </row>
    <row r="11" spans="1:7" x14ac:dyDescent="0.2">
      <c r="D11" t="s">
        <v>34</v>
      </c>
      <c r="E11">
        <f>SUM(E5:E10)</f>
        <v>12</v>
      </c>
    </row>
    <row r="13" spans="1:7" ht="21" x14ac:dyDescent="0.25">
      <c r="A13" s="1" t="s">
        <v>37</v>
      </c>
    </row>
    <row r="15" spans="1:7" x14ac:dyDescent="0.2">
      <c r="A15" s="11"/>
      <c r="G15" s="12"/>
    </row>
    <row r="16" spans="1:7" x14ac:dyDescent="0.2">
      <c r="A16" s="5" t="s">
        <v>23</v>
      </c>
      <c r="B16" s="6"/>
      <c r="C16" s="6"/>
      <c r="D16" s="6"/>
      <c r="E16" s="6"/>
      <c r="F16" s="6"/>
      <c r="G16" s="6"/>
    </row>
    <row r="17" spans="1:7" ht="52" thickBot="1" x14ac:dyDescent="0.25">
      <c r="A17" s="7" t="s">
        <v>3</v>
      </c>
      <c r="B17" s="7" t="s">
        <v>4</v>
      </c>
      <c r="C17" s="7" t="s">
        <v>5</v>
      </c>
      <c r="D17" s="7" t="s">
        <v>6</v>
      </c>
      <c r="E17" s="7" t="s">
        <v>7</v>
      </c>
      <c r="F17" s="7" t="s">
        <v>8</v>
      </c>
      <c r="G17" s="7" t="s">
        <v>9</v>
      </c>
    </row>
    <row r="18" spans="1:7" ht="18" thickTop="1" x14ac:dyDescent="0.2">
      <c r="A18" s="21">
        <v>405</v>
      </c>
      <c r="B18" s="21" t="s">
        <v>21</v>
      </c>
      <c r="C18" s="23">
        <v>250</v>
      </c>
      <c r="D18" s="23">
        <v>12</v>
      </c>
      <c r="E18" s="23">
        <f t="shared" ref="E18:E25" si="0">(D18+1)*C18</f>
        <v>3250</v>
      </c>
      <c r="F18" s="23">
        <v>100</v>
      </c>
      <c r="G18" s="23">
        <f t="shared" ref="G18:G25" si="1">E18/F18</f>
        <v>32.5</v>
      </c>
    </row>
    <row r="19" spans="1:7" ht="17" x14ac:dyDescent="0.2">
      <c r="A19" s="9">
        <v>30</v>
      </c>
      <c r="B19" s="9" t="s">
        <v>24</v>
      </c>
      <c r="C19" s="9">
        <v>250</v>
      </c>
      <c r="D19" s="9">
        <v>12</v>
      </c>
      <c r="E19" s="9">
        <f t="shared" si="0"/>
        <v>3250</v>
      </c>
      <c r="F19" s="9">
        <v>100</v>
      </c>
      <c r="G19" s="9">
        <f t="shared" si="1"/>
        <v>32.5</v>
      </c>
    </row>
    <row r="20" spans="1:7" ht="17" x14ac:dyDescent="0.2">
      <c r="A20" s="9">
        <v>31</v>
      </c>
      <c r="B20" s="9" t="s">
        <v>25</v>
      </c>
      <c r="C20" s="8">
        <v>250</v>
      </c>
      <c r="D20" s="9">
        <v>12</v>
      </c>
      <c r="E20" s="9">
        <f t="shared" si="0"/>
        <v>3250</v>
      </c>
      <c r="F20" s="9">
        <v>100</v>
      </c>
      <c r="G20" s="9">
        <f t="shared" si="1"/>
        <v>32.5</v>
      </c>
    </row>
    <row r="21" spans="1:7" ht="17" x14ac:dyDescent="0.2">
      <c r="A21" s="9">
        <v>32</v>
      </c>
      <c r="B21" s="9" t="s">
        <v>26</v>
      </c>
      <c r="C21" s="8">
        <v>250</v>
      </c>
      <c r="D21" s="9">
        <v>12</v>
      </c>
      <c r="E21" s="9">
        <f t="shared" si="0"/>
        <v>3250</v>
      </c>
      <c r="F21" s="9">
        <v>100</v>
      </c>
      <c r="G21" s="9">
        <f t="shared" si="1"/>
        <v>32.5</v>
      </c>
    </row>
    <row r="22" spans="1:7" ht="17" x14ac:dyDescent="0.2">
      <c r="A22" s="9">
        <v>34</v>
      </c>
      <c r="B22" s="9" t="s">
        <v>27</v>
      </c>
      <c r="C22" s="8">
        <v>250</v>
      </c>
      <c r="D22" s="9">
        <v>12</v>
      </c>
      <c r="E22" s="9">
        <f t="shared" si="0"/>
        <v>3250</v>
      </c>
      <c r="F22" s="9">
        <v>100</v>
      </c>
      <c r="G22" s="9">
        <f t="shared" si="1"/>
        <v>32.5</v>
      </c>
    </row>
    <row r="23" spans="1:7" ht="17" x14ac:dyDescent="0.2">
      <c r="A23" s="9">
        <v>36</v>
      </c>
      <c r="B23" s="9" t="s">
        <v>28</v>
      </c>
      <c r="C23" s="8">
        <v>250</v>
      </c>
      <c r="D23" s="9">
        <v>12</v>
      </c>
      <c r="E23" s="9">
        <f t="shared" si="0"/>
        <v>3250</v>
      </c>
      <c r="F23" s="9">
        <v>100</v>
      </c>
      <c r="G23" s="9">
        <f t="shared" si="1"/>
        <v>32.5</v>
      </c>
    </row>
    <row r="24" spans="1:7" ht="17" x14ac:dyDescent="0.2">
      <c r="A24" s="9">
        <v>37</v>
      </c>
      <c r="B24" s="9" t="s">
        <v>29</v>
      </c>
      <c r="C24" s="8">
        <v>250</v>
      </c>
      <c r="D24" s="9">
        <v>12</v>
      </c>
      <c r="E24" s="9">
        <f t="shared" si="0"/>
        <v>3250</v>
      </c>
      <c r="F24" s="9">
        <v>100</v>
      </c>
      <c r="G24" s="9">
        <f t="shared" si="1"/>
        <v>32.5</v>
      </c>
    </row>
    <row r="25" spans="1:7" ht="34" x14ac:dyDescent="0.2">
      <c r="A25" s="9">
        <v>1422</v>
      </c>
      <c r="B25" s="10" t="s">
        <v>10</v>
      </c>
      <c r="C25" s="8">
        <v>250</v>
      </c>
      <c r="D25" s="9">
        <v>12</v>
      </c>
      <c r="E25" s="9">
        <f t="shared" si="0"/>
        <v>3250</v>
      </c>
      <c r="F25" s="9">
        <v>100</v>
      </c>
      <c r="G25" s="9">
        <f t="shared" si="1"/>
        <v>32.5</v>
      </c>
    </row>
    <row r="26" spans="1:7" x14ac:dyDescent="0.2">
      <c r="A26" s="11"/>
      <c r="B26" t="s">
        <v>11</v>
      </c>
      <c r="G26" s="12">
        <f>SUM(G19:G25)</f>
        <v>227.5</v>
      </c>
    </row>
    <row r="28" spans="1:7" x14ac:dyDescent="0.2">
      <c r="A28" s="13" t="s">
        <v>39</v>
      </c>
      <c r="B28" s="14"/>
      <c r="C28" s="14"/>
      <c r="D28" s="14"/>
    </row>
    <row r="29" spans="1:7" ht="17" x14ac:dyDescent="0.2">
      <c r="A29" s="15"/>
      <c r="B29" s="16" t="s">
        <v>12</v>
      </c>
      <c r="C29" s="16" t="s">
        <v>13</v>
      </c>
      <c r="D29" s="16" t="s">
        <v>14</v>
      </c>
    </row>
    <row r="30" spans="1:7" ht="17" x14ac:dyDescent="0.2">
      <c r="A30" s="16" t="s">
        <v>15</v>
      </c>
      <c r="B30" s="9">
        <v>3.75</v>
      </c>
      <c r="C30" s="9">
        <v>15</v>
      </c>
      <c r="D30" s="9">
        <f>C30*1.1*B30</f>
        <v>61.875</v>
      </c>
    </row>
    <row r="31" spans="1:7" ht="17" x14ac:dyDescent="0.2">
      <c r="A31" s="16" t="s">
        <v>16</v>
      </c>
      <c r="B31" s="9">
        <v>100</v>
      </c>
      <c r="C31" s="9">
        <v>15</v>
      </c>
      <c r="D31" s="9">
        <f>C31*1.1*B31</f>
        <v>1650</v>
      </c>
    </row>
    <row r="32" spans="1:7" ht="17" x14ac:dyDescent="0.2">
      <c r="A32" s="17" t="s">
        <v>11</v>
      </c>
      <c r="B32" s="15">
        <f>SUM(B30:B31)</f>
        <v>103.75</v>
      </c>
      <c r="C32" s="15"/>
      <c r="D32" s="15">
        <f>SUM(D30:D31)</f>
        <v>1711.875</v>
      </c>
    </row>
    <row r="34" spans="1:7" x14ac:dyDescent="0.2">
      <c r="A34" t="s">
        <v>40</v>
      </c>
    </row>
    <row r="35" spans="1:7" ht="52" thickBot="1" x14ac:dyDescent="0.25">
      <c r="A35" s="3" t="s">
        <v>1</v>
      </c>
      <c r="B35" s="3" t="s">
        <v>20</v>
      </c>
      <c r="C35" s="3" t="s">
        <v>30</v>
      </c>
      <c r="D35" s="7" t="s">
        <v>17</v>
      </c>
      <c r="E35" s="7" t="s">
        <v>18</v>
      </c>
      <c r="F35" s="7" t="s">
        <v>19</v>
      </c>
      <c r="G35" s="22"/>
    </row>
    <row r="36" spans="1:7" ht="17" thickTop="1" x14ac:dyDescent="0.2">
      <c r="A36" s="19" t="s">
        <v>33</v>
      </c>
      <c r="B36" s="4" t="s">
        <v>33</v>
      </c>
      <c r="C36" s="4">
        <v>4</v>
      </c>
      <c r="D36" s="8">
        <f>2.5*8*C36</f>
        <v>80</v>
      </c>
      <c r="E36" s="8">
        <f>2.5*C36</f>
        <v>10</v>
      </c>
      <c r="F36" s="8">
        <f>SUM(D36:E36)</f>
        <v>90</v>
      </c>
    </row>
    <row r="37" spans="1:7" x14ac:dyDescent="0.2">
      <c r="A37" s="20" t="s">
        <v>32</v>
      </c>
      <c r="B37" s="4" t="s">
        <v>33</v>
      </c>
      <c r="C37" s="4">
        <v>4</v>
      </c>
      <c r="D37" s="9">
        <f t="shared" ref="D37:D38" si="2">2.5*8*C37</f>
        <v>80</v>
      </c>
      <c r="E37" s="9">
        <f t="shared" ref="E37:E38" si="3">2.5*C37</f>
        <v>10</v>
      </c>
      <c r="F37" s="9">
        <f t="shared" ref="F37:F38" si="4">SUM(D37:E37)</f>
        <v>90</v>
      </c>
    </row>
    <row r="38" spans="1:7" x14ac:dyDescent="0.2">
      <c r="A38" s="20" t="s">
        <v>38</v>
      </c>
      <c r="B38" s="4" t="s">
        <v>33</v>
      </c>
      <c r="C38" s="4">
        <v>4</v>
      </c>
      <c r="D38" s="9">
        <f t="shared" si="2"/>
        <v>80</v>
      </c>
      <c r="E38" s="9">
        <f t="shared" si="3"/>
        <v>10</v>
      </c>
      <c r="F38" s="9">
        <f t="shared" si="4"/>
        <v>90</v>
      </c>
    </row>
    <row r="39" spans="1:7" x14ac:dyDescent="0.2">
      <c r="B39" t="s">
        <v>35</v>
      </c>
      <c r="C39">
        <f>SUM(C36:C38)</f>
        <v>12</v>
      </c>
    </row>
    <row r="40" spans="1:7" x14ac:dyDescent="0.2">
      <c r="A40" s="2" t="s">
        <v>41</v>
      </c>
    </row>
    <row r="41" spans="1:7" x14ac:dyDescent="0.2">
      <c r="A41" s="2" t="s">
        <v>42</v>
      </c>
    </row>
    <row r="42" spans="1:7" x14ac:dyDescent="0.2">
      <c r="A42" s="18" t="s">
        <v>43</v>
      </c>
    </row>
  </sheetData>
  <pageMargins left="0.75" right="0.75" top="1" bottom="1" header="0.5" footer="0.5"/>
  <pageSetup scale="3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</dc:creator>
  <cp:lastModifiedBy>Microsoft Office User</cp:lastModifiedBy>
  <cp:lastPrinted>2019-02-05T01:47:19Z</cp:lastPrinted>
  <dcterms:created xsi:type="dcterms:W3CDTF">2018-05-29T03:30:05Z</dcterms:created>
  <dcterms:modified xsi:type="dcterms:W3CDTF">2019-04-09T01:18:09Z</dcterms:modified>
</cp:coreProperties>
</file>