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ennet_baumbach_mail_utoronto_ca/Documents/PHD/Thesis Project/Pain Sensitization/Writing/The_Three-peat/2_CFA_TMT/Current_Biology_Review/"/>
    </mc:Choice>
  </mc:AlternateContent>
  <xr:revisionPtr revIDLastSave="71" documentId="8_{68A439FC-D49D-4EB0-9F71-C43DF2F1689D}" xr6:coauthVersionLast="47" xr6:coauthVersionMax="47" xr10:uidLastSave="{246BAC7D-F2FD-486F-82E1-E306D5316F1E}"/>
  <bookViews>
    <workbookView xWindow="5900" yWindow="2680" windowWidth="14840" windowHeight="15480" activeTab="3" xr2:uid="{2907983B-F6FF-41F8-BD61-BEF2C29567E8}"/>
  </bookViews>
  <sheets>
    <sheet name="layout" sheetId="1" r:id="rId1"/>
    <sheet name="Results" sheetId="2" r:id="rId2"/>
    <sheet name="Organized" sheetId="3" r:id="rId3"/>
    <sheet name="For_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34" i="3"/>
  <c r="F45" i="3"/>
  <c r="F46" i="3"/>
  <c r="F44" i="3"/>
  <c r="F35" i="3"/>
  <c r="F36" i="3"/>
  <c r="F34" i="3"/>
  <c r="F25" i="3"/>
  <c r="F26" i="3"/>
  <c r="F24" i="3"/>
  <c r="F16" i="3"/>
  <c r="F15" i="3"/>
  <c r="F14" i="3"/>
  <c r="D51" i="3"/>
  <c r="D50" i="3"/>
  <c r="D49" i="3"/>
  <c r="D48" i="3"/>
  <c r="D47" i="3"/>
  <c r="D46" i="3"/>
  <c r="D45" i="3"/>
  <c r="D44" i="3"/>
  <c r="D41" i="3"/>
  <c r="D40" i="3"/>
  <c r="D38" i="3"/>
  <c r="D37" i="3"/>
  <c r="D36" i="3"/>
  <c r="D35" i="3"/>
  <c r="D34" i="3"/>
  <c r="D31" i="3"/>
  <c r="D30" i="3"/>
  <c r="D29" i="3"/>
  <c r="D28" i="3"/>
  <c r="D27" i="3"/>
  <c r="D26" i="3"/>
  <c r="D25" i="3"/>
  <c r="D24" i="3"/>
  <c r="D15" i="3"/>
  <c r="D16" i="3"/>
  <c r="D17" i="3"/>
  <c r="D18" i="3"/>
  <c r="D19" i="3"/>
  <c r="D20" i="3"/>
  <c r="D21" i="3"/>
  <c r="D14" i="3"/>
</calcChain>
</file>

<file path=xl/sharedStrings.xml><?xml version="1.0" encoding="utf-8"?>
<sst xmlns="http://schemas.openxmlformats.org/spreadsheetml/2006/main" count="451" uniqueCount="116">
  <si>
    <t xml:space="preserve">*** May 29th 2025 - Corticosterone ELISA </t>
  </si>
  <si>
    <t>A</t>
  </si>
  <si>
    <t>Empty</t>
  </si>
  <si>
    <t>B</t>
  </si>
  <si>
    <t>Blank</t>
  </si>
  <si>
    <t>C</t>
  </si>
  <si>
    <t>D</t>
  </si>
  <si>
    <t>E</t>
  </si>
  <si>
    <t>F</t>
  </si>
  <si>
    <t>G</t>
  </si>
  <si>
    <t>H</t>
  </si>
  <si>
    <t>Naïve - BA</t>
  </si>
  <si>
    <t>CFA - BA</t>
  </si>
  <si>
    <t>Naïve - DMSO</t>
  </si>
  <si>
    <t>CFA - DMSO</t>
  </si>
  <si>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</si>
  <si>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</si>
  <si>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</si>
  <si>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</si>
  <si>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</si>
  <si>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</si>
  <si>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</si>
  <si>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</si>
  <si>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</si>
  <si>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</si>
  <si>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</si>
  <si>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</si>
  <si>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</si>
  <si>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62.063</t>
  </si>
  <si>
    <t>70.053</t>
  </si>
  <si>
    <t>228.181</t>
  </si>
  <si>
    <t>142.066</t>
  </si>
  <si>
    <t>164.625</t>
  </si>
  <si>
    <t>345.044</t>
  </si>
  <si>
    <t>477.130</t>
  </si>
  <si>
    <t>520.432</t>
  </si>
  <si>
    <t>70.964</t>
  </si>
  <si>
    <t>89.514</t>
  </si>
  <si>
    <t>154.822</t>
  </si>
  <si>
    <t>47.212</t>
  </si>
  <si>
    <t>365.594</t>
  </si>
  <si>
    <t>859.396</t>
  </si>
  <si>
    <t>1200.711</t>
  </si>
  <si>
    <t>753.568</t>
  </si>
  <si>
    <t>&gt;20998.400</t>
  </si>
  <si>
    <t>161.191</t>
  </si>
  <si>
    <t>141.144</t>
  </si>
  <si>
    <t>490.288</t>
  </si>
  <si>
    <t>534.698</t>
  </si>
  <si>
    <t>331.088</t>
  </si>
  <si>
    <t>593.405</t>
  </si>
  <si>
    <t>1544.555</t>
  </si>
  <si>
    <t>1465.591</t>
  </si>
  <si>
    <t>19193.721</t>
  </si>
  <si>
    <t>206.470</t>
  </si>
  <si>
    <t>247.865</t>
  </si>
  <si>
    <t>140.226</t>
  </si>
  <si>
    <t>124.771</t>
  </si>
  <si>
    <t>540.507</t>
  </si>
  <si>
    <t>535.662</t>
  </si>
  <si>
    <t>280.619</t>
  </si>
  <si>
    <t>293.263</t>
  </si>
  <si>
    <t>3723.601</t>
  </si>
  <si>
    <t>104.936</t>
  </si>
  <si>
    <t>58.960</t>
  </si>
  <si>
    <t>237.383</t>
  </si>
  <si>
    <t>473.677</t>
  </si>
  <si>
    <t>543.434</t>
  </si>
  <si>
    <t>401.790</t>
  </si>
  <si>
    <t>985.307</t>
  </si>
  <si>
    <t>929.214</t>
  </si>
  <si>
    <t>4098.847</t>
  </si>
  <si>
    <t>862.452</t>
  </si>
  <si>
    <t>329.845</t>
  </si>
  <si>
    <t>307.564</t>
  </si>
  <si>
    <t>806.191</t>
  </si>
  <si>
    <t>750.894</t>
  </si>
  <si>
    <t>853.316</t>
  </si>
  <si>
    <t>1628.101</t>
  </si>
  <si>
    <t>694.363</t>
  </si>
  <si>
    <t>629.489</t>
  </si>
  <si>
    <t>784.999</t>
  </si>
  <si>
    <t>162.558</t>
  </si>
  <si>
    <t>477.997</t>
  </si>
  <si>
    <t>582.866</t>
  </si>
  <si>
    <t>746.901</t>
  </si>
  <si>
    <t>787.792</t>
  </si>
  <si>
    <t>1233.851</t>
  </si>
  <si>
    <t>1166.885</t>
  </si>
  <si>
    <t>1881.554</t>
  </si>
  <si>
    <t>1774.055</t>
  </si>
  <si>
    <t>149.615</t>
  </si>
  <si>
    <t>18.574</t>
  </si>
  <si>
    <t>201.114</t>
  </si>
  <si>
    <t>205.223</t>
  </si>
  <si>
    <t>251.172</t>
  </si>
  <si>
    <t>302.923</t>
  </si>
  <si>
    <t>678.050</t>
  </si>
  <si>
    <t>745.574</t>
  </si>
  <si>
    <t>2018.592</t>
  </si>
  <si>
    <t>1439.371</t>
  </si>
  <si>
    <t>51.753</t>
  </si>
  <si>
    <t>N_BA</t>
  </si>
  <si>
    <t>Average</t>
  </si>
  <si>
    <t>CFA_BA</t>
  </si>
  <si>
    <t>N_DMSO</t>
  </si>
  <si>
    <t>CFA_DMSO</t>
  </si>
  <si>
    <t>Sumary</t>
  </si>
  <si>
    <t>t.test</t>
  </si>
  <si>
    <t>ID</t>
  </si>
  <si>
    <t>CFA</t>
  </si>
  <si>
    <t>Expt</t>
  </si>
  <si>
    <t>CORT</t>
  </si>
  <si>
    <t>Naive</t>
  </si>
  <si>
    <t>BA</t>
  </si>
  <si>
    <t>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</si>
</sst>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368D-BB76-4CC6-954E-FD07CDE6F34D}">
  <dimension ref="A1:N21"/>
  <sheetViews>
    <sheetView workbookViewId="0">
      <selection activeCell="D14" sqref="D14:K21"/>
    </sheetView>
  </sheetViews>
  <sheetFormatPr defaultRowHeight="14.5" x14ac:dyDescent="0.35"/>
  <sheetData>
    <row r="1" spans="1:14" x14ac:dyDescent="0.35">
      <c r="A1" t="s">
        <v>0</v>
      </c>
    </row>
    <row r="3" spans="1:14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5">
      <c r="B4" t="s">
        <v>1</v>
      </c>
      <c r="C4" t="s">
        <v>2</v>
      </c>
      <c r="D4" s="1" t="s">
        <v>11</v>
      </c>
      <c r="E4" s="1" t="s">
        <v>11</v>
      </c>
      <c r="F4" s="2" t="s">
        <v>12</v>
      </c>
      <c r="G4" s="2" t="s">
        <v>12</v>
      </c>
      <c r="H4" s="3" t="s">
        <v>13</v>
      </c>
      <c r="I4" s="3" t="s">
        <v>13</v>
      </c>
      <c r="J4" s="4" t="s">
        <v>14</v>
      </c>
      <c r="K4" s="4" t="s">
        <v>14</v>
      </c>
      <c r="N4" t="s">
        <v>2</v>
      </c>
    </row>
    <row r="5" spans="1:14" x14ac:dyDescent="0.35">
      <c r="B5" t="s">
        <v>3</v>
      </c>
      <c r="C5" t="s">
        <v>4</v>
      </c>
      <c r="D5" s="1" t="s">
        <v>11</v>
      </c>
      <c r="E5" s="1" t="s">
        <v>11</v>
      </c>
      <c r="F5" s="2" t="s">
        <v>12</v>
      </c>
      <c r="G5" s="2" t="s">
        <v>12</v>
      </c>
      <c r="H5" s="3" t="s">
        <v>13</v>
      </c>
      <c r="I5" s="3" t="s">
        <v>13</v>
      </c>
      <c r="J5" s="4" t="s">
        <v>14</v>
      </c>
      <c r="K5" s="4" t="s">
        <v>14</v>
      </c>
      <c r="N5" t="s">
        <v>4</v>
      </c>
    </row>
    <row r="6" spans="1:14" x14ac:dyDescent="0.35">
      <c r="B6" t="s">
        <v>5</v>
      </c>
      <c r="C6" t="s">
        <v>4</v>
      </c>
      <c r="D6" s="1" t="s">
        <v>11</v>
      </c>
      <c r="E6" s="1" t="s">
        <v>11</v>
      </c>
      <c r="F6" s="2" t="s">
        <v>12</v>
      </c>
      <c r="G6" s="2" t="s">
        <v>12</v>
      </c>
      <c r="H6" s="3" t="s">
        <v>13</v>
      </c>
      <c r="I6" s="3" t="s">
        <v>13</v>
      </c>
      <c r="J6" s="4" t="s">
        <v>14</v>
      </c>
      <c r="K6" s="4" t="s">
        <v>14</v>
      </c>
      <c r="N6" t="s">
        <v>4</v>
      </c>
    </row>
    <row r="7" spans="1:14" x14ac:dyDescent="0.35">
      <c r="B7" t="s">
        <v>6</v>
      </c>
      <c r="C7" t="s">
        <v>1</v>
      </c>
      <c r="D7" s="1" t="s">
        <v>11</v>
      </c>
      <c r="E7" s="1" t="s">
        <v>11</v>
      </c>
      <c r="F7" s="2" t="s">
        <v>12</v>
      </c>
      <c r="G7" s="2" t="s">
        <v>12</v>
      </c>
      <c r="H7" s="3" t="s">
        <v>13</v>
      </c>
      <c r="I7" s="3" t="s">
        <v>13</v>
      </c>
      <c r="J7" s="4" t="s">
        <v>14</v>
      </c>
      <c r="K7" s="4" t="s">
        <v>14</v>
      </c>
      <c r="N7" t="s">
        <v>1</v>
      </c>
    </row>
    <row r="8" spans="1:14" x14ac:dyDescent="0.35">
      <c r="B8" t="s">
        <v>7</v>
      </c>
      <c r="C8" t="s">
        <v>3</v>
      </c>
      <c r="D8" s="1" t="s">
        <v>11</v>
      </c>
      <c r="E8" s="1" t="s">
        <v>11</v>
      </c>
      <c r="F8" s="2" t="s">
        <v>12</v>
      </c>
      <c r="G8" s="2" t="s">
        <v>12</v>
      </c>
      <c r="H8" s="3" t="s">
        <v>13</v>
      </c>
      <c r="I8" s="3" t="s">
        <v>13</v>
      </c>
      <c r="J8" s="4" t="s">
        <v>14</v>
      </c>
      <c r="K8" s="4" t="s">
        <v>14</v>
      </c>
      <c r="N8" t="s">
        <v>3</v>
      </c>
    </row>
    <row r="9" spans="1:14" x14ac:dyDescent="0.35">
      <c r="B9" t="s">
        <v>8</v>
      </c>
      <c r="C9" t="s">
        <v>5</v>
      </c>
      <c r="D9" s="1" t="s">
        <v>11</v>
      </c>
      <c r="E9" s="1" t="s">
        <v>11</v>
      </c>
      <c r="F9" s="2" t="s">
        <v>12</v>
      </c>
      <c r="G9" s="2" t="s">
        <v>12</v>
      </c>
      <c r="H9" s="3" t="s">
        <v>13</v>
      </c>
      <c r="I9" s="3" t="s">
        <v>13</v>
      </c>
      <c r="J9" s="4" t="s">
        <v>14</v>
      </c>
      <c r="K9" s="4" t="s">
        <v>14</v>
      </c>
      <c r="N9" t="s">
        <v>5</v>
      </c>
    </row>
    <row r="10" spans="1:14" x14ac:dyDescent="0.35">
      <c r="B10" t="s">
        <v>9</v>
      </c>
      <c r="C10" t="s">
        <v>6</v>
      </c>
      <c r="D10" s="1" t="s">
        <v>11</v>
      </c>
      <c r="E10" s="1" t="s">
        <v>11</v>
      </c>
      <c r="F10" s="2" t="s">
        <v>12</v>
      </c>
      <c r="G10" s="2" t="s">
        <v>12</v>
      </c>
      <c r="H10" s="3" t="s">
        <v>13</v>
      </c>
      <c r="I10" s="3" t="s">
        <v>13</v>
      </c>
      <c r="J10" s="4" t="s">
        <v>14</v>
      </c>
      <c r="K10" s="4" t="s">
        <v>14</v>
      </c>
      <c r="N10" t="s">
        <v>6</v>
      </c>
    </row>
    <row r="11" spans="1:14" x14ac:dyDescent="0.35">
      <c r="B11" t="s">
        <v>10</v>
      </c>
      <c r="C11" t="s">
        <v>7</v>
      </c>
      <c r="D11" s="1" t="s">
        <v>11</v>
      </c>
      <c r="E11" s="1" t="s">
        <v>11</v>
      </c>
      <c r="F11" s="2" t="s">
        <v>12</v>
      </c>
      <c r="G11" s="2" t="s">
        <v>12</v>
      </c>
      <c r="H11" s="3" t="s">
        <v>13</v>
      </c>
      <c r="I11" s="3" t="s">
        <v>13</v>
      </c>
      <c r="J11" s="4" t="s">
        <v>14</v>
      </c>
      <c r="K11" s="4" t="s">
        <v>14</v>
      </c>
      <c r="N11" t="s">
        <v>7</v>
      </c>
    </row>
    <row r="13" spans="1:14" x14ac:dyDescent="0.3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14" x14ac:dyDescent="0.35">
      <c r="B14" t="s">
        <v>1</v>
      </c>
      <c r="C14" t="s">
        <v>2</v>
      </c>
      <c r="D14" s="1">
        <v>415</v>
      </c>
      <c r="E14" s="1">
        <v>416</v>
      </c>
      <c r="F14" s="2">
        <v>419</v>
      </c>
      <c r="G14" s="2">
        <v>420</v>
      </c>
      <c r="H14" s="3">
        <v>447</v>
      </c>
      <c r="I14" s="3">
        <v>448</v>
      </c>
      <c r="J14" s="4">
        <v>451</v>
      </c>
      <c r="K14" s="4">
        <v>452</v>
      </c>
      <c r="N14" t="s">
        <v>2</v>
      </c>
    </row>
    <row r="15" spans="1:14" x14ac:dyDescent="0.35">
      <c r="B15" t="s">
        <v>3</v>
      </c>
      <c r="C15" t="s">
        <v>4</v>
      </c>
      <c r="D15" s="1">
        <v>415</v>
      </c>
      <c r="E15" s="1">
        <v>416</v>
      </c>
      <c r="F15" s="2">
        <v>419</v>
      </c>
      <c r="G15" s="2">
        <v>420</v>
      </c>
      <c r="H15" s="3">
        <v>447</v>
      </c>
      <c r="I15" s="3">
        <v>448</v>
      </c>
      <c r="J15" s="4">
        <v>451</v>
      </c>
      <c r="K15" s="4">
        <v>452</v>
      </c>
      <c r="N15" t="s">
        <v>4</v>
      </c>
    </row>
    <row r="16" spans="1:14" x14ac:dyDescent="0.35">
      <c r="B16" t="s">
        <v>5</v>
      </c>
      <c r="C16" t="s">
        <v>4</v>
      </c>
      <c r="D16" s="1">
        <v>417</v>
      </c>
      <c r="E16" s="1">
        <v>418</v>
      </c>
      <c r="F16" s="2">
        <v>421</v>
      </c>
      <c r="G16" s="2">
        <v>422</v>
      </c>
      <c r="H16" s="3">
        <v>449</v>
      </c>
      <c r="I16" s="3">
        <v>450</v>
      </c>
      <c r="J16" s="4">
        <v>453</v>
      </c>
      <c r="K16" s="4">
        <v>454</v>
      </c>
      <c r="N16" t="s">
        <v>4</v>
      </c>
    </row>
    <row r="17" spans="2:14" x14ac:dyDescent="0.35">
      <c r="B17" t="s">
        <v>6</v>
      </c>
      <c r="C17" t="s">
        <v>1</v>
      </c>
      <c r="D17" s="1">
        <v>417</v>
      </c>
      <c r="E17" s="1">
        <v>418</v>
      </c>
      <c r="F17" s="2">
        <v>421</v>
      </c>
      <c r="G17" s="2">
        <v>422</v>
      </c>
      <c r="H17" s="3">
        <v>449</v>
      </c>
      <c r="I17" s="3">
        <v>450</v>
      </c>
      <c r="J17" s="4">
        <v>453</v>
      </c>
      <c r="K17" s="4">
        <v>454</v>
      </c>
      <c r="N17" t="s">
        <v>1</v>
      </c>
    </row>
    <row r="18" spans="2:14" x14ac:dyDescent="0.35">
      <c r="B18" t="s">
        <v>7</v>
      </c>
      <c r="C18" t="s">
        <v>3</v>
      </c>
      <c r="D18" s="1">
        <v>423</v>
      </c>
      <c r="E18" s="1">
        <v>424</v>
      </c>
      <c r="F18" s="2">
        <v>427</v>
      </c>
      <c r="G18" s="2">
        <v>428</v>
      </c>
      <c r="H18" s="3">
        <v>455</v>
      </c>
      <c r="I18" s="3">
        <v>456</v>
      </c>
      <c r="J18" s="4">
        <v>459</v>
      </c>
      <c r="K18" s="4">
        <v>460</v>
      </c>
      <c r="N18" t="s">
        <v>3</v>
      </c>
    </row>
    <row r="19" spans="2:14" x14ac:dyDescent="0.35">
      <c r="B19" t="s">
        <v>8</v>
      </c>
      <c r="C19" t="s">
        <v>5</v>
      </c>
      <c r="D19" s="1">
        <v>423</v>
      </c>
      <c r="E19" s="1">
        <v>424</v>
      </c>
      <c r="F19" s="2">
        <v>427</v>
      </c>
      <c r="G19" s="2">
        <v>428</v>
      </c>
      <c r="H19" s="3">
        <v>455</v>
      </c>
      <c r="I19" s="3">
        <v>456</v>
      </c>
      <c r="J19" s="4">
        <v>459</v>
      </c>
      <c r="K19" s="4">
        <v>460</v>
      </c>
      <c r="N19" t="s">
        <v>5</v>
      </c>
    </row>
    <row r="20" spans="2:14" x14ac:dyDescent="0.35">
      <c r="B20" t="s">
        <v>9</v>
      </c>
      <c r="C20" t="s">
        <v>6</v>
      </c>
      <c r="D20" s="1">
        <v>425</v>
      </c>
      <c r="E20" s="1">
        <v>426</v>
      </c>
      <c r="F20" s="2">
        <v>429</v>
      </c>
      <c r="G20" s="2">
        <v>430</v>
      </c>
      <c r="H20" s="3">
        <v>457</v>
      </c>
      <c r="I20" s="3">
        <v>458</v>
      </c>
      <c r="J20" s="4">
        <v>461</v>
      </c>
      <c r="K20" s="4">
        <v>462</v>
      </c>
      <c r="N20" t="s">
        <v>6</v>
      </c>
    </row>
    <row r="21" spans="2:14" x14ac:dyDescent="0.35">
      <c r="B21" t="s">
        <v>10</v>
      </c>
      <c r="C21" t="s">
        <v>7</v>
      </c>
      <c r="D21" s="1">
        <v>425</v>
      </c>
      <c r="E21" s="1">
        <v>426</v>
      </c>
      <c r="F21" s="2">
        <v>429</v>
      </c>
      <c r="G21" s="2">
        <v>430</v>
      </c>
      <c r="H21" s="3">
        <v>457</v>
      </c>
      <c r="I21" s="3">
        <v>458</v>
      </c>
      <c r="J21" s="4">
        <v>461</v>
      </c>
      <c r="K21" s="4">
        <v>462</v>
      </c>
      <c r="N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EDB7-A4CC-4B42-BFDB-325201C860BD}">
  <dimension ref="A1:M9"/>
  <sheetViews>
    <sheetView workbookViewId="0">
      <selection sqref="A1:M9"/>
    </sheetView>
  </sheetViews>
  <sheetFormatPr defaultRowHeight="14.5" x14ac:dyDescent="0.35"/>
  <sheetData>
    <row r="1" spans="1:13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35">
      <c r="A2" s="5" t="s">
        <v>1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</row>
    <row r="3" spans="1:13" x14ac:dyDescent="0.35">
      <c r="A3" s="5" t="s">
        <v>3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</row>
    <row r="4" spans="1:13" x14ac:dyDescent="0.35">
      <c r="A4" s="5" t="s">
        <v>5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M4" t="s">
        <v>44</v>
      </c>
    </row>
    <row r="5" spans="1:13" x14ac:dyDescent="0.35">
      <c r="A5" s="5" t="s">
        <v>6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M5" t="s">
        <v>44</v>
      </c>
    </row>
    <row r="6" spans="1:13" x14ac:dyDescent="0.35">
      <c r="A6" s="5" t="s">
        <v>7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  <c r="M6" t="s">
        <v>71</v>
      </c>
    </row>
    <row r="7" spans="1:13" x14ac:dyDescent="0.35">
      <c r="A7" s="5" t="s">
        <v>8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M7" t="s">
        <v>81</v>
      </c>
    </row>
    <row r="8" spans="1:13" x14ac:dyDescent="0.35">
      <c r="A8" s="5" t="s">
        <v>9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M8" t="s">
        <v>91</v>
      </c>
    </row>
    <row r="9" spans="1:13" x14ac:dyDescent="0.35">
      <c r="A9" s="5" t="s">
        <v>10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t="s">
        <v>100</v>
      </c>
      <c r="M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D99-64EC-4546-A6C2-B27142C4C6F4}">
  <dimension ref="A1:M51"/>
  <sheetViews>
    <sheetView topLeftCell="A12" workbookViewId="0">
      <selection activeCell="H14" sqref="H14"/>
    </sheetView>
  </sheetViews>
  <sheetFormatPr defaultRowHeight="14.5" x14ac:dyDescent="0.35"/>
  <sheetData>
    <row r="1" spans="1:13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35">
      <c r="A2" s="5" t="s">
        <v>1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</row>
    <row r="3" spans="1:13" x14ac:dyDescent="0.35">
      <c r="A3" s="5" t="s">
        <v>3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</row>
    <row r="4" spans="1:13" x14ac:dyDescent="0.35">
      <c r="A4" s="5" t="s">
        <v>5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M4" t="s">
        <v>44</v>
      </c>
    </row>
    <row r="5" spans="1:13" x14ac:dyDescent="0.35">
      <c r="A5" s="5" t="s">
        <v>6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M5" t="s">
        <v>44</v>
      </c>
    </row>
    <row r="6" spans="1:13" x14ac:dyDescent="0.35">
      <c r="A6" s="5" t="s">
        <v>7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  <c r="M6" t="s">
        <v>71</v>
      </c>
    </row>
    <row r="7" spans="1:13" x14ac:dyDescent="0.35">
      <c r="A7" s="5" t="s">
        <v>8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M7" t="s">
        <v>81</v>
      </c>
    </row>
    <row r="8" spans="1:13" x14ac:dyDescent="0.35">
      <c r="A8" s="5" t="s">
        <v>9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M8" t="s">
        <v>91</v>
      </c>
    </row>
    <row r="9" spans="1:13" x14ac:dyDescent="0.35">
      <c r="A9" s="5" t="s">
        <v>10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t="s">
        <v>100</v>
      </c>
      <c r="M9" t="s">
        <v>101</v>
      </c>
    </row>
    <row r="13" spans="1:13" x14ac:dyDescent="0.35">
      <c r="B13" t="s">
        <v>102</v>
      </c>
      <c r="D13" t="s">
        <v>103</v>
      </c>
      <c r="F13" t="s">
        <v>107</v>
      </c>
      <c r="H13" t="s">
        <v>108</v>
      </c>
    </row>
    <row r="14" spans="1:13" x14ac:dyDescent="0.35">
      <c r="B14" t="s">
        <v>28</v>
      </c>
      <c r="C14" t="s">
        <v>29</v>
      </c>
      <c r="D14">
        <f>(B14+C14) /2</f>
        <v>66.057999999999993</v>
      </c>
      <c r="F14">
        <f>AVERAGE(D14:D21)</f>
        <v>207.36056250000001</v>
      </c>
      <c r="H14">
        <f>_xlfn.T.TEST(D14:D21,D24:D31,2,2)</f>
        <v>0.12367616202734702</v>
      </c>
    </row>
    <row r="15" spans="1:13" x14ac:dyDescent="0.35">
      <c r="B15" t="s">
        <v>36</v>
      </c>
      <c r="C15" t="s">
        <v>37</v>
      </c>
      <c r="D15">
        <f t="shared" ref="D15:D21" si="0">(B15+C15) /2</f>
        <v>80.239000000000004</v>
      </c>
      <c r="F15">
        <f>STDEV(D14:D21)</f>
        <v>156.84135212906739</v>
      </c>
    </row>
    <row r="16" spans="1:13" x14ac:dyDescent="0.35">
      <c r="B16" t="s">
        <v>45</v>
      </c>
      <c r="C16" t="s">
        <v>46</v>
      </c>
      <c r="D16">
        <f t="shared" si="0"/>
        <v>151.16750000000002</v>
      </c>
      <c r="F16">
        <f>F15/SQRT(8)</f>
        <v>55.451791830465346</v>
      </c>
    </row>
    <row r="17" spans="2:6" x14ac:dyDescent="0.35">
      <c r="B17" t="s">
        <v>54</v>
      </c>
      <c r="C17" t="s">
        <v>55</v>
      </c>
      <c r="D17">
        <f t="shared" si="0"/>
        <v>227.16750000000002</v>
      </c>
    </row>
    <row r="18" spans="2:6" x14ac:dyDescent="0.35">
      <c r="B18" t="s">
        <v>63</v>
      </c>
      <c r="C18" t="s">
        <v>64</v>
      </c>
      <c r="D18">
        <f t="shared" si="0"/>
        <v>81.948000000000008</v>
      </c>
    </row>
    <row r="19" spans="2:6" x14ac:dyDescent="0.35">
      <c r="B19" t="s">
        <v>73</v>
      </c>
      <c r="C19" t="s">
        <v>74</v>
      </c>
      <c r="D19">
        <f t="shared" si="0"/>
        <v>318.70450000000005</v>
      </c>
    </row>
    <row r="20" spans="2:6" x14ac:dyDescent="0.35">
      <c r="B20" t="s">
        <v>83</v>
      </c>
      <c r="C20" t="s">
        <v>84</v>
      </c>
      <c r="D20">
        <f t="shared" si="0"/>
        <v>530.43150000000003</v>
      </c>
    </row>
    <row r="21" spans="2:6" x14ac:dyDescent="0.35">
      <c r="B21" t="s">
        <v>93</v>
      </c>
      <c r="C21" t="s">
        <v>94</v>
      </c>
      <c r="D21">
        <f t="shared" si="0"/>
        <v>203.16849999999999</v>
      </c>
    </row>
    <row r="23" spans="2:6" x14ac:dyDescent="0.35">
      <c r="B23" t="s">
        <v>104</v>
      </c>
      <c r="D23" t="s">
        <v>103</v>
      </c>
    </row>
    <row r="24" spans="2:6" x14ac:dyDescent="0.35">
      <c r="B24" t="s">
        <v>30</v>
      </c>
      <c r="C24" t="s">
        <v>31</v>
      </c>
      <c r="D24">
        <f>(B24+C24) /2</f>
        <v>185.12350000000001</v>
      </c>
      <c r="F24">
        <f>AVERAGE(D24:D31)</f>
        <v>388.69981250000001</v>
      </c>
    </row>
    <row r="25" spans="2:6" x14ac:dyDescent="0.35">
      <c r="B25" t="s">
        <v>38</v>
      </c>
      <c r="C25" t="s">
        <v>39</v>
      </c>
      <c r="D25">
        <f t="shared" ref="D25:D31" si="1">(B25+C25) /2</f>
        <v>101.017</v>
      </c>
      <c r="F25">
        <f>STDEV(D24:D31)</f>
        <v>270.99965517030472</v>
      </c>
    </row>
    <row r="26" spans="2:6" x14ac:dyDescent="0.35">
      <c r="B26" t="s">
        <v>47</v>
      </c>
      <c r="C26" t="s">
        <v>48</v>
      </c>
      <c r="D26">
        <f t="shared" si="1"/>
        <v>512.49299999999994</v>
      </c>
      <c r="F26">
        <f>F25/SQRT(8)</f>
        <v>95.812846935069246</v>
      </c>
    </row>
    <row r="27" spans="2:6" x14ac:dyDescent="0.35">
      <c r="B27" t="s">
        <v>56</v>
      </c>
      <c r="C27" t="s">
        <v>57</v>
      </c>
      <c r="D27">
        <f t="shared" si="1"/>
        <v>132.49850000000001</v>
      </c>
    </row>
    <row r="28" spans="2:6" x14ac:dyDescent="0.35">
      <c r="B28" t="s">
        <v>65</v>
      </c>
      <c r="C28" t="s">
        <v>66</v>
      </c>
      <c r="D28">
        <f t="shared" si="1"/>
        <v>355.53000000000003</v>
      </c>
    </row>
    <row r="29" spans="2:6" x14ac:dyDescent="0.35">
      <c r="B29" t="s">
        <v>75</v>
      </c>
      <c r="C29" t="s">
        <v>76</v>
      </c>
      <c r="D29">
        <f t="shared" si="1"/>
        <v>778.54250000000002</v>
      </c>
    </row>
    <row r="30" spans="2:6" x14ac:dyDescent="0.35">
      <c r="B30" t="s">
        <v>85</v>
      </c>
      <c r="C30" t="s">
        <v>86</v>
      </c>
      <c r="D30">
        <f t="shared" si="1"/>
        <v>767.34649999999999</v>
      </c>
    </row>
    <row r="31" spans="2:6" x14ac:dyDescent="0.35">
      <c r="B31" t="s">
        <v>95</v>
      </c>
      <c r="C31" t="s">
        <v>96</v>
      </c>
      <c r="D31">
        <f t="shared" si="1"/>
        <v>277.04750000000001</v>
      </c>
    </row>
    <row r="33" spans="2:8" x14ac:dyDescent="0.35">
      <c r="B33" t="s">
        <v>105</v>
      </c>
      <c r="D33" t="s">
        <v>103</v>
      </c>
      <c r="H33" t="s">
        <v>108</v>
      </c>
    </row>
    <row r="34" spans="2:8" x14ac:dyDescent="0.35">
      <c r="B34" t="s">
        <v>32</v>
      </c>
      <c r="C34" t="s">
        <v>33</v>
      </c>
      <c r="D34">
        <f>(B34+C34) /2</f>
        <v>254.83449999999999</v>
      </c>
      <c r="F34">
        <f>AVERAGE(D34:D41)</f>
        <v>607.4932142857142</v>
      </c>
      <c r="H34">
        <f>_xlfn.T.TEST(D34:D41,D44:D51,2,2)</f>
        <v>8.7580121236208078E-2</v>
      </c>
    </row>
    <row r="35" spans="2:8" x14ac:dyDescent="0.35">
      <c r="B35" t="s">
        <v>40</v>
      </c>
      <c r="C35" t="s">
        <v>41</v>
      </c>
      <c r="D35">
        <f t="shared" ref="D35:D41" si="2">(B35+C35) /2</f>
        <v>612.495</v>
      </c>
      <c r="F35">
        <f>STDEV(D34:D41)</f>
        <v>297.45678308157335</v>
      </c>
    </row>
    <row r="36" spans="2:8" x14ac:dyDescent="0.35">
      <c r="B36" t="s">
        <v>49</v>
      </c>
      <c r="C36" t="s">
        <v>50</v>
      </c>
      <c r="D36">
        <f t="shared" si="2"/>
        <v>462.24649999999997</v>
      </c>
      <c r="F36">
        <f>F35/SQRT(8)</f>
        <v>105.16685421345821</v>
      </c>
    </row>
    <row r="37" spans="2:8" x14ac:dyDescent="0.35">
      <c r="B37" t="s">
        <v>58</v>
      </c>
      <c r="C37" t="s">
        <v>59</v>
      </c>
      <c r="D37">
        <f t="shared" si="2"/>
        <v>538.08449999999993</v>
      </c>
    </row>
    <row r="38" spans="2:8" x14ac:dyDescent="0.35">
      <c r="B38" t="s">
        <v>67</v>
      </c>
      <c r="C38" t="s">
        <v>68</v>
      </c>
      <c r="D38">
        <f t="shared" si="2"/>
        <v>472.61199999999997</v>
      </c>
    </row>
    <row r="39" spans="2:8" x14ac:dyDescent="0.35">
      <c r="B39" t="s">
        <v>77</v>
      </c>
      <c r="D39" t="s">
        <v>77</v>
      </c>
    </row>
    <row r="40" spans="2:8" x14ac:dyDescent="0.35">
      <c r="B40" t="s">
        <v>87</v>
      </c>
      <c r="C40" t="s">
        <v>88</v>
      </c>
      <c r="D40">
        <f t="shared" si="2"/>
        <v>1200.3679999999999</v>
      </c>
    </row>
    <row r="41" spans="2:8" x14ac:dyDescent="0.35">
      <c r="B41" t="s">
        <v>97</v>
      </c>
      <c r="C41" t="s">
        <v>98</v>
      </c>
      <c r="D41">
        <f t="shared" si="2"/>
        <v>711.8119999999999</v>
      </c>
    </row>
    <row r="43" spans="2:8" x14ac:dyDescent="0.35">
      <c r="B43" t="s">
        <v>106</v>
      </c>
      <c r="D43" t="s">
        <v>103</v>
      </c>
    </row>
    <row r="44" spans="2:8" x14ac:dyDescent="0.35">
      <c r="B44" t="s">
        <v>34</v>
      </c>
      <c r="C44" t="s">
        <v>35</v>
      </c>
      <c r="D44">
        <f>(B44+C44) /2</f>
        <v>498.78100000000001</v>
      </c>
      <c r="F44">
        <f>AVERAGE(D44:D51)</f>
        <v>1055.4883750000001</v>
      </c>
    </row>
    <row r="45" spans="2:8" x14ac:dyDescent="0.35">
      <c r="B45" t="s">
        <v>42</v>
      </c>
      <c r="C45" t="s">
        <v>43</v>
      </c>
      <c r="D45">
        <f t="shared" ref="D45:D51" si="3">(B45+C45) /2</f>
        <v>977.1395</v>
      </c>
      <c r="F45">
        <f>STDEV(D44:D51)</f>
        <v>576.12725467418261</v>
      </c>
    </row>
    <row r="46" spans="2:8" x14ac:dyDescent="0.35">
      <c r="B46" t="s">
        <v>51</v>
      </c>
      <c r="C46" t="s">
        <v>52</v>
      </c>
      <c r="D46">
        <f t="shared" si="3"/>
        <v>1505.0729999999999</v>
      </c>
      <c r="F46">
        <f>F45/SQRT(8)</f>
        <v>203.69174430325177</v>
      </c>
    </row>
    <row r="47" spans="2:8" x14ac:dyDescent="0.35">
      <c r="B47" t="s">
        <v>60</v>
      </c>
      <c r="C47" t="s">
        <v>61</v>
      </c>
      <c r="D47">
        <f t="shared" si="3"/>
        <v>286.94100000000003</v>
      </c>
    </row>
    <row r="48" spans="2:8" x14ac:dyDescent="0.35">
      <c r="B48" t="s">
        <v>69</v>
      </c>
      <c r="C48" t="s">
        <v>70</v>
      </c>
      <c r="D48">
        <f t="shared" si="3"/>
        <v>957.26050000000009</v>
      </c>
    </row>
    <row r="49" spans="2:4" x14ac:dyDescent="0.35">
      <c r="B49" t="s">
        <v>79</v>
      </c>
      <c r="C49" t="s">
        <v>80</v>
      </c>
      <c r="D49">
        <f t="shared" si="3"/>
        <v>661.92600000000004</v>
      </c>
    </row>
    <row r="50" spans="2:4" x14ac:dyDescent="0.35">
      <c r="B50" t="s">
        <v>89</v>
      </c>
      <c r="C50" t="s">
        <v>90</v>
      </c>
      <c r="D50">
        <f t="shared" si="3"/>
        <v>1827.8045000000002</v>
      </c>
    </row>
    <row r="51" spans="2:4" x14ac:dyDescent="0.35">
      <c r="B51" t="s">
        <v>99</v>
      </c>
      <c r="C51" t="s">
        <v>100</v>
      </c>
      <c r="D51">
        <f t="shared" si="3"/>
        <v>1728.9815000000001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05D8-7A13-469F-98C4-B97648B8A5B6}">
  <dimension ref="A1:D33"/>
  <sheetViews>
    <sheetView tabSelected="1" workbookViewId="0">
      <selection activeCell="G15" sqref="G15"/>
    </sheetView>
  </sheetViews>
  <sheetFormatPr defaultRowHeight="14.5" x14ac:dyDescent="0.35"/>
  <sheetData>
    <row r="1" spans="1:4" x14ac:dyDescent="0.35">
      <c r="A1" t="s">
        <v>109</v>
      </c>
      <c r="B1" t="s">
        <v>110</v>
      </c>
      <c r="C1" t="s">
        <v>111</v>
      </c>
      <c r="D1" t="s">
        <v>112</v>
      </c>
    </row>
    <row r="2" spans="1:4" x14ac:dyDescent="0.35">
      <c r="A2">
        <v>415</v>
      </c>
      <c r="B2" t="s">
        <v>113</v>
      </c>
      <c r="C2" t="s">
        <v>114</v>
      </c>
      <c r="D2">
        <v>66.057999999999993</v>
      </c>
    </row>
    <row r="3" spans="1:4" x14ac:dyDescent="0.35">
      <c r="A3">
        <v>415</v>
      </c>
      <c r="B3" t="s">
        <v>113</v>
      </c>
      <c r="C3" t="s">
        <v>114</v>
      </c>
      <c r="D3">
        <v>80.239000000000004</v>
      </c>
    </row>
    <row r="4" spans="1:4" x14ac:dyDescent="0.35">
      <c r="A4">
        <v>417</v>
      </c>
      <c r="B4" t="s">
        <v>113</v>
      </c>
      <c r="C4" t="s">
        <v>114</v>
      </c>
      <c r="D4">
        <v>151.16750000000002</v>
      </c>
    </row>
    <row r="5" spans="1:4" x14ac:dyDescent="0.35">
      <c r="A5">
        <v>417</v>
      </c>
      <c r="B5" t="s">
        <v>113</v>
      </c>
      <c r="C5" t="s">
        <v>114</v>
      </c>
      <c r="D5">
        <v>227.16750000000002</v>
      </c>
    </row>
    <row r="6" spans="1:4" x14ac:dyDescent="0.35">
      <c r="A6">
        <v>423</v>
      </c>
      <c r="B6" t="s">
        <v>113</v>
      </c>
      <c r="C6" t="s">
        <v>114</v>
      </c>
      <c r="D6">
        <v>81.948000000000008</v>
      </c>
    </row>
    <row r="7" spans="1:4" x14ac:dyDescent="0.35">
      <c r="A7">
        <v>423</v>
      </c>
      <c r="B7" t="s">
        <v>113</v>
      </c>
      <c r="C7" t="s">
        <v>114</v>
      </c>
      <c r="D7">
        <v>318.70450000000005</v>
      </c>
    </row>
    <row r="8" spans="1:4" x14ac:dyDescent="0.35">
      <c r="A8">
        <v>425</v>
      </c>
      <c r="B8" t="s">
        <v>113</v>
      </c>
      <c r="C8" t="s">
        <v>114</v>
      </c>
      <c r="D8">
        <v>530.43150000000003</v>
      </c>
    </row>
    <row r="9" spans="1:4" x14ac:dyDescent="0.35">
      <c r="A9">
        <v>425</v>
      </c>
      <c r="B9" t="s">
        <v>113</v>
      </c>
      <c r="C9" t="s">
        <v>114</v>
      </c>
      <c r="D9">
        <v>203.16849999999999</v>
      </c>
    </row>
    <row r="10" spans="1:4" x14ac:dyDescent="0.35">
      <c r="A10">
        <v>419</v>
      </c>
      <c r="B10" t="s">
        <v>110</v>
      </c>
      <c r="C10" t="s">
        <v>114</v>
      </c>
      <c r="D10">
        <v>185.12350000000001</v>
      </c>
    </row>
    <row r="11" spans="1:4" x14ac:dyDescent="0.35">
      <c r="A11">
        <v>419</v>
      </c>
      <c r="B11" t="s">
        <v>110</v>
      </c>
      <c r="C11" t="s">
        <v>114</v>
      </c>
      <c r="D11">
        <v>101.017</v>
      </c>
    </row>
    <row r="12" spans="1:4" x14ac:dyDescent="0.35">
      <c r="A12">
        <v>421</v>
      </c>
      <c r="B12" t="s">
        <v>110</v>
      </c>
      <c r="C12" t="s">
        <v>114</v>
      </c>
      <c r="D12">
        <v>512.49299999999994</v>
      </c>
    </row>
    <row r="13" spans="1:4" x14ac:dyDescent="0.35">
      <c r="A13">
        <v>421</v>
      </c>
      <c r="B13" t="s">
        <v>110</v>
      </c>
      <c r="C13" t="s">
        <v>114</v>
      </c>
      <c r="D13">
        <v>132.49850000000001</v>
      </c>
    </row>
    <row r="14" spans="1:4" x14ac:dyDescent="0.35">
      <c r="A14">
        <v>427</v>
      </c>
      <c r="B14" t="s">
        <v>110</v>
      </c>
      <c r="C14" t="s">
        <v>114</v>
      </c>
      <c r="D14">
        <v>355.53000000000003</v>
      </c>
    </row>
    <row r="15" spans="1:4" x14ac:dyDescent="0.35">
      <c r="A15">
        <v>427</v>
      </c>
      <c r="B15" t="s">
        <v>110</v>
      </c>
      <c r="C15" t="s">
        <v>114</v>
      </c>
      <c r="D15">
        <v>778.54250000000002</v>
      </c>
    </row>
    <row r="16" spans="1:4" x14ac:dyDescent="0.35">
      <c r="A16">
        <v>429</v>
      </c>
      <c r="B16" t="s">
        <v>110</v>
      </c>
      <c r="C16" t="s">
        <v>114</v>
      </c>
      <c r="D16">
        <v>767.34649999999999</v>
      </c>
    </row>
    <row r="17" spans="1:4" x14ac:dyDescent="0.35">
      <c r="A17">
        <v>429</v>
      </c>
      <c r="B17" t="s">
        <v>110</v>
      </c>
      <c r="C17" t="s">
        <v>114</v>
      </c>
      <c r="D17">
        <v>277.04750000000001</v>
      </c>
    </row>
    <row r="18" spans="1:4" x14ac:dyDescent="0.35">
      <c r="A18">
        <v>447</v>
      </c>
      <c r="B18" t="s">
        <v>113</v>
      </c>
      <c r="C18" t="s">
        <v>115</v>
      </c>
      <c r="D18">
        <v>254.83449999999999</v>
      </c>
    </row>
    <row r="19" spans="1:4" x14ac:dyDescent="0.35">
      <c r="A19">
        <v>447</v>
      </c>
      <c r="B19" t="s">
        <v>113</v>
      </c>
      <c r="C19" t="s">
        <v>115</v>
      </c>
      <c r="D19">
        <v>612.495</v>
      </c>
    </row>
    <row r="20" spans="1:4" x14ac:dyDescent="0.35">
      <c r="A20">
        <v>449</v>
      </c>
      <c r="B20" t="s">
        <v>113</v>
      </c>
      <c r="C20" t="s">
        <v>115</v>
      </c>
      <c r="D20">
        <v>462.24649999999997</v>
      </c>
    </row>
    <row r="21" spans="1:4" x14ac:dyDescent="0.35">
      <c r="A21">
        <v>449</v>
      </c>
      <c r="B21" t="s">
        <v>113</v>
      </c>
      <c r="C21" t="s">
        <v>115</v>
      </c>
      <c r="D21">
        <v>538.08449999999993</v>
      </c>
    </row>
    <row r="22" spans="1:4" x14ac:dyDescent="0.35">
      <c r="A22">
        <v>455</v>
      </c>
      <c r="B22" t="s">
        <v>113</v>
      </c>
      <c r="C22" t="s">
        <v>115</v>
      </c>
      <c r="D22">
        <v>472.61199999999997</v>
      </c>
    </row>
    <row r="23" spans="1:4" x14ac:dyDescent="0.35">
      <c r="A23">
        <v>455</v>
      </c>
      <c r="B23" t="s">
        <v>113</v>
      </c>
      <c r="C23" t="s">
        <v>115</v>
      </c>
      <c r="D23" t="s">
        <v>77</v>
      </c>
    </row>
    <row r="24" spans="1:4" x14ac:dyDescent="0.35">
      <c r="A24">
        <v>457</v>
      </c>
      <c r="B24" t="s">
        <v>113</v>
      </c>
      <c r="C24" t="s">
        <v>115</v>
      </c>
      <c r="D24">
        <v>1200.3679999999999</v>
      </c>
    </row>
    <row r="25" spans="1:4" x14ac:dyDescent="0.35">
      <c r="A25">
        <v>457</v>
      </c>
      <c r="B25" t="s">
        <v>113</v>
      </c>
      <c r="C25" t="s">
        <v>115</v>
      </c>
      <c r="D25">
        <v>711.8119999999999</v>
      </c>
    </row>
    <row r="26" spans="1:4" x14ac:dyDescent="0.35">
      <c r="A26">
        <v>451</v>
      </c>
      <c r="B26" t="s">
        <v>110</v>
      </c>
      <c r="C26" t="s">
        <v>115</v>
      </c>
      <c r="D26">
        <v>498.78100000000001</v>
      </c>
    </row>
    <row r="27" spans="1:4" x14ac:dyDescent="0.35">
      <c r="A27">
        <v>451</v>
      </c>
      <c r="B27" t="s">
        <v>110</v>
      </c>
      <c r="C27" t="s">
        <v>115</v>
      </c>
      <c r="D27">
        <v>977.1395</v>
      </c>
    </row>
    <row r="28" spans="1:4" x14ac:dyDescent="0.35">
      <c r="A28">
        <v>453</v>
      </c>
      <c r="B28" t="s">
        <v>110</v>
      </c>
      <c r="C28" t="s">
        <v>115</v>
      </c>
      <c r="D28">
        <v>1505.0729999999999</v>
      </c>
    </row>
    <row r="29" spans="1:4" x14ac:dyDescent="0.35">
      <c r="A29">
        <v>453</v>
      </c>
      <c r="B29" t="s">
        <v>110</v>
      </c>
      <c r="C29" t="s">
        <v>115</v>
      </c>
      <c r="D29">
        <v>286.94100000000003</v>
      </c>
    </row>
    <row r="30" spans="1:4" x14ac:dyDescent="0.35">
      <c r="A30">
        <v>459</v>
      </c>
      <c r="B30" t="s">
        <v>110</v>
      </c>
      <c r="C30" t="s">
        <v>115</v>
      </c>
      <c r="D30">
        <v>957.26050000000009</v>
      </c>
    </row>
    <row r="31" spans="1:4" x14ac:dyDescent="0.35">
      <c r="A31">
        <v>459</v>
      </c>
      <c r="B31" t="s">
        <v>110</v>
      </c>
      <c r="C31" t="s">
        <v>115</v>
      </c>
      <c r="D31">
        <v>661.92600000000004</v>
      </c>
    </row>
    <row r="32" spans="1:4" x14ac:dyDescent="0.35">
      <c r="A32">
        <v>461</v>
      </c>
      <c r="B32" t="s">
        <v>110</v>
      </c>
      <c r="C32" t="s">
        <v>115</v>
      </c>
      <c r="D32">
        <v>1827.8045000000002</v>
      </c>
    </row>
    <row r="33" spans="1:4" x14ac:dyDescent="0.35">
      <c r="A33">
        <v>461</v>
      </c>
      <c r="B33" t="s">
        <v>110</v>
      </c>
      <c r="C33" t="s">
        <v>115</v>
      </c>
      <c r="D33">
        <v>1728.9815000000001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Results</vt:lpstr>
      <vt:lpstr>Organized</vt:lpstr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Jennet Baumbach</dc:creator>
  <cp:lastModifiedBy>Jennet Baumbach</cp:lastModifiedBy>
  <dcterms:created xsi:type="dcterms:W3CDTF">2025-06-02T11:52:48Z</dcterms:created>
  <dcterms:modified xsi:type="dcterms:W3CDTF">2025-06-02T12:07:45Z</dcterms:modified>
</cp:coreProperties>
</file>