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<sst xmlns="http://schemas.openxmlformats.org/spreadsheetml/2006/main" count="254" uniqueCount="189">
  <si>
    <t>Raport dla firmy:</t>
  </si>
  <si>
    <t>Copy Plus Andrzej Mazgała</t>
  </si>
  <si>
    <t>Numer klienta:</t>
  </si>
  <si>
    <t>424750</t>
  </si>
  <si>
    <t>Dodanych ogłoszeń:</t>
  </si>
  <si>
    <t>3667</t>
  </si>
  <si>
    <t>Dodanych wyników przetargów:</t>
  </si>
  <si>
    <t>812</t>
  </si>
  <si>
    <t>W przypadku problemów z odczytem raportu wyświetl wersję online</t>
  </si>
  <si>
    <t>Przetargów spełniających Twoje kryteria:</t>
  </si>
  <si>
    <t>5</t>
  </si>
  <si>
    <t>Wyników przetargów spełniających Twoje kryteria:</t>
  </si>
  <si>
    <t>2</t>
  </si>
  <si>
    <t>Lista ogłoszeń spełniających Twoje kryteria:</t>
  </si>
  <si>
    <t>ID</t>
  </si>
  <si>
    <t>Link</t>
  </si>
  <si>
    <t>Data dodania</t>
  </si>
  <si>
    <t>Kategoria</t>
  </si>
  <si>
    <t>Forma</t>
  </si>
  <si>
    <t>Przedmiot</t>
  </si>
  <si>
    <t>Organizator</t>
  </si>
  <si>
    <t>Miasto</t>
  </si>
  <si>
    <t>Ulica</t>
  </si>
  <si>
    <t>Województwo</t>
  </si>
  <si>
    <t>Powiat</t>
  </si>
  <si>
    <t>Państwo</t>
  </si>
  <si>
    <t>Telefon / fax</t>
  </si>
  <si>
    <t>E-mail</t>
  </si>
  <si>
    <t>Strona WWW</t>
  </si>
  <si>
    <t>Opis</t>
  </si>
  <si>
    <t>Specyfikacja</t>
  </si>
  <si>
    <t>Miejsce i termin składania</t>
  </si>
  <si>
    <t>Termin składania</t>
  </si>
  <si>
    <t>Otwarcie</t>
  </si>
  <si>
    <t>Miejsce i termin realizacji</t>
  </si>
  <si>
    <t>Wadium</t>
  </si>
  <si>
    <t>Wadium liczbowo</t>
  </si>
  <si>
    <t>Wymagania</t>
  </si>
  <si>
    <t>Uwagi</t>
  </si>
  <si>
    <t>Kontakt</t>
  </si>
  <si>
    <t>Język kontaktu</t>
  </si>
  <si>
    <t>Kod CPV</t>
  </si>
  <si>
    <t>Numer dokumentu</t>
  </si>
  <si>
    <t>Źródło</t>
  </si>
  <si>
    <t>Załączniki</t>
  </si>
  <si>
    <t>NIP</t>
  </si>
  <si>
    <t>29850026</t>
  </si>
  <si>
    <t>2025-07-17</t>
  </si>
  <si>
    <t>przetarg</t>
  </si>
  <si>
    <t>nieograniczony</t>
  </si>
  <si>
    <t>Sprzedaż i dostawa fabrycznie nowego, nieużywanego sprzętu komputerowego</t>
  </si>
  <si>
    <t>Uniwersytet Rzeszowski</t>
  </si>
  <si>
    <t>35-959 Rzeszów</t>
  </si>
  <si>
    <t>Aleja Rejtana 16c</t>
  </si>
  <si>
    <t>podkarpackie</t>
  </si>
  <si>
    <t>Rzeszów</t>
  </si>
  <si>
    <t>Polska</t>
  </si>
  <si>
    <t>Telefon: 48 178721018</t>
  </si>
  <si>
    <t>jtoczek@ur.edu.pl</t>
  </si>
  <si>
    <t>https://ur-edu.logintrade.net/rejestracja/ustawowe.html</t>
  </si>
  <si>
    <t>Sprzedaż i dostawa fabrycznie nowego, nieużywanego sprzętu komputerowego dla jednostek organizacyjnych Uniwersytetu Rzeszowskiego
1. Przedmiotem zamówienia jest Sprzedaż i dostawa fabrycznie nowego, nieużywanego sprzętu komputerowego dla jednostek organizacyjnych Uniwersytetu Rzeszowskiego.. Zamówienie zostało podzielone na 3 części (3 zadania): 2. Szczegółowy opis oraz sposób realizacji zamówienia zawiera opis przedmiotu zamówienia (OPZ), stanowiący Załącznik nr 3 do SWZ 3. O udzielenie zamówienia mogą ubiegać się Wykonawcy, którzy spełniają warunki dotyczące: 1) zdolności do występowania w obrocie gospodarczym: Zamawiający nie stawia warunku w powyższym zakresie. 2) uprawnień do prowadzenia określonej działalności gospodarczej lub zawodowej, o ile wynika to z odrębnych przepisów: Zamawiający nie stawia warunku w powyższym zakresie. 3) sytuacji ekonomicznej lub finansowej: Zamawiający nie stawia warunku w powyższym zakresie. 4) zdolności technicznej lub zawodowej: Zamawiający nie stawia warunku w powyższym zakresie. 4. Do oferty (Wypełniony i podpisany przez Wykonawcę Formularzu Oferty - Załącznik nr 1 do SWZ) Wykonawca zobowiązany jest dołączyć załączniki: 1) Wypełniony i podpisany przez Wykonawcę Formularz cenowy stanowiący załącznik nr 1 do Formularza oferty. 2) Aktualne na dzień składania ofert oświadczenie, że nie podlega wykluczeniu oraz spełnia warunki udziału w postępowaniu. Przedmiotowe oświadczenie Wykonawca składa w formie Jednolitego Europejskiego Dokumentu Zamówienia (JEDZ / ESPD), stanowiącego Załącznik nr 2 do Rozporządzenia Wykonawczego Komisji (EU) 2016/7 z dnia 5 stycznia 2016 r. ustanawiającego standardowy formularz jednolitego europejskiego dokumentu zamówienia. Informacje zawarte w ESPD stanowią wstępne potwierdzenie, że Wykonawca nie podlega wykluczeniu oraz spełnia warunki udziału w postępowaniu. Zamawiający informuje, iż instrukcję wypełnienia ESPD oraz edytowalną wersję formularza ESPD można znaleźć pod adresem: https://www.uzp.gov.pl/e-uslugi/jedz ; https://www.uzp.gov.pl . Wzór ,,JEDZ" stanowi Załącznik nr 2 do SWZ W przypadku wspólnego ubiegania się o zamówienie przez Wykonawców oświadczenie na formularzu jednolitego dokumentu składa każdy z Wykonawców wspólnie ubiegających się o zamówienie. Oświadczenie to ma potwierdzać brak podstaw wykluczenia w zakresie określonym w niniejszej SWZ. Wykonawca, każdy uczestnik Konsorcjum - składają własne Jednolite Europejskie Dokumenty Zamówienia. W przypadku Wykonawcy, który polega na zdolnościach innych podmiotów, Wykonawca składa także JEDZ dotyczący każdego z tych podmiotów potwierdzający brak istnienia wobec nich podstaw wykluczenia oraz potwierdzający spełnianie warunków udziału w postępowaniu w zakresie w jakim powołuje się na ich zasoby, podpisany przez osoby uprawnione do reprezentowania danego podmiotu. W Części IV JEDZ Zamawiający żąda jedynie ogólnego oświadczenia dotyczącego wszystkich kryteriów kwalifikacji (sekcja ez wypełniania poszczególnych Sekcji A, B, C i D; Część V (Ograniczenie liczby kwalifikujących się kandydatów) należy pozostawić niewypełnioną. 3) Oświadczenia Wykonawcy/Wykonawcy wspólnie ubiegającego się o udzielenie zamówienia dotyczące przesłanek wykluczenia z art. 5k rozporządzenia 833/2014 oraz art. 7 ust. 1 ustawy o szczególnych rozwiązaniach w zakresie przeciwdziałania wspieraniu agresji na Ukrainę oraz służących ochronie bezpieczeństwa narodowego składane na podstawie art. 125 ust. 1 ustawy Pzp wzór stanowi Załącznik nr 6 do SWZ. 4) Przygotowany (sporządzony przez Wykonawcę) i podpisany przez Wykonawcę opis oferowanego asortymenty, zawierający nazwę producenta, model, parametry techniczne, ewentualnie zdjęcia poglądowe. Opis oferowanego przez Wykonawcę przedmiotu zamówienia nie podlega uzupełnieniu, bo stanowi treść oferty poprzez skonkretyzowanie cech kryjących się pod wskazaną nazwą danego asortymentu/urządzenia oferowanego przez Wykonawcę. Z uwagi iż, podanie samego modelu czy numeru katalogowego asortymentu/urządzenia nie zawsze pozwala na jego identyfikację, Zamawiający poza wymogiem podania nazwy charakteryzującej urządzenie, wymaga podania faktycznych parametrów technicznych oferowanego asortymentu/urządzenia. Opis stanowi przedmiotowy środek dowodowy, który Wykonawca składa wraz z ofertą (Art.107ust.1p.z.p.) Uwaga: Brak złożenia wraz z ofertą opisu oferowanego przez Wykonawcę przedmiotu zamówienia będzie skutkował odrzuceniem oferty 5) Pełnomocnictwo do podpisania oferty (jeżeli dotyczy). 6) Zobowiązanie innego podmiotu oraz oświadczenie w formie Jednolitego Europejskiego Dokumentu Zamówienia (ESPD), o których mowa w Rozdziale X (jeżeli dotyczy)
Część zamówienia: LOT-0001
Tytuł: Zadanie nr 1: Sprzedaż i dostawa urządzenia wielofunkcyjnego dla Wydziału Medycznego.
Opis: Zadanie nr 1: Sprzedaż i dostawa urządzenia wielofunkcyjnego dla Wydziału Medycznego. Szczegółowy opis oraz sposób realizacji zamówienia zawiera opis przedmiotu zamówienia (OPZ), stanowiący załącznik nr 3 do SWZ: a) zaproponowane urządzenie musi być nowe, nieużywane, wolne od wad, a jego parametry techniczno funkcjonalne nie niższe niż przedstawione w opisie przedmiotu zamówienia stanowiącym załącznik nr 3 do SWZ; b) zaproponowane oprogramowanie musi być wolne od wad, a jego parametry techniczno-funkcjonalne nie niższe niż przedstawione w szczegółowym opisie przedmiotu zamówienia stanowiącym załącznik nr 3 do SWZ. W przypadku dostarczenie oprogramowania zapisanego na nośnikach, każdy z takich nośników musi być fizycznie nowy, posiadać kod aktywacyjny wraz z instrukcją aktywacyjną (oryginalnie zapakowany, zabezpieczony taśmą, nieposiadający śladów otwierania i użytkowania). Wymagania dotyczące gwarancji: Wykonawca zobowiązany jest do udzielenia gwarancji na przedmiot zamówienia nie krótszej niż: 24 miesiące gwarancji dla urządzenia. Zgodnie z art. 257 Pzp Zamawiający przewiduje możliwość unieważnienia przedmiotowego postępowania, jeżeli środki publiczne, które Zamawiający zamierzał przeznaczyć na sfinansowanie całości lub części zamówienia, nie zostały mu przyznane
Wewnętrzny identyfikator: Zadanie nr 1
Główna klasyfikacja (cpv): 30200000 Urządzenia komputerowe
Dodatkowa klasyfikacja (cpv): 30232100 Drukarki i plotery
Część zamówienia: LOT-0002
Tytuł: Zadanie nr 2: Sprzedaż i dostawa przełącznika sieciowego wraz z wymianą, montażem, uruchomieniem i konfiguracją dla Uniwersyteckiego Centrum Informatyzacji.
Opis: Zadanie nr 2: Sprzedaż i dostawa przełącznika sieciowego wraz z wymianą, montażem, uruchomieniem i konfiguracją dla Uniwersyteckiego Centrum Informatyzacji. Szczegółowy opis oraz sposób realizacji zamówienia zawiera opis przedmiotu zamówienia (OPZ), stanowiący załącznik nr 3 do SWZ: a) zaproponowane urządzenie musi być nowe, nieużywane, wolne od wad, a jego parametry techniczno funkcjonalne nie niższe niż przedstawione w opisie przedmiotu zamówienia stanowiącym załącznik nr 3 do SWZ; b) zaproponowane oprogramowanie musi być wolne od wad, a jego parametry techniczno-funkcjonalne nie niższe niż przedstawione w szczegółowym opisie przedmiotu zamówienia stanowiącym załącznik nr 3 do SWZ. W przypadku dostarczenie oprogramowania zapisanego na nośnikach, każdy z takich nośników musi być fizycznie nowy, posiadać kod aktywacyjny wraz z instrukcją aktywacyjną (oryginalnie zapakowany, zabezpieczony taśmą, nieposiadający śladów otwierania i użytkowania). Wymagania dotyczące gwarancji: Wykonawca zobowiązany jest do udzielenia gwarancji na przedmiot zamówienia nie krótszej niż: 24 miesiące gwarancji dla przełącznika i 36 miesiące gwarancji na wykonany przedmiot zamówienia Zgodnie z art. 257 Pzp Zamawiający przewiduje możliwość unieważnienia przedmiotowego postępowania, jeżeli środki publiczne, które Zamawiający zamierzał przeznaczyć na sfinansowanie całości lub części zamówienia, nie zostały mu przyznane
Wewnętrzny identyfikator: Zadanie nr 2
Główna klasyfikacja (cpv): 30200000 Urządzenia komputerowe
Dodatkowa klasyfikacja (cpv): 30236000 Różny sprzęt komputerowy
Część zamówienia: LOT-0003
Tytuł: Zadanie nr 3: Sprzedaż i dostawa drukarki dla Wydziału Nauk Ścisłych i Technicznych.
Opis: Zadanie nr 3: Sprzedaż i dostawa drukarki dla Wydziału Nauk Ścisłych i Technicznych. Szczegółowy opis oraz sposób realizacji zamówienia zawiera opis przedmiotu zamówienia (OPZ), stanowiący załącznik nr 3 do SWZ: a) zaproponowane urządzenie musi być nowe, nieużywane, wolne od wad, a jego parametry techniczno funkcjonalne nie niższe niż przedstawione w opisie przedmiotu zamówienia stanowiącym załącznik nr 3 do SWZ; b) zaproponowane oprogramowanie musi być wolne od wad, a jego parametry techniczno-funkcjonalne nie niższe niż przedstawione w szczegółowym opisie przedmiotu zamówienia stanowiącym załącznik nr 3 do SWZ. W przypadku dostarczenie oprogramowania zapisanego na nośnikach, każdy z takich nośników musi być fizycznie nowy, posiadać kod aktywacyjny wraz z instrukcją aktywacyjną (oryginalnie zapakowany, zabezpieczony taśmą, nieposiadający śladów otwierania i użytkowania). Wymagania dotyczące gwarancji: Wykonawca zobowiązany jest do udzielenia gwarancji na przedmiot zamówienia nie krótszej niż: 24 miesiące gwarancji dla urządzenia Zgodnie z art. 257 Pzp Zamawiający przewiduje możliwość unieważnienia przedmiotowego postępowania, jeżeli środki publiczne, które Zamawiający zamierzał przeznaczyć na sfinansowanie całości lub części zamówienia, nie zostały mu przyznane
Wewnętrzny identyfikator: Zadanie nr 3
Główna klasyfikacja (cpv): 30200000 Urządzenia komputerowe
Dodatkowa klasyfikacja (cpv): 30232100 Drukarki i plotery</t>
  </si>
  <si>
    <t>Dokumenty zamówienia
Dokumenty zamówienia
Adres dokumentów zamówienia: https://ur-edu.logintrade.net/rejestracja/ustawowe.html</t>
  </si>
  <si>
    <t>TERMIN SKŁADANIA ofert: 22/08/2025 10:00:00 (UTC+1) czas środkowoeuropejski, czas zachodnioeuropejski letni
Termin, do którego oferta musi pozostać ważna: 60 Dni</t>
  </si>
  <si>
    <t>2025-08-22</t>
  </si>
  <si>
    <t>Informacje na temat publicznego otwarcia:
Data otwarcia: 22/08/2025 10:15:00 (UTC+1) czas środkowoeuropejski, czas zachodnioeuropejski letni
Miejsce: Otwarcie ofert nastąpi przy użyciu systemu teleinformatycznego - platformy zakupowej Zamawiającego</t>
  </si>
  <si>
    <t>Miejsce realizacji
Miejscowość: Rzeszów
Podpodział krajowy (NUTS): Rzeszowski (PL823)
Kraj: Polska
Miejsce realizacji
Podpodział krajowy (NUTS): Rzeszowski (PL823)
Kraj: Polska
Informacje dodatkowe: Główne miejsce lub lokalizacja realizacji: Uniwersytet Rzeszowski, Rzeszów, POLSKA
Szacowany okres obowiązywania
Data początkowa: 22/08/2025
Okres obowiązywania: 30 Dni</t>
  </si>
  <si>
    <t>nie wymagane</t>
  </si>
  <si>
    <t>dostępne w oryginalnej treści ogłoszenia i/lub w załącznikach</t>
  </si>
  <si>
    <t>Oficjalna nazwa: Uniwersytet Rzeszowski
Numer rejestracyjny: 813-32-38-822
Adres pocztowy: Aleja Rejtana 16c
Miejscowość: Rzeszów
Kod pocztowy: 35-959
Podpodział krajowy (NUTS): Rzeszowski (PL823)
Kraj: Polska
Punkt kontaktowy: Uniwersytet Rzeszowski DZIAŁ ZAMÓWIEŃ PUBLICZNYCH
E-mail: jtoczek@ur.edu.pl
Telefon: 48 178721018
Adres strony internetowej: https://www.ur.edu.pl/pl/uniwersytet
Adres na potrzeby wymiany informacji (URL): https://ur-edu.logintrade.net/rejestracja/ustawowe.html
Role tej organizacji:
Nabywca
Organizacja udzielająca dodatkowych informacji na temat postępowania o udzielenie zamówienia
Organizacja zapewniająca dostęp offline do dokumentów zamówienia
Organizacja przyjmująca wnioski o dopuszczenie do udziału
Organizacja rozpatrująca oferty</t>
  </si>
  <si>
    <t>polski</t>
  </si>
  <si>
    <t>30200000, 30232100, 30236000</t>
  </si>
  <si>
    <t>466206-2025, DZP.UR.261.197.2025</t>
  </si>
  <si>
    <t>Internet i własne - TED - 135/2025</t>
  </si>
  <si>
    <t>PL8133238822</t>
  </si>
  <si>
    <t>29850270</t>
  </si>
  <si>
    <t>Dostawa drukarki 3D</t>
  </si>
  <si>
    <t>Akademia Górniczo-Hutnicza im. Stanisława Staszica w Krakowie</t>
  </si>
  <si>
    <t>30-059 Kraków</t>
  </si>
  <si>
    <t>Al. Mickiewicza 30</t>
  </si>
  <si>
    <t>małopolskie</t>
  </si>
  <si>
    <t>Kraków</t>
  </si>
  <si>
    <t>Telefon: +48 126173595</t>
  </si>
  <si>
    <t>dzp@agh.edu.pl</t>
  </si>
  <si>
    <t>DOSTAWA drukarki 3D dla WIMiC DE-dzp.272-413/25
DOSTAWA drukarki 3D dla WIMiC - zgodnie z wymaganiami opisanymi w pkt 4.1 SWZ
Część zamówienia: LOT-0001
Tytuł: DOSTAWA drukarki 3D dla WIMiC DE-dzp.272-413/25
Opis: DOSTAWA drukarki 3D dla WIMiC DE-dzp.272-413/25 - zgodnie z wymaganiami opisanymi w pkt 4.1 SWZ, termin realizacji: do 49 dni od daty otrzymania zamówienia potwierdzonego przez MNiSW
Wewnętrzny identyfikator: DE-dzp.272-413/25
Główna klasyfikacja (cpv): 30232100 Drukarki i plotery</t>
  </si>
  <si>
    <t>Dokumenty zamówienia
Dokumenty zamówienia
Języki, w których dokumenty zamówienia są oficjalnie dostępne: polski
Adres dokumentów zamówienia: www.dzp.agh.edu.pl
Kanał komunikacji ad hoc:
Nazwa: https://e-propublico.pl</t>
  </si>
  <si>
    <t>TERMIN SKŁADANIA ofert: 19/08/2025 09:00:00 (UTC+2) czas wschodnioeuropejski, czas środkowoeuropejski letni
Termin, do którego oferta musi pozostać ważna: 90 Dni</t>
  </si>
  <si>
    <t>2025-08-19</t>
  </si>
  <si>
    <t>Informacje na temat publicznego otwarcia:
Data otwarcia: 19/08/2025 10:00:00 (UTC+2) czas wschodnioeuropejski, czas środkowoeuropejski letni
Miejsce: Otwarcie ofert odbędzie się za pośrednictwem platformy: https://e-propublico.pl</t>
  </si>
  <si>
    <t>Miejsce realizacji
Adres pocztowy: Al. Mickiewicza 30
Miejscowość: Kraków
Kod pocztowy: 30-059
Podpodział krajowy (NUTS): Miasto Kraków (PL213)
Kraj: Polska
Szacowany okres obowiązywania
Okres obowiązywania: 49 Dni</t>
  </si>
  <si>
    <t>Oficjalna nazwa: Akademia Górniczo-Hutnicza im. Stanisława Staszica w Krakowie
Numer rejestracyjny: 6750001923
Adres pocztowy: Al. Mickiewicza 30
Miejscowość: Kraków
Kod pocztowy: 30-059
Podpodział krajowy (NUTS): Miasto Kraków (PL213)
Kraj: Polska
Punkt kontaktowy: Dział Zamówień Publicznych
E-mail: dzp@agh.edu.pl
Telefon: +48 126173595
Adres strony internetowej: www.dzp.agh.edu.pl
Adres na potrzeby wymiany informacji (URL): www.dzp.agh.edu.pl
Role tej organizacji:
Nabywca
Organizacja przyjmująca wnioski o dopuszczenie do udziału
Organizacja rozpatrująca oferty</t>
  </si>
  <si>
    <t>30232100</t>
  </si>
  <si>
    <t>466877-2025, DE-dzp.272-413/25</t>
  </si>
  <si>
    <t>PL6750001923</t>
  </si>
  <si>
    <t>29854250</t>
  </si>
  <si>
    <t>tryb podstawowy</t>
  </si>
  <si>
    <t>Dostawa urządzeń informatycznych</t>
  </si>
  <si>
    <t>Zespół Szkół Poligraficzno - Mechanicznych im. Armii Krajowej w Katowicach</t>
  </si>
  <si>
    <t>40-761 Katowice</t>
  </si>
  <si>
    <t>Armii Krajowej</t>
  </si>
  <si>
    <t>śląskie</t>
  </si>
  <si>
    <t>Katowice</t>
  </si>
  <si>
    <t>sekretariat@zspm.pl</t>
  </si>
  <si>
    <t>https://platformazakupowa.pl/transakcja/1145882</t>
  </si>
  <si>
    <t>DOSTAWA urządzeń informatycznych w ramach projektu pn.:
,,Wdrażanie nowoczesnych technologii w Zespole Szkół Poligraficzno-Mechanicznych w Katowicach"
Krótki opis przedmiotu zamówienia
DOSTAWA wyposażenia pracowni w Zespole Szkół Poligraficzno-Mechanicznych w postaci: o Komputerów stacjonarnych z zestawem peryferyjnym, monitorów komputerowe, komputerów przenośnych (laptopów)
DOSTAWA wyposażenia pracowni w Zespole Szkół Poligraficzno-Mechanicznych w postaci: monitorów interaktywnych.
DOSTAWA wyposażenia pracowni w Zespole Szkół Poligraficzno-Mechanicznych w postaci: serwerów NAS.
DOSTAWA wyposażenia pracowni w Zespole Szkół Poligraficzno-Mechanicznych w postaci: drukarek A3 laserowych, słuchawek komputerowych, access pointów</t>
  </si>
  <si>
    <t>SEKCJA III - UDOSTĘPNIANIE DOKUMENTÓW ZAMÓWIENIA I KOMUNIKACJA
3.1.) Adres strony internetowej prowadzonego postępowania
https://platformazakupowa.pl/pn/cuw_katowice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Postępowanie prowadzone jest w języku polskim w formie elektronicznej za
pośrednictwem https://platformazakupowa.pl/ (dalej jako ,,Platforma") pod adresem : https://platformazakupowa.pl/pn/cuw_katowice
Zamawiający będzie przekazywał wykonawcom informacje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za pośrednictwem platformazakupowa.pl do konkretnego wykonawcy.
3.6.) Wymagania techniczne i organizacyjne dotyczące korespondencji elektronicznej: I. Forma Składanych Oświadczeń i Dokumentów (szczegóły w pkt 9. SWZ)
II. W celu skrócenia czasu udzielenia odpowiedzi na pytania komunikacja między Zamawiającym a wykonawcami w zakresie:
- przesyłania Zamawiającemu pytań do treści SWZ;
- przesyłania odpowiedzi na wezwanie Zamawiającego do złożenia podmiotowych środków dowodowych;
- przesyłania odpowiedzi na wezwanie Zamawiającego do złożenia/poprawienia/uzupełnienia oświadczenia, o którym mowa w art. 125 ust. 1, podmiotowych środków dowodowych, innych dokumentów lub oświadczeń składanych w postępowaniu;
- przesyłania odpowiedzi na wezwanie Zamawiającego do złożenia wyjaśnień dotyczących treści oświadczenia, o którym mowa w art. 125 ust. 1 lub złożonych podmiotowych środków dowodowych lub innych dokumentów lub oświadczeń składanych w postępowaniu;
- przesyłania odpowiedzi na wezwanie Zamawiającego do złożenia wyjaśnień dot. treści przedmiotowych środków dowodowych;
- przesłania odpowiedzi na inne wezwania Zamawiającego wynikające z ustawy - Prawo zamówień publicznych;
- przesyłania wniosków, informacji, oświadczeń Wykonawcy;
- przesyłania odwołania/inne,
odbywa się za pośrednictwem platformazakupowa.pl i formularza ,,Wyślij wiadomość do zamawiającego".
3. Za datę przekazania (wpływu) oświadczeń, wniosków, zawiadomień oraz informacji przyjmuje się datę ich przesłania za pośrednictwem platformazakupowa.pl poprzez kliknięcie przycisku ,,Wyślij wiadomość do zamawiającego" po których pojawi się komunikat, że wiadomość została wysłana do zamawiającego.
4. Zamawiający będzie przekazywał wykonawcom informacje za pośrednictwem platformazakupowa.pl. Informacje dotyczące odpowiedzi na pytania, zmiany specyfikacji, zmiany terminu składania i otwarcia ofert Zamawiający będzie zamieszczał na platformie w sekcji "Komunikaty". Korespondencja, której zgodnie z obowiązującymi przepisami adresatem jest konkretny wykonawca, będzie przekazywana za pośrednictwem platformazakupowa.pl do konkretnego wykonawcy.
5. Maksymalny rozmiar jednego pliku przesyłanego za pośrednictwem dedykowanych formularzy do: złożenia, zmiany, wycofania oferty wynosi 150 MB ,natomiast przy komunikacji wielkość pliku to maksymalnie 500 MB.
6. Wykonawca jako podmiot profesjonalny ma obowiązek sprawdzania komunikatów i wiadomości bezpośrednio na platformazakupowa.pl przesłanych przez zamawiającego, gdyż system powiadomień może ulec awarii lub powiadomienie może trafić do folderu SPAM.
7. Zamawiający, zgodnie z § 11 ust. 2 ROZPORZĄDZENIE PREZESA RADY MINISTRÓW z dnia 30 grudnia 2020 r. w sprawie sposobu sporządzania i przekazywania informacji oraz wymagań technicznych dla dokumentów elektronicznych oraz środków komunikacji elektronicznej w postępowaniu o udzielenie zamówienia publicznego lub konkursie zamieszcza wymagania dotyczące specyfikacji połączenia, formatu przesyłanych danych oraz szyfrowania i oznaczania czasu przekazania i odbioru danych za
pośrednictwem platformazakupowa.pl, tj.:
- stały dostęp do sieci Internet o gwarantowanej przepustowości nie mniejszej niż 512 kb/s,
- komputer klasy PC lub MAC o następującej konfiguracji: pamięć min. 2 GB Ram, procesor Intel IV 2 GHZ lub jego nowsza wersja, jeden z systemów operacyjnych - MS Windows 7, Mac Os x 10 4, Linux, lub ich nowsze wersje,
- zainstalowana dowolna, inna przeglądarka internetowa niż Internet Explorer,
- włączona obsługa JavaScript,
- zainstalowany program Adobe Acrobat Reader lub inny obsługujący format plików .pdf,
- Platformazakupowa.pl działa według standardu przyjętego w komunikacji sieciowej - kodowanie UTF8,
- Oznaczenie czasu odbioru danych przez platformę zakupową stanowi datę oraz dokładny czas (hh:mm:ss) generowany wg. czasu lokalnego serwera synchronizowanego z zegarem Głównego Urzędu Miar.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1. Zgodnie z art. 13 ust. 1 i 2 rozporządzenia Parlamentu Europejskiego i Rady (UE) 2016/679 z dnia 27 kwietnia 2016 r. w sprawie ochrony osób fizycznych w związku z przetwarzaniem danych osobowych i w sprawie swobodnego przepływu takich danych oraz uchylenia dyrektywy 95/46/WE (ogólne rozporządzenie o ochronie danych) (Dz. Urz. UE L 119 z 04.05.2016, str. 1), dalej ,,RODO", informuję, że:
1.1. Administratorem danych osobowych jest Zespół Szkół Poligraficzno-Mechanicznych im. Armii Krajowej w Katowicach, 40-671 Katowice, Ul. Armii Krajowej 84, tel. 32 202-84-63; e-mail: : sekretariat@zspm.pl
1.2. Administrator wyznaczył Inspektora Ochrony Danych, z którym możliwy jest kontakt w sprawach związanych z ochroną danych osobowych, w następujący sposób:
- pod numer telefonu 32 606 13 23 lub 32 606 13 28 w godz.ch 8.00 - 15.00;
- pisemnie na adres siedziby Administratora;
1.3. Pani/Pana dane osobowe przetwarzane będą na podstawie art. 6 ust. 1 lit. c RODO w celu związanym z postępowaniem o udzielenie zamówienia publicznego pn.: ,,DOSTAWA urządzeń informatycznych do Zespołu Szkół Poligraficzno-Mechanicznych im. Armii Krajowej w Katowicach w ramach projektu pn.: ,,Wdrażanie nowoczesnych technologii w Zespole Szkół Poligraficzno-Mechanicznych w Katowicach" , znak sprawy ZP/477/2025.
1.4. odbiorcami danych osobowych będą osoby lub podmioty, którym udostępniona zostanie dokumentacja postępowania w oparciu o art. 18 oraz art. 74 ust. 1 ustawy z dnia 11 września 2019 r. - Prawo zamówień publicznych (Dz.U. z 2023 r. poz. 1605 tj.), dalej ,,ustawa Pzp";
1.5. dane osobowe będą przechowywane przez okres, który wyznaczony zostanie przede wszystkim na podstawie rozporządzenia Prezesa Rady Ministrów w sprawie instrukcji kancelaryjnej, jednolitych rzeczowych wykazów akt oraz instrukcji w sprawie działania archiwów zakładowych, chyba że przepisy szczególne stanowią inaczej;
1.6. obowiązek podania przez Panią/Pana danych osobowych bezpośrednio Pani/Pana dotyczących jest wymogiem ustawowym określonym w przepisach ustawy Pzp, związanym z udziałem w postępowaniu o udzielenie zamówienia publicznego; konsekwencje niepodania określonych danych wynikają z ustawy Pzp;
1.7. w odniesieniu do danych osobowych decyzje nie będą podejmowane w sposób zautomatyzowany i dane nie będą profilowane;
1.8. posiada Pani/Pan:
o na podstawie art. 15 RODO prawo dostępu do danych osobowych Pani/Pana dotyczących;
o na podstawie art. 16 RODO prawo do sprostowania Pani/Pana danych osobowych*;
o na podstawie art. 18 RODO prawo żądania od administratora ograniczenia przetwarzania danych osobowych z zastrzeżeniem przypadków, o których mowa w art. 18 ust. 2 RODO **;
o prawo do wniesienia skargi do Prezesa Urzędu Ochrony Danych Osobowych, gdy uzna Pani/Pan, że przetwarzanie danych osobowych Pani/Pana dotyczących narusza przepisy RODO;
1.9. nie przysługuje Pani/Panu:
o w związku z art. 17 ust. 3 lit. b, d lub e RODO prawo do usunięcia danych osobowych;
o prawo do przenoszenia danych osobowych, o którym mowa w art. 20 RODO;
o na podstawie art. 21 RODO prawo sprzeciwu, wobec przetwarzania danych osobowych, gdyż podstawą prawną przetwarzania Pani/Pana danych osobowych jest art. 6 ust. 1 lit. c RODO.
* Wyjaśnienie: skorzystanie z prawa do sprostowania nie może skutkować zmianą wyniku postępowania
o udzielenie zamówienia publicznego ani zmianą postanowień umowy w zakresie niezgodnym z ustawą Pzp oraz nie może naruszać integralności protokołu oraz jego załączników.
**Wyjaśnienie: prawo do ograniczenia przetwarzania nie ma zastosowania w odniesieniu do przechowywania, w celu zapewnienia korzystania ze środków ochrony prawnej lub w celu ochrony praw innej osoby fizycznej lub prawnej, lub z uwagi na ważne względy interesu publicznego Unii Europejskiej lub państwa członkowskiego.</t>
  </si>
  <si>
    <t>Składanie ofert odbywa się za pośrednictwem platformy elektronicznej, dostępnej pod adresem:
https://platformazakupowa.pl/transakcja/1145882
TERMIN SKŁADANIA ofert: 2025-07-30 09:00
Miejsce składania ofert: https://platformazakupowa.pl/pn/cuw_katowice</t>
  </si>
  <si>
    <t>2025-07-30</t>
  </si>
  <si>
    <t>Termin otwarcia ofert: 2025-07-30 09:15</t>
  </si>
  <si>
    <t>dostępne w oryginalnej treści ogłoszenia</t>
  </si>
  <si>
    <t>w oryginalnej treści</t>
  </si>
  <si>
    <t>30200000-1, 30213000-5,30213100-6,30237460-1,30231300-0, 32322000-6, 30231320-6, 48820000-2, 48822000-6, 30232110-8</t>
  </si>
  <si>
    <t>2025/BZP 00332387, ZP/477/2025</t>
  </si>
  <si>
    <t>Biuletyn Zamówień Publicznych - z dnia 2025-07-17</t>
  </si>
  <si>
    <t>PL9541002191</t>
  </si>
  <si>
    <t>29854842</t>
  </si>
  <si>
    <t>zapytanie ofertowe</t>
  </si>
  <si>
    <t>Zakup i montaż systemu kolejkowego w aptece</t>
  </si>
  <si>
    <t>JOLANTA STASZCZAK</t>
  </si>
  <si>
    <t>30-348 Kraków</t>
  </si>
  <si>
    <t>Borkowska 5B</t>
  </si>
  <si>
    <t>506 277 430</t>
  </si>
  <si>
    <t>biuro@apteka-fantazja.pl</t>
  </si>
  <si>
    <t>https://bazakonkurencyjnosci.funduszeeuropejskie.gov.pl/ogloszenia/237525</t>
  </si>
  <si>
    <t>Zakup i montaż systemu kolejkowego w Aptece Fantazja (1 komplet)
Powstaje w kontekście projektu
FEMP.01.11-IP.01-0467/24 - Cyfrowy rozwój firmy poprzez inwestycję w nowoczesne środki trwałe i specjalistyczne oprogramowanie
Część 1
Zakup i montaż systemu kolejkowego w Aptece Fantazja (1 kpl)
Przedmioty zamówienia
DOSTAWA
Dostawy inne
Opis
Zakup i montaż systemu kolejkowego w Aptece Fantazja (1 komplet)
W zakres zamówienia wchodzą następujące elementy (wyposażenie) o parametrach równoważnych lub nie gorszych niż wskazane poniżej.
1. System kolejkowy kierujący ruchem klientów w kolejności przybywania (1 komplet) składający się z następujących elementów:
- 2 szt. automatów biletowych w tym:
* 1 szt. automat biletowy wolnostojący, dotykowy 24", z wbudowaną drukarką termiczną o wydajności do 1 000 000 biletów,
* 1 szt. automat biletowy nablatowy, dotykowy 24", z wbudowaną drukarką termiczną o wydajności do 1 000 000 biletów,
- 1 szt. ekran główny LED 43" do pracy ciągłej,
- 1 szt. uchwyt naścienny ekranu głównego 43",
- 5 szt. monitorów stanowiskowych LED 10.1",
- 5 szt. uchwytów na monitor stanowiskowy,
- konsola przywoławcza wirtualna,
- 1 szt. Switch PoE,
- wbudowana aplikacja na automacie biletowym i oprogramowanie do obsługi urządzeń systemu kolejkowego,
- moduł do umawiania wizyt przez stronę www,
- moduł przywołań audio za pomocą głośników monitora głównego,
- moduł raportowania przepływu klientów: m.in. wydajność pracy poszczególnych stanowisk obsługi klienta, liczba obsłużonych klientów, czas oczekiwania na obsługę,
- moduł multimedialny na monitorze głównym,
- zestaw niezbędnego okablowania i akcesoriów, doprowadzenie zasilania i LAN.
Realizacja kompletnego zamówienia obejmuje:
- dostawę, montaż, podłączenie, konfigurację i pełne uruchomienie,
- szkolenie pracowników z obsługi systemu (min. 2 h),
- udzielenie bezpłatnego wsparcia technicznego przez co najmniej 12 miesięcy od zakończenia realizacji umowy/zamówienia: w dni robocze od poniedziałku do piątku w godz. 8-16, czas reakcji: SLA nie dłuższy niż 4h od zgłoszenia mailowo/telefonicznie, usunięcie usterki nie więcej niż 72h od przyjęcia zgłoszenia,
- w przypadku usterki nie możliwej do usunięcia w ciągu 72 h zapewniona zostanie dostawa sprzętu zastępczego na koszt dostawcy oraz wydłużony zostanie okres gwarancji o czas naprawy.
Okres udzielenia gwarancji na dostarczony system nie może być krótszy niż 24 miesiące i nie dłuższy niż 48 miesięcy od dnia odbioru rozumianego jako podpisanie protokołu odbioru końcowego.
Urządzenie wraz z wyposażeniem musi być fabrycznie nowe.
Jeśli w opisie przedmiotu zamówienia występują: nazwy konkretnego producenta, nazwy konkretnego produktu, normy jakościowe, nazwy własne, patenty, znaki towarowe, typy, standardy należy to traktować jedynie jako pomoc w opisie przedmiotu zamówienia. W każdym przypadku dopuszczalne są rozwiązania równoważne pod względem konstrukcji, materiałów, funkcjonalności, jakości. Jeżeli w opisie przedmiotu zamówienia wskazano jakikolwiek znak towarowy, patent czy pochodzenie - należy przyjąć, że wskazane patenty, znaki towarowe, pochodzenie określają parametry techniczne, eksploatacyjne, użytkowe, co oznacza, że Zamawiający dopuszcza złożenie ofert w tej części przedmiotu zamówienia o równoważnych parametrach technicznych, eksploatacyjnych i użytkowych.
Obowiązek wykazania równoważności spoczywa na Dostawcy, który w przypadku oferowania rozwiązań równoważnych powinien dołączyć do oferty specyfikacje techniczne, karty katalogowe, instrukcje lub inne dokumenty zawierające dane techniczne elementów równoważnych. W razie wątpliwości co do równoważności poszczególnych elementów, Zamawiający wezwie Wykonawcę do złożenia dodatkowych wyjaśnień lub dokumentów.</t>
  </si>
  <si>
    <t>TERMIN SKŁADANIA ofert
2025-07-25
SPOSÓB I TERMIN NA ZŁOŻENIE OFERTY
Oferty można składać do: 25.07.2025 roku.
- poprzez portal Baza Konkurencyjności (https://bazakonkurencyjnosci.funduszeeuropejskie.gov.pl/)</t>
  </si>
  <si>
    <t>2025-07-25</t>
  </si>
  <si>
    <t>Planowany termin podpisania umowy
Termin realizacji kompletnego zamówienia (dostawa, montaż, instalacja, szkolenie) nie może przekroczyć 45 dni od dnia podpisania umowy / złożenia zamówienia (planowana data niezwłocznie po zakończeniu postepowania, nie później niż do 7 dni od opublikowania wyników postepowania na Bazie Konkurencyjności).
Dostawca w ramach zamówienia ma obowiązek transportu urządzenia na adres Ul. Borkowska 3, LU 8-9, 30-438 Kraków
Miejsca realizacji
adres
Kraj
Polska
Województwo
małopolskie
Powiat
Kraków
Gmina
Kraków-Podgórze
Miejscowość
Kraków</t>
  </si>
  <si>
    <t>Czy dopuszczalna oferta częściowa?
NIE
Warunki, jakie musi spełniać oferent
Typ
Lista wymaganych dokumentów/oświadczeń
Opis
Oferta musi zostać przygotowana i złożona wg wzoru Załącznika nr 1 przedstawianego do niniejszego zapytania. Formularz ofertowy oraz pozostałe załączniki muszą zostać podpisane przez osobę do tego upoważnioną
Pozostałe wymagane załączniki:
- Oświadczenie o braku powiązań - wg wzoru Załącznika nr 2.
- Oświadczenie Wykonawcy w zakresie przeciwdziałania wspieraniu agresji na Ukrainę - wg wzoru Załącznika nr 3.
- Szczegółowa specyfikacja techniczna dla systemu będącego przedmiotem niniejszego zapytania sporządzona na własnym wzorze odnosząca się do wszystkich parametrów/funkcjonalności w zapytaniu ofertowym
- Dokument potwierdzający upoważnienie osoby podpisującej formularz ofertowy oraz pozostałe załączniki (wydruk z KRS, CEIDG lub równoważne, pełnomocnictwo, upoważnienie do złożenia oferty).
Brak złożenia kompletu załączników skutkuje odrzuceniem oferty.
Okres związania ofertą: 4 tygodnie licząc od daty upływu terminu składania ofert, o którym mowa
w niniejszym zapytaniu. Bieg terminu związania ofertą rozpoczyna się wraz z upływem terminu składania ofert. Wykonawca samodzielnie lub na wniosek Zamawiającego może przedłużyć termin związania ofertą.
Oferty, które wpłyną po terminie nie zostaną uwzględnione.
Termin na złożenie ofert jest nie krótszy niż 7 dni kalendarzowych od daty upublicznienia zapytania ofertowego licząc od następnego dnia po dniu upublicznienia zapytania ofertowego. O terminie złożenia oferty decyduje data wpłynięcia oferty do Zamawiającego.
Pytania do niniejszego zapytania ofertowego można kierować do Zamawiającego poprzez portal Baza Konkurencyjności do dnia 22.07.2025 do godziny 23:59. Zamawiający nie będzie odpowiadał na pytania przesłane po tym czasie lub inną drogą niż wskazaną powyżej (przez Bazę Konkurencyjności).
Typ
Dodatkowe warunki udziału
Opis
1. Zakaz konfliktu interesów
Podmioty dopuszczone do składania ofert:
W celu uniknięcia konfliktu interesów, zamówienia nie mogą być udzielane podmiotom powiązanym z nim osobowo lub kapitałowo. Przez powiązania kapitałowe lub osobowe rozumie się wzajemne powiązania między beneficjentem lub osobami upoważnionymi do zaciągania zobowiązań w imieniu beneficjenta lub osobami wykonującymi w imieniu beneficjenta czynności związane z przygotowaniem i przeprowadzeniem procedury wyboru wykonawcy a wykonawcą, polegające w szczególności na:
? uczestniczeniu w spółce jako wspólnik spółki cywilnej lub spółki osobowej, posiadaniu co najmniej 10% udziałów lub akcji (o ile niższy próg nie wynika z przepisów prawa), pełnieniu funkcji członka organu nadzorczego lub zarządzającego, prokurenta, pełnomocnika,
? pozostawaniu w związku małżeńskim, w stosunku pokrewieństwa lub powinowactwa w linii prostej, pokrewieństwa lub powinowactwa w linii bocznej do drugiego stopnia, lub związaniu z tytułu przysposobienia, opieki lub kurateli albo pozostawaniu we wspólnym pożyciu
z wykonawcą, jego zastępcą prawnym lub członkami organów zarządzających lub organów nadzorczych wykonawców ubiegających się o udzielenie zamówienia
? pozostawaniu z wykonawcą w takim stosunku prawnym lub faktycznym, że istnieje uzasadniona wątpliwość co do ich bezstronności lub niezależności w związku
z postępowaniem o udzielenie zamówienia.
Weryfikacja kryterium dostępności nastąpi na podstawie podpisanego oświadczenia stanowiącego Załącznik nr 2 do zapytania ofertowego.
2. Przeciwdziałanie wspieraniu agresji na Ukrainę
Z udziału w postępowaniu zgodnie z art. 7 ust. 1 ustawy z dnia 13 kwietnia 2022 r. o szczególnych rozwiązaniach w zakresie przeciwdziałania wspieraniu agresji na Ukrainę oraz służących ochronie bezpieczeństwa narodowego wyklucza się:
- wykonawcę oraz uczestnika konkursu wymienionego w wykazach określonych w rozporządzeniu 765/2006 i rozporządzeniu 269/2014 albo wpisanego na listę na podstawie decyzji w sprawie wpisu na listę rozstrzygającej o zastosowaniu środka, o którym mowa w art. 1 pkt 3;
- wykonawcę oraz uczestnika konkursu, którego beneficjentem rzeczywistym w rozumieniu ustawy z dnia 1 marca 2018 r. o przeciwdziałaniu praniu pieniędzy oraz finansowaniu terroryzmu (Dz. U. z 2022 r. poz. 593 i 655) jest osoba wymieniona w wykazach określonych w rozporządzeniu 765/2006 i rozporządzeniu 269/2014 albo wpisana na listę lub będąca takim beneficjentem rzeczywistym od dnia 24 lutego 2022 r., o ile została wpisana na listę na podstawie decyzji w sprawie wpisu na listę rozstrzygającej o zastosowaniu środka, o którym mowa w art. 1 pkt 3;
- wykonawcę oraz uczestnika konkursu, którego jednostką dominującą w rozumieniu art. 3 ust. 1 pkt 37 ustawy z dnia 29 września 1994 r. o rachunkowości (Dz. U. z 2021 r. poz. 217, 2105 i 2106) jest podmiot wymieniony w wykazach określonych w rozporządzeniu 765/2006 i rozporządzeniu 269/2014 albo wpisany na listę lub będący taką jednostką dominującą od dnia 24 lutego 2022 r., o ile został wpisany na listę na podstawie decyzji w sprawie wpisu na listę rozstrzygającej o zastosowaniu środka, o którym mowa w art. 1 pkt 3.
Z udziału w postępowaniu zgodnie z art. 5k Rozporządzenia Rady (UE) nr 833/2014 z dnia 31 lipca 2014 r. dotyczącego środków ograniczających w związku z działaniami Rosji destabilizującymi sytuację na Ukrainie (Dz. Urz. UE nr L 229 z 31.7.2014, str. 1), dalej: rozporządzenie 833/2014, w brzmieniu nadanym rozporządzeniem Rady (UE) 2022/576 w sprawie zmiany rozporządzenia (UE) nr 833/2014 dotyczącego środków ograniczających w związku z działaniami Rosji destabilizującymi sytuację na Ukrainie (Dz. Urz. UE nr L 111 z 8.4.2022, str. 1) wyklucza się:
- obywateli rosyjskich lub osób fizycznych lub prawnych, podmiotów lub organów z siedzibą w Rosji;
- osób prawnych, podmiotów lub organów, do których prawa własności bezpośrednio lub pośrednio w ponad 50 % należą do podmiotu, o którym mowa w lit. a) niniejszego ustępu; lub
- osób fizycznych lub prawnych, podmiotów lub organów działających w imieniu lub pod kierunkiem podmiotu, o którym mowa w lit. a) lub b) niniejszego ustępu, w tym podwykonawców, dostawców lub podmiotów, na których zdolności polega się w rozumieniu dyrektyw w sprawie zamówień publicznych, w przypadku gdy przypada na nich ponad 10 % wartości zamówienia.
Weryfikacja kryterium dostępności nastąpi na podstawie podpisanego oświadczenia stanowiącego Załącznik nr 3 do zapytania ofertowego.</t>
  </si>
  <si>
    <t>Data opublikowania ogłoszenia
2025-07-17
Data ostatniej zmiany
2025-07-17 15:29:10
Kryteria oceny
Czy kryterium cenowe
TAK
Opis
1. Cena netto - 85%
Szczegóły w załączniku "Zapytanie ofertowe".
Czy kryterium cenowe
NIE
Opis
2. Okres udzielenia gwarancji (w miesiącach) - 10%
Okres udzielenia gwarancji na urządzenie powinien być nie krótszy niż 24 miesiące i nie dłuższy niż 48 miesięcy od dnia odbioru rozumianego jako podpisanie protokołu odbioru końcowego.
Szczegóły w załączniku "Zapytanie ofertowe".
Czy kryterium cenowe
NIE
Opis
3. Posiadanie certyfikatu środowiskowego - 5%
Szczegóły w załączniku "Zapytanie ofertowe:.</t>
  </si>
  <si>
    <t>Osoby do kontaktu
Jolanta Staszczak
tel.: 506 277 430
e-mail: biuro@apteka-fantazja.pl</t>
  </si>
  <si>
    <t>34943000-9, 48814000-7, 48814200-9</t>
  </si>
  <si>
    <t>2025-67311-237525</t>
  </si>
  <si>
    <t>Internet i własne</t>
  </si>
  <si>
    <t>PL6790025172</t>
  </si>
  <si>
    <t>29854964</t>
  </si>
  <si>
    <t>Doposażenie infrastruktury przedszkolnej</t>
  </si>
  <si>
    <t>Zespół Obsługi Ekonomiczno-Administracyjnej Oświaty w Sobkowie</t>
  </si>
  <si>
    <t>28-305 Sobków</t>
  </si>
  <si>
    <t>ŹRÓDŁOWA, 4</t>
  </si>
  <si>
    <t>świętokrzyskie</t>
  </si>
  <si>
    <t>jędrzejowski</t>
  </si>
  <si>
    <t>zoeao@op.pl</t>
  </si>
  <si>
    <t>,,Doposażenie infrastruktury przedszkolnej w Gminie Sobków" realizowane w ramach Projektu FESW.05.01-IZ.00-0031/23 pn.: ,,Poprawa jakości infrastruktury przedszkolnej w Gminie Sobków"
Krótki opis przedmiotu zamówienia
Opis przedmiotu zamówienia: Część 1: DOSTAWA i montaż multimediów i RTV
1 Laptop z systemem operacyjnym
2 Drukarka kolorowa
3 Drukarka kolorowa
4 Drukarka kolorowa
5 Urządzenie wielofunkcyjne
6 Urządzenie wielofunkcyjne atramentowe
7 Zestaw do robotyki LEGO SPIKE PRIME - pełny pakiet edukacyjny lub równoważny
8 "Monitor interaktywny"
9 Podłoga interaktywna + statyw mobilny z głośnikami
10 Podłoga interaktywna
11 Mata do podłogi interaktywnej
12 Sprzęt nagłośnieniowy
13 Sprzęt nagłaśniający
14 Sprzęt nagłaśniający przenośny
15 Laminator A4
16 Laminator A3
17 Laminator A3
18 Laminator A3
19 Stolik multimedialny
20 Kserokopiarka
21 Niszczarka
22 Niszczarka
23 Radioodtwarzacz
24 Radioodtwarzacz
25 Program multimedialny zajęcia logopedyczne
26 Program multimedialny logopedyczny
27 "Zestaw Premium z Ozobotami Bit Plus i puzzlami lub równoważny"
28 Zestaw do robotyki klocki - pełny pakiet edukacyjny lub równoważny
29 "Office 2024 Standard dla Edukacji 1 stanowisko"
Opis przedmiotu zamówienia-Część 2: DOSTAWA i montaż wyposażenia AGD
1 Odkurzacz
2 Lodówka
3 Lodówka
4 Lodówka
5 Parownica
6 Zmywarko-wyparzarka
7 Kuchenka z piekarnikiem
8 Kuchenka z piekarnikiem
9 Wózek do sprzątania dwuwiadrowy
10 Warnik
11 Kosze na śmieci
12 Termos 10 l
13 Termos 20 l
14 Apteczka pierwszej pomocy HACCP
15 Apteczka pierwszej pomocy HACCP
16 Garnki
17 Dozownik mydła
18 Dozownik ręczników papierowych
19 Bemar jezdny
20 Czajnik elektryczny
21 Podgrzewacz elektryczny
Opis przedmiotu zamówienia-Część 3: DOSTAWA i montaż wyposażenia technologicznego:
1 Stół roboczy na szafkach
2 Stół roboczy na szafkach
3 Stół ze zlewem
4 Stół ze zlewem
5 Szafa przelotowa z drzwiami suwnymi
6 Szafa kuchenna ze stali nierdzewnej
Opis przedmiotu zamówienia-Część 4: DOSTAWA i montaż mebli i wyposażenia
1 Szatnia 6-osobowa
2 Szatnia 6-osobowa z drzwiami
3 Szatnia 3-osobowa z drzwiami
4 Stolik przedszkolny
5 "Krzesełka dla dzieci w wieku przedszkolnym rozmiar 2"
6 "Krzesełka dla dzieci w wieku przedszkolnym rozmiar 1"
7 "Krzesełka dla dzieci w wieku przedszkolnym rozmiar 3"
8 Fotel biurowy
9 Dywan 3mx4m
10 Rolety do okien
11 Szafka - bibioteczka
12 Biblioteczka
13 Biblioteczka
14 Biblioteczka
15 Szafka
16 Zestaw skrzynia
17 Szafka do zajęć plastycznych
18 Materac składany
19 Materac składany
20 Szafa z półkami
21 Szafa na pojemniki
22 Tablica korkowa
23 Pojemniki na zabwki
24 Pojemnik na książki
25 Tablica korkowa
26 Zestaw mebli kuchennych
27 Łóżeczko przedszkolne
28 Materac do łóżeczka przedszkolnego
29 Stół z krzesłami
30 Szafa na środki czystości
31 Szafa ubraniowa
32 Szafa biurowa
33 Tablica biała suchościeralna
34 Zestaw mebli z pojemnikami
35 Gruszka do siedzenia
36 Zestaw poduszek
37 Stojak mobilny na poduszki
38 Tablica suchościeralna
39 Kazmizelki odblaskowe
40 Regał przedszkolny
41 Regał domek
42 Biurko dla nauczyciela
43 Krzesło
44 "Szafka z instrumentami muzycznymi"
45 "Szafka z akcesoriami sportowymi"
46 Szafa uniwersalna z wysuwanymi półkami
47 Szafka ze skrytkami
48 Zestaw mebli przedszkolnych
49 Zestaw mebli przedszkolnych
Opis przedmiotu zamówienia:
Część 5: Dostaw zabawek i wyposażenia edukacyjnego
1 Klocki konstrukcyjne typu ,,Korbo" lub równoważny
2 Klocki drewniane
3 Domek z akcesoriami
4 Odkurzacz dziecięcy
5 Klocki Miniwafle 500 elementów lub równoważny
6 LEGO DUPLO Rury lub równoważny
7 LEGO DUPLO ludziki lub równoważny
8 LEGO DUPLO zestaw kreatywny lub równoważny
9 "LEGO DUPLO zwierzęta świata lub równoważny"
10 Klocki konstrukcyjne
11 Klocki konstrukcyjne
12 Klocki magnetyczne
13 Wózek dla lalek głęboki
14 Sklepik z wyposażeniem
15 Samochód zdalnie sterowany
16 Samochód zdalnie sterowany
17 Wywrotka gigant
18 Kącik zabaw- sklepik
19 Kącik zabaw kuchenny
20 Kącik zabaw - toaletka
21 Warsztat z narzędziami drewniany
22 "Torba z instrumentami, Zestaw perkusyjny"
23 Tunel Zygzak kolorowy
24 Spadochron chusta animacyjna
25 Ścieżka równoważna
26 Ścieżki do ćwiczeń równowagi
27 Gra zręcznościowa
28 Miarka wzrostu-naklejka
29 Parking wielopoziomowy drewniany
30 Parking wielopoziomowy
31 Parking wielopoziomowy
32 Sokole oko zestaw 8 gier
33 Drewniany gabinet lekarski
34 Ubranka dla lalek
35 Lalka z akcesoriami
36 Lalka interaktywna
37 Wózek spacerowy
38 Wózek spacerowy
39 Lalka bobas
40 Traktor z przyczepą
41 Wywrotka
42 Traktor
43 Puzzle drewniane
44 Domek dla lalek z windą
45 Domek dla lalek
46 Zestaw aut
47 Waga drewniana
48 Elastyczny rękaw do zabaw grupowych
49 Tablica manipulacyjna Miś
50 Tablica manipulacyjna Samolot
51 Zestaw piankowych klocków
52 Zestaw przyrządów gimnastycznych
53 Liczbowa nakładanka z trzpieniami
54 Kostka piankowa matematyczna z oczkami
55 Duży zestaw narzędzi
56 Zestaw małego lekarza
57 Stół do cymbergaja
58 Serwis kuchenny dla dzieci
59 Lalka syrenka
60 Lalka raczkująca
61 Konik interaktywny
62 Auta zestaw pojazdów Hot Wheels lub równoważny
63 Pojazd śmieciarka
64 Pojazd ratunkowy
65 Pojazd radiowóz
66 Pojazd poduszkowiec
67 Zestaw kolejarza
68 Zegar
69 Lalka szmaciana
70 Lalka
71 Traktor z przyczepą na konia
72 Spychacz gąsienicowy
73 Koparka
74 Wózek widłowy
75 Figurki zwierząt
76 Zestaw zwierząt
77 Waga sklepowa drewniana
78 Wózek na zakupy drewniany
79 Klocki konstrukcyjne
80 Kasa sklepowa drewniana
81 Zestaw do balansowania
82 Małpi Gaj
83 Domek dla dzieci</t>
  </si>
  <si>
    <t>SEKCJA III - UDOSTĘPNIANIE DOKUMENTÓW ZAMÓWIENIA I KOMUNIKACJA
3.1.) Adres strony internetowej prowadzonego postępowania
https://ezamowienia.gov.pl/mp-client/search/list/ocds-148610-71aaef55-23e5-4277-a8d3-50eb88d7f97e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https://ezamowienia.gov.pl
3.6.) Wymagania techniczne i organizacyjne dotyczące korespondencji elektronicznej: zgodnie z zapisami SWZ
3.7.) Adres strony internetowej, pod którym są dostępne narzędzia, urządzenia lub formaty plików, które nie są ogólnie dostępne: https://ezamowienia.gov.pl/mp-client/search/list/ocds-148610-71aaef55-23e5-4277-a8d3-50eb88d7f97e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zgodnie z zapisami SWZ</t>
  </si>
  <si>
    <t>TERMIN SKŁADANIA ofert: 2025-07-24 09:00
Miejsce składania ofert: https://ezamowienia.gov.pl</t>
  </si>
  <si>
    <t>2025-07-24</t>
  </si>
  <si>
    <t>Termin otwarcia ofert: 2025-07-24 09:15</t>
  </si>
  <si>
    <t>32322000-6, 39700000-9, 39141000-2, 39220000-0, 39221000-7, 39150000-8, 37520000-9</t>
  </si>
  <si>
    <t>2025/BZP 00332595, Znak sprawy: ZO.261.4.3.2025</t>
  </si>
  <si>
    <t>PL6561316809</t>
  </si>
  <si>
    <t>Lista wyników przetargów spełniających Twoje kryteria:</t>
  </si>
  <si>
    <t>Adres</t>
  </si>
  <si>
    <t>Wartość przetargu</t>
  </si>
  <si>
    <t>Wynik</t>
  </si>
  <si>
    <t>ID przetargu</t>
  </si>
  <si>
    <t>Link przetargu</t>
  </si>
  <si>
    <t>29843059</t>
  </si>
  <si>
    <t>Dostawa stanowiska projektowania i wytwarzania elementów metodami przyrostowymi druku 3D</t>
  </si>
  <si>
    <t>Politechnika Śląska</t>
  </si>
  <si>
    <t>ul. Akademicka 2A, 44-100 Gliwice</t>
  </si>
  <si>
    <t>Gliwice</t>
  </si>
  <si>
    <t>495198</t>
  </si>
  <si>
    <t>6. Wyniki
Wartość wszystkich umów przyznanych w tym zawiadomieniu: 495 198,00 PLN
6.1.
Wyniki - ID części zamówienia: LOT-0001
Status wyboru zwycięzcy: Wyłoniono co najmniej jednego zwycięzcę.
6.1.2.
Informacje o zwycięzcach
Zwycięzca:
Oficjalna nazwa: TechForge International SP. Z O.O.
Oferta:
Identyfikator oferty: Techforge International sp. z o.o.
Identyfikator części zamówienia lub grupy części: LOT-0001
Wartość przetargu: 495 198,00 PLN
Oferta została sklasyfikowana: tak
Miejsce na liście zwycięzców: 1
Wartość koncesji:
Oferta jest ofertą wariantową: nie
Podwykonawstwo: Tak
Podwykonawstwo - Wartość jest znana: nie
Podwykonawstwo - Wartość procentowa jest znana: nie
Opis: Xiamen Inone Technology Co,. Ltd.
Informacje dotyczące zamówienia:
Identyfikator umowy: IA1.282.152.2023.DM.2
Data wyboru zwycięzcy: 24/06/2025
Data zawarcia umowy: 16/07/2025
Organizacja podpisująca umowę: Politechnika Śląska
6.1.4.
Informacje statystyczne:
Otrzymane oferty lub wnioski o dopuszczenie do udziału:
Rodzaj otrzymanych ofert lub wniosków: Oferty złożone drogą elektroniczną
Liczba otrzymanych ofert lub wniosków o dopuszczenie do udziału: 2
8.1 ORG-0004
Oficjalna nazwa: TechForge International SP. Z O.O.
Wielkość podmiotu gospodarczego: Mikro-
Numer rejestracyjny: NIP: 8421795136
Miejscowość: Bytów
Kod pocztowy: 77-100
Podpodział krajowy (NUTS): Słupski (PL636)
Kraj: Polska
E-mail: tenderstechforge@gmail.com
Telefon: +48530815462
Role tej organizacji:
Oferent
Zwycięzca tych części zamówienia: LOT-0001</t>
  </si>
  <si>
    <t>29848380</t>
  </si>
  <si>
    <t>Zakup i dostawa komputerów, sprzętu komputerowego, akcesoriów komputerowych wraz z oprogramowaniem oraz urządzenia wielofunkcyjnego dla potrzeb Miejskiego Ośrodka Pomocy Społecznej w Częstochowie</t>
  </si>
  <si>
    <t>Miejski Ośrodek Pomocy Społecznej w Częstochowie</t>
  </si>
  <si>
    <t>ul. Polskiej Organizacji Wojskowej 2, 42-217 Częstochowa</t>
  </si>
  <si>
    <t>Częstochowa</t>
  </si>
  <si>
    <t>30213000-5, 30231300-0, 30213100-6, 30121430-6</t>
  </si>
  <si>
    <t>Biuletyn Zamówień Publicznych</t>
  </si>
  <si>
    <t>25584</t>
  </si>
  <si>
    <t>Wartość zamówienia: 201798,47 PLN
Część 1
Wartość części: 152796,60 PLN
Część 2
Wartość części: 30186,15 PLN
Część 3
Wartość części: 9916,27 PLN
Część 4
Wartość części: 8899,45 PLN
ZAKOŃCZENIE POSTĘPOWANIA
Część 2
SEKCJA V ZAKOŃCZENIE POSTĘPOWANIA (dla części 2)
5.1.) Postępowanie zakończyło się zawarciem umowy albo unieważnieniem postępowania: Nie rozstrzygnięto
Część 3
SEKCJA V ZAKOŃCZENIE POSTĘPOWANIA (dla części 3)
5.1.) Postępowanie zakończyło się zawarciem umowy albo unieważnieniem postępowania: Postępowanie/cześć postępowania zakończyła się zawarciem umowy
SEKCJA VI OFERTY (dla części 3)
6.1.) Liczba otrzymanych ofert lub wniosków: 1
6.1.1.) Liczba otrzymanych ofert wariantowych: 0
6.1.2.) Liczba ofert dodatkowych: 0
6.1.3.) Liczba otrzymanych od MŚP: 1
6.1.4.) Liczba ofert wykonawców z siedzibą w państwach EOG innych niż państwo zamawiającego: 0
6.1.5.) Liczba ofert wykonawców z siedzibą w państwie spoza EOG: 0
6.1.6.) Liczba ofert odrzuconych, w tym liczba ofert zawierających rażąco niską cenę lub koszt: 0
6.1.7.) Liczba ofert zawierających rażąco niską cenę lub koszt: 0
6.2.) Cena lub koszt oferty z najniższą ceną lub kosztem: 12792 PLN
6.3.) Cena lub koszt oferty z najwyższą ceną lub kosztem: 12792 PLN
6.4.) Cena lub koszt oferty wykonawcy, któremu udzielono zamówienia: 12792 PLN
6.5.) Do wyboru najkorzystniejszej oferty zastosowano aukcję elektroniczną: Nie
6.6.) Oferta wybranego wykonawcy jest ofertą wariantową: Nie
SEKCJA VII WYKONAWCA, KTÓREMU UDZIELONO ZAMÓWIENIA (dla części 3)
7.1.) Czy zamówienie zostało udzielone wykonawcom wspólnie ubiegającym się o udzielenie zamówienia: Nie
Wykonawca
7.2.) Wielkość przedsiębiorstwa wykonawcy: Mikro przedsiębiorca
7.3.) Dane (firmy) wykonawcy, któremu udzielono zamówienia:
7.3.1) Nazwa (firma) wykonawcy, któremu udzielono zamówienia: BIS S.C. Karol Kowalski, Łukasz Kowalski
7.3.2) Krajowy Numer Identyfikacyjny: 9492156214
7.3.3) Ulica: Aleja Niepodlegości 41
7.3.4) Miejscowość: Częstochowa
7.3.5) Kod pocztowy: 42-216
7.3.6.) Województwo: śląskie
7.3.7.) Kraj: Polska
7.3.8.) Czy wykonawca przewiduje powierzenie wykonania części zamówienia podwykonawcom?: Nie
Część 4
ZAKOŃCZENIE POSTĘPOWANIA (dla części 4)
5.1.) Postępowanie zakończyło się zawarciem umowy albo unieważnieniem postępowania: Postępowanie/cześć postępowania zakończyła się unieważnieniem
5.2.) Podstawa prawna unieważnienia postępowania: art. 255 pkt 2 ustawy
5.2.1.) Przyczyna unieważnienia postępowania:
Przyczyną unieważnienia przedmiotowej części postępowania jest fakt, iż w postępowaniu dla w/w części złożona zostały dwie oferty, które podlegają odrzuceniu, tak więc zaistniały przesłanki z art. 255 pkt 2) ustawy Pzp, obligujące Zamawiającego do unieważnienia postępowania w niniejszej części.
SEKCJA VI OFERTY (dla części 4)
6.1.) Liczba otrzymanych ofert lub wniosków: 1
6.1.1.) Liczba otrzymanych ofert wariantowych: 0
6.1.2.) Liczba ofert dodatkowych: 0
6.1.3.) Liczba otrzymanych od MŚP: 1
6.1.4.) Liczba ofert wykonawców z siedzibą w państwach EOG innych niż państwo zamawiającego: 0
6.1.5.) Liczba ofert wykonawców z siedzibą w państwie spoza EOG: 0
6.1.6.) Liczba ofert odrzuconych, w tym liczba ofert zawierających rażąco niską cenę lub koszt: 0
6.1.7.) Liczba ofert zawierających rażąco niską cenę lub koszt: 0
6.2.) Cena lub koszt oferty z najniższą ceną lub kosztem: 12792,00 PLN
6.3.) Cena lub koszt oferty z najwyższą ceną lub kosztem: 12792,00 PLN
6.4.) Cena lub koszt oferty wykonawcy, któremu udzielono zamówienia: 12792,00 PLN
6.5.) Do wyboru najkorzystniejszej oferty zastosowano aukcję elektroniczną: Nie
6.6.) Oferta wybranego wykonawcy jest ofertą wariantową: Nie</t>
  </si>
  <si>
    <t>29621001</t>
  </si>
  <si>
    <t>Sprostowania dodane w dniu dzisiejszym:</t>
  </si>
  <si>
    <t>Nazwa</t>
  </si>
  <si>
    <t>29752010</t>
  </si>
  <si>
    <t>Dostawa sprzętu komputerowego</t>
  </si>
  <si>
    <t>Sprostowanie</t>
  </si>
  <si>
    <t>29797305</t>
  </si>
  <si>
    <t>Zakup sprzętu komputerowego i multimedialnego</t>
  </si>
  <si>
    <t>29832109</t>
  </si>
  <si>
    <t>Centralny System Usług Wydruku</t>
  </si>
  <si>
    <t>Aktualizacja ogłoszenia</t>
  </si>
  <si>
    <t>29730111</t>
  </si>
  <si>
    <t>,,Dostawa wyposażenia "</t>
  </si>
  <si>
    <t>29794625</t>
  </si>
  <si>
    <t>Dostawa sprzętu komputerowego, urządzeń sieciowych oraz oprogramowania</t>
  </si>
  <si>
    <t>Unieważnienia dodane w dniu dzisiejszym:</t>
  </si>
  <si>
    <t>Specyfikacje dodane w dniu dzisiejszym: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</si>
</sst>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u/>
      <sz val="10.0"/>
      <color rgb="FF0000FF"/>
      <name val="Arial"/>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1" fillId="0" fontId="1"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sheetData>
    <row r="1">
      <c r="A1" s="1" t="s">
        <v>0</v>
      </c>
      <c r="B1" s="2" t="s">
        <v>1</v>
      </c>
    </row>
    <row r="2">
      <c r="A2" s="1" t="s">
        <v>2</v>
      </c>
      <c r="B2" s="2" t="s">
        <v>3</v>
      </c>
    </row>
    <row r="3">
      <c r="A3" s="1" t="s">
        <v>4</v>
      </c>
      <c r="B3" s="2" t="s">
        <v>5</v>
      </c>
    </row>
    <row r="4">
      <c r="A4" s="1" t="s">
        <v>6</v>
      </c>
      <c r="B4" s="2" t="s">
        <v>7</v>
      </c>
    </row>
    <row r="5">
      <c r="A5" s="1" t="s">
        <v>8</v>
      </c>
      <c r="B5" s="3" t="str">
        <f>HYPERLINK("https://www.biznes-polska.pl/raport/PkEcxggPSQYlYssvPEzLygtZLH1GI5N3/?archived=1&amp;o=1&amp;df=20250717&amp;dt=20250717&amp;preview=1&amp;hh=e1fa05ef","https://www.biznes-p...")</f>
        <v>https://www.biznes-p...</v>
      </c>
    </row>
    <row r="6">
      <c r="A6" s="1" t="s">
        <v>9</v>
      </c>
      <c r="B6" s="2" t="s">
        <v>10</v>
      </c>
    </row>
    <row r="7">
      <c r="A7" s="1" t="s">
        <v>11</v>
      </c>
      <c r="B7" s="2" t="s">
        <v>12</v>
      </c>
    </row>
    <row r="8">
      <c r="A8" s="2"/>
    </row>
    <row r="9">
      <c r="A9" s="1" t="s">
        <v>13</v>
      </c>
    </row>
    <row r="10">
      <c r="A10" s="4" t="s">
        <v>14</v>
      </c>
      <c r="B10" s="4" t="s">
        <v>15</v>
      </c>
      <c r="C10" s="4" t="s">
        <v>16</v>
      </c>
      <c r="D10" s="4" t="s">
        <v>17</v>
      </c>
      <c r="E10" s="4" t="s">
        <v>18</v>
      </c>
      <c r="F10" s="4" t="s">
        <v>19</v>
      </c>
      <c r="G10" s="4" t="s">
        <v>20</v>
      </c>
      <c r="H10" s="4" t="s">
        <v>21</v>
      </c>
      <c r="I10" s="4" t="s">
        <v>22</v>
      </c>
      <c r="J10" s="4" t="s">
        <v>23</v>
      </c>
      <c r="K10" s="4" t="s">
        <v>24</v>
      </c>
      <c r="L10" s="4" t="s">
        <v>25</v>
      </c>
      <c r="M10" s="4" t="s">
        <v>26</v>
      </c>
      <c r="N10" s="4" t="s">
        <v>27</v>
      </c>
      <c r="O10" s="4" t="s">
        <v>28</v>
      </c>
      <c r="P10" s="4" t="s">
        <v>29</v>
      </c>
      <c r="Q10" s="4" t="s">
        <v>30</v>
      </c>
      <c r="R10" s="4" t="s">
        <v>31</v>
      </c>
      <c r="S10" s="4" t="s">
        <v>32</v>
      </c>
      <c r="T10" s="4" t="s">
        <v>33</v>
      </c>
      <c r="U10" s="4" t="s">
        <v>34</v>
      </c>
      <c r="V10" s="4" t="s">
        <v>35</v>
      </c>
      <c r="W10" s="4" t="s">
        <v>36</v>
      </c>
      <c r="X10" s="4" t="s">
        <v>37</v>
      </c>
      <c r="Y10" s="4" t="s">
        <v>38</v>
      </c>
      <c r="Z10" s="4" t="s">
        <v>39</v>
      </c>
      <c r="AA10" s="4" t="s">
        <v>40</v>
      </c>
      <c r="AB10" s="4" t="s">
        <v>41</v>
      </c>
      <c r="AC10" s="4" t="s">
        <v>42</v>
      </c>
      <c r="AD10" s="4" t="s">
        <v>43</v>
      </c>
      <c r="AE10" s="4" t="s">
        <v>44</v>
      </c>
      <c r="AF10" s="4" t="s">
        <v>45</v>
      </c>
    </row>
    <row r="11">
      <c r="A11" s="2" t="s">
        <v>46</v>
      </c>
      <c r="B11" s="3" t="str">
        <f>HYPERLINK("https://www.biznes-polska.pl/przetargi/29850026/?pk=PkEcxggPSQYlYssvPEzLygtZLH1GI5N3&amp;df=20250717&amp;dt=20250717&amp;hh=c127e388&amp;ido=29850026","https://www.biznes-p...")</f>
        <v>https://www.biznes-p...</v>
      </c>
      <c r="C11" s="2" t="s">
        <v>47</v>
      </c>
      <c r="D11" s="2" t="s">
        <v>48</v>
      </c>
      <c r="E11" s="2" t="s">
        <v>49</v>
      </c>
      <c r="F11" s="2" t="s">
        <v>50</v>
      </c>
      <c r="G11" s="2" t="s">
        <v>51</v>
      </c>
      <c r="H11" s="2" t="s">
        <v>52</v>
      </c>
      <c r="I11" s="2" t="s">
        <v>53</v>
      </c>
      <c r="J11" s="2" t="s">
        <v>54</v>
      </c>
      <c r="K11" s="2" t="s">
        <v>55</v>
      </c>
      <c r="L11" s="2" t="s">
        <v>56</v>
      </c>
      <c r="M11" s="2" t="s">
        <v>57</v>
      </c>
      <c r="N11" s="2" t="s">
        <v>58</v>
      </c>
      <c r="O11" s="2" t="s">
        <v>59</v>
      </c>
      <c r="P11" s="2" t="s">
        <v>60</v>
      </c>
      <c r="Q11" s="2" t="s">
        <v>61</v>
      </c>
      <c r="R11" s="2" t="s">
        <v>62</v>
      </c>
      <c r="S11" s="2" t="s">
        <v>63</v>
      </c>
      <c r="T11" s="2" t="s">
        <v>64</v>
      </c>
      <c r="U11" s="2" t="s">
        <v>65</v>
      </c>
      <c r="V11" s="2" t="s">
        <v>66</v>
      </c>
      <c r="W11" s="2"/>
      <c r="X11" s="2" t="s">
        <v>67</v>
      </c>
      <c r="Y11" s="2"/>
      <c r="Z11" s="2" t="s">
        <v>68</v>
      </c>
      <c r="AA11" s="2" t="s">
        <v>69</v>
      </c>
      <c r="AB11" s="2" t="s">
        <v>70</v>
      </c>
      <c r="AC11" s="2" t="s">
        <v>71</v>
      </c>
      <c r="AD11" s="2" t="s">
        <v>72</v>
      </c>
      <c r="AE11" s="3" t="str">
        <f>HYPERLINK("https://www.biznes-polska.pl/data/files/188/197/173_29850026_zal.zip?pk=PkEcxggPSQYlYssvPEzLygtZLH1GI5N3&amp;df=20250717&amp;dt=20250717&amp;hh=c127e388&amp;ido=29850026","załącznik")</f>
        <v>załącznik</v>
      </c>
      <c r="AF11" s="2" t="s">
        <v>73</v>
      </c>
    </row>
    <row r="12">
      <c r="A12" s="2" t="s">
        <v>74</v>
      </c>
      <c r="B12" s="3" t="str">
        <f>HYPERLINK("https://www.biznes-polska.pl/przetargi/29850270/?pk=PkEcxggPSQYlYssvPEzLygtZLH1GI5N3&amp;df=20250717&amp;dt=20250717&amp;hh=bdc4ea6d&amp;ido=29850270","https://www.biznes-p...")</f>
        <v>https://www.biznes-p...</v>
      </c>
      <c r="C12" s="2" t="s">
        <v>47</v>
      </c>
      <c r="D12" s="2" t="s">
        <v>48</v>
      </c>
      <c r="E12" s="2" t="s">
        <v>49</v>
      </c>
      <c r="F12" s="2" t="s">
        <v>75</v>
      </c>
      <c r="G12" s="2" t="s">
        <v>76</v>
      </c>
      <c r="H12" s="2" t="s">
        <v>77</v>
      </c>
      <c r="I12" s="2" t="s">
        <v>78</v>
      </c>
      <c r="J12" s="2" t="s">
        <v>79</v>
      </c>
      <c r="K12" s="2" t="s">
        <v>80</v>
      </c>
      <c r="L12" s="2" t="s">
        <v>56</v>
      </c>
      <c r="M12" s="2" t="s">
        <v>81</v>
      </c>
      <c r="N12" s="2" t="s">
        <v>82</v>
      </c>
      <c r="O12" s="2"/>
      <c r="P12" s="2" t="s">
        <v>83</v>
      </c>
      <c r="Q12" s="2" t="s">
        <v>84</v>
      </c>
      <c r="R12" s="2" t="s">
        <v>85</v>
      </c>
      <c r="S12" s="2" t="s">
        <v>86</v>
      </c>
      <c r="T12" s="2" t="s">
        <v>87</v>
      </c>
      <c r="U12" s="2" t="s">
        <v>88</v>
      </c>
      <c r="V12" s="2"/>
      <c r="W12" s="2"/>
      <c r="X12" s="2" t="s">
        <v>67</v>
      </c>
      <c r="Y12" s="2"/>
      <c r="Z12" s="2" t="s">
        <v>89</v>
      </c>
      <c r="AA12" s="2" t="s">
        <v>69</v>
      </c>
      <c r="AB12" s="2" t="s">
        <v>90</v>
      </c>
      <c r="AC12" s="2" t="s">
        <v>91</v>
      </c>
      <c r="AD12" s="2" t="s">
        <v>72</v>
      </c>
      <c r="AE12" s="3" t="str">
        <f>HYPERLINK("https://www.biznes-polska.pl/data/files/90/109/181_ted-x094007911_zal.zip?pk=PkEcxggPSQYlYssvPEzLygtZLH1GI5N3&amp;df=20250717&amp;dt=20250717&amp;hh=bdc4ea6d&amp;ido=29850270","załącznik")</f>
        <v>załącznik</v>
      </c>
      <c r="AF12" s="2" t="s">
        <v>92</v>
      </c>
    </row>
    <row r="13">
      <c r="A13" s="2" t="s">
        <v>93</v>
      </c>
      <c r="B13" s="3" t="str">
        <f>HYPERLINK("https://www.biznes-polska.pl/przetargi/29854250/?pk=PkEcxggPSQYlYssvPEzLygtZLH1GI5N3&amp;df=20250717&amp;dt=20250717&amp;hh=50b66681&amp;ido=29854250","https://www.biznes-p...")</f>
        <v>https://www.biznes-p...</v>
      </c>
      <c r="C13" s="2" t="s">
        <v>47</v>
      </c>
      <c r="D13" s="2" t="s">
        <v>48</v>
      </c>
      <c r="E13" s="2" t="s">
        <v>94</v>
      </c>
      <c r="F13" s="2" t="s">
        <v>95</v>
      </c>
      <c r="G13" s="2" t="s">
        <v>96</v>
      </c>
      <c r="H13" s="2" t="s">
        <v>97</v>
      </c>
      <c r="I13" s="2" t="s">
        <v>98</v>
      </c>
      <c r="J13" s="2" t="s">
        <v>99</v>
      </c>
      <c r="K13" s="2" t="s">
        <v>100</v>
      </c>
      <c r="L13" s="2" t="s">
        <v>56</v>
      </c>
      <c r="M13" s="2"/>
      <c r="N13" s="2" t="s">
        <v>101</v>
      </c>
      <c r="O13" s="2" t="s">
        <v>102</v>
      </c>
      <c r="P13" s="2" t="s">
        <v>103</v>
      </c>
      <c r="Q13" s="2" t="s">
        <v>104</v>
      </c>
      <c r="R13" s="2" t="s">
        <v>105</v>
      </c>
      <c r="S13" s="2" t="s">
        <v>106</v>
      </c>
      <c r="T13" s="2" t="s">
        <v>107</v>
      </c>
      <c r="U13" s="2" t="s">
        <v>108</v>
      </c>
      <c r="V13" s="2" t="s">
        <v>109</v>
      </c>
      <c r="W13" s="2"/>
      <c r="X13" s="2" t="s">
        <v>108</v>
      </c>
      <c r="Y13" s="2" t="s">
        <v>108</v>
      </c>
      <c r="Z13" s="2"/>
      <c r="AA13" s="2" t="s">
        <v>69</v>
      </c>
      <c r="AB13" s="2" t="s">
        <v>110</v>
      </c>
      <c r="AC13" s="2" t="s">
        <v>111</v>
      </c>
      <c r="AD13" s="2" t="s">
        <v>112</v>
      </c>
      <c r="AE13" s="3" t="str">
        <f>HYPERLINK("https://www.biznes-polska.pl/data/files/182/34/105_bzp-mk151307563_zal.zip?pk=PkEcxggPSQYlYssvPEzLygtZLH1GI5N3&amp;df=20250717&amp;dt=20250717&amp;hh=50b66681&amp;ido=29854250","załącznik")</f>
        <v>załącznik</v>
      </c>
      <c r="AF13" s="2" t="s">
        <v>113</v>
      </c>
    </row>
    <row r="14">
      <c r="A14" s="2" t="s">
        <v>114</v>
      </c>
      <c r="B14" s="3" t="str">
        <f>HYPERLINK("https://www.biznes-polska.pl/przetargi/29854842/?pk=PkEcxggPSQYlYssvPEzLygtZLH1GI5N3&amp;df=20250717&amp;dt=20250717&amp;hh=d9b2e5de&amp;ido=29854842","https://www.biznes-p...")</f>
        <v>https://www.biznes-p...</v>
      </c>
      <c r="C14" s="2" t="s">
        <v>47</v>
      </c>
      <c r="D14" s="2" t="s">
        <v>48</v>
      </c>
      <c r="E14" s="2" t="s">
        <v>115</v>
      </c>
      <c r="F14" s="2" t="s">
        <v>116</v>
      </c>
      <c r="G14" s="2" t="s">
        <v>117</v>
      </c>
      <c r="H14" s="2" t="s">
        <v>118</v>
      </c>
      <c r="I14" s="2" t="s">
        <v>119</v>
      </c>
      <c r="J14" s="2" t="s">
        <v>79</v>
      </c>
      <c r="K14" s="2" t="s">
        <v>80</v>
      </c>
      <c r="L14" s="2" t="s">
        <v>56</v>
      </c>
      <c r="M14" s="2" t="s">
        <v>120</v>
      </c>
      <c r="N14" s="2" t="s">
        <v>121</v>
      </c>
      <c r="O14" s="2" t="s">
        <v>122</v>
      </c>
      <c r="P14" s="2" t="s">
        <v>123</v>
      </c>
      <c r="Q14" s="2"/>
      <c r="R14" s="2" t="s">
        <v>124</v>
      </c>
      <c r="S14" s="2" t="s">
        <v>125</v>
      </c>
      <c r="T14" s="2"/>
      <c r="U14" s="2" t="s">
        <v>126</v>
      </c>
      <c r="V14" s="2"/>
      <c r="W14" s="2"/>
      <c r="X14" s="2" t="s">
        <v>127</v>
      </c>
      <c r="Y14" s="2" t="s">
        <v>128</v>
      </c>
      <c r="Z14" s="2" t="s">
        <v>129</v>
      </c>
      <c r="AA14" s="2" t="s">
        <v>69</v>
      </c>
      <c r="AB14" s="2" t="s">
        <v>130</v>
      </c>
      <c r="AC14" s="2" t="s">
        <v>131</v>
      </c>
      <c r="AD14" s="2" t="s">
        <v>132</v>
      </c>
      <c r="AE14" s="3" t="str">
        <f>HYPERLINK("https://www.biznes-polska.pl/data/files/51/23/13_bk2237570_zalacznik.zip?pk=PkEcxggPSQYlYssvPEzLygtZLH1GI5N3&amp;df=20250717&amp;dt=20250717&amp;hh=d9b2e5de&amp;ido=29854842","załącznik")</f>
        <v>załącznik</v>
      </c>
      <c r="AF14" s="2" t="s">
        <v>133</v>
      </c>
    </row>
    <row r="15">
      <c r="A15" s="2" t="s">
        <v>134</v>
      </c>
      <c r="B15" s="3" t="str">
        <f>HYPERLINK("https://www.biznes-polska.pl/przetargi/29854964/?pk=PkEcxggPSQYlYssvPEzLygtZLH1GI5N3&amp;df=20250717&amp;dt=20250717&amp;hh=e1bec2f1&amp;ido=29854964","https://www.biznes-p...")</f>
        <v>https://www.biznes-p...</v>
      </c>
      <c r="C15" s="2" t="s">
        <v>47</v>
      </c>
      <c r="D15" s="2" t="s">
        <v>48</v>
      </c>
      <c r="E15" s="2" t="s">
        <v>94</v>
      </c>
      <c r="F15" s="2" t="s">
        <v>135</v>
      </c>
      <c r="G15" s="2" t="s">
        <v>136</v>
      </c>
      <c r="H15" s="2" t="s">
        <v>137</v>
      </c>
      <c r="I15" s="2" t="s">
        <v>138</v>
      </c>
      <c r="J15" s="2" t="s">
        <v>139</v>
      </c>
      <c r="K15" s="2" t="s">
        <v>140</v>
      </c>
      <c r="L15" s="2" t="s">
        <v>56</v>
      </c>
      <c r="M15" s="2"/>
      <c r="N15" s="2" t="s">
        <v>141</v>
      </c>
      <c r="O15" s="2"/>
      <c r="P15" s="2" t="s">
        <v>142</v>
      </c>
      <c r="Q15" s="2" t="s">
        <v>143</v>
      </c>
      <c r="R15" s="2" t="s">
        <v>144</v>
      </c>
      <c r="S15" s="2" t="s">
        <v>145</v>
      </c>
      <c r="T15" s="2" t="s">
        <v>146</v>
      </c>
      <c r="U15" s="2" t="s">
        <v>108</v>
      </c>
      <c r="V15" s="2" t="s">
        <v>109</v>
      </c>
      <c r="W15" s="2"/>
      <c r="X15" s="2" t="s">
        <v>108</v>
      </c>
      <c r="Y15" s="2" t="s">
        <v>108</v>
      </c>
      <c r="Z15" s="2"/>
      <c r="AA15" s="2" t="s">
        <v>69</v>
      </c>
      <c r="AB15" s="2" t="s">
        <v>147</v>
      </c>
      <c r="AC15" s="2" t="s">
        <v>148</v>
      </c>
      <c r="AD15" s="2" t="s">
        <v>112</v>
      </c>
      <c r="AE15" s="3" t="str">
        <f>HYPERLINK("https://www.biznes-polska.pl/data/files/85/10/75_29854964_zal.zip?pk=PkEcxggPSQYlYssvPEzLygtZLH1GI5N3&amp;df=20250717&amp;dt=20250717&amp;hh=e1bec2f1&amp;ido=29854964","załącznik")</f>
        <v>załącznik</v>
      </c>
      <c r="AF15" s="2" t="s">
        <v>149</v>
      </c>
    </row>
    <row r="16">
      <c r="A16" s="2"/>
    </row>
    <row r="17">
      <c r="A17" s="1" t="s">
        <v>150</v>
      </c>
    </row>
    <row r="18">
      <c r="A18" s="4" t="s">
        <v>14</v>
      </c>
      <c r="B18" s="4" t="s">
        <v>15</v>
      </c>
      <c r="C18" s="4" t="s">
        <v>16</v>
      </c>
      <c r="D18" s="4" t="s">
        <v>19</v>
      </c>
      <c r="E18" s="4" t="s">
        <v>20</v>
      </c>
      <c r="F18" s="4" t="s">
        <v>151</v>
      </c>
      <c r="G18" s="4" t="s">
        <v>23</v>
      </c>
      <c r="H18" s="4" t="s">
        <v>24</v>
      </c>
      <c r="I18" s="4" t="s">
        <v>25</v>
      </c>
      <c r="J18" s="4" t="s">
        <v>41</v>
      </c>
      <c r="K18" s="4" t="s">
        <v>43</v>
      </c>
      <c r="L18" s="4" t="s">
        <v>152</v>
      </c>
      <c r="M18" s="4" t="s">
        <v>153</v>
      </c>
      <c r="N18" s="4" t="s">
        <v>44</v>
      </c>
      <c r="O18" s="4" t="s">
        <v>154</v>
      </c>
      <c r="P18" s="4" t="s">
        <v>155</v>
      </c>
    </row>
    <row r="19">
      <c r="A19" s="2" t="s">
        <v>156</v>
      </c>
      <c r="B19" s="3" t="str">
        <f>HYPERLINK("https://www.biznes-polska.pl/wyniki-przetargow/29843059/?pk=PkEcxggPSQYlYssvPEzLygtZLH1GI5N3&amp;df=20250717&amp;dt=20250717&amp;hh=c5866581&amp;ido=29843059","https://www.biznes-p...")</f>
        <v>https://www.biznes-p...</v>
      </c>
      <c r="C19" s="2" t="s">
        <v>47</v>
      </c>
      <c r="D19" s="2" t="s">
        <v>157</v>
      </c>
      <c r="E19" s="2" t="s">
        <v>158</v>
      </c>
      <c r="F19" s="2" t="s">
        <v>159</v>
      </c>
      <c r="G19" s="2" t="s">
        <v>99</v>
      </c>
      <c r="H19" s="2" t="s">
        <v>160</v>
      </c>
      <c r="I19" s="2" t="s">
        <v>56</v>
      </c>
      <c r="J19" s="2" t="s">
        <v>90</v>
      </c>
      <c r="K19" s="2" t="s">
        <v>132</v>
      </c>
      <c r="L19" s="2" t="s">
        <v>161</v>
      </c>
      <c r="M19" s="2" t="s">
        <v>162</v>
      </c>
      <c r="N19" s="2"/>
      <c r="O19" s="2"/>
      <c r="P19" s="2"/>
    </row>
    <row r="20">
      <c r="A20" s="2" t="s">
        <v>163</v>
      </c>
      <c r="B20" s="3" t="str">
        <f>HYPERLINK("https://www.biznes-polska.pl/wyniki-przetargow/29848380/?pk=PkEcxggPSQYlYssvPEzLygtZLH1GI5N3&amp;df=20250717&amp;dt=20250717&amp;hh=83ba9a22&amp;ido=29848380","https://www.biznes-p...")</f>
        <v>https://www.biznes-p...</v>
      </c>
      <c r="C20" s="2" t="s">
        <v>47</v>
      </c>
      <c r="D20" s="2" t="s">
        <v>164</v>
      </c>
      <c r="E20" s="2" t="s">
        <v>165</v>
      </c>
      <c r="F20" s="2" t="s">
        <v>166</v>
      </c>
      <c r="G20" s="2" t="s">
        <v>99</v>
      </c>
      <c r="H20" s="2" t="s">
        <v>167</v>
      </c>
      <c r="I20" s="2" t="s">
        <v>56</v>
      </c>
      <c r="J20" s="2" t="s">
        <v>168</v>
      </c>
      <c r="K20" s="2" t="s">
        <v>169</v>
      </c>
      <c r="L20" s="2" t="s">
        <v>170</v>
      </c>
      <c r="M20" s="2" t="s">
        <v>171</v>
      </c>
      <c r="N20" s="3" t="str">
        <f>HYPERLINK("https://www.biznes-polska.pl/data/files/152/97/29848380-29621001_w_zalacznik.zip?pk=PkEcxggPSQYlYssvPEzLygtZLH1GI5N3&amp;df=20250717&amp;dt=20250717&amp;hh=83ba9a22&amp;ido=29848380","Protokół otwarcia ofert")</f>
        <v>Protokół otwarcia ofert</v>
      </c>
      <c r="O20" s="2" t="s">
        <v>172</v>
      </c>
      <c r="P20" s="3" t="str">
        <f>HYPERLINK("https://www.biznes-polska.pl/ogloszenie/29621001/?pk=PkEcxggPSQYlYssvPEzLygtZLH1GI5N3&amp;df=20250717&amp;dt=20250717&amp;hh=ed226412&amp;ido=29621001","https://www.biznes-p...")</f>
        <v>https://www.biznes-p...</v>
      </c>
    </row>
    <row r="21" ht="15.75" customHeight="1">
      <c r="A21" s="2"/>
    </row>
    <row r="22" ht="15.75" customHeight="1">
      <c r="A22" s="1" t="s">
        <v>173</v>
      </c>
    </row>
    <row r="23" ht="15.75" customHeight="1">
      <c r="A23" s="4" t="s">
        <v>14</v>
      </c>
      <c r="B23" s="4" t="s">
        <v>15</v>
      </c>
      <c r="C23" s="4" t="s">
        <v>19</v>
      </c>
      <c r="D23" s="4" t="s">
        <v>174</v>
      </c>
    </row>
    <row r="24" ht="15.75" customHeight="1">
      <c r="A24" s="2" t="s">
        <v>175</v>
      </c>
      <c r="B24" s="3" t="str">
        <f>HYPERLINK("https://www.biznes-polska.pl/przetargi/29752010/?pk=PkEcxggPSQYlYssvPEzLygtZLH1GI5N3&amp;df=20250717&amp;dt=20250717&amp;hh=6af9db84&amp;ido=29752010#notatka-29854628","https://www.biznes-p...")</f>
        <v>https://www.biznes-p...</v>
      </c>
      <c r="C24" s="2" t="s">
        <v>176</v>
      </c>
      <c r="D24" s="2" t="s">
        <v>177</v>
      </c>
    </row>
    <row r="25" ht="15.75" customHeight="1">
      <c r="A25" s="2" t="s">
        <v>178</v>
      </c>
      <c r="B25" s="3" t="str">
        <f>HYPERLINK("https://www.biznes-polska.pl/przetargi/29797305/?pk=PkEcxggPSQYlYssvPEzLygtZLH1GI5N3&amp;df=20250717&amp;dt=20250717&amp;hh=fa31c951&amp;ido=29797305#notatka-29854564","https://www.biznes-p...")</f>
        <v>https://www.biznes-p...</v>
      </c>
      <c r="C25" s="2" t="s">
        <v>179</v>
      </c>
      <c r="D25" s="2" t="s">
        <v>177</v>
      </c>
    </row>
    <row r="26" ht="15.75" customHeight="1">
      <c r="A26" s="2" t="s">
        <v>180</v>
      </c>
      <c r="B26" s="3" t="str">
        <f>HYPERLINK("https://www.biznes-polska.pl/przetargi/29832109/?pk=PkEcxggPSQYlYssvPEzLygtZLH1GI5N3&amp;df=20250717&amp;dt=20250717&amp;hh=dfe2613a&amp;ido=29832109#notatka-29850938","https://www.biznes-p...")</f>
        <v>https://www.biznes-p...</v>
      </c>
      <c r="C26" s="2" t="s">
        <v>181</v>
      </c>
      <c r="D26" s="2" t="s">
        <v>182</v>
      </c>
    </row>
    <row r="27" ht="15.75" customHeight="1">
      <c r="A27" s="2" t="s">
        <v>183</v>
      </c>
      <c r="B27" s="3" t="str">
        <f>HYPERLINK("https://www.biznes-polska.pl/przetargi/29730111/?pk=PkEcxggPSQYlYssvPEzLygtZLH1GI5N3&amp;df=20250717&amp;dt=20250717&amp;hh=d1090e48&amp;ido=29730111#notatka-29848264","https://www.biznes-p...")</f>
        <v>https://www.biznes-p...</v>
      </c>
      <c r="C27" s="2" t="s">
        <v>184</v>
      </c>
      <c r="D27" s="2" t="s">
        <v>182</v>
      </c>
    </row>
    <row r="28" ht="15.75" customHeight="1">
      <c r="A28" s="2" t="s">
        <v>185</v>
      </c>
      <c r="B28" s="3" t="str">
        <f>HYPERLINK("https://www.biznes-polska.pl/przetargi/29794625/?pk=PkEcxggPSQYlYssvPEzLygtZLH1GI5N3&amp;df=20250717&amp;dt=20250717&amp;hh=601a78cf&amp;ido=29794625#notatka-29848069","https://www.biznes-p...")</f>
        <v>https://www.biznes-p...</v>
      </c>
      <c r="C28" s="2" t="s">
        <v>186</v>
      </c>
      <c r="D28" s="2" t="s">
        <v>177</v>
      </c>
    </row>
    <row r="29" ht="15.75" customHeight="1">
      <c r="A29" s="2"/>
    </row>
    <row r="30" ht="15.75" customHeight="1">
      <c r="A30" s="1" t="s">
        <v>187</v>
      </c>
    </row>
    <row r="31" ht="15.75" customHeight="1">
      <c r="A31" s="4" t="s">
        <v>14</v>
      </c>
      <c r="B31" s="4" t="s">
        <v>15</v>
      </c>
      <c r="C31" s="4" t="s">
        <v>19</v>
      </c>
      <c r="D31" s="4" t="s">
        <v>174</v>
      </c>
    </row>
    <row r="32" ht="15.75" customHeight="1">
      <c r="A32" s="2"/>
    </row>
    <row r="33" ht="15.75" customHeight="1">
      <c r="A33" s="1" t="s">
        <v>188</v>
      </c>
    </row>
    <row r="34" ht="15.75" customHeight="1">
      <c r="A34" s="4" t="s">
        <v>14</v>
      </c>
      <c r="B34" s="4" t="s">
        <v>15</v>
      </c>
      <c r="C34" s="4" t="s">
        <v>19</v>
      </c>
    </row>
    <row r="35" ht="15.75" customHeight="1">
      <c r="A35" s="2" t="s">
        <v>180</v>
      </c>
      <c r="B35" s="3" t="str">
        <f>HYPERLINK("https://www.biznes-polska.pl/przetargi/29832109/?pk=PkEcxggPSQYlYssvPEzLygtZLH1GI5N3&amp;df=20250717&amp;dt=20250717&amp;hh=dfe2613a&amp;ido=29832109","https://www.biznes-p...")</f>
        <v>https://www.biznes-p...</v>
      </c>
      <c r="C35" s="2" t="s">
        <v>181</v>
      </c>
    </row>
    <row r="36" ht="15.75" customHeight="1">
      <c r="A36" s="2" t="s">
        <v>183</v>
      </c>
      <c r="B36" s="3" t="str">
        <f>HYPERLINK("https://www.biznes-polska.pl/przetargi/29730111/?pk=PkEcxggPSQYlYssvPEzLygtZLH1GI5N3&amp;df=20250717&amp;dt=20250717&amp;hh=d1090e48&amp;ido=29730111","https://www.biznes-p...")</f>
        <v>https://www.biznes-p...</v>
      </c>
      <c r="C36" s="2" t="s">
        <v>184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
    <oddFooter/>
  </headerFooter>
  <drawing r:id="rId1"/>
</worksheet>
</file>