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<sst xmlns="http://schemas.openxmlformats.org/spreadsheetml/2006/main" count="292" uniqueCount="196">
  <si>
    <t>Raport dla firmy:</t>
  </si>
  <si>
    <t>Copy Plus Andrzej Mazgała</t>
  </si>
  <si>
    <t>Numer klienta:</t>
  </si>
  <si>
    <t>424750</t>
  </si>
  <si>
    <t>Dodanych ogłoszeń:</t>
  </si>
  <si>
    <t>3688</t>
  </si>
  <si>
    <t>Dodanych wyników przetargów:</t>
  </si>
  <si>
    <t>1036</t>
  </si>
  <si>
    <t>W przypadku problemów z odczytem raportu wyświetl wersję online</t>
  </si>
  <si>
    <t>Przetargów spełniających Twoje kryteria:</t>
  </si>
  <si>
    <t>7</t>
  </si>
  <si>
    <t>Wyników przetargów spełniających Twoje kryteria:</t>
  </si>
  <si>
    <t>1</t>
  </si>
  <si>
    <t>Lista ogłoszeń spełniających Twoje kryteria:</t>
  </si>
  <si>
    <t>ID</t>
  </si>
  <si>
    <t>Link</t>
  </si>
  <si>
    <t>Data dodania</t>
  </si>
  <si>
    <t>Kategoria</t>
  </si>
  <si>
    <t>Forma</t>
  </si>
  <si>
    <t>Przedmiot</t>
  </si>
  <si>
    <t>Organizator</t>
  </si>
  <si>
    <t>Miasto</t>
  </si>
  <si>
    <t>Ulica</t>
  </si>
  <si>
    <t>Województwo</t>
  </si>
  <si>
    <t>Powiat</t>
  </si>
  <si>
    <t>Państwo</t>
  </si>
  <si>
    <t>Telefon / fax</t>
  </si>
  <si>
    <t>E-mail</t>
  </si>
  <si>
    <t>Strona WWW</t>
  </si>
  <si>
    <t>Opis</t>
  </si>
  <si>
    <t>Specyfikacja</t>
  </si>
  <si>
    <t>Miejsce i termin składania</t>
  </si>
  <si>
    <t>Termin składania</t>
  </si>
  <si>
    <t>Otwarcie</t>
  </si>
  <si>
    <t>Miejsce i termin realizacji</t>
  </si>
  <si>
    <t>Wadium</t>
  </si>
  <si>
    <t>Wadium liczbowo</t>
  </si>
  <si>
    <t>Wymagania</t>
  </si>
  <si>
    <t>Uwagi</t>
  </si>
  <si>
    <t>Kontakt</t>
  </si>
  <si>
    <t>Język kontaktu</t>
  </si>
  <si>
    <t>Kod CPV</t>
  </si>
  <si>
    <t>Numer dokumentu</t>
  </si>
  <si>
    <t>Źródło</t>
  </si>
  <si>
    <t>Załączniki</t>
  </si>
  <si>
    <t>NIP</t>
  </si>
  <si>
    <t>29726371</t>
  </si>
  <si>
    <t>2025-07-02</t>
  </si>
  <si>
    <t>przetarg</t>
  </si>
  <si>
    <t>zapytanie ofertowe</t>
  </si>
  <si>
    <t>Wykonanie orurowania stałego i wężowego dla instalacji hydraulicznej, lubryfikacji i smarowania dla miksera do produkcji mieszanek gumowych</t>
  </si>
  <si>
    <t>TELE-FONIKA KABLE SPÓŁKA AKCYJNA</t>
  </si>
  <si>
    <t>30-663 Kraków</t>
  </si>
  <si>
    <t>ul. Wielicka 114</t>
  </si>
  <si>
    <t>małopolskie</t>
  </si>
  <si>
    <t>Kraków</t>
  </si>
  <si>
    <t>Polska</t>
  </si>
  <si>
    <t>https://platformazakupowa.pl/transakcja/1136552</t>
  </si>
  <si>
    <t>130006461 Wykonanie orurowania stałego i wężowego dla instalacji hydraulicznej, lubryfikacji i smarowania dla miksera do produkcji mieszanek gumowych (Tele-Fonika Kable S.A. - Zakład Kraków-Wielicka)
Lp Nazwa Opis i załączniki Ilość
/ Jm Cena netto / Jm Vat Cena brutto / Jm Waluta Adres dostawy Dołącz
Plik
1 Wykonanie orurowania stałego i wężowego dla instalacji hydraulicznej, lubryfikacji i smarowania dla miksera do produkcji mieszanek gumowych Wykonanie orurowania stałego i wężowego dla instalacji hydraulicznej, lubryfikacji i smarowania dla miksera do produkcji mieszanek gumowych zgodnie z wymaganiami 1 komplet 0%23% 5% 7% 8%Różna stawka VATnie podlega zw. PLNEURSEKGBPCHFUSD Zakład Kraków - Wielicka
ul. Wielicka 114
30-663, Kraków</t>
  </si>
  <si>
    <t>Składanie ofert odbywa się za pośrednictwem platformy elektronicznej, dostępnej pod adresem:
https://platformazakupowa.pl/transakcja/1136552
Składania
2025-07-11 16:00:00</t>
  </si>
  <si>
    <t>2025-07-11</t>
  </si>
  <si>
    <t>Otwarcie ofert
-</t>
  </si>
  <si>
    <t>Wymagania i specyfikacja
Szanowni Państwo,
zapraszamy do złożenia oferty na wykonanie orurowania stałego i wężowego dla instalacji hydraulicznej, lubryfikacji i smarowania dla miksera do produkcji mieszanek gumowych na terenie Zakładu Tele-Fonika Kable S.A. w Krakowie, przy ul. Wielickiej 114 poprzez poniższy formularz elektroniczny.
OPIS PRZEDMIOTU ZAMÓWIENIA:
Zakres prac powinien zawierać dostarczenie niezbędnych elementów instalacji, podłączenie oraz wsparcie przy uruchomieniu instalacji:
- 7 linii zasilających mikser w olej hydrauliczny,
- 2 linie zasilające w olej plastykujący, 2 linie odciekowe,
- 4 linie podłączenie rozdzielacza hydraulicznego,
- 3 linie smarowania elementów miksera rurowe i wężowe,
- podłączenie wody: wężowe 2 linie,
- wykaz zainstalowanych części dla poszczególnych sekcji przyłączeniowych.
Podstawą do złożenia oferty jest wizja lokalna Oferenta na terenie Zakładu Tele-Fonika Kable S.A. w Krakowie, przy ul. Wielickiej 114.
ZABEZPIECZENIA FINANSOWE:
Zamawiający wymaga od Oferenta, którego OFERTA ZOSTANIE WYBRANA zabezpieczeń w postaci wyłącznie gwarancji bankowej (gwarancja musi być nieodwołalna, bezwarunkowa, płatna na pierwsze żądanie oraz zgodna z załączonym wzorem do postepowania):
w przypadku wymaganej przez Oferenta zaliczki gwarancji na wszystkie i pełne zaliczki wpłacone w wysokości 1:1, ważne do momentu podpisania protokołu odbioru,
gwarancji usunięcia wad i usterek, ważnej od momentu podpisania protokołu odbioru końcowego do końca okresu trwania gwarancji, na minimum 10% wartości netto umowy.
Jeśli spełnienie powyższych wymogów finansowych wiążę się z wyższą kwotą oferty trzeba to wyszczególnić w treści oferty.
WYMOGI PRAWNE/BHP:
W zależności od specyfiki oferty:
Oferent ma obowiązek spełnić / zapewnić wszystkie wymagania prawne jakie są związane z oferowanym sprzętem lub usługą.
Jeśli spełnienie wymagań prawnych lub BHP wiąże się z wyższą kwotą oferty trzeba to wyszczególnić w treści oferty.
Zastrzegamy, że:
Postępowanie przetargowe może zakończyć się brakiem wyboru oferty w przypadku:
- niewystarczających środków na realizację zamówienia,
- zmiany zapotrzebowania Zamawiającego.
Zamawiający ma prawo odrzucić ofertę w przypadku gdy, nie spełnia ona minimalnych wymagań określonych przez Zamawiającego w zapytaniu ofertowym.
W przypadku:
-pytań merytorycznych oraz chęci odbycia wizji lokalnej, proszę o kontakt z Panem Marcinem Bylicą e-mail: marcin.bylica@tfkable.com tel.: +48 665 810 186 lub poprzez przycisk "Wyślij wiadomość do zamawiającego"
- pytań związanych z obsługą platformy zakupowej, proszę o kontakt z Centrum Wsparcia Klienta platformy zakupowej Open Nexus czynnym od poniedziałku do piątku w dni robocze, w godzinach od 8:00 do 17:00, tel. 22 101 02 02, e-mail: cwk@platformazakupowa.pl
Zaznaczamy, że oficjalnym potwierdzeniem realizacji zamówienia przez Zamawiającego jest wysłanie zamówienia lub podpisanie umowy.
Wiadomości z platformy zakupowej mają charakter informacyjny.
Komunikaty Wyślij wiadomość do zamawiającego
Osoba wystawiająca postępowanie nie zamieściła dodatkowych komunikatów
Kryteria i warunki formalne
Lp Nazwa Waga kryterium Opis i załączniki Twoja propozycja lub komentarz Dołącz Plik
1 Cena - Wartość oferty 0,00 PLN netto
0,00 PLN brutto
2 Oświadczamy, że zapoznaliśmy się z treścią zapytania ofertowego i uznajemy się za związanych określonymi w nim postanowieniami i zasadami postępowania - Prosimy potwierdzić wpisując ,,Akceptuję"
3 Oferta - Proszę o załączenie oferty wraz z kosztorysem prac (Zamawiający wymaga załączenia pliku)
4 Warunki płatności - Przelew 30 dni - proszę potwierdzić wpisując ,,Akceptuję" lub wpisać własne w ofercie
5 Gwarancja zwrotu zaliczki - Załączamy wzór - proszę potwierdzić wpisując ,,Akceptuję" lub wprowadzić uwagi do załączonego dokumentu (w przypadku braku dostarczenia zabezpieczenia - proszę wpisać ,,Nie dotyczy")
_wzor_gwarancji_zwro [...].docx
6 Gwarancja usunięcia wad i usterek - Załączamy wzór - proszę potwierdzić wpisując ,,Akceptuję" lub wprowadzić uwagi do załączonego dokumentu (w przypadku braku dostarczenia zabezpieczenia - proszę wpisać ,,Nie dotyczy")
gwarancja usunięcia [...].docx
7 Termin realizacji - 08.08.2025 r. - proszę potwierdzić wpisując ,,Akceptuję" lub wpisać własny w ofercie
8 Wizja lokalna - Proszę wskazać termin odbytej wizji lokalnej
9 Ważność oferty - 60 dni - proszę potwierdzić wpisując ,,Akceptuję"
10 Okres gwarancji - 60 miesięcy - proszę potwierdzić wpisując ,,Akceptuję" dokumentu
11 Ogólne Warunki Zakupu TELE-FONIKA KABLE S.A. - Załączamy OWZ, proszę potwierdzić wpisując ,,Akceptuję" lub wprowadzić uwagi do załączonego dokumentu
ogolne-warunki-zakup [...].pdf
12 Wymagania dla Wykonawców/Podwykonawców w zakresie BHP i ochrony środowiska - Proszę o załączenie podpisanego dokumentu (Zamawiający wymaga załączenia pliku)
Wymagania BHP i ochr [...].doc
13 Wymagania dla Wykonawców/ Podwykonawców w zakresie zarządzania relacjami z pracownikami - Proszę o załączenie podpisanego dokumentu (Zamawiający wymaga załączenia pliku)
Wymagania dot zarząd [...].doc
14 Referencje - Proszę o załączenie co najmniej 2 listów referencyjnych (Zamawiający wymaga załączenia pliku)
15 Oświadczenie - klauzula sankcyjna Kontrahenta/Dostawcy - Proszę o załączanie podpisanego dokumentu (Zamawiający wymaga załączenia pliku)
Klauzula Kontrahenta [...].docx
16 Oświadczenie dotyczące numeru rachunku bankowego - Proszę o załączenie podpisanego dokumentu (Zamawiający wymaga załączenia pliku)
Oświadczenie o rachu [...].docx
17 Polisa OC - Proszę o załączenie aktualnej polisy OC firmy (Zamawiający wymaga załączenia pliku)
18 Pełnomocnictwo do zawierania umów w imieniu wykonawcy, o ile nie wynika z dokumentów rejestrowych - Proszę o załączenie pełnomocnictwa lub KRS (Zamawiający wymaga załączenia pliku)
19 NIP, REGON, KRS/ CEIDG - Proszę o załączenie wymaganych dokumentów zgodnych z charakterem prowadzonej działalności (Zamawiający wymaga załączenia pliku)
20 Zaświadczenie z Urzędu Skarbowego, potwierdzające brak zaległości podatkowych po stronie kontrahenta (z ostatniego okres rozliczeniowego) - Proszę o załączenie wymaganego dokumentu (Zamawiający wymaga załączenia pliku)
21 Zaświadczenie z Zakładu Ubezpieczeń Społecznych o niezaleganiu z zapłatą składek na ubezpieczenie społeczne, ubezpieczenie zdrowotne, Fundusz Pracy i Fundusz Gwarantowanych Świadczeń Pracowniczych (z ostatniego okres rozliczeniowego) - Proszę o załączenie wymaganego dokumentu (Zamawiający wymaga załączenia pliku)
22 Potwierdzenie faktu składania przez kontrahenta deklaracji VAT-7 lub równoważnego (np. na podstawie kopii deklaracji ze stemplem odpowiedniego urzędu skarbowego lub komunikatu potwierdzającego jej złożenie w formie elektronicznej) - Proszę o załączenie wymaganego dokumentu (Zamawiający wymaga załączenia pliku)
23 Oświadczenie o braku toczących się postępowań egzekucyjnych, administracyjnych oraz skarbowych w stosunku do tego kontrahenta - Proszę o załączenie wymaganego dokumentu (Zamawiający wymaga załączenia pliku)
24 Zaudytowane sprawozdanie finansowe lub inny równoważny dokument - Proszę o załączenie wymaganego dokumentu (Zamawiający wymaga załączenia pliku)</t>
  </si>
  <si>
    <t>Opis dodatkowy
1) Zakupy w naszej firmie realizowane są przez platformę zakupową Open Nexus. Dodatkowe informacje można znaleźć na stronie https://platformazakupowa.pl/
2) Oferty można składać wyłącznie za pomocą formularza dostępnego na stronie zapytania za pośrednictwem Platformy Open Nexus.
3) Pełna specyfikacja oraz ewentualne załączniki są widoczne na stronie postępowania na Platformie Open Nexus.
4) Aby móc składać oferty w postępowaniach publicznych nie jest wymagana rejestracja i logowanie, a jedynym wymogiem jest wpisanie oferty w szablonie.
5) Składanie ofert jest zawsze bezpłatne.</t>
  </si>
  <si>
    <t>Użytkownik
Agnieszka Pazdalska
Organizacja
TELE-FONIKA KABLE SPÓŁKA AKCYJNA
ul. Wielicka 114
30-663 Kraków
Kontakt: Za pośrednictwem platformy Opennexus
Wiadomość do zamawiającego</t>
  </si>
  <si>
    <t>polski</t>
  </si>
  <si>
    <t>ID 1136552</t>
  </si>
  <si>
    <t>Internet i własne - Opennexus</t>
  </si>
  <si>
    <t>29729736</t>
  </si>
  <si>
    <t>nieograniczony</t>
  </si>
  <si>
    <t>Zakup, dostawa i montaż wyposażenia pracowni szkolnych oraz sprzętu TIK</t>
  </si>
  <si>
    <t>Gmina Miasto Tychy</t>
  </si>
  <si>
    <t>43-100 Tychy</t>
  </si>
  <si>
    <t>Al. Niepodległości 49</t>
  </si>
  <si>
    <t>śląskie</t>
  </si>
  <si>
    <t>Tychy</t>
  </si>
  <si>
    <t>Telefon: +48 327763807</t>
  </si>
  <si>
    <t>zamowienia@umtychy.pl</t>
  </si>
  <si>
    <t>https://tychy.logintrade.net/zapytania_email,202919,ebaf64905e73317777adba0873d32e69.html</t>
  </si>
  <si>
    <t>Zakup, dostawa i montaż wyposażenia pracowni szkolnych oraz sprzętu TIK do Zespołu Szkół nr 5 w Tychach w ramach realizacji projektu pn. ,,Poprawa jakości oraz dostępności edukacji poprzez rozwój kształcenia, w szczególności branżowego w tyskich szkołach branżowych"
Przedmiotem zamówienia jest zakup, dostawa i montaż wyposażenia pracowni szkolnych oraz sprzętu TIK do Zespołu Szkół nr 5 w Tychach w ramach realizacji projektu pn. ,,Poprawa jakości oraz dostępności edukacji poprzez rozwój kształcenia, w szczególności branżowego w tyskich szkołach branżowych i technicznych" z podziałem na dziewięć części zwanymi dalej zadaniami: Zadanie nr 1 - zakup i dostawa wyposażenia do pracowni: budowlanych, mechanicznej, obróbki ręcznej, narzędziowni oraz instruktażowej; Zadanie nr 2 - zakup i dostawa wyposażenia do pracowni architektury krajobrazu; Zadanie nr 3 - zakup i dostawa wyposażenia do pracowni fryzjerskiej i trychologicznej; Zadanie nr 4 - zakup i dostawa mebli; Zadanie nr 5 - zakup, dostawa i montaż maszyn i urządzeń CNC wraz z oprzyrządowaniem; Zadanie nr 6 - zakup, dostawa i montaż wyposażenia do pracowni stolarskiej; Zadanie nr 7 - zakup i dostawa robota PLC; Zadanie nr 8 - zakup i dostawa sprzętu multimedialnego z zakresu technologii informacyjno-komunikacyjnych (TIK); Zadanie nr 9 - zakup i dostawa oprogramowania CAM
Część zamówienia: LOT-0001
Tytuł: Zakup i dostawa wyposażenia do pracowni: budowlanych, mechanicznej, obróbki ręcznej, narzędziowni oraz instruktażowej
Opis: Przedmiotem zamówienia jest zakup i dostawa wyposażenia do pracowni: budowlanych, mechanicznej, obróbki ręcznej, narzędziowni oraz instruktażowej, zgodnie z wymaganiami i parametrami zamawiającego określonymi w szczegółowym opisie przedmiotu zamówienia stanowiącym załącznik nr 2 do SWZ.
Wewnętrzny identyfikator: PZP.271.33.2025.AM_Zadanie nr 1
Główna klasyfikacja (cpv): 39162100 Pomoce dydaktyczne
Dodatkowa klasyfikacja (cpv): 43300000 Maszyny i sprzęt budowlany, 42652000 Ręczne narzędzia elektromechaniczne, 43800000 Urządzenia warsztatowe, 43810000 Urządzenia do obróbki drewna, 42623000 Frezarki, 42621000 Tokarki, 42600000 Obrabiarki, 44512940 Zestawy narzędziowe, 44510000 Narzędzia
Część zamówienia: LOT-0002
Tytuł: Zakup i dostawa wyposażenia do pracowni architektury krajobrazu
Opis: Przedmiotem zamówienia jest zakup i dostawa wyposażenia do pracowni architektury krajobrazu, zgodnie z wymaganiami i parametrami zamawiającego określonymi w szczegółowym opisie przedmiotu zamówienia stanowiącym załącznik nr 2A do SWZ.
Wewnętrzny identyfikator: PZP.271.33.2025.AM_Zadanie nr 2
Główna klasyfikacja (cpv): 39162100 Pomoce dydaktyczne
Dodatkowa klasyfikacja (cpv): 03121000 Produkty ogrodnicze, 16160000 Różny sprzęt ogrodniczy, 03441000 Rośliny ozdobne, trawy, mchy lub porosty, 03121100 Żywe rośliny, bulwy, korzenie, sadzonki i rozsady
Część zamówienia: LOT-0003
Tytuł: Zakup i dostawa wyposażenia do pracowni fryzjerskiej i trychologicznej
Opis: Przedmiotem zamówienia jest zakup i dostawa wyposażenia do pracowni fryzjerskiej i trychologicznej, zgodnie z wymaganiami i parametrami zamawiającego określonymi w szczegółowym opisie przedmiotu zamówienia stanowiącym załącznik nr 2B do SWZ.
Wewnętrzny identyfikator: PZP.271.33.2025.AM_Zadanie nr 3
Główna klasyfikacja (cpv): 39162100 Pomoce dydaktyczne
Dodatkowa klasyfikacja (cpv): 39712200 Urządzenia fryzjerskie
Część zamówienia: LOT-0004
Tytuł: Zakup i dostawa mebli
Opis: Przedmiotem zamówienia jest zakup i dostawa mebli, zgodnie z wymaganiami i parametrami zamawiającego określonymi w szczegółowym opisie przedmiotu zamówienia stanowiącym załącznik nr 2C do SWZ.
Wewnętrzny identyfikator: PZP.271.33.2025.AM_Zadanie nr 4
Główna klasyfikacja (cpv): 39162100 Pomoce dydaktyczne
Dodatkowa klasyfikacja (cpv): 39160000 Meble szkolne, 39130000 Meble biurowe, 39150000 Różne meble i wyposażenie, 30192170 Tablice ogłoszeń
Część zamówienia: LOT-0005
Tytuł: Zakup, dostawa i montaż maszyn i urządzeń CNC wraz z oprzyrządowaniem
Opis: Przedmiotem zamówienia jest zakup, dostawa i montaż maszyn i urządzeń CNC wraz z oprzyrządowaniem, zgodnie z wymaganiami i parametrami zamawiającego określonymi w szczegółowym opisie przedmiotu zamówienia stanowiącym załącznik nr 2D do SWZ.
Wewnętrzny identyfikator: PZP.271.33.2025.AM_Zadanie nr 5
Główna klasyfikacja (cpv): 39162100 Pomoce dydaktyczne
Dodatkowa klasyfikacja (cpv): 42670000 Części i akcesoria do obrabiarek, 38410000 Przyrządy pomiarowe, 43810000 Urządzenia do obróbki drewna, 42623000 Frezarki, 42621000 Tokarki, 42600000 Obrabiarki, 42612000 Centra obróbkowe, 44510000 Narzędzia
Część zamówienia: LOT-0006
Tytuł: Zakup, dostawa i montaż wyposażenia do pracowni stolarskiej
Opis: Przedmiotem zamówienia jest zakup, dostawa i montaż wyposażenia do pracowni stolarskiej, zgodnie z wymaganiami i parametrami zamawiającego określonymi w szczegółowym opisie przedmiotu zamówienia stanowiącym załącznik nr 2E do SWZ.
Wewnętrzny identyfikator: PZP.271.33.2025.AM_Zadanie nr 6
Główna klasyfikacja (cpv): 39162100 Pomoce dydaktyczne
Dodatkowa klasyfikacja (cpv): 43300000 Maszyny i sprzęt budowlany, 42652000 Ręczne narzędzia elektromechaniczne, 43800000 Urządzenia warsztatowe, 43810000 Urządzenia do obróbki drewna, 44510000 Narzędzia
Część zamówienia: LOT-0007
Tytuł: Zakup i dostawa robota PLC
Opis: Przedmiotem zamówienia jest zakup i dostawa robota PLC, zgodnie z wymaganiami i parametrami zamawiającego określonymi w szczegółowym opisie przedmiotu zamówienia stanowiącym załącznik nr 2F do SWZ.
Wewnętrzny identyfikator: PZP.271.33.2025.AM_Zadanie nr 7
Główna klasyfikacja (cpv): 39162100 Pomoce dydaktyczne
Dodatkowa klasyfikacja (cpv): 42997300 Roboty przemysłowe
Część zamówienia: LOT-0008
Tytuł: Zakup i dostawa sprzętu multimedialnego z zakresu technologii informacyjno-komunikacyjnych (TIK)
Opis: Przedmiotem zamówienia jest zakup i dostawa sprzętu multimedialnego z zakresu technologii informacyjno-komunikacyjnych (TIK), zgodnie z wymaganiami i parametrami zamawiającego określonymi w szczegółowym opisie przedmiotu zamówienia stanowiącym załącznik nr 2G do SWZ.
Wewnętrzny identyfikator: PZP.271.33.2025.AM_Zadanie nr 8
Główna klasyfikacja (cpv): 39162100 Pomoce dydaktyczne
Dodatkowa klasyfikacja (cpv): 30236000 Różny sprzęt komputerowy, 30231300 Monitory ekranowe, 30232150 Drukarki atramentowe, 30232110 Drukarki laserowe
Część zamówienia: LOT-0009
Tytuł: Zakup i dostawa oprogramowania CAM
Opis: Przedmiotem zamówienia jest zakup i dostawa oprogramowania CAM, zgodnie z wymaganiami i parametrami zamawiającego określonymi w szczegółowym opisie przedmiotu zamówienia stanowiącym załącznik nr 2H do SWZ.
Wewnętrzny identyfikator: PZP.271.33.2025.AM_Zadanie nr 9
Główna klasyfikacja (cpv): 39162100 Pomoce dydaktyczne
Dodatkowa klasyfikacja (cpv): 48190000 Pakiety oprogramowania edukacyjnego, 48520000 Pakiety oprogramowania multimedialnego</t>
  </si>
  <si>
    <t>Dokumenty zamówienia
Dokumenty zamówienia
Języki, w których dokumenty zamówienia są oficjalnie dostępne: polski
Adres dokumentów zamówienia: https://tychy.logintrade.net/zapytania_email,202919,ebaf64905e73317777adba0873d32e69.html</t>
  </si>
  <si>
    <t>TERMIN SKŁADANIA ofert: 12/08/2025 11:00:00 (UTC+2) czas wschodnioeuropejski, czas środkowoeuropejski letni
Termin, do którego oferta musi pozostać ważna: 90 Dni</t>
  </si>
  <si>
    <t>2025-08-12</t>
  </si>
  <si>
    <t>Informacje na temat publicznego otwarcia:
Data otwarcia: 12/08/2025 11:30:00 (UTC+2) czas wschodnioeuropejski, czas środkowoeuropejski letni
Miejsce: https://tychy.logintrade.net/zapytania_email,202919,ebaf64905e73317777adba0873d32e69.html</t>
  </si>
  <si>
    <t>Miejsce realizacji
Adres pocztowy: Al. Niepodległości 49
Miejscowość: Tychy
Kod pocztowy: 43-100
Podpodział krajowy (NUTS): Tyski (PL22C)
Kraj: Polska
Informacje dodatkowe: 1. ZAMAWIAJĄCY przewiduje zastosowanie procedury, o której mowa w art. 139 ust. 1 tawy PZP, tj. zamawiający najpierw dokona badania i oceny ofert, a następnie kwalifikacji podmiotowej wykonawcy, którego oferta została najwyżej oceniona, w zakresie braku podstaw wykluczenia oraz spełniania warunków udziału w postępowaniu. 2. WYKONAWCY mogą wspólnie ubiegać się o udzielenie zamówienia zgodnie z zapisami pkt 6.4 SWZ. 3. POLEGANIE na zasobach innych podmiotów zgodnie z zapisami pkt 6.5 SWZ. 4. ZAMAWIAJĄCY określa podstawy wykluczenia w postępowaniu w następujący sposób: Zamawiający wykluczy z postępowania wykonawcę, wobec którego zachodzą podstawy wykluczenia określone w art. 5k rozporządzenia Rady (UE) nr 833/2014 z dnia 31 lipca 2014 r. dotyczącego środków ograniczających w związku z działaniami Rosji destabilizującymi sytuację na Ukrainie (Dz. Urz. UE nr L 229 z 31.7.2014, str. 1 z późn. zm.), w brzmieniu nadanym rozporządzeniem Rady (UE) 2022/576 w sprawie zmiany rozporządzenia (UE) nr 833/2014 dotyczącego środków ograniczających w związku z działaniami Rosji destabilizującymi sytuację na Ukrainie (Dz. Urz. UE nr L 111 z 8.4.2022, str. 1)awiający wykluczy z postępowania wykonawcę, wobec którego zachodzą podstawy wykluczenia określone w art. 7 ust. 1 ustawy z dnia 13 kwietnia 2022 r. o szczególnych rozwiązaniach w zakresie przeciwdziałania wspieraniu agresji na Ukrainę oraz służących ochronie bezpieczeństwa narodowego (t.j. Dz. U. 2025 poz. 514)awiający wykluczy z postępowania wykonawcę, wobec którego zachodzą podstawy wykluczenia określone w art. 108 ust. 1 PZPawiający przewiduje wykluczenie z postępowania wykonawcę, wobec którego zachodzą podstawy wykluczenia określone w art. 109 ust. 1 pkt 4, 5, 7, 8, 9 i 10 PZP. 5. DO OFERTY należy dołączyć: a) Formularz oferty (załącznik nr 1 do SWZ); b) Dowód wpłaty wadium (dotyczy zadania nr 5); c) Oświadczenie JEDZ, o którym mowa w pkt 7.3 i 7.5 SWZ (załącznik nr 1E do SWZ); d) Oświadczenie dotyczące przesłanek wykluczenia z art. 5k Rozporządzenia 833/2014 oraz art. 7 ust. 1 ustawy o szczególnych rozwiązaniach w zakresie przeciwdziałania wspieraniu agresji na Ukrainę oraz służących ochronie bezpieczeństwa narodowego, o którym mowa w pkt 7.3 i 7.5 SWZ (załącznik nr 1C/1D do SWZ); e) JEŻELI DOTYCZY - Oświadczenie zobowiązanie podmiotu (załącznik nr 1A do SWZ); f) Potwierdzenie umocowania do działania w imieniu wykonawcy; g) JEŻELI DOTYCZY - Oświadczenie wykonawców wspólnie ubiegających się o udzielenie zamówienia (załącznik nr 1B do SWZ); h) JEŻELI DOTYCZY - Pełnomocnictwo upoważniające do złożenia oferty, o ile ofertę składa pełnomocnik. 6. DOKUMENTY podmiotów zagranicznych określa pkt 7.9 SWZ. 7. ZAMAWIAJĄCY przed udzieleniem zamówienia wezwie wykonawcę, którego oferta została najwyżej oceniona, do złożenia w wyznaczonym terminie, nie krótszym niż 10 dni od dnia wezwania, podmiotowych środków dowodowych, aktualnych na dzień złożenia podmiotowych środków dowodowych: o podmiotowe środki dowodowe na potwierdzenie braku podstaw wykluczenia: a) Oświadczenie wykonawcy, w zakresie art. 108 ust. 1 pkt 5 PZP, o braku przynależności do tej samej grupy kapitałowej, w rozumieniu ustawy z dnia 16.02.2007 r. o ochronie konkurencji i konsumentów (t.j. Dz.U. 2024 poz. 1616), z innym wykonawcą, który złożył odrębną ofertę, ofertę częściową lub wniosek o dopuszczenie do udziału w postępowaniu, albo oświadczenia o przynależności do tej samej grupy kapitałowej wraz z dokumentami lub informacjami potwierdzającymi przygotowanie oferty, oferty częściowej lub wniosku o dopuszczenie do udziału w postępowaniu niezależnie od innego wykonawcy należącego do tej samej grupy kapitałowej, b) Oświadczenie wykonawcy o aktualności informacji zawartych w oświadczeniu, o którym mowa w art. 125 ust. 1 PZP w zakresie odnoszącym się do podstaw wykluczenia wskazanych w art. 108 ust. 1 pkt 36 PZP oraz art. 109 ust. 1 pkt 5,7,8,9,10 PZP oraz w zakresie, o którym mowa w pkt 6.6 tiret 1 i 2 SWZ, c) Informacja z Krajowego Rejestru Karnego w zakresie dotyczącym podstaw wykluczenia wskazanych w art. 108 ust. 1 pkt 1, 2 i 4 PZP sporządzona nie wcześniej niż 6 miesięcy przed jej złożeniem, d) Odpis lub informacja z Krajowego Rejestru Sądowego lub z Centralnej Ewidencji i Informacji o Działalności Gospodarczej, w zakresie art. 109 ust. 1 pkt 4 PZP, sporządzone nie wcześniej niż 3 miesiące przed ich złożeniem, jeżeli odrębne przepisy wymagają wpisu do rejestru lub ewidencji. o podmiotowe środki dowodowe na potwierdzenie spełniania warunków udziału w postępowaniu: a) podmiotowe środki dowodowe wymienione w punkcie 6.2 SWZ. 8. PROJEKTOWANE postanowienia umowy, które zostaną wprowadzone do treści umowy, określone zostały w załączniku nr 3, 3A, 3B, 3C, 3D, 3E, 3F, 3G, 3H do SWZ. 9. ZAMAWIAJĄCY dopuszcza możliwość zmiany umowy. Zakres i warunki dokonania zmian określa pkt 20.2 SWZ. 10. OFERTY częściowe: o Zamawiający dopuszcza możliwość składania ofert częściowych. o Oferty nie zawierające pełnego zakresu przedmiotu zamówienia (w ramach danego zadania) zostaną odrzucone. o Zamawiający nie ogranicza liczby części, na które może złożyć ofertę jeden wykonawca. 11. ZAMAWIAJĄCY dopuszcza zastosowanie materiałów równoważnych opisywanym zgodnie z pkt 3.3-3.5 SWZ. 12. OFERTA musi być zabezpieczona wadium w wysokości: o Zadanie nr 1, 2, 3, 4, 6, 7, 8, 9 - NIE DOTYCZY, o Zadanie nr 5 - 11 000,00 PLN (słownie: jedenaście tysięcy złotych 00/100 PLN). 13. DO PRZELICZENIA na PLN wartości wskazanej w dokumentach złożonych na potwierdzenie spełniania warunków udziału w postępowaniu, wyrażonej w walutach innych niż PLN, zamawiający przyjmie średni kurs publikowany przez Narodowy Bank Polski z dnia wszczęcia postępowania. 11. WYKONAWCA jest związany ofertą od dnia upływu terminu składania ofert do dnia 09.11.2025 r.
Miejsce realizacji
Miejscowość: Tychy
Kod pocztowy: 43-100
Podpodział krajowy (NUTS): Tyski (PL22C)
Kraj: Polska
Szacowany okres obowiązywania
Okres obowiązywania: 30 Dni</t>
  </si>
  <si>
    <t>w oryginalnej treści</t>
  </si>
  <si>
    <t>dostępne w oryginalnej treści ogłoszenia i/lub w załącznikach</t>
  </si>
  <si>
    <t>Oficjalna nazwa: Gmina Miasto Tychy
Numer rejestracyjny: 6460013450
Departament: Wydział Zamówień Publicznych
Adres pocztowy: Al. Niepodległości 49
Miejscowość: Tychy
Kod pocztowy: 43-100
Podpodział krajowy (NUTS): Tyski (PL22C)
Kraj: Polska
Punkt kontaktowy: Naczelnik Wydziału Zamówień Publicznych
E-mail: zamowienia@umtychy.pl
Telefon: +48 327763807
Adres strony internetowej: https://bip.umtychy.pl/
Role tej organizacji:
Nabywca
Organizacja udzielająca dodatkowych informacji na temat postępowania o udzielenie zamówienia
Organizacja przyjmująca wnioski o dopuszczenie do udziału
Organizacja rozpatrująca oferty</t>
  </si>
  <si>
    <t>39162100, 43300000, 42652000, 43800000, 43810000, 42623000, 42621000, 42600000, 44512940, 44510000, 03121000, 16160000</t>
  </si>
  <si>
    <t>428406-2025, PZP.271.33.2025.AM</t>
  </si>
  <si>
    <t>Internet i własne - TED - 124/2025</t>
  </si>
  <si>
    <t>PL6460013450</t>
  </si>
  <si>
    <t>29730111</t>
  </si>
  <si>
    <t>,,Dostawa wyposażenia "</t>
  </si>
  <si>
    <t>Powiat Sanocki</t>
  </si>
  <si>
    <t>38-500 Sanok</t>
  </si>
  <si>
    <t>ul. Rynek 1</t>
  </si>
  <si>
    <t>podkarpackie</t>
  </si>
  <si>
    <t>sanocki</t>
  </si>
  <si>
    <t>Telefon: 0048134652945</t>
  </si>
  <si>
    <t>zamowieniapubliczne@powiat-sanok.pl</t>
  </si>
  <si>
    <t>,,DOSTAWA wyposażenia dla Zespołu Szkół Nr 3 w Sanoku w ramach projektu ,,Dostosowanie infrastruktury edukacyjnej Powiatu Sanockiego do potrzeb kształcenia zawodowego"
Przedmiotem zamówienia jest dostawa infrastruktury edukacyjnej do potrzeb kształcenia zawodowego dla Zespołu Szkół Nr 3 w Sanoku w podziale na 6 części: 1) Zadanie 1 - dostawa mebli, 2) Zadanie 2 - dostawa oprogramowania, 3) Zadanie 3 - dostawa sprzętu i wyposażenia elektrycznego, 4) Zadanie 4 - dostawa sprzętu i wyposażenia prac metrologii, 5) Zadanie 5 - dostawa sprzętu komputerowego, 6) Zadanie 6 - dostawa sprzętu wyposażenia warsztatu Zamawiający dopuszcza składanie ofert częściowych. Wykonawca może złożyć ofertę na dowolną ilość zadań. Zamawiający nie ogranicza maksymalnej liczby części, na które może zostać udzielone zamówienie jednemu Wykonawcy
Część zamówienia: LOT-0001
Tytuł: Zadanie 1 - dostawa mebli,
Opis: DOSTAWA obejmuje: krzesło szt 16
Wewnętrzny identyfikator: 1
Główna klasyfikacja (cpv): 39160000 Meble szkolne
Dodatkowa klasyfikacja (cpv): 39150000 Różne meble i wyposażenie
Część zamówienia: LOT-0002
Tytuł: Zadanie 2 - dostawa oprogramowania
Opis: DOSTAWA obejmuje: Program dla sterowań CNC z rodziny Siunumerik-licencja klasowa minium 18 stanowisk szt 1 Oprogramowanie ESPRIT szt 1 Oprogramowanie Solid Edge szt 1 Oprogramowanie EdgeCAM szt 1 pakiet oprogramowania biurowego pracujący offline szt 15 oprogramowanie do projektowania i symulacji odwodów elektrycznych i elektronicznych z bazą elementówszt 20 oprogramowanie szt 6 oprogramowanie szt 6
Wewnętrzny identyfikator: 2
Główna klasyfikacja (cpv): 39162000 Pomoce naukowe
Dodatkowa klasyfikacja (cpv): 48000000 Pakiety oprogramowania i systemy informatyczne
Część zamówienia: LOT-0003
Tytuł: Zadanie 3 - dostawa sprzętu i wyposażenia elektrycznego
Opis: DOSTAWA obejmuje: multimetr szt 10 multimetr szt 5 multimetr szt 5 zasilacz laboratoryjny szt 5 autotransformator regulowany szt 5 rezystor suwakowy szt 5 rezystor suwakowy szt 5 rezystor dekadowy szt 5 oscyloskop szt 5 generator funkcyjny szt 5 stacja lutownicza szt 5 stanowisko do płytek PCB szt 1 kamera termowizyjna szt 1 transformator separacyjny szt 5 inwerter solarny szt 1 panel fotowoltaiczny szt 2 akumulator szt 1 ogranicznik przepięć DC szt 1 rozłącznik DC szt 1 przewody pomiarowe czerwone szt 100 mierniki parametrów sieciowych szt 5 mierniki parametrów sieciowych szt 1 lokalizator przewodów i kabli szt 1 tablica demonstracyjna walizka szt 5 tablica demonstracyjna szt 1 silnik DC obcowzbudny szt 1 silnik / generator szt 1 silnik DC z magnesami trwałymi szt 1 silnik trójfazowy dwubiegowy szt 1 silnik uniwersalny AC/DC szt 1 silnik DC bocznikowy szt 1 silnik DC szeregowy szt 1 silnik jednofazowy kondensatorowy szt 1 hamulec do silnika szt 5 kontroler hamulca do silnika szt 5 Dynamiczny czujnik momentu obrotowego szt 1 Miernik momentu obrotowego szt 1 przewody pomiarowe czarne szt 100 s
Wewnętrzny identyfikator: 3
Główna klasyfikacja (cpv): 39162000 Pomoce naukowe
Dodatkowa klasyfikacja (cpv): 43800000 Urządzenia warsztatowe, 38300000 Przyrządy do pomiaru, 38300000 Przyrządy do pomiaru
Część zamówienia: LOT-0004
Tytuł: Zadanie 4 - dostawa sprzętu i wyposażenia prac metrologii
Opis: DOSTAWA obejmuje: suwmiarka z dokładnością 0,01 szt 5 suwmiarka z dokładnością 0,05 szt 7 suwmiarka z dokładnością 0,02 szt 6 suwmiarka z odczytem elektronicznym szt 7 mikrometry 0-25 szt 4 mikrometry 25-50 szt 4 mikrometry 50-75 szt 4 mikrometr z odczytem elektronicznym szt 4 mikrometry wewnętrzne 0-25 szt 4 mikrometry wewnętrzne 25-50 szt 4 mikrometry wewnętrzne 50-75 szt 4 średnicówka mikrometryczna szt 4 płytki wzorcowe - zestaw szt 1 mikrometr do gwintów szt 2 głębokościomierz suwmiarkowy szt 4 głębokościomierz mikrometryczny szt 4 suwmiarka modułowa szt 4 sprawdzian grzebieniowy do gwintów metrycznych i calowych szt 4 średnicówki mikrometryczne trójpunktowe szt 4 średnicówki mikrometryczne dwupunktowe szt 4 średnicówki czujnikowe szt 4 przyrząd do pomiaru chropowatości powierzchni szt 2 przyrząd do pomiaru twardości stali szt 2 wzorce chropowatości szt 2 multimetr szt 10 multimetr szt 5 multimetr szt 5 zasilacz laboratoryjny szt 5 autotransformator regulowany szt 5 rezystor suwakowy szt 5 rezystor suwakowy szt 5 rezystor dekadowy szt 5 oscyloskop szt 5 generator funkcyjny szt 5 stacja lutownicza szt 5 stanowisko do płytek PCB szt 1 kamera termowizyjna szt 1 transformator separacyjny szt 5 inwerter solarny szt 1 panel fotowoltaiczny szt 2 akumulator szt 1 ogranicznik przepięć DC szt 1 rozłącznik DC szt 1 przewody pomiarowe czerwone szt 100 mierniki parametrów sieciowych szt 5 mierniki parametrów sieciowych szt 1 lokalizator przewodów i kabli szt 1 tablica demonstracyjna walizka szt 5 tablica demonstracyjna szt 1 silnik DC obcowzbudny szt 1 silnik / generator szt 1 silnik DC z magnesami trwałymi szt 1 silnik trójfazowy dwubiegowy szt 1 silnik uniwersalny AC/DC szt 1 silnik DC bocznikowy szt 1 silnik DC szeregowy szt 1 silnik jednofazowy kondensatorowy szt 1 hamulec do silnika szt 5 kontroler hamulca do silnika szt 5 Dynamiczny czujnik momentu obrotowego szt 1 Miernik momentu obrotowego szt 1 przewody pomiarowe czarne szt 100
Wewnętrzny identyfikator: 4
Główna klasyfikacja (cpv): 39162000 Pomoce naukowe
Dodatkowa klasyfikacja (cpv): 43800000 Urządzenia warsztatowe, 38300000 Przyrządy do pomiaru, 38300000 Przyrządy do pomiaru
Część zamówienia: LOT-0005
Tytuł: Zadanie 5 - dostawa sprzętu komputerowego
Opis: DOSTAWA obejmuje: karty graficzne szt 15 Pamięć RAM szt 15 DYSK SSD szt 15 laptopy szt 15 Sieciowa drukarka laserowa A4 szt 1 Monitor interaktywny szt 1 Monitor interaktywny szt 1 laptop / komputer szt 6 Monitor interaktywny szt 1 drukarka szt 1 Monitor interaktywny szt 1
Wewnętrzny identyfikator: 5
Główna klasyfikacja (cpv): 39162000 Pomoce naukowe
Dodatkowa klasyfikacja (cpv): 43800000 Urządzenia warsztatowe, 38300000 Przyrządy do pomiaru, 38300000 Przyrządy do pomiaru
Część zamówienia: LOT-0006
Tytuł: Zadanie 6 - dostawa sprzętu wyposażenia warsztatu
Opis: DOSTAWA obejmuje: szafa warsztatowa szt 2 stoły pomiarowe szt 5 szafka narzędziowa szt 5
Wewnętrzny identyfikator: 6
Główna klasyfikacja (cpv): 39162000 Pomoce naukowe
Dodatkowa klasyfikacja (cpv): 43800000 Urządzenia warsztatowe, 38300000 Przyrządy do pomiaru, 38300000 Przyrządy do pomiaru</t>
  </si>
  <si>
    <t>Dokumenty zamówienia
Dokumenty zamówienia
Języki, w których dokumenty zamówienia są oficjalnie dostępne: polski
Adres dokumentów zamówienia: https://ezamowienia.gov.pl/mp-client/search/list/ocds-148610-e876be49-1c74-4e4f-a53e-90b1a4131352
Kanał komunikacji ad hoc:
Nazwa: Platforma e-zamówienia
Adres URL: https://ezamowienia.gov.pl/mp-client/search/list/ocds-148610-e876be49-1c74-4e4f-a53e-90b1a4131352</t>
  </si>
  <si>
    <t>TERMIN SKŁADANIA ofert: 01/08/2025 12:00:00 (UTC+2) czas wschodnioeuropejski, czas środkowoeuropejski letni
Termin, do którego oferta musi pozostać ważna: 90 Dni</t>
  </si>
  <si>
    <t>2025-08-01</t>
  </si>
  <si>
    <t>Informacje na temat publicznego otwarcia:
Data otwarcia: 01/08/2025 12:15:00 (UTC+2) czas wschodnioeuropejski, czas środkowoeuropejski letni
Miejsce: https://ezamowienia.gov.pl/pl/</t>
  </si>
  <si>
    <t>Miejsce realizacji
Adres pocztowy: Ul. Jana III Sobieskiego 23
Miejscowość: Sanok
Kod pocztowy: 38-500
Podpodział krajowy (NUTS): Krośnieński (PL821)
Kraj: Polska
Informacje dodatkowe: Dopuszczalne zmiany umowy określa załącznik nr 8 do SWZ - projekt umowy w szczególności § 12 ZMIANY UMOWY 1. Zamawiający przewiduje możliwość zmiany postanowień niniejszej umowy. 2. Zmiany umowy wymagają formy pisemnej lub elektronicznej z podpisem kwalifikowanym pod rygorem nieważności i dopuszczalne są zgodnie z art. 455 ustawy Pzp w następujących przypadkach: 1) Strony są uprawnione do dokonania zmian umowy, których łączna wartość jest mniejsza niż progi unijne oraz jest niższa niż 10% wartości pierwotnej umowy, a zmiany te nie powodują zmiany ogólnego charakteru umowy; 2) gdy nastąpi zmiana powszechnie obowiązujących przepisów prawa w zakresie mającym wpływ na realizację przedmiotu umowy - w zakresie dostosowania postanowień umowy do zmiany przepisów prawa; 3) zwłoki w realizacji umowy - w zakresie zmian terminów realizacji umowy, o ile zmiana taka jest korzystna dla Zamawiającego lub jest konieczna w celu prawidłowej realizacji umowy, na warunkach określonych w § 3 ust. 6 umowy i następne; powyższa zmiana nie wyłącza możliwości naliczenia kar umownych zgodnie z § 10 umowy; 4) w sytuacji ujawnienia się powszechnie występujących wad oferowanego sprzętu lub oprogramowania lub wycofania z produkcji i w związku z tym niedostępności na rynku oferowanego sprzętu Zamawiający dopuszcza zmianę w zakresie przedmiotu umowy polegającą na zastąpieniu danego produktu produktem zastępczym, spełniającym wszelkie wymagania przewidziane w swz dla produktu zastępowanego, rekomendowanym przez producenta lub wykonawcę w związku z ujawnieniem wad lub wycofaniem sprzętu; 5) w przypadku, gdy zmiana nie prowadzi do zmiany charakteru umowy i zostały spełnione łącznie następujące warunki: a) konieczność zmiany umowy spowodowana jest okolicznościami, których Zamawiający, działając z należytą starannością, nie mógł przewidzieć; b) wartość zmiany nie przekracza 50% wartości zamówienia określonej pierwotnie w umowie. 6) w przypadkach zmian uznanych za nieistotne, w szczególności: a) wystąpienie omyłek pisarskich i rachunkowych; b) zmiany formy organizacyjnej Wykonawcy; c) zmiany personalne oraz osób nadzorujących wykonanie przedmiotu umowy; d) zmiany obowiązujących przepisów prawa; e) inne, które nie będą w sposób istotny ingerować w przedmiot umowy.
Miejsce realizacji
Adres pocztowy: Ul. Stróżowska 16
Miejscowość: Sanok
Kod pocztowy: 38-500
Podpodział krajowy (NUTS): Krośnieński (PL821)
Kraj: Polska
Szacowany okres obowiązywania
Okres obowiązywania: 60 Dni</t>
  </si>
  <si>
    <t>Oficjalna nazwa: Powiat Sanocki
Numer rejestracyjny: REGON 370440703 NIP 687-17-86-679
Adres pocztowy: ul. Rynek 1
Miejscowość: Sanok
Kod pocztowy: 38-500
Podpodział krajowy (NUTS): Krośnieński (PL821)
Kraj: Polska
Punkt kontaktowy: Referat Zamówień Publicznych
E-mail: zamowieniapubliczne@powiat-sanok.pl
Telefon: 0048134652945
Adres strony internetowej: https://bip.powiat-sanok.pl/
Adres na potrzeby wymiany informacji (URL): https://ezamowienia.gov.pl/pl/
Profil nabywcy: https://ezamowienia.gov.pl/pl/
Role tej organizacji:
Nabywca</t>
  </si>
  <si>
    <t>39162000, 39162100, 30236000, 30213100, 30232100, 32420000, 39162110, 30231320, 39162200, 39290000, 39300000, 39160000</t>
  </si>
  <si>
    <t>427768-2025, OR-II.272.10.2025</t>
  </si>
  <si>
    <t>29730500</t>
  </si>
  <si>
    <t>tryb podstawowy</t>
  </si>
  <si>
    <t>Sprzedaż i dostawa sprzętu komputerowego</t>
  </si>
  <si>
    <t>Powiat Mikołowski reprezentowany przez Zarząd Powiatu</t>
  </si>
  <si>
    <t>43-190 Mikołów</t>
  </si>
  <si>
    <t>Żwirki i Wigury 4a</t>
  </si>
  <si>
    <t>mikołowski</t>
  </si>
  <si>
    <t>kancelaria@mikolowski.pl</t>
  </si>
  <si>
    <t>,,Sprzedaż i dostawa sprzętu komputerowego do ZST w Mikołowie, do ZSP w Ornontowicach oraz do ZSEiU w Łaziskach Górnych przewidzianych w ramach projektu pn.: ,,Zawodowy Mikołowski
Krótki opis przedmiotu zamówienia
1.2.1 Zadanie 1: ,,Sprzedaż i dostawa sprzętu komputerowego do ZST w Mikołowie, do ZSP w Ornontowicach.
A. Zakres zamówienia obejmuje dostawę, montaż i uruchomienie następującego sprzętu:
I. ZESPÓŁ SZKÓŁ TECHNICZNYCH W MIKOŁOWIE
1. Drukarka 3D - 1 sztuka
2. Prompter z pilotem na aparat fotograficzny- 1 sztuka
3. Zestaw fotograficzny - 1 zestaw
4. Drukarka 3D - 12 sztuk
5.Suszarka do filamentu - 1 sztuka
6.Skaner 3D - 1 sztuka
7. Smartfon - 8 sztuk
8. Tablet - 8 sztuk
II. ZESPÓŁ SZKÓŁ PONADPODSTAWOWYCH W ORNONTOWICACH
1. Laptop z oprogramowaniem i pakietem biurowym - 1 sztuka
2. Tablety graficzne kreślarskie - 18 sztuk
3. Program graficzny - 1 sztuka
4. Kalkulatory - 16 sztuk
5. Monitor interaktywny z uchwytem 85' - 1 sztuka
6. Tablet - 16 sztuk
7. Monitor interaktywny z uchwytem 75'- 2 sztuki
8. Laptop z oprogramowaniem i pakietem biurowym - 2 sztuki
9. Drukarka laserowa - 1 sztuka
10. Zestaw komputerowy PC - 6 kompletów
Szczegółowy opis przedmiotu zamówienia w zadaniu 1 zawiera załącznik nr 3 do SWZ.
B. Obowiązkiem Wykonawcy jest dostarczenie przedmiotu zamówienia, zgodnie z opisem wskazanym w załączniku nr 3 do SWZ (dla zadania 1 jego rozładunek, montaż i uruchomienie.
C. Wykonawca odpowiedzialny jest za całokształt dostaw, w tym za przebieg oraz terminowe wykonanie przedmiotu zamówienia, za jakość, zgodność z warunkami technicznymi i jakościowymi określonymi dla przedmiotu zamówienia. Wykonawca odpowiedzialny jest za spełnienie innych wymagań określonych we wzorze umowy oraz wynikających z obowiązujących przepisów prawa.
D. Dostarczony sprzęt musi być fabrycznie nowy, nieużywany. Urządzenia muszą być wyposażone w legalne nieużywane oprogramowanie umożliwiające realizację wszystkich założeń określonych w specyfikacji Licencjonowane wyłącznie na Zamawiającego. Zamawiający zastrzega sobie możliwość weryfikacji legalności oprogramowania oraz żądanych trybów serwisu.
E. Wszystkie elementy urządzenia tzn elektronika, elementy mechaniczne, muszą być objęte pełną gwarancją na oferowany okres gwarancyjny.
F. Dostęp do najnowszych wersji oprogramowania systemowego i biurowego producenta pozwalającego na bezawaryjnie działanie w aktualnych wersjach systemów komputerowych.
G. Minimalny okres gwarancji na przedmiot zamówienia opisany w zadaniu 1 wynosi 36 miesięcy od dnia podpisania protokołu odbioru. Okres rękojmi jest równy okresowi gwarancji.
Zadanie 2: ,,Sprzedaż i dostawa sprzętu komputerowego do ZSEiU w Łaziskach Górnych.
A. Zakres zamówienia obejmuje dostawę, montaż i uruchomienie następującego sprzętu:
1. Telewizor interaktywny 85' -2 sztuki
2. Laptop - 30 sztuk
3. Szafa Rack 6U - 6 sztuk
4. Serwery - 6 sztuk
5. Router przewodowy - 6 sztuk
6. Router bezprzewodowy - 6 sztuk
7. 24-portowy przełącznik sieciowy (switch)- 6 sztuk
Szczegółowy opis przedmiotu zamówienia w zadaniu 2 zawiera załącznik nr 3a do SWZ.
B. Obowiązkiem Wykonawcy jest dostarczenie przedmiotu zamówienia, zgodnie z opisem wskazanym w załączniku nr 3a do SWZ (dla zadania 2 jego rozładunek, montaż i uruchomienie.
C. Wykonawca odpowiedzialny jest za całokształt dostaw, w tym za przebieg oraz terminowe wykonanie przedmiotu zamówienia, za jakość, zgodność z warunkami technicznymi i jakościowymi określonymi dla przedmiotu zamówienia. Wykonawca odpowiedzialny jest za spełnienie innych wymagań określonych we wzorze umowy oraz wynikających z obowiązujących przepisów prawa.
D. Dostarczony sprzęt musi być fabrycznie nowy, nieużywany. Urządzenia muszą być wyposażone w legalne nieużywane oprogramowanie umożliwiające realizację wszystkich założeń określonych w specyfikacji Licencjonowane wyłącznie na Zamawiającego. Zamawiający zastrzega sobie możliwość weryfikacji legalności oprogramowania oraz żądanych trybów serwisu.
E. Wszystkie elementy urządzenia tzn elektronika, elementy mechaniczne, muszą być objęte pełną gwarancją na oferowany okres gwarancyjny.
F. Dostęp do najnowszych wersji oprogramowania systemowego i biurowego producenta pozwalającego na bezawaryjnie działanie w aktualnych wersjach systemów komputerowych.
G. Minimalny okres gwarancji na przedmiot zamówienia opisany w zadaniu 2 wynosi 36 miesięcy od dnia podpisania protokołu odbioru. Okres rękojmi jest równy okresowi gwarancji.</t>
  </si>
  <si>
    <t>SEKCJA III - UDOSTĘPNIANIE DOKUMENTÓW ZAMÓWIENIA I KOMUNIKACJA
3.1.) Adres strony internetowej prowadzonego postępowania
https://e-zp.mikolowski.pl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https://e-zp.mikolowski.pl
3.6.) Wymagania techniczne i organizacyjne dotyczące korespondencji elektronicznej: 1) W postępowaniu o udzielenie
zamówienia komunikacja między Zamawiającym a Wykonawcami odbywa się przy użyciu systemu do elektronicznej obsługi
zamówień Powiatu Mikołowskiego (zwanej dalej: ,,Systemem") dostępnej pod adresem: https://e-zp.mikolowski.pl
2) Wykonawca zamierzający wziąć udział w postępowaniu o udzielenie zamówienia publicznego, musi posiadać konto w Systemie
e-ZP.
3) Rejestracja i korzystanie z Systemu E-ZP jest bezpłatne.
4) Użytkownik niezarejestrowany może jedynie przeglądać treści udostępniane w części publicznej Systemu. Jest to równoznaczne
z tym, że użytkownicy niezarejestrowani nie posiadają dostępu do wszystkich funkcjonalności systemu.
5) Dokonując rejestracji Wykonawca akceptuje Regulamin korzystania z Systemu E-Zamówienia Publiczne Powiatu Mikołowskiego.
6) W Systemie E-ZP znajdują się także instrukcja dla Wykonawcy (Instrukcja obsługi Systemu FINN e-Zamówienia Publiczne) oraz
filmy instruktażowe - prezentujące podstawowe czynności dokonywane przez Wykonawców za pomocą Systemu (rejestracja,
zadawanie pytań, złożenie oferty, wycofanie oferty). Instrukcja dostępna jest pod adresem: https://pomoc.e-zp.finn.pl/
7) Specyfikacja połączenia, formatu przesyłanych danych oraz kodowania i oznaczania czasu odbioru danych Systemu E-ZP:
a. Format kodowania treści w obrębie Systemu - UTF8,
b. Komunikacja pomiędzy przeglądarką Wykonawcy, a serwerem jest wykonywana przy użyciu bezpiecznego protokołu HTTPS,
c. Oznaczeniem czasu odbioru danych przez System jest data oraz dokładny czas (hh:mm:ss) - czas lokalny serwera
synchronizowany odpowiednim źródłem czasu.
8) Wymagania techniczne związane z korzystaniem z Systemu (tj. informacje dotyczące specyfikacji połączenia, formatu
przesyłanych danych oraz kodowania i oznaczania czasu przekazania danych):
a) stały dostęp do sieci Internet i minimalna prędkość połączenia internetowego nie mniejsza niż 512 kb/s;
b) zaktualizowana przeglądarka internetowa Chrome w wersji 77 i późniejsze lub Mozilla Firefox w wersji 63 i późniejsze;
c) system operacyjny Microsoft Windows 7 i późniejsze lub Apple macOS 10.14 i późniejsze, dystrybucje systemu Linux.
9) Złożenie oferty w trybie podstawowym poprzez System e-ZP wymaga posiadania przez Wykonawcę kwalifikowanego podpisu
elektronicznego lub podpisu osobistego lub podpisu zaufanego. 13) Pliki można podpisać przed dołączeniem do systemy za pomocą
zewnętrznych narzędzi do podpisu lub po dołączeniu do Systemu e-ZP przy pomocy kwalifikowanego podpisu elektronicznego lub
podpisu osobistego lub podpisu zaufanego.
14) Korzystanie z wbudowanej w System e-ZP funkcjonalności składania podpisu elektronicznego (kwalifikowany podpis
elektroniczny, podpis osobisty, podpis zaufany) możliwe jest pod warunkiem, że system teleinformatyczny, z którego korzysta
Wykonawca, wyposażony jest w jeden z poniższych komponentów:
o wirtualna maszyna Java firmy Oracle w wersji co najmniej 1.8.0_221 (Java SE JRE 8 Update 221) z obsługą technologii Java Web
Start (JavaWS) lub
o wirtualna maszyna OpenJDK w wersji co najmniej 1.8.0_222 z zainstalowanym rozszerzeniem IcedTea Web Start.
15) Powyższe wymagania nie ograniczają możliwości korzystania przez Wykonawcę z zewnętrznego oprogramowania do składania
podpisu elektronicznego,
a) kwalifikowany podpis elektroniczny (dopuszczalne formaty podpisów: PaDES - format.pdf, XaDES - pozostałe formaty);
b) podpis zaufany;
c) podpis osobisty;
16) Maksymalnyrozmiar przesyłanych plików złożenia, wycofania: oferty oraz wiadomości wynosi 150 MB;
17. W zależności od formatu podpisu: Podpis kwalifikowany (PAdES, XAdES), podpis osobisty (XAdES), podpis zaufany (PAdES,
XAdES) i jego typu (zewnętrzny, otaczający) Wykonawca dołącza do Systemu e-ZP uprzednio podpisane dokumenty wraz z
wygenerowanym plikiem podpisu (typ zewnętrzny) lub dokument z podpisem (typ otaczający).Pozostałe zapisy w sekcji XI ogłoszenia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Zgodnie z art. 13 ust. 1 i 2 rozporządzenia Parlamentu Europejskiego i Rady (UE) 2016/679 z dnia 27 kwietnia 2016 r. w sprawie ochrony osób fizycznych w związku z przetwarzaniem danych osobowych i w sprawie swobodnego przepływu takich danych oraz uchylenia dyrektywy 95/46/WE (ogólne rozporządzenie o ochronie danych) (Dz. Urz. UE L 119 z 04.05.2016, str. 1), dalej ,,RODO", informuję, że:
a) administratorem Pani/Pana danych osobowych jest: Starosta Mikołowski z siedzibą : Ul. Żwirki i Wigury 4a, 43-190 Mikołów , tel. (32) 32 - 48 - 102, faks (32) 32 - 48 - 211, e-mail: kancelaria@mikolowski.pl
b) inspektorem ochrony danych osobowych jest Pan Sebastian Dziuban, adres poczty elektronicznej: iod@mikolow.starostwo.gov.pl; adres do korespondencji pisemnej jak w punkcie 1 litera ,,a".
c) Pani/Pana dane osobowe przetwarzane będą na podstawie art. 6 ust. 1 lit. c RODO w celu związanym z postępowaniem o udzielenie zamówienia publicznego: nr PR-2024-3.042.8.2025, na: Sprzedaż i dostawa sprzętu komputerowego do ZST w Mikołowie, do ZSP w Ornontowicach oraz do ZSEiU w Łaziskach Górnych przewidzianych w ramach projektu pn.: ,,Zawodowy Mikołowski - Edukacja Zawodowa w procesie transformacji w Powiecie Mikołowskim" Projekt dofinansowany jest z Funduszu na rzecz Sprawiedliwej Transformacji w ramach Programu Fundusze Europejskie dla Śląskiego na lata 2021-2027, Priorytet FESL.10.00 - Fundusze Europejskie na transformację, Działanie: FESL.10.23 - Edukacja Zawodowa w procesie sprawiedliwej transformacji regionu, prowadzonym w trybie podstawowym bez negocjacji;
d) odbiorcami Pani/Pana danych osobowych będą osoby lub podmioty, którym udostępniona zostanie dokumentacja postępowania w oparciu o art. 18 oraz art. 74 ust. 1 ustawy z dnia 11 września 2019 roku - Pzp (tekst jednolity: Dz. U. z 2024 r. poz. 1320), dalej ,,ustawa Pzp";
e) Pani/Pana dane osobowe będą przechowywane, zgodnie z art. 78 ust. 1 ustawy Pzp, przez okres 4 lat od dnia zakończenia postępowania o udzielenie zamówienia, a jeżeli czas trwania umowy przekracza 4 lata, okres przechowywania obejmuje cały czas trwania umowy; zgodnie z Rozporządzeniem Prezesa Rady Ministrów z dnia 18 stycznia 2011 r. w sprawie instrukcji kancelaryjnej, jednolitych rzeczowych wykazów akt oraz instrukcji w sprawie organizacji i zakresu działania archiwów zakładowych (tj. Dz. U z 2011 nr 14, poz. 67 z późn. zm.) teczki aktowe będą przechowywane w archiwum zakładowym przez okres 5 lat w przypadku dokumentacji zamówień publicznych oraz 10 lat w przypadku umów zawartych w wyniku postępowania w trybie zamówień publicznych;
5) obowiązek podania przez Panią/Pana danych osobowych bezpośrednio Pani/Pana dotyczących jest wymogiem ustawowym określonym w przepisach ustawy Pzp, związanym z udziałem w postępowaniu o udzielenie zamówienia publicznego; konsekwencje niepodania określonych danych wynikają z ustawy Pzp;
6) w odniesieniu do Pani/Pana danych osobowych decyzje nie będą podejmowane w sposób zautomatyzowany, stosowanie do art. 22 RODO;
3.16.) RODO (ograniczenia stosowania): 7) posiada Pani/Pan:
- na podstawie art. 15 RODO prawo dostępu do danych osobowych Pani/Pana dotyczących;
- w przypadku, gdy wykonanie obowiązków, o których mowa w art. 15 ust. 1-3 RODO wymagałoby niewspółmiernie dużego wysiłku, Zamawiający może żądać od osoby, której dane dotyczą, wskazania dodatkowych informacji mających na celu sprecyzowanie żądania, w szczególności podania nazwy lub daty postępowania o udzielenie zamówienia publicznego;
- w przypadku, gdy wykonanie obowiązków, o których mowa w art. 15 ust. 1-3 RODO wymagałoby niewspółmiernie dużego wysiłku, Zamawiający może żądać od osoby, której dane dotyczą, wskazania dodatkowych informacji mających w szczególności na celu sprecyzowanie nazwy lub daty zakończonego postepowania o udzielenie zamówienia publicznego.
- na podstawie art. 16 RODO prawo do sprostowania Pani/Pana danych osobowych (przy czym korzystanie z prawa do sprostowania nie może skutkować zmianą wyniku postępowania o udzielenie zamówienia publicznego ani zmianą postanowień umowy w zakresie niezgodnym z ustawą Pzp oraz nie może naruszać integralności protokołu oraz jego załączników)
- na podstawie art. 18 RODO prawo żądania od administratora ograniczenia przetwarzania danych osobowych z zastrzeżeniem przypadków, o których mowa w art. 18 ust. 2 RODO (przy czym prawo do ograniczenia przetwarzania nie ma zastosowania w odniesieniu do przechowywania, w celu zapewnienia korzystania ze środków ochrony prawnej lub w celu ochrony praw innej osoby fizycznej lub prawnej, lub z uwagi na ważne względy interesu publicznego Unii Europejskiej lub państwa członkowskiego);
- wystąpienie z żądaniem, o którym mowa w art. 18 ust. 1 RODO , nie ogranicza przetwarzania danych osobowych do czasu zakończenia postępowania o udzielenie zamówienia publicznego;
- prawo do wniesienia skargi do Prezesa Urzędu Ochrony Danych Osobowych, jeśli uzna Pani/Pan, że przetwarzanie danych osobowych Pani/Pana dotyczących narusza przepisy RODO;
8) nie przysługuje Pani/Panu:
- w związku z art. 17 ust. 3 lit. b, d lub e RODO prawo do u</t>
  </si>
  <si>
    <t>TERMIN SKŁADANIA ofert: 2025-07-14 10:00
Miejsce składania ofert: Ofertę należy złożyć poprzez System E-ZP w terminie do dnia 14.07.2025 r. do g odz. 10:00 . Oferta musi być złożona przed upływem terminu składania ofert. O terminie złożenia oferty decyduje czas wygenerowania Urzędowego Poświadczenia Przedłożenia (UPP) w Systemie E-ZP</t>
  </si>
  <si>
    <t>2025-07-14</t>
  </si>
  <si>
    <t>Termin otwarcia ofert: 2025-07-14 10:30</t>
  </si>
  <si>
    <t>dostępne w oryginalnej treści ogłoszenia</t>
  </si>
  <si>
    <t>30200000-1, 30213000-5,30213100-6,30236000-2</t>
  </si>
  <si>
    <t>2025/BZP 00304721</t>
  </si>
  <si>
    <t>Biuletyn Zamówień Publicznych - z dnia 2025-07-02</t>
  </si>
  <si>
    <t>PL6351830724</t>
  </si>
  <si>
    <t>29730578</t>
  </si>
  <si>
    <t>Urządzenie wielofunkcyjne Epson EcoTank L6270 WiFi</t>
  </si>
  <si>
    <t>Koksownia Częstochowa Nowa Sp. z o.o</t>
  </si>
  <si>
    <t>42-213 Częstochowa</t>
  </si>
  <si>
    <t>ul. Odlewników 20</t>
  </si>
  <si>
    <t>Częstochowa</t>
  </si>
  <si>
    <t>https://platformazakupowa.pl/transakcja/1137206</t>
  </si>
  <si>
    <t>Urządzenie wielofunkcyjne Epson EcoTank L6270 WiFi Czarny
Lp Nazwa Opis i załączniki Ilość
/ Jm Cena netto / Jm Vat Cena brutto / Jm Waluta Adres dostawy Dołącz
Plik
1 Urządzenie wielofunkcyjne Epson EcoTank L6270 WiFi Czarny - 1 szt. 0%23% 5% 7% 8%Różna stawka VATnie podlega zw. PLNEUR -</t>
  </si>
  <si>
    <t>Składanie ofert odbywa się za pośrednictwem platformy elektronicznej, dostępnej pod adresem:
https://platformazakupowa.pl/transakcja/1137206
Składania
2025-07-04 09:30:00</t>
  </si>
  <si>
    <t>2025-07-04</t>
  </si>
  <si>
    <t>Wymagania i specyfikacja
Szanowni Państwo,
W imieniu Koksownia Częstochowa Nowa Sp. z o.o. informujemy o postępowaniu wszystkich solidnych Wykonawców. Postępowanie to prowadzone celem uzyskania ofert dla w/w materiałów/usług.
Zastrzegamy, że postępowanie może zakończyć się brakiem wyboru oferty w przypadku przekroczenia szacowanych środków.
W przypadku pytań:
- merytorycznych, proszę o kontakt poprzez przycisk "Wyślij wiadomość do zamawiającego" lub pod nr tel...................
- związanych z obsługą platformy, proszę o kontakt z Centrum Wsparcia Klienta platformy zakupowej Open Nexus czynnym od poniedziałku do piątku w dni robocze, w godzinach od 8:00 do 17:00.
tel. 22 101 02 02
e-mail: cwk@platformazakupowa.pl
Zaznaczamy, że oficjalnym potwierdzeniem chęci realizacji zamówienia jest wysłanie zamówienia lub podpisanie umowy.
Wiadomości z platformy zakupowej mają charakter informacyjny.
Komunikaty Wyślij wiadomość do zamawiającego
Osoba wystawiająca postępowanie nie zamieściła dodatkowych komunikatów
Kryteria i warunki formalne
Lp Nazwa Waga kryterium Opis i załączniki Twoja propozycja lub komentarz Dołącz Plik
1 Cena - Wartość oferty 0,00 PLN netto
0,00 PLN brutto
2 Warunki płatności - przelew 30 dni, proszę potwierdzić
3 Koszt dostawy - Po stronie dostawcy, proszę potwierdzić</t>
  </si>
  <si>
    <t>Użytkownik
Marek Juszczyk
Organizacja
Koksownia Częstochowa Nowa Sp. z o.o.
ul. Odlewników 20
42-213 Częstochowa
Kontakt za pomocą platformy zakupowej
https://platformazakupowa.pl/all
Wiadomość do zamawiającego</t>
  </si>
  <si>
    <t>ID 1137206</t>
  </si>
  <si>
    <t>29732635</t>
  </si>
  <si>
    <t>Wyposażenie pracowni zawodowych</t>
  </si>
  <si>
    <t>Zespół Szkół Nr 2 im. Eugeniusza Kwiatkowskiego w Dębicy</t>
  </si>
  <si>
    <t>39-200 Dębica</t>
  </si>
  <si>
    <t>ul. Ignacego Lisa 2</t>
  </si>
  <si>
    <t>dębicki</t>
  </si>
  <si>
    <t>dyrekcja@kwiatek.edu.pl</t>
  </si>
  <si>
    <t>Wyposażenie pracowni zawodowych w ramach projektu wspófinansowanego ze środków UE pn. ,,Poszerzenie praktycznych kompetencji młodego człowieka kapitałem do osiągnięcia zawodowego sukcesu"
Krótki opis przedmiotu zamówienia
Część I: sprzęt komputerowy i sieciowy z oprogramowaniem
Część II: rzutnik i monitory interaktywne
Część III: Wielkoformatowa drukarka 3D
Część IV: Specjalistyczna drukarka wielofunkcyjna
Część V: Wyposażenie pracowni teleinformatycznej
Część VI: Wyposażenie pracowni elektrycznej i elektronicznej</t>
  </si>
  <si>
    <t>SEKCJA III - UDOSTĘPNIANIE DOKUMENTÓW ZAMÓWIENIA I KOMUNIKACJA
3.1.) Adres strony internetowej prowadzonego postępowania
https://ezamowienia.gov.pl/mp-client/search/list/ocds-148610-8392ff25-9009-46fb-b23e-59c165be371d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Zawiadomienia, oświadczenia, wnioski lub informacje Wykonawcy przekazują
poprzez Platformę e-Zamówienia, dostępną pod adresem: https://ezamowienia.gov.pl/pl/
3.6.) Wymagania techniczne i organizacyjne dotyczące korespondencji elektronicznej: Zgodnie z SWZ.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1) Zamawiający oświadcza, że spełnia wymogi określone w rozporządzeniu Parlamentu Europejskiego i Rady (UE) 2016/679 z 27 kwietnia 2016 r. w sprawie ochrony osób fizycznych w związku z przetwarzaniem danych osobowych i w sprawie swobodnego przepływu takich danych oraz uchylenia dyrektywy 95/46/WE (ogólne rozporządzenie o ochronie danych) (Dz. Urz. UE L 119 z 4 maja 2016 r.), dalej: RODO, tym samym dane osobowe podane przez wykonawcę będą przetwarzane zgodnie z RODO oraz zgodnie z przepisami krajowymi.
2) Państwa dane osobowe przetwarzane będą na podstawie art. 6 ust. 1 lit. c RODO w celu prowadzenia przedmiotowego postępowania o udzielenie zamówienia publicznego oraz zawarcia umowy, a podstawą prawną ich przetwarzania jest obowiązek prawny stosowania sformalizowanych procedur udzielania zamówień publicznych spoczywających na Zamawiającym;
3) Odbiorcami przekazanych przez wykonawcę danych osobowych będą osoby lub podmioty, którym zostanie udostępniona dokumentacja postępowania zgodnie z art. 18 oraz art. 78 ust. 1 ustawy Pzp, a także art. 6 ustawy z 6 września 2001 r. o dostępie do informacji publicznej.
4) Dane osobowe Wykonawcy będą przechowywane na podstawie Rozporządzenia Prezesa Rady Ministrów w sprawie instrukcji kancelaryjnej, jednolitych rzeczowych wykazów akt oraz instrukcji w sprawie organizacji i zakresu działania archiwów zakładowych (Dz.U.2011.14.67) przez okres 5 lat od dnia zakończenia postępowania o udzielenie zamówienia lub przez okres 10 lat w przypadku umowy o zamówienie publiczne.
5) Zgodnie z art. 13 ust. 1 i 2 rozporządzenia Parlamentu Europejskiego i Rady (UE) 2016/679 z dnia 27 kwietnia 2016 r. w sprawie ochrony osób fizycznych w związku z przetwarzaniem danych osobowych i w sprawie swobodnego przepływu takich danych oraz uchylenia dyrektywy 95/46/WE (ogólne rozporządzenie o ochronie danych) (Dz. Urz. UE L 119 z 04.05.2016, str. 1), dalej ,,RODO", informuję, że:
- administratorem Pani/Pana danych osobowych jest Technikum Nr 2 w Zespole Szkół Nr 2 im. Eugeniusza Kwiatkowskiego w Dębicy;
- wyznaczyliśmy inspektora ochrony danych, z którym może Pani/Pan kontaktować się we wszystkich sprawach dotyczących przetwarzania danych osobowych oraz korzystania z praw związanych z przetwarzaniem danych poprzez email: iod@kwiatek365.pl lub pisemnie na adres Zamawiającego;
- obowiązek podania przez Panią/Pana danych osobowych bezpośrednio Pani/Pana dotyczących jest wymogiem ustawowym określonym w przepisach Pzp, związanym z udziałem w postępowaniu o udzielenie zamówienia publicznego; konsekwencje niepodania określonych danych wynikają z Pzp.
- w odniesieniu do Pani/Pana danych osobowych decyzje nie będą podejmowane w sposób zautomatyzowany, stosownie do art. 22 RODO.
6) Zamawiający nie planuje przetwarzania danych osobowych Wykonawcy w celu innym niż cel określony w lit. b powyżej. Jeżeli administrator będzie planował przetwarzać dane osobowe w celu innym niż cel, w którym dane osobowe zostały zebrane (tj. cel określony w lit. b powyżej), przed takim dalszym przetwarzaniem poinformuje on osobę, której dane dotyczą, o tym innym celu oraz udzieli jej wszelkich innych stosownych informacji, o których mowa w art. 13 ust. 2 RODO.
7) Wykonawca jest zobowiązany, w związku z udziałem w przedmiotowym postępowaniu, do wypełnienia wszystkich obowiązków formalno-prawnych wymaganych przez RODO i związanych z udziałem w przedmiotowym postępowaniu o udzielenie zamówienia. Do obowiązków tych należą:
- obowiązek informacyjny przewidziany w art. 13 RODO względem osób fizycznych, których dane osobowe dotyczą i od których dane te Wykonawca bezpośrednio pozyskał i przekazał Zamawiającemu w treści oferty lub dokumentów składanych na żądanie Zamawiającego;
- obowiązek informacyjny wynikający z art. 14 RODO względem osób fizycznych, których dane Wykonawca pozyskał w sposób pośredni, a które to dane Wykonawca przekazuje Zamawiającemu w treści oferty lub dokumentów składanych na żądanie Zamawiającego.
Pozostałe zapisy zg. z SWZ</t>
  </si>
  <si>
    <t>TERMIN SKŁADANIA ofert: 2025-07-10 11:00
Miejsce składania ofert: Ofertę wraz z wymaganymi dokumentami należy złożyć zgodnie z postanowianimi SWZ za pośrednictwem platformy e-Zamówienia w myśl PZP na stronie internetowej prowadzonego postępowania tj. https://ezamowienia.gov.pl/pl/</t>
  </si>
  <si>
    <t>2025-07-10</t>
  </si>
  <si>
    <t>Termin otwarcia ofert: 2025-07-10 12:00</t>
  </si>
  <si>
    <t>30213300-8, 30213100-6, 48000000-8, 32413100-2, 38652100-1, 30231320-6, 32342000-2, 42962000-7, 30232100-5, 38300000-8</t>
  </si>
  <si>
    <t>2025/BZP 00305458, ZS2.230.21.2025</t>
  </si>
  <si>
    <t>PL8721050742</t>
  </si>
  <si>
    <t>29723208</t>
  </si>
  <si>
    <t>Wyposażenie klasopracowni</t>
  </si>
  <si>
    <t>Wyposażenie klasopracowni w ramach projektu ,,Rozwój kompetencji młodego człowieka kluczem do zawodowego sukcesu".
Krótki opis przedmiotu zamówienia
Część I: sprzęt komputerowy - szczegółowy opis przedmiotu zamówienia stanowi Załącznik nr 1 do SWZ
Część II: monitory interaktywne
Część III: Wizualizer
Część IV: Sieciowe urządzenie wielofunkcyjne
Część V: Aplikacje multimedialne i interaktywne
Część VI: Wyposażenie klasopracowni przedmiotowych</t>
  </si>
  <si>
    <t>SEKCJA III - UDOSTĘPNIANIE DOKUMENTÓW ZAMÓWIENIA I KOMUNIKACJA
3.1.) Adres strony internetowej prowadzonego postępowania
https://ezamowienia.gov.pl/mp-client/search/list/ocds-148610-2b80672d-273c-4795-83f6-eb2e11fae30e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Zawiadomienia, oświadczenia, wnioski lub informacje Wykonawcy przekazują
poprzez Platformę e-Zamówienia, dostępną pod adresem: https://ezamowienia.gov.pl/pl/.
3.6.) Wymagania techniczne i organizacyjne dotyczące korespondencji elektronicznej: Zgodnie z SWZ.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1) Zamawiający oświadcza, że spełnia wymogi określone w rozporządzeniu Parlamentu Europejskiego i Rady (UE) 2016/679 z 27 kwietnia 2016 r. w sprawie ochrony osób fizycznych w związku z przetwarzaniem danych osobowych i w sprawie swobodnego przepływu takich danych oraz uchylenia dyrektywy 95/46/WE (ogólne rozporządzenie o ochronie danych) (Dz. Urz. UE L 119 z 4 maja 2016 r.), dalej: RODO, tym samym dane osobowe podane przez wykonawcę będą przetwarzane zgodnie z RODO oraz zgodnie z przepisami krajowymi.
2) Państwa dane osobowe przetwarzane będą na podstawie art. 6 ust. 1 lit. c RODO w celu prowadzenia przedmiotowego postępowania o udzielenie zamówienia publicznego oraz zawarcia umowy, a podstawą prawną ich przetwarzania jest obowiązek prawny stosowania sformalizowanych procedur udzielania zamówień publicznych spoczywających na Zamawiającym;
3) Odbiorcami przekazanych przez wykonawcę danych osobowych będą osoby lub podmioty, którym zostanie udostępniona dokumentacja postępowania zgodnie z art. 18 oraz art. 78 ust. 1 ustawy Pzp, a także art. 6 ustawy z 6 września 2001 r. o dostępie do informacji publicznej.
4) Dane osobowe Wykonawcy będą przechowywane na podstawie Rozporządzenia Prezesa Rady Ministrów w sprawie instrukcji kancelaryjnej, jednolitych rzeczowych wykazów akt oraz instrukcji w sprawie organizacji i zakresu działania archiwów zakładowych (Dz.U.2011.14.67) przez okres 5 lat od dnia zakończenia postępowania o udzielenie zamówienia lub przez okres 10 lat w przypadku umowy o zamówienie publiczne.
5) Zgodnie z art. 13 ust. 1 i 2 rozporządzenia Parlamentu Europejskiego i Rady (UE) 2016/679 z dnia 27 kwietnia 2016 r. w sprawie ochrony osób fizycznych w związku z przetwarzaniem danych osobowych i w sprawie swobodnego przepływu takich danych oraz uchylenia dyrektywy 95/46/WE (ogólne rozporządzenie o ochronie danych) (Dz. Urz. UE L 119 z 04.05.2016, str. 1), dalej ,,RODO", informuję, że:
- administratorem Pani/Pana danych osobowych jest Technikum Nr 2 w Zespole Szkół Nr 2 im. Eugeniusza Kwiatkowskiego w Dębicy;
- wyznaczyliśmy inspektora ochrony danych, z którym może Pani/Pan kontaktować się we wszystkich sprawach dotyczących przetwarzania danych osobowych oraz korzystania z praw związanych z przetwarzaniem danych poprzez email: iod@kwiatek365.pl lub pisemnie na adres Zamawiającego;
- obowiązek podania przez Panią/Pana danych osobowych bezpośrednio Pani/Pana dotyczących jest wymogiem ustawowym określonym w przepisach Pzp, związanym z udziałem w postępowaniu o udzielenie zamówienia publicznego; konsekwencje niepodania określonych danych wynikają z Pzp.
- w odniesieniu do Pani/Pana danych osobowych decyzje nie będą podejmowane w sposób zautomatyzowany, stosownie do art. 22 RODO.
6) Zamawiający nie planuje przetwarzania danych osobowych Wykonawcy w celu innym niż cel określony w lit. b powyżej. Jeżeli administrator będzie planował przetwarzać dane osobowe w celu innym niż cel, w którym dane osobowe zostały zebrane (tj. cel określony w lit. b powyżej), przed takim dalszym przetwarzaniem poinformuje on osobę, której dane dotyczą, o tym innym celu oraz udzieli jej wszelkich innych stosownych informacji, o których mowa w art. 13 ust. 2 RODO.
7) Wykonawca jest zobowiązany, w związku z udziałem w przedmiotowym postępowaniu, do wypełnienia wszystkich obowiązków formalno-prawnych wymaganych przez RODO i związanych z udziałem w przedmiotowym postępowaniu o udzielenie zamówienia. Do obowiązków tych należą:
- obowiązek informacyjny przewidziany w art. 13 RODO względem osób fizycznych, których dane osobowe dotyczą i od których dane te Wykonawca bezpośrednio pozyskał i przekazał Zamawiającemu w treści oferty lub dokumentów składanych na żądanie Zamawiającego;
- obowiązek informacyjny wynikający z art. 14 RODO względem osób fizycznych, których dane Wykonawca pozyskał w sposób pośredni, a które to dane Wykonawca przekazuje Zamawiającemu w treści oferty lub dokumentów składanych na żądanie Zamawiającego.
Pozostałe zapisy zg. z SWZ</t>
  </si>
  <si>
    <t>30213100-6, 48000000-8, 30231320-6, 32342000-2, 32322000-6, 32320000-2,38652100-1, 30121300-6, 30232100-5, 48190000-6</t>
  </si>
  <si>
    <t>2025/BZP 00302740, ZS2.230.20.2025</t>
  </si>
  <si>
    <t>Biuletyn Zamówień Publicznych - z dnia 2025-07-01</t>
  </si>
  <si>
    <t>Lista wyników przetargów spełniających Twoje kryteria:</t>
  </si>
  <si>
    <t>Adres</t>
  </si>
  <si>
    <t>Wartość przetargu</t>
  </si>
  <si>
    <t>Wynik</t>
  </si>
  <si>
    <t>ID przetargu</t>
  </si>
  <si>
    <t>Link przetargu</t>
  </si>
  <si>
    <t>29725057</t>
  </si>
  <si>
    <t>Dostawa sprzętu i oprogramowania komputerowego dla Uniwersytetu Jana Długosza w Częstochowie</t>
  </si>
  <si>
    <t>Uniwersytet Jana Długosza w Częstochowie</t>
  </si>
  <si>
    <t>Ul. Waszyngtona 4/8, 42-217 Częstochowa</t>
  </si>
  <si>
    <t>30236000</t>
  </si>
  <si>
    <t>Internet i własne</t>
  </si>
  <si>
    <t>59839</t>
  </si>
  <si>
    <t>6. Wyniki
Wartość wszystkich umów przyznanych w tym zawiadomieniu: 59 839,00 PLN
6.1.
Wyniki - ID części zamówienia: LOT-0001
Status wyboru zwycięzcy: Wyłoniono co najmniej jednego zwycięzcę.
6.1.2.
Informacje o zwycięzcach
Zwycięzca:
Lider uczestnika przetargu: KAROL KOWALSKI Firma "BIS"
Oficjalna nazwa: BIS ŁUKASZ KOWALSKI
Oferta:
Identyfikator oferty: Zadanie 1. Zestawy komputerowe stacjonarne - 9 zestawów
Identyfikator części zamówienia lub grupy części: LOT-0001
Wartość przetargu: 29 040,65 PLN
Wartość koncesji:
Oferta jest ofertą wariantową: nie
Podwykonawstwo: Nie
Informacje dotyczące zamówienia:
Identyfikator umowy: ZP.26.2.56.2025
Data zawarcia umowy: 24/06/2025
6.1.4.
Informacje statystyczne:
Otrzymane oferty lub wnioski o dopuszczenie do udziału:
Rodzaj otrzymanych ofert lub wniosków: Oferty
Liczba otrzymanych ofert lub wniosków o dopuszczenie do udziału: 2
Rodzaj otrzymanych ofert lub wniosków: Oferty złożone drogą elektroniczną
Liczba otrzymanych ofert lub wniosków o dopuszczenie do udziału: 2
Rodzaj otrzymanych ofert lub wniosków: Oferty złożone przez mikro-, małych lub średnich oferentów
Liczba otrzymanych ofert lub wniosków o dopuszczenie do udziału: 2
Rodzaj otrzymanych ofert lub wniosków: Oferty złożone przez oferentów z siedzibą w państwach Europejskiego Obszaru Gospodarczego innych niż państwo nabywcy
Liczba otrzymanych ofert lub wniosków o dopuszczenie do udziału: 0
Rodzaj otrzymanych ofert lub wniosków: Oferty złożone przez oferentów z siedzibą w państwach spoza Europejskiego Obszaru Gospodarczego
Liczba otrzymanych ofert lub wniosków o dopuszczenie do udziału: 0
Rodzaj otrzymanych ofert lub wniosków: Oferty zweryfikowane jako niedopuszczalne z powodu rażąco niskiej ceny lub rażąco niskiego kosztu
Liczba otrzymanych ofert lub wniosków o dopuszczenie do udziału: 0
Rodzaj otrzymanych ofert lub wniosków: Oferty zweryfikowane jako niedopuszczalne
Liczba otrzymanych ofert lub wniosków o dopuszczenie do udziału: 1
Zakres ofert:
Wartość najniższej dopuszczalnej oferty: 23 000,00 PLN
Wartość najwyższej dopuszczalnej oferty: 23 000,00 PLN
6.1.
Wyniki - ID części zamówienia: LOT-0002
Status wyboru zwycięzcy: Wyłoniono co najmniej jednego zwycięzcę.
6.1.2.
Informacje o zwycięzcach
Zwycięzca:
Oficjalna nazwa: RESTOR P.ANTON, A.CZAPSKI, T.ROSTROPOWICZ SP.J.
Oferta:
Identyfikator oferty: Zadanie 2: Pakiet oprogramowania graficznego, projektowego i multimedialnego w polskiej wersji językowej - 1 sztuka
Identyfikator części zamówienia lub grupy części: LOT-0002
Wartość przetargu: 3 566,76 PLN
Wartość koncesji:
Oferta jest ofertą wariantową: nie
Podwykonawstwo: Nie
Informacje dotyczące zamówienia:
Identyfikator umowy: ZP.26.2.52.2025
Data zawarcia umowy: 24/06/2025
6.1.4.
Informacje statystyczne:
Otrzymane oferty lub wnioski o dopuszczenie do udziału:
Rodzaj otrzymanych ofert lub wniosków: Oferty
Liczba otrzymanych ofert lub wniosków o dopuszczenie do udziału: 3
Rodzaj otrzymanych ofert lub wniosków: Oferty złożone drogą elektroniczną
Liczba otrzymanych ofert lub wniosków o dopuszczenie do udziału: 3
Rodzaj otrzymanych ofert lub wniosków: Oferty złożone przez mikro-, małych lub średnich oferentów
Liczba otrzymanych ofert lub wniosków o dopuszczenie do udziału: 3
Rodzaj otrzymanych ofert lub wniosków: Oferty złożone przez oferentów z siedzibą w państwach Europejskiego Obszaru Gospodarczego innych niż państwo nabywcy
Liczba otrzymanych ofert lub wniosków o dopuszczenie do udziału: 0
Rodzaj otrzymanych ofert lub wniosków: Oferty złożone przez oferentów z siedzibą w państwach spoza Europejskiego Obszaru Gospodarczego
Liczba otrzymanych ofert lub wniosków o dopuszczenie do udziału: 0
Rodzaj otrzymanych ofert lub wniosków: Oferty zweryfikowane jako niedopuszczalne z powodu rażąco niskiej ceny lub rażąco niskiego kosztu
Liczba otrzymanych ofert lub wniosków o dopuszczenie do udziału: 0
Rodzaj otrzymanych ofert lub wniosków: Oferty zweryfikowane jako niedopuszczalne
Liczba otrzymanych ofert lub wniosków o dopuszczenie do udziału: 0
Zakres ofert:
Wartość najniższej dopuszczalnej oferty: 2 570,00 PLN
Wartość najwyższej dopuszczalnej oferty: 2 900,00 PLN
6.1.
Wyniki - ID części zamówienia: LOT-0003
Status wyboru zwycięzcy: Nie wyłoniono zwycięzcy, a procedura konkurencyjna została zamknięta.
Powód, dla którego nie wyłoniono zwycięzcy: Nie otrzymano żadnych ofert, wniosków o dopuszczenie do udziału lub projektów
6.1.4.
Informacje statystyczne:
Otrzymane oferty lub wnioski o dopuszczenie do udziału:
Rodzaj otrzymanych ofert lub wniosków: Oferty
Liczba otrzymanych ofert lub wniosków o dopuszczenie do udziału: 0
6.1.
Wyniki - ID części zamówienia: LOT-0004
Status wyboru zwycięzcy: Wyłoniono co najmniej jednego zwycięzcę.
6.1.2.
Informacje o zwycięzcach
Zwycięzca:
Oficjalna nazwa: Paweł Owczarzak EUPOL
Oferta:
Identyfikator oferty: Zadanie 4. Pakiet oprogramowania graficznego - 3 sztuki
Identyfikator części zamówienia lub grupy części: LOT-0004
Wartość przetargu: 5 853,66 PLN
Wartość koncesji:
Oferta jest ofertą wariantową: nie
Podwykonawstwo: Nie
Informacje dotyczące zamówienia:
Identyfikator umowy: ZP.26.2.54.2025
Data zawarcia umowy: 25/06/2025
6.1.4.
Informacje statystyczne:
Otrzymane oferty lub wnioski o dopuszczenie do udziału:
Rodzaj otrzymanych ofert lub wniosków: Oferty
Liczba otrzymanych ofert lub wniosków o dopuszczenie do udziału: 2
Rodzaj otrzymanych ofert lub wniosków: Oferty złożone drogą elektroniczną
Liczba otrzymanych ofert lub wniosków o dopuszczenie do udziału: 2
Rodzaj otrzymanych ofert lub wniosków: Oferty złożone przez mikro-, małych lub średnich oferentów
Liczba otrzymanych ofert lub wniosków o dopuszczenie do udziału: 2
Rodzaj otrzymanych ofert lub wniosków: Oferty złożone przez oferentów z siedzibą w państwach Europejskiego Obszaru Gospodarczego innych niż państwo nabywcy
Liczba otrzymanych ofert lub wniosków o dopuszczenie do udziału: 0
Rodzaj otrzymanych ofert lub wniosków: Oferty złożone przez oferentów z siedzibą w państwach spoza Europejskiego Obszaru Gospodarczego
Liczba otrzymanych ofert lub wniosków o dopuszczenie do udziału: 0
Rodzaj otrzymanych ofert lub wniosków: Oferty zweryfikowane jako niedopuszczalne z powodu rażąco niskiej ceny lub rażąco niskiego kosztu
Liczba otrzymanych ofert lub wniosków o dopuszczenie do udziału: 0
Rodzaj otrzymanych ofert lub wniosków: Oferty zweryfikowane jako niedopuszczalne
Liczba otrzymanych ofert lub wniosków o dopuszczenie do udziału: 0
Zakres ofert:
Wartość najniższej dopuszczalnej oferty: 3 918,00 PLN
Wartość najwyższej dopuszczalnej oferty: 4 199,00 PLN
6.1.
Wyniki - ID części zamówienia: LOT-0005
Status wyboru zwycięzcy: Wyłoniono co najmniej jednego zwycięzcę.
6.1.2.
Informacje o zwycięzcach
Zwycięzca:
Oficjalna nazwa: JM DATA ŻEBROWSKI, RYCIAK SP.K.
Oferta:
Identyfikator oferty: Zadanie 5. Urządzenie wielofunkcyjne monochromatyczne - 1 sztuka
Identyfikator części zamówienia lub grupy części: LOT-0005
Wartość przetargu: 8 130,08 PLN
Wartość koncesji:
Oferta jest ofertą wariantową: nie
Podwykonawstwo: Nie
Informacje dotyczące zamówienia:
Identyfikator umowy: ZP.26.2.51.2025
Data zawarcia umowy: 24/06/2025
6.1.4.
Informacje statystyczne:
Otrzymane oferty lub wnioski o dopuszczenie do udziału:
Rodzaj otrzymanych ofert lub wniosków: Oferty
Liczba otrzymanych ofert lub wniosków o dopuszczenie do udziału: 2
Rodzaj otrzymanych ofert lub wniosków: Oferty złożone drogą elektroniczną
Liczba otrzymanych ofert lub wniosków o dopuszczenie do udziału: 2
Rodzaj otrzymanych ofert lub wniosków: Oferty złożone przez mikro-, małych lub średnich oferentów
Liczba otrzymanych ofert lub wniosków o dopuszczenie do udziału: 2
Rodzaj otrzymanych ofert lub wniosków: Oferty złożone przez oferentów z siedzibą w państwach Europejskiego Obszaru Gospodarczego innych niż państwo nabywcy
Liczba otrzymanych ofert lub wniosków o dopuszczenie do udziału: 0
Rodzaj otrzymanych ofert lub wniosków: Oferty złożone przez oferentów z siedzibą w państwach spoza Europejskiego Obszaru Gospodarczego
Liczba otrzymanych ofert lub wniosków o dopuszczenie do udziału: 0
Rodzaj otrzymanych ofert lub wniosków: Oferty zweryfikowane jako niedopuszczalne z powodu rażąco niskiej ceny lub rażąco niskiego kosztu
Liczba otrzymanych ofert lub wniosków o dopuszczenie do udziału: 0
Rodzaj otrzymanych ofert lub wniosków: Oferty zweryfikowane jako niedopuszczalne
Liczba otrzymanych ofert lub wniosków o dopuszczenie do udziału: 0
Zakres ofert:
Wartość najniższej dopuszczalnej oferty: 10 467,00 PLN
Wartość najwyższej dopuszczalnej oferty: 10 990,00 PLN
6.1.
Wyniki - ID części zamówienia: LOT-0006
Status wyboru zwycięzcy: Wyłoniono co najmniej jednego zwycięzcę.
6.1.2.
Informacje o zwycięzcach
Zwycięzca:
Lider uczestnika przetargu: KAROL KOWALSKI Firma "BIS"
Oficjalna nazwa: BIS ŁUKASZ KOWALSKI
Oferta:
Identyfikator oferty: Zadanie 6. Laptop z systemem operacyjnym - 1 sztuka
Identyfikator części zamówienia lub grupy części: LOT-0006
Wartość przetargu: 4 227,64 PLN
Wartość koncesji:
Oferta jest ofertą wariantową: nie
Podwykonawstwo: Nie
Informacje dotyczące zamówienia:
Identyfikator umowy: ZP.26.2.57.2025
Data zawarcia umowy: 24/06/2025
6.1.4.
Informacje statystyczne:
Otrzymane oferty lub wnioski o dopuszczenie do udziału:
Rodzaj otrzymanych ofert lub wniosków: Oferty
Liczba otrzymanych ofert lub wniosków o dopuszczenie do udziału: 3
Rodzaj otrzymanych ofert lub wniosków: Oferty złożone drogą elektroniczną
Liczba otrzymanych ofert lub wniosków o dopuszczenie do udziału: 3
Rodzaj otrzymanych ofert lub wniosków: Oferty złożone przez mikro-, małych lub średnich oferentów
Liczba otrzymanych ofert lub wniosków o dopuszczenie do udziału: 3
Rodzaj otrzymanych ofert lub wniosków: Oferty złożone przez oferentów z siedzibą w państwach Europejskiego Obszaru Gospodarczego innych niż państwo nabywcy
Liczba otrzymanych ofert lub wniosków o dopuszczenie do udziału: 0
Rodzaj otrzymanych ofert lub wniosków: Oferty złożone przez oferentów z siedzibą w państwach spoza Europejskiego Obszaru Gospodarczego
Liczba otrzymanych ofert lub w</t>
  </si>
  <si>
    <t>28895527</t>
  </si>
  <si>
    <t>Sprostowania dodane w dniu dzisiejszym:</t>
  </si>
  <si>
    <t>Nazwa</t>
  </si>
  <si>
    <t>29693683</t>
  </si>
  <si>
    <t>Dostawa pierwszego wyposażenia do oddziałów przedszkolnych</t>
  </si>
  <si>
    <t>Zmiana terminu</t>
  </si>
  <si>
    <t>Korekta kryterium branżowego</t>
  </si>
  <si>
    <t>29689606</t>
  </si>
  <si>
    <t>Wzmocnienie cyberbezpieczeństwa oraz dostawa licencji i sprzętu komputerowego</t>
  </si>
  <si>
    <t>29688874</t>
  </si>
  <si>
    <t>Dostawa sprzętu komputerowego wraz z montażem i uruchomieniem</t>
  </si>
  <si>
    <t>Aktualizacja ogłoszenia</t>
  </si>
  <si>
    <t>29506162</t>
  </si>
  <si>
    <t>Dostawa wyposażenia</t>
  </si>
  <si>
    <t>Sprostowanie</t>
  </si>
  <si>
    <t>29635680</t>
  </si>
  <si>
    <t>Dostawa sprzętu komputerowego i biurowego</t>
  </si>
  <si>
    <t>Unieważnienia dodane w dniu dzisiejszym:</t>
  </si>
  <si>
    <t>Specyfikacje dodane w dniu dzisiejszym:</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</si>
</sst>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theme="1"/>
      <name val="Arial"/>
    </font>
    <font>
      <sz val="10.0"/>
      <color theme="1"/>
      <name val="Arial"/>
    </font>
    <font>
      <u/>
      <sz val="10.0"/>
      <color rgb="FF0000FF"/>
      <name val="Arial"/>
    </font>
  </fonts>
  <fills count="2">
    <fill>
      <patternFill patternType="none"/>
    </fill>
    <fill>
      <patternFill patternType="lightGray"/>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1" fillId="0" fontId="1" numFmtId="0" xfId="0" applyAlignment="1" applyBorder="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sheetData>
    <row r="1">
      <c r="A1" s="1" t="s">
        <v>0</v>
      </c>
      <c r="B1" s="2" t="s">
        <v>1</v>
      </c>
    </row>
    <row r="2">
      <c r="A2" s="1" t="s">
        <v>2</v>
      </c>
      <c r="B2" s="2" t="s">
        <v>3</v>
      </c>
    </row>
    <row r="3">
      <c r="A3" s="1" t="s">
        <v>4</v>
      </c>
      <c r="B3" s="2" t="s">
        <v>5</v>
      </c>
    </row>
    <row r="4">
      <c r="A4" s="1" t="s">
        <v>6</v>
      </c>
      <c r="B4" s="2" t="s">
        <v>7</v>
      </c>
    </row>
    <row r="5">
      <c r="A5" s="1" t="s">
        <v>8</v>
      </c>
      <c r="B5" s="3" t="str">
        <f>HYPERLINK("https://www.biznes-polska.pl/raport/PkEcxggPSQYlYssvPEzLygtZLH1GI5N3/?archived=1&amp;o=1&amp;df=20250702&amp;dt=20250702&amp;preview=1&amp;hh=67d2b5d1","https://www.biznes-p...")</f>
        <v>https://www.biznes-p...</v>
      </c>
    </row>
    <row r="6">
      <c r="A6" s="1" t="s">
        <v>9</v>
      </c>
      <c r="B6" s="2" t="s">
        <v>10</v>
      </c>
    </row>
    <row r="7">
      <c r="A7" s="1" t="s">
        <v>11</v>
      </c>
      <c r="B7" s="2" t="s">
        <v>12</v>
      </c>
    </row>
    <row r="8">
      <c r="A8" s="2"/>
    </row>
    <row r="9">
      <c r="A9" s="1" t="s">
        <v>13</v>
      </c>
    </row>
    <row r="10">
      <c r="A10" s="4" t="s">
        <v>14</v>
      </c>
      <c r="B10" s="4" t="s">
        <v>15</v>
      </c>
      <c r="C10" s="4" t="s">
        <v>16</v>
      </c>
      <c r="D10" s="4" t="s">
        <v>17</v>
      </c>
      <c r="E10" s="4" t="s">
        <v>18</v>
      </c>
      <c r="F10" s="4" t="s">
        <v>19</v>
      </c>
      <c r="G10" s="4" t="s">
        <v>20</v>
      </c>
      <c r="H10" s="4" t="s">
        <v>21</v>
      </c>
      <c r="I10" s="4" t="s">
        <v>22</v>
      </c>
      <c r="J10" s="4" t="s">
        <v>23</v>
      </c>
      <c r="K10" s="4" t="s">
        <v>24</v>
      </c>
      <c r="L10" s="4" t="s">
        <v>25</v>
      </c>
      <c r="M10" s="4" t="s">
        <v>26</v>
      </c>
      <c r="N10" s="4" t="s">
        <v>27</v>
      </c>
      <c r="O10" s="4" t="s">
        <v>28</v>
      </c>
      <c r="P10" s="4" t="s">
        <v>29</v>
      </c>
      <c r="Q10" s="4" t="s">
        <v>30</v>
      </c>
      <c r="R10" s="4" t="s">
        <v>31</v>
      </c>
      <c r="S10" s="4" t="s">
        <v>32</v>
      </c>
      <c r="T10" s="4" t="s">
        <v>33</v>
      </c>
      <c r="U10" s="4" t="s">
        <v>34</v>
      </c>
      <c r="V10" s="4" t="s">
        <v>35</v>
      </c>
      <c r="W10" s="4" t="s">
        <v>36</v>
      </c>
      <c r="X10" s="4" t="s">
        <v>37</v>
      </c>
      <c r="Y10" s="4" t="s">
        <v>38</v>
      </c>
      <c r="Z10" s="4" t="s">
        <v>39</v>
      </c>
      <c r="AA10" s="4" t="s">
        <v>40</v>
      </c>
      <c r="AB10" s="4" t="s">
        <v>41</v>
      </c>
      <c r="AC10" s="4" t="s">
        <v>42</v>
      </c>
      <c r="AD10" s="4" t="s">
        <v>43</v>
      </c>
      <c r="AE10" s="4" t="s">
        <v>44</v>
      </c>
      <c r="AF10" s="4" t="s">
        <v>45</v>
      </c>
    </row>
    <row r="11">
      <c r="A11" s="2" t="s">
        <v>46</v>
      </c>
      <c r="B11" s="3" t="str">
        <f>HYPERLINK("https://www.biznes-polska.pl/przetargi/29726371/?pk=PkEcxggPSQYlYssvPEzLygtZLH1GI5N3&amp;df=20250702&amp;dt=20250702&amp;hh=cff3ef09&amp;ido=29726371","https://www.biznes-p...")</f>
        <v>https://www.biznes-p...</v>
      </c>
      <c r="C11" s="2" t="s">
        <v>47</v>
      </c>
      <c r="D11" s="2" t="s">
        <v>48</v>
      </c>
      <c r="E11" s="2" t="s">
        <v>49</v>
      </c>
      <c r="F11" s="2" t="s">
        <v>50</v>
      </c>
      <c r="G11" s="2" t="s">
        <v>51</v>
      </c>
      <c r="H11" s="2" t="s">
        <v>52</v>
      </c>
      <c r="I11" s="2" t="s">
        <v>53</v>
      </c>
      <c r="J11" s="2" t="s">
        <v>54</v>
      </c>
      <c r="K11" s="2" t="s">
        <v>55</v>
      </c>
      <c r="L11" s="2" t="s">
        <v>56</v>
      </c>
      <c r="M11" s="2"/>
      <c r="N11" s="2"/>
      <c r="O11" s="2" t="s">
        <v>57</v>
      </c>
      <c r="P11" s="2" t="s">
        <v>58</v>
      </c>
      <c r="Q11" s="2"/>
      <c r="R11" s="2" t="s">
        <v>59</v>
      </c>
      <c r="S11" s="2" t="s">
        <v>60</v>
      </c>
      <c r="T11" s="2" t="s">
        <v>61</v>
      </c>
      <c r="U11" s="2"/>
      <c r="V11" s="2"/>
      <c r="W11" s="2"/>
      <c r="X11" s="2" t="s">
        <v>62</v>
      </c>
      <c r="Y11" s="2" t="s">
        <v>63</v>
      </c>
      <c r="Z11" s="2" t="s">
        <v>64</v>
      </c>
      <c r="AA11" s="2" t="s">
        <v>65</v>
      </c>
      <c r="AB11" s="2"/>
      <c r="AC11" s="2" t="s">
        <v>66</v>
      </c>
      <c r="AD11" s="2" t="s">
        <v>67</v>
      </c>
      <c r="AE11" s="3" t="str">
        <f>HYPERLINK("https://www.biznes-polska.pl/data/files/142/174/34_opennexuswww537796_zalacznik.zip?pk=PkEcxggPSQYlYssvPEzLygtZLH1GI5N3&amp;df=20250702&amp;dt=20250702&amp;hh=cff3ef09&amp;ido=29726371","załącznik")</f>
        <v>załącznik</v>
      </c>
      <c r="AF11" s="2"/>
    </row>
    <row r="12">
      <c r="A12" s="2" t="s">
        <v>68</v>
      </c>
      <c r="B12" s="3" t="str">
        <f>HYPERLINK("https://www.biznes-polska.pl/przetargi/29729736/?pk=PkEcxggPSQYlYssvPEzLygtZLH1GI5N3&amp;df=20250702&amp;dt=20250702&amp;hh=e70d4bd0&amp;ido=29729736","https://www.biznes-p...")</f>
        <v>https://www.biznes-p...</v>
      </c>
      <c r="C12" s="2" t="s">
        <v>47</v>
      </c>
      <c r="D12" s="2" t="s">
        <v>48</v>
      </c>
      <c r="E12" s="2" t="s">
        <v>69</v>
      </c>
      <c r="F12" s="2" t="s">
        <v>70</v>
      </c>
      <c r="G12" s="2" t="s">
        <v>71</v>
      </c>
      <c r="H12" s="2" t="s">
        <v>72</v>
      </c>
      <c r="I12" s="2" t="s">
        <v>73</v>
      </c>
      <c r="J12" s="2" t="s">
        <v>74</v>
      </c>
      <c r="K12" s="2" t="s">
        <v>75</v>
      </c>
      <c r="L12" s="2" t="s">
        <v>56</v>
      </c>
      <c r="M12" s="2" t="s">
        <v>76</v>
      </c>
      <c r="N12" s="2" t="s">
        <v>77</v>
      </c>
      <c r="O12" s="2" t="s">
        <v>78</v>
      </c>
      <c r="P12" s="2" t="s">
        <v>79</v>
      </c>
      <c r="Q12" s="2" t="s">
        <v>80</v>
      </c>
      <c r="R12" s="2" t="s">
        <v>81</v>
      </c>
      <c r="S12" s="2" t="s">
        <v>82</v>
      </c>
      <c r="T12" s="2" t="s">
        <v>83</v>
      </c>
      <c r="U12" s="2" t="s">
        <v>84</v>
      </c>
      <c r="V12" s="2" t="s">
        <v>85</v>
      </c>
      <c r="W12" s="2"/>
      <c r="X12" s="2" t="s">
        <v>86</v>
      </c>
      <c r="Y12" s="2"/>
      <c r="Z12" s="2" t="s">
        <v>87</v>
      </c>
      <c r="AA12" s="2" t="s">
        <v>65</v>
      </c>
      <c r="AB12" s="2" t="s">
        <v>88</v>
      </c>
      <c r="AC12" s="2" t="s">
        <v>89</v>
      </c>
      <c r="AD12" s="2" t="s">
        <v>90</v>
      </c>
      <c r="AE12" s="3" t="str">
        <f>HYPERLINK("https://www.biznes-polska.pl/data/files/110/171/15_ted-g092653324_zal.zip?pk=PkEcxggPSQYlYssvPEzLygtZLH1GI5N3&amp;df=20250702&amp;dt=20250702&amp;hh=e70d4bd0&amp;ido=29729736","załącznik")</f>
        <v>załącznik</v>
      </c>
      <c r="AF12" s="2" t="s">
        <v>91</v>
      </c>
    </row>
    <row r="13">
      <c r="A13" s="2" t="s">
        <v>92</v>
      </c>
      <c r="B13" s="3" t="str">
        <f>HYPERLINK("https://www.biznes-polska.pl/przetargi/29730111/?pk=PkEcxggPSQYlYssvPEzLygtZLH1GI5N3&amp;df=20250702&amp;dt=20250702&amp;hh=d1090e48&amp;ido=29730111","https://www.biznes-p...")</f>
        <v>https://www.biznes-p...</v>
      </c>
      <c r="C13" s="2" t="s">
        <v>47</v>
      </c>
      <c r="D13" s="2" t="s">
        <v>48</v>
      </c>
      <c r="E13" s="2" t="s">
        <v>69</v>
      </c>
      <c r="F13" s="2" t="s">
        <v>93</v>
      </c>
      <c r="G13" s="2" t="s">
        <v>94</v>
      </c>
      <c r="H13" s="2" t="s">
        <v>95</v>
      </c>
      <c r="I13" s="2" t="s">
        <v>96</v>
      </c>
      <c r="J13" s="2" t="s">
        <v>97</v>
      </c>
      <c r="K13" s="2" t="s">
        <v>98</v>
      </c>
      <c r="L13" s="2" t="s">
        <v>56</v>
      </c>
      <c r="M13" s="2" t="s">
        <v>99</v>
      </c>
      <c r="N13" s="2" t="s">
        <v>100</v>
      </c>
      <c r="O13" s="2"/>
      <c r="P13" s="2" t="s">
        <v>101</v>
      </c>
      <c r="Q13" s="2" t="s">
        <v>102</v>
      </c>
      <c r="R13" s="2" t="s">
        <v>103</v>
      </c>
      <c r="S13" s="2" t="s">
        <v>104</v>
      </c>
      <c r="T13" s="2" t="s">
        <v>105</v>
      </c>
      <c r="U13" s="2" t="s">
        <v>106</v>
      </c>
      <c r="V13" s="2"/>
      <c r="W13" s="2"/>
      <c r="X13" s="2" t="s">
        <v>86</v>
      </c>
      <c r="Y13" s="2"/>
      <c r="Z13" s="2" t="s">
        <v>107</v>
      </c>
      <c r="AA13" s="2" t="s">
        <v>65</v>
      </c>
      <c r="AB13" s="2" t="s">
        <v>108</v>
      </c>
      <c r="AC13" s="2" t="s">
        <v>109</v>
      </c>
      <c r="AD13" s="2" t="s">
        <v>90</v>
      </c>
      <c r="AE13" s="2"/>
      <c r="AF13" s="2"/>
    </row>
    <row r="14">
      <c r="A14" s="2" t="s">
        <v>110</v>
      </c>
      <c r="B14" s="3" t="str">
        <f>HYPERLINK("https://www.biznes-polska.pl/przetargi/29730500/?pk=PkEcxggPSQYlYssvPEzLygtZLH1GI5N3&amp;df=20250702&amp;dt=20250702&amp;hh=15c1a20f&amp;ido=29730500","https://www.biznes-p...")</f>
        <v>https://www.biznes-p...</v>
      </c>
      <c r="C14" s="2" t="s">
        <v>47</v>
      </c>
      <c r="D14" s="2" t="s">
        <v>48</v>
      </c>
      <c r="E14" s="2" t="s">
        <v>111</v>
      </c>
      <c r="F14" s="2" t="s">
        <v>112</v>
      </c>
      <c r="G14" s="2" t="s">
        <v>113</v>
      </c>
      <c r="H14" s="2" t="s">
        <v>114</v>
      </c>
      <c r="I14" s="2" t="s">
        <v>115</v>
      </c>
      <c r="J14" s="2" t="s">
        <v>74</v>
      </c>
      <c r="K14" s="2" t="s">
        <v>116</v>
      </c>
      <c r="L14" s="2" t="s">
        <v>56</v>
      </c>
      <c r="M14" s="2"/>
      <c r="N14" s="2" t="s">
        <v>117</v>
      </c>
      <c r="O14" s="2"/>
      <c r="P14" s="2" t="s">
        <v>118</v>
      </c>
      <c r="Q14" s="2" t="s">
        <v>119</v>
      </c>
      <c r="R14" s="2" t="s">
        <v>120</v>
      </c>
      <c r="S14" s="2" t="s">
        <v>121</v>
      </c>
      <c r="T14" s="2" t="s">
        <v>122</v>
      </c>
      <c r="U14" s="2" t="s">
        <v>123</v>
      </c>
      <c r="V14" s="2" t="s">
        <v>85</v>
      </c>
      <c r="W14" s="2"/>
      <c r="X14" s="2" t="s">
        <v>123</v>
      </c>
      <c r="Y14" s="2" t="s">
        <v>123</v>
      </c>
      <c r="Z14" s="2"/>
      <c r="AA14" s="2" t="s">
        <v>65</v>
      </c>
      <c r="AB14" s="2" t="s">
        <v>124</v>
      </c>
      <c r="AC14" s="2" t="s">
        <v>125</v>
      </c>
      <c r="AD14" s="2" t="s">
        <v>126</v>
      </c>
      <c r="AE14" s="3" t="str">
        <f>HYPERLINK("https://www.biznes-polska.pl/data/files/66/201/193_29730500_zal.zip?pk=PkEcxggPSQYlYssvPEzLygtZLH1GI5N3&amp;df=20250702&amp;dt=20250702&amp;hh=15c1a20f&amp;ido=29730500","załącznik")</f>
        <v>załącznik</v>
      </c>
      <c r="AF14" s="2" t="s">
        <v>127</v>
      </c>
    </row>
    <row r="15">
      <c r="A15" s="2" t="s">
        <v>128</v>
      </c>
      <c r="B15" s="3" t="str">
        <f>HYPERLINK("https://www.biznes-polska.pl/przetargi/29730578/?pk=PkEcxggPSQYlYssvPEzLygtZLH1GI5N3&amp;df=20250702&amp;dt=20250702&amp;hh=3dd70820&amp;ido=29730578","https://www.biznes-p...")</f>
        <v>https://www.biznes-p...</v>
      </c>
      <c r="C15" s="2" t="s">
        <v>47</v>
      </c>
      <c r="D15" s="2" t="s">
        <v>48</v>
      </c>
      <c r="E15" s="2" t="s">
        <v>49</v>
      </c>
      <c r="F15" s="2" t="s">
        <v>129</v>
      </c>
      <c r="G15" s="2" t="s">
        <v>130</v>
      </c>
      <c r="H15" s="2" t="s">
        <v>131</v>
      </c>
      <c r="I15" s="2" t="s">
        <v>132</v>
      </c>
      <c r="J15" s="2" t="s">
        <v>74</v>
      </c>
      <c r="K15" s="2" t="s">
        <v>133</v>
      </c>
      <c r="L15" s="2" t="s">
        <v>56</v>
      </c>
      <c r="M15" s="2"/>
      <c r="N15" s="2"/>
      <c r="O15" s="2" t="s">
        <v>134</v>
      </c>
      <c r="P15" s="2" t="s">
        <v>135</v>
      </c>
      <c r="Q15" s="2"/>
      <c r="R15" s="2" t="s">
        <v>136</v>
      </c>
      <c r="S15" s="2" t="s">
        <v>137</v>
      </c>
      <c r="T15" s="2" t="s">
        <v>61</v>
      </c>
      <c r="U15" s="2"/>
      <c r="V15" s="2"/>
      <c r="W15" s="2"/>
      <c r="X15" s="2" t="s">
        <v>138</v>
      </c>
      <c r="Y15" s="2" t="s">
        <v>63</v>
      </c>
      <c r="Z15" s="2" t="s">
        <v>139</v>
      </c>
      <c r="AA15" s="2" t="s">
        <v>65</v>
      </c>
      <c r="AB15" s="2"/>
      <c r="AC15" s="2" t="s">
        <v>140</v>
      </c>
      <c r="AD15" s="2" t="s">
        <v>67</v>
      </c>
      <c r="AE15" s="2"/>
      <c r="AF15" s="2"/>
    </row>
    <row r="16">
      <c r="A16" s="2" t="s">
        <v>141</v>
      </c>
      <c r="B16" s="3" t="str">
        <f>HYPERLINK("https://www.biznes-polska.pl/przetargi/29732635/?pk=PkEcxggPSQYlYssvPEzLygtZLH1GI5N3&amp;df=20250702&amp;dt=20250702&amp;hh=4a67201e&amp;ido=29732635","https://www.biznes-p...")</f>
        <v>https://www.biznes-p...</v>
      </c>
      <c r="C16" s="2" t="s">
        <v>47</v>
      </c>
      <c r="D16" s="2" t="s">
        <v>48</v>
      </c>
      <c r="E16" s="2" t="s">
        <v>111</v>
      </c>
      <c r="F16" s="2" t="s">
        <v>142</v>
      </c>
      <c r="G16" s="2" t="s">
        <v>143</v>
      </c>
      <c r="H16" s="2" t="s">
        <v>144</v>
      </c>
      <c r="I16" s="2" t="s">
        <v>145</v>
      </c>
      <c r="J16" s="2" t="s">
        <v>97</v>
      </c>
      <c r="K16" s="2" t="s">
        <v>146</v>
      </c>
      <c r="L16" s="2" t="s">
        <v>56</v>
      </c>
      <c r="M16" s="2"/>
      <c r="N16" s="2" t="s">
        <v>147</v>
      </c>
      <c r="O16" s="2"/>
      <c r="P16" s="2" t="s">
        <v>148</v>
      </c>
      <c r="Q16" s="2" t="s">
        <v>149</v>
      </c>
      <c r="R16" s="2" t="s">
        <v>150</v>
      </c>
      <c r="S16" s="2" t="s">
        <v>151</v>
      </c>
      <c r="T16" s="2" t="s">
        <v>152</v>
      </c>
      <c r="U16" s="2" t="s">
        <v>123</v>
      </c>
      <c r="V16" s="2" t="s">
        <v>85</v>
      </c>
      <c r="W16" s="2"/>
      <c r="X16" s="2" t="s">
        <v>123</v>
      </c>
      <c r="Y16" s="2" t="s">
        <v>123</v>
      </c>
      <c r="Z16" s="2"/>
      <c r="AA16" s="2" t="s">
        <v>65</v>
      </c>
      <c r="AB16" s="2" t="s">
        <v>153</v>
      </c>
      <c r="AC16" s="2" t="s">
        <v>154</v>
      </c>
      <c r="AD16" s="2" t="s">
        <v>126</v>
      </c>
      <c r="AE16" s="3" t="str">
        <f>HYPERLINK("https://www.biznes-polska.pl/data/files/212/55/252_y31_zal.zip?pk=PkEcxggPSQYlYssvPEzLygtZLH1GI5N3&amp;df=20250702&amp;dt=20250702&amp;hh=4a67201e&amp;ido=29732635","załącznik")</f>
        <v>załącznik</v>
      </c>
      <c r="AF16" s="2" t="s">
        <v>155</v>
      </c>
    </row>
    <row r="17">
      <c r="A17" s="2" t="s">
        <v>156</v>
      </c>
      <c r="B17" s="3" t="str">
        <f>HYPERLINK("https://www.biznes-polska.pl/przetargi/29723208/?pk=PkEcxggPSQYlYssvPEzLygtZLH1GI5N3&amp;df=20250702&amp;dt=20250702&amp;hh=0c98e796&amp;ido=29723208","https://www.biznes-p...")</f>
        <v>https://www.biznes-p...</v>
      </c>
      <c r="C17" s="2" t="s">
        <v>47</v>
      </c>
      <c r="D17" s="2" t="s">
        <v>48</v>
      </c>
      <c r="E17" s="2" t="s">
        <v>111</v>
      </c>
      <c r="F17" s="2" t="s">
        <v>157</v>
      </c>
      <c r="G17" s="2" t="s">
        <v>143</v>
      </c>
      <c r="H17" s="2" t="s">
        <v>144</v>
      </c>
      <c r="I17" s="2" t="s">
        <v>145</v>
      </c>
      <c r="J17" s="2" t="s">
        <v>97</v>
      </c>
      <c r="K17" s="2" t="s">
        <v>146</v>
      </c>
      <c r="L17" s="2" t="s">
        <v>56</v>
      </c>
      <c r="M17" s="2"/>
      <c r="N17" s="2" t="s">
        <v>147</v>
      </c>
      <c r="O17" s="2"/>
      <c r="P17" s="2" t="s">
        <v>158</v>
      </c>
      <c r="Q17" s="2" t="s">
        <v>159</v>
      </c>
      <c r="R17" s="2" t="s">
        <v>150</v>
      </c>
      <c r="S17" s="2" t="s">
        <v>151</v>
      </c>
      <c r="T17" s="2" t="s">
        <v>152</v>
      </c>
      <c r="U17" s="2" t="s">
        <v>123</v>
      </c>
      <c r="V17" s="2" t="s">
        <v>85</v>
      </c>
      <c r="W17" s="2"/>
      <c r="X17" s="2" t="s">
        <v>123</v>
      </c>
      <c r="Y17" s="2" t="s">
        <v>123</v>
      </c>
      <c r="Z17" s="2"/>
      <c r="AA17" s="2" t="s">
        <v>65</v>
      </c>
      <c r="AB17" s="2" t="s">
        <v>160</v>
      </c>
      <c r="AC17" s="2" t="s">
        <v>161</v>
      </c>
      <c r="AD17" s="2" t="s">
        <v>162</v>
      </c>
      <c r="AE17" s="3" t="str">
        <f>HYPERLINK("https://www.biznes-polska.pl/data/files/31/165/138_siwz.zip?pk=PkEcxggPSQYlYssvPEzLygtZLH1GI5N3&amp;df=20250702&amp;dt=20250702&amp;hh=0c98e796&amp;ido=29723208","Specyfikacja")</f>
        <v>Specyfikacja</v>
      </c>
      <c r="AF17" s="2" t="s">
        <v>155</v>
      </c>
    </row>
    <row r="18">
      <c r="A18" s="2"/>
    </row>
    <row r="19">
      <c r="A19" s="1" t="s">
        <v>163</v>
      </c>
    </row>
    <row r="20">
      <c r="A20" s="4" t="s">
        <v>14</v>
      </c>
      <c r="B20" s="4" t="s">
        <v>15</v>
      </c>
      <c r="C20" s="4" t="s">
        <v>16</v>
      </c>
      <c r="D20" s="4" t="s">
        <v>19</v>
      </c>
      <c r="E20" s="4" t="s">
        <v>20</v>
      </c>
      <c r="F20" s="4" t="s">
        <v>164</v>
      </c>
      <c r="G20" s="4" t="s">
        <v>23</v>
      </c>
      <c r="H20" s="4" t="s">
        <v>24</v>
      </c>
      <c r="I20" s="4" t="s">
        <v>25</v>
      </c>
      <c r="J20" s="4" t="s">
        <v>41</v>
      </c>
      <c r="K20" s="4" t="s">
        <v>43</v>
      </c>
      <c r="L20" s="4" t="s">
        <v>165</v>
      </c>
      <c r="M20" s="4" t="s">
        <v>166</v>
      </c>
      <c r="N20" s="4" t="s">
        <v>44</v>
      </c>
      <c r="O20" s="4" t="s">
        <v>167</v>
      </c>
      <c r="P20" s="4" t="s">
        <v>168</v>
      </c>
    </row>
    <row r="21" ht="15.75" customHeight="1">
      <c r="A21" s="2" t="s">
        <v>169</v>
      </c>
      <c r="B21" s="3" t="str">
        <f>HYPERLINK("https://www.biznes-polska.pl/wyniki-przetargow/29725057/?pk=PkEcxggPSQYlYssvPEzLygtZLH1GI5N3&amp;df=20250702&amp;dt=20250702&amp;hh=f39a2344&amp;ido=29725057","https://www.biznes-p...")</f>
        <v>https://www.biznes-p...</v>
      </c>
      <c r="C21" s="2" t="s">
        <v>47</v>
      </c>
      <c r="D21" s="2" t="s">
        <v>170</v>
      </c>
      <c r="E21" s="2" t="s">
        <v>171</v>
      </c>
      <c r="F21" s="2" t="s">
        <v>172</v>
      </c>
      <c r="G21" s="2" t="s">
        <v>74</v>
      </c>
      <c r="H21" s="2" t="s">
        <v>133</v>
      </c>
      <c r="I21" s="2" t="s">
        <v>56</v>
      </c>
      <c r="J21" s="2" t="s">
        <v>173</v>
      </c>
      <c r="K21" s="2" t="s">
        <v>174</v>
      </c>
      <c r="L21" s="2" t="s">
        <v>175</v>
      </c>
      <c r="M21" s="2" t="s">
        <v>176</v>
      </c>
      <c r="N21" s="2"/>
      <c r="O21" s="2" t="s">
        <v>177</v>
      </c>
      <c r="P21" s="3" t="str">
        <f>HYPERLINK("https://www.biznes-polska.pl/ogloszenie/28895527/?pk=PkEcxggPSQYlYssvPEzLygtZLH1GI5N3&amp;df=20250702&amp;dt=20250702&amp;hh=ea1d0cfe&amp;ido=28895527","https://www.biznes-p...")</f>
        <v>https://www.biznes-p...</v>
      </c>
    </row>
    <row r="22" ht="15.75" customHeight="1">
      <c r="A22" s="2"/>
    </row>
    <row r="23" ht="15.75" customHeight="1">
      <c r="A23" s="1" t="s">
        <v>178</v>
      </c>
    </row>
    <row r="24" ht="15.75" customHeight="1">
      <c r="A24" s="4" t="s">
        <v>14</v>
      </c>
      <c r="B24" s="4" t="s">
        <v>15</v>
      </c>
      <c r="C24" s="4" t="s">
        <v>19</v>
      </c>
      <c r="D24" s="4" t="s">
        <v>179</v>
      </c>
    </row>
    <row r="25" ht="15.75" customHeight="1">
      <c r="A25" s="2" t="s">
        <v>180</v>
      </c>
      <c r="B25" s="3" t="str">
        <f>HYPERLINK("https://www.biznes-polska.pl/przetargi/29693683/?pk=PkEcxggPSQYlYssvPEzLygtZLH1GI5N3&amp;df=20250702&amp;dt=20250702&amp;hh=e667f7d7&amp;ido=29693683#notatka-29732788","https://www.biznes-p...")</f>
        <v>https://www.biznes-p...</v>
      </c>
      <c r="C25" s="2" t="s">
        <v>181</v>
      </c>
      <c r="D25" s="2" t="s">
        <v>182</v>
      </c>
    </row>
    <row r="26" ht="15.75" customHeight="1">
      <c r="A26" s="2" t="s">
        <v>156</v>
      </c>
      <c r="B26" s="3" t="str">
        <f>HYPERLINK("https://www.biznes-polska.pl/przetargi/29723208/?pk=PkEcxggPSQYlYssvPEzLygtZLH1GI5N3&amp;df=20250702&amp;dt=20250702&amp;hh=0c98e796&amp;ido=29723208#notatka-29732683","https://www.biznes-p...")</f>
        <v>https://www.biznes-p...</v>
      </c>
      <c r="C26" s="2" t="s">
        <v>157</v>
      </c>
      <c r="D26" s="2" t="s">
        <v>183</v>
      </c>
    </row>
    <row r="27" ht="15.75" customHeight="1">
      <c r="A27" s="2" t="s">
        <v>184</v>
      </c>
      <c r="B27" s="3" t="str">
        <f>HYPERLINK("https://www.biznes-polska.pl/przetargi/29689606/?pk=PkEcxggPSQYlYssvPEzLygtZLH1GI5N3&amp;df=20250702&amp;dt=20250702&amp;hh=ee816921&amp;ido=29689606#notatka-29732459","https://www.biznes-p...")</f>
        <v>https://www.biznes-p...</v>
      </c>
      <c r="C27" s="2" t="s">
        <v>185</v>
      </c>
      <c r="D27" s="2" t="s">
        <v>182</v>
      </c>
    </row>
    <row r="28" ht="15.75" customHeight="1">
      <c r="A28" s="2" t="s">
        <v>186</v>
      </c>
      <c r="B28" s="3" t="str">
        <f>HYPERLINK("https://www.biznes-polska.pl/przetargi/29688874/?pk=PkEcxggPSQYlYssvPEzLygtZLH1GI5N3&amp;df=20250702&amp;dt=20250702&amp;hh=b9ee553d&amp;ido=29688874#notatka-29727540","https://www.biznes-p...")</f>
        <v>https://www.biznes-p...</v>
      </c>
      <c r="C28" s="2" t="s">
        <v>187</v>
      </c>
      <c r="D28" s="2" t="s">
        <v>188</v>
      </c>
    </row>
    <row r="29" ht="15.75" customHeight="1">
      <c r="A29" s="2" t="s">
        <v>189</v>
      </c>
      <c r="B29" s="3" t="str">
        <f>HYPERLINK("https://www.biznes-polska.pl/przetargi/29506162/?pk=PkEcxggPSQYlYssvPEzLygtZLH1GI5N3&amp;df=20250702&amp;dt=20250702&amp;hh=ad19cc29&amp;ido=29506162#notatka-29726746","https://www.biznes-p...")</f>
        <v>https://www.biznes-p...</v>
      </c>
      <c r="C29" s="2" t="s">
        <v>190</v>
      </c>
      <c r="D29" s="2" t="s">
        <v>188</v>
      </c>
    </row>
    <row r="30" ht="15.75" customHeight="1">
      <c r="A30" s="2" t="s">
        <v>156</v>
      </c>
      <c r="B30" s="3" t="str">
        <f>HYPERLINK("https://www.biznes-polska.pl/przetargi/29723208/?pk=PkEcxggPSQYlYssvPEzLygtZLH1GI5N3&amp;df=20250702&amp;dt=20250702&amp;hh=0c98e796&amp;ido=29723208#notatka-29726574","https://www.biznes-p...")</f>
        <v>https://www.biznes-p...</v>
      </c>
      <c r="C30" s="2" t="s">
        <v>157</v>
      </c>
      <c r="D30" s="2" t="s">
        <v>191</v>
      </c>
    </row>
    <row r="31" ht="15.75" customHeight="1">
      <c r="A31" s="2" t="s">
        <v>192</v>
      </c>
      <c r="B31" s="3" t="str">
        <f>HYPERLINK("https://www.biznes-polska.pl/przetargi/29635680/?pk=PkEcxggPSQYlYssvPEzLygtZLH1GI5N3&amp;df=20250702&amp;dt=20250702&amp;hh=5a4848dc&amp;ido=29635680#notatka-29724592","https://www.biznes-p...")</f>
        <v>https://www.biznes-p...</v>
      </c>
      <c r="C31" s="2" t="s">
        <v>193</v>
      </c>
      <c r="D31" s="2" t="s">
        <v>188</v>
      </c>
    </row>
    <row r="32" ht="15.75" customHeight="1">
      <c r="A32" s="2"/>
    </row>
    <row r="33" ht="15.75" customHeight="1">
      <c r="A33" s="1" t="s">
        <v>194</v>
      </c>
    </row>
    <row r="34" ht="15.75" customHeight="1">
      <c r="A34" s="4" t="s">
        <v>14</v>
      </c>
      <c r="B34" s="4" t="s">
        <v>15</v>
      </c>
      <c r="C34" s="4" t="s">
        <v>19</v>
      </c>
      <c r="D34" s="4" t="s">
        <v>179</v>
      </c>
    </row>
    <row r="35" ht="15.75" customHeight="1">
      <c r="A35" s="2"/>
    </row>
    <row r="36" ht="15.75" customHeight="1">
      <c r="A36" s="1" t="s">
        <v>195</v>
      </c>
    </row>
    <row r="37" ht="15.75" customHeight="1">
      <c r="A37" s="4" t="s">
        <v>14</v>
      </c>
      <c r="B37" s="4" t="s">
        <v>15</v>
      </c>
      <c r="C37" s="4" t="s">
        <v>19</v>
      </c>
    </row>
    <row r="38" ht="15.75" customHeight="1">
      <c r="A38" s="2" t="s">
        <v>186</v>
      </c>
      <c r="B38" s="3" t="str">
        <f>HYPERLINK("https://www.biznes-polska.pl/przetargi/29688874/?pk=PkEcxggPSQYlYssvPEzLygtZLH1GI5N3&amp;df=20250702&amp;dt=20250702&amp;hh=b9ee553d&amp;ido=29688874","https://www.biznes-p...")</f>
        <v>https://www.biznes-p...</v>
      </c>
      <c r="C38" s="2" t="s">
        <v>187</v>
      </c>
    </row>
    <row r="39" ht="15.75" customHeight="1">
      <c r="A39" s="2" t="s">
        <v>189</v>
      </c>
      <c r="B39" s="3" t="str">
        <f>HYPERLINK("https://www.biznes-polska.pl/przetargi/29506162/?pk=PkEcxggPSQYlYssvPEzLygtZLH1GI5N3&amp;df=20250702&amp;dt=20250702&amp;hh=ad19cc29&amp;ido=29506162","https://www.biznes-p...")</f>
        <v>https://www.biznes-p...</v>
      </c>
      <c r="C39" s="2" t="s">
        <v>190</v>
      </c>
    </row>
    <row r="40" ht="15.75" customHeight="1">
      <c r="A40" s="2" t="s">
        <v>192</v>
      </c>
      <c r="B40" s="3" t="str">
        <f>HYPERLINK("https://www.biznes-polska.pl/przetargi/29635680/?pk=PkEcxggPSQYlYssvPEzLygtZLH1GI5N3&amp;df=20250702&amp;dt=20250702&amp;hh=5a4848dc&amp;ido=29635680","https://www.biznes-p...")</f>
        <v>https://www.biznes-p...</v>
      </c>
      <c r="C40" s="2" t="s">
        <v>193</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
    <oddFooter/>
  </headerFooter>
  <drawing r:id="rId1"/>
</worksheet>
</file>