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<sst xmlns="http://schemas.openxmlformats.org/spreadsheetml/2006/main" count="359" uniqueCount="261">
  <si>
    <t>Raport dla firmy:</t>
  </si>
  <si>
    <t>Copy Plus Andrzej Mazgała</t>
  </si>
  <si>
    <t>Numer klienta:</t>
  </si>
  <si>
    <t>424750</t>
  </si>
  <si>
    <t>Dodanych ogłoszeń:</t>
  </si>
  <si>
    <t>3787</t>
  </si>
  <si>
    <t>Dodanych wyników przetargów:</t>
  </si>
  <si>
    <t>815</t>
  </si>
  <si>
    <t>W przypadku problemów z odczytem raportu wyświetl wersję online</t>
  </si>
  <si>
    <t>Przetargów spełniających Twoje kryteria:</t>
  </si>
  <si>
    <t>9</t>
  </si>
  <si>
    <t>Wyników przetargów spełniających Twoje kryteria:</t>
  </si>
  <si>
    <t>5</t>
  </si>
  <si>
    <t>Lista ogłoszeń spełniających Twoje kryteria:</t>
  </si>
  <si>
    <t>ID</t>
  </si>
  <si>
    <t>Link</t>
  </si>
  <si>
    <t>Data dodania</t>
  </si>
  <si>
    <t>Kategoria</t>
  </si>
  <si>
    <t>Forma</t>
  </si>
  <si>
    <t>Przedmiot</t>
  </si>
  <si>
    <t>Organizator</t>
  </si>
  <si>
    <t>Miasto</t>
  </si>
  <si>
    <t>Ulica</t>
  </si>
  <si>
    <t>Województwo</t>
  </si>
  <si>
    <t>Powiat</t>
  </si>
  <si>
    <t>Państwo</t>
  </si>
  <si>
    <t>Telefon / fax</t>
  </si>
  <si>
    <t>E-mail</t>
  </si>
  <si>
    <t>Strona WWW</t>
  </si>
  <si>
    <t>Opis</t>
  </si>
  <si>
    <t>Specyfikacja</t>
  </si>
  <si>
    <t>Miejsce i termin składania</t>
  </si>
  <si>
    <t>Termin składania</t>
  </si>
  <si>
    <t>Otwarcie</t>
  </si>
  <si>
    <t>Miejsce i termin realizacji</t>
  </si>
  <si>
    <t>Wadium</t>
  </si>
  <si>
    <t>Wadium liczbowo</t>
  </si>
  <si>
    <t>Wymagania</t>
  </si>
  <si>
    <t>Uwagi</t>
  </si>
  <si>
    <t>Kontakt</t>
  </si>
  <si>
    <t>Język kontaktu</t>
  </si>
  <si>
    <t>Kod CPV</t>
  </si>
  <si>
    <t>Numer dokumentu</t>
  </si>
  <si>
    <t>Źródło</t>
  </si>
  <si>
    <t>Załączniki</t>
  </si>
  <si>
    <t>NIP</t>
  </si>
  <si>
    <t>29534244</t>
  </si>
  <si>
    <t>2025-06-02</t>
  </si>
  <si>
    <t>przetarg</t>
  </si>
  <si>
    <t>nieograniczony</t>
  </si>
  <si>
    <t>Zakup i dostawa fabrycznie nowego sprzętu komputerowego, oprogramowania, akcesoriów i wyposażenia pracowni Centrum Kształcenia Zawodowego do realizacji zajęć praktycznych</t>
  </si>
  <si>
    <t>Miasto Ruda Śląska</t>
  </si>
  <si>
    <t>41-709 Ruda Śląska</t>
  </si>
  <si>
    <t>Plac Jana Pawła II 6</t>
  </si>
  <si>
    <t>śląskie</t>
  </si>
  <si>
    <t>Ruda Śląska</t>
  </si>
  <si>
    <t>Polska</t>
  </si>
  <si>
    <t>Telefon: +48322449094</t>
  </si>
  <si>
    <t>zamowienia@ruda-sl.pl</t>
  </si>
  <si>
    <t>https://rudaslaska.logintrade.net/zapytania_email,196254,3fa7eeb29b858473e5120917bdfcd1ad.html</t>
  </si>
  <si>
    <t>Zakup i dostawa fabrycznie nowego sprzętu komputerowego, oprogramowania, akcesoriów i wyposażenia pracowni Centrum Kształcenia Zawodowego do realizacji zajęć praktycznych (11 części)
Przedmiotem zamówienia jest: "Zakup i dostawa fabrycznie nowego sprzętu komputerowego, oprogramowania, akcesoriów i wyposażenia pracowni Centrum Kształcenia Zawodowego do realizacji zajęć praktycznych (11 części)". Przedmiot zamówienia obejmuje zakup i dostawę m.in.: Drukarek 3D wraz z wyposażeniem, urządzeń wielofunkcyjnych wraz z wyposażeniem, urządzeń do projekcji wraz z wyposażeniem i montażem, sprzętu komputerowego wraz z wyposażeniem przeznaczonego dla zawodów mechanicznych, mebli (szaf metalowych na laptopy), sprzętu komputerowego wraz z wyposażeniem i oprogramowaniem dla osób niepełnosprawnych, sprzętu serwerowego wraz z wyposażeniem i oprogramowaniem, oprogramowania dla branży mechanicznej, oprogramowania symulacyjnego dla branży elektroniczno-mechatronicznej, oprogramowania dla zawodów mechatronicznych i elektronicznych oraz sprzętu komputerowego, sieciowego, drukarek i oprogramowania wraz z wyposażeniem. Przedmiot zamówienia należy dostarczyć pod wskazane poniżej adresy: Centrum Kształcenia Zawodowego w Rudzie Śląskiej Ul. Generała Józefa Hallera 6; 41-709 Ruda Śląska Ul. Księdza Ludwika Tunkla 149A; 41-707 Ruda Śląska Ul. Planty Kowalskiego 6; 41-709 Ruda Śląska Szczegółowy opis przedmiotu zamówienia zawiera opis przedmiotu zamówienia (załączniki nr 2.1 - 2.11 do SWZ)
Część zamówienia: LOT-0001
Tytuł: Drukarki 3D wraz z wyposażeniem
Opis: Przedmiotem zamówienia z zakresu części 1 jest zakup i dostawa drukarki 3D dla branży mechanicznej - 1 sztuka oraz drukarki 3d dla branży elektroniczno-mechatronicznej - 1 sztuka. Szczegółowy opis przedmiotu zamówienia zawiera załącznik 2.1 do SWZ - Opis przedmiotu zamówienia z zakresu części 1.
Wewnętrzny identyfikator: AP.271.30.2025 - część 1
Główna klasyfikacja (cpv): 30236000 Różny sprzęt komputerowy
Dodatkowa klasyfikacja (cpv): 30232100 Drukarki i plotery
Część zamówienia: LOT-0002
Tytuł: Urządzenia wielofunkcyjne wraz z wyposażeniem
Opis: Przedmiotem zamówienia z zakresu części 2 jest zakup i dostawa kolorowych urządzeń wielofunkcyjnych - 2 sztuki. Szczegółowy opis przedmiotu zamówienia zawiera załącznik 2.2 do SWZ - Opis przedmiotu zamówienia z zakresu części 2.
Wewnętrzny identyfikator: AP.271.30.2025 - część 2
Główna klasyfikacja (cpv): 30236000 Różny sprzęt komputerowy
Dodatkowa klasyfikacja (cpv): 30232100 Drukarki i plotery
Część zamówienia: LOT-0003
Tytuł: Urządzenia do projekcji wraz z wyposażeniem i montażem
Opis: Przedmiotem zamówienia z zakresu części 3 jest zakup i dostawa projektorów - 3 sztuki, ekranu projekcyjnego - 1 sztuka, tablic interaktywnych z projektorem - 4 zestawy oraz wizualizera - 1 sztuka. Szczegółowy opis przedmiotu zamówienia zawiera załącznik 2.3 do SWZ - Opis przedmiotu zamówienia z zakresu części 3.
Wewnętrzny identyfikator: AP.271.30.2025 - część 3
Główna klasyfikacja (cpv): 38652100 Projektory
Dodatkowa klasyfikacja (cpv): 38653400 Ekrany projekcyjne, 32322000 Urządzenia multimedialne, 38652200 Powiększalniki
Część zamówienia: LOT-0004
Tytuł: Sprzęt komputerowy wraz z wyposażeniem przeznaczony do zawodów mechanicznych
Opis: Przedmiotem zamówienia z zakresu części 4 jest zakup i dostawa laptopów dla branży mechanicznej - 12 sztuk, zestawu akcesoriów do pracy z komputerem przenośnym - 1 zestaw oraz zestawy akcesoriów do pracy w programach CAD - 11 zestawów. Szczegółowy opis przedmiotu zamówienia zawiera załącznik 2.4 do SWZ - Opis przedmiotu zamówienia z zakresu części 4.
Wewnętrzny identyfikator: AP.271.30.2025 - część 4
Główna klasyfikacja (cpv): 30236000 Różny sprzęt komputerowy
Dodatkowa klasyfikacja (cpv): 30237410 Myszka komputerowa, 30213100 Komputery przenośne
Część zamówienia: LOT-0005
Tytuł: Meble
Opis: Przedmiotem zamówienia z zakresu części 5 jest zakup i dostawa szaf metalowych na laptopy - 2 sztuki. Szczegółowy opis przedmiotu zamówienia zawiera załącznik 2.5 do SWZ - Opis przedmiotu zamówienia z zakresu części 5.
Wewnętrzny identyfikator: AP.271.30.2025 - część 5
Główna klasyfikacja (cpv): 39134000 Meble komputerowe
Część zamówienia: LOT-0006
Tytuł: Sprzęt komputerowy, wyposażenie i oprogramowanie dla osób niepełnosprawnych
Opis: Przedmiotem zamówienia z zakresu części 6 jest zakup i dostawa klawiatury z wyraźnymi napisami - 1 sztuka, elektronicznej kolorowej lupy - 1 sztuka, udźwiękowionego kalkulatora - 1 sztuka, cyfrowego skanera - 1 sztuka, mobilnej pętli indukcyjnej - 1 sztuka oraz programu powiększająco-udźwiękawiającego - 1 sztuka. Szczegółowy opis przedmiotu zamówienia zawiera załącznik 2.6 do SWZ - Opis przedmiotu zamówienia z zakresu części 6.
Wewnętrzny identyfikator: AP.271.30.2025 - część 6
Główna klasyfikacja (cpv): 30236000 Różny sprzęt komputerowy
Dodatkowa klasyfikacja (cpv): 38652200 Powiększalniki, 30141200 Kalkulatory biurkowe, 30216110 Skanery komputerowe, 33180000 Wsparcie czynnościowe, 48700000 Pakiety oprogramowania użytkowego, 30237460 Klawiatury komputerowe
Część zamówienia: LOT-0007
Tytuł: Sprzęt serwerowy wraz z wyposażeniem i oprogramowaniem
Opis: Przedmiotem zamówienia z zakresu części 7 jest zakup i dostawa serwerów z systemem operacyjnym, dyskami, oprzyrządowaniem oraz licencjami dostępowymi - 4 zestawy oraz UPS - 3 sztuki. Szczegółowy opis przedmiotu zamówienia zawiera załącznik 2.7 do SWZ - Opis przedmiotu zamówienia z zakresu części 7.
Wewnętrzny identyfikator: AP.271.30.2025 - część 7
Główna klasyfikacja (cpv): 30236000 Różny sprzęt komputerowy
Dodatkowa klasyfikacja (cpv): 48620000 Systemy operacyjne, 30234000 Nośniki do przechowywania, 35100000 Urządzenia awaryjne i zabezpieczające, 48820000 Serwery
Część zamówienia: LOT-0008
Tytuł: Oprogramowanie dla branży mechanicznej
Opis: Przedmiotem zamówienia z zakresu części 8 jest zakup i dostawa oprogramowania do maszyny CNC - licencja na 11 stanowisk. Szczegółowy opis przedmiotu zamówienia zawiera załącznik 2.8 do SWZ - Opis przedmiotu zamówienia z zakresu części 8.
Wewnętrzny identyfikator: AP.271.30.2025 - część 8
Główna klasyfikacja (cpv): 48323000 Pakiety oprogramowania do produkcji wspomaganej komputerowo (CAM)
Część zamówienia: LOT-0009
Tytuł: Oprogramowanie symulacyjne dla branży elektryczno-mechatronicznej
Opis: Przedmiotem zamówienia z zakresu części 9 jest zakup i dostawa oprogramowania symulacyjnego - licencja na 6 stanowisk. Szczegółowy opis przedmiotu zamówienia zawiera załącznik 2.9 do SWZ - Opis przedmiotu zamówienia z zakresu części 9.
Wewnętrzny identyfikator: AP.271.30.2025 - część 9
Główna klasyfikacja (cpv): 48100000 Przemysłowe specyficzne pakiety oprogramowania
Część zamówienia: LOT-0010
Tytuł: Oprogramowanie dla zawodów mechatronicznych i elektronicznych
Opis: Przedmiotem zamówienia z zakresu części 10 jest zakup i dostawa oprogramowania dla nauki w zawodach mechatronicznych i elektronicznych - licencja na 6 stanowisk. Szczegółowy opis przedmiotu zamówienia zawiera załącznik 2.10 do SWZ - Opis przedmiotu zamówienia z zakresu części 10.
Wewnętrzny identyfikator: AP.271.30.2025 - część 10
Główna klasyfikacja (cpv): 48100000 Przemysłowe specyficzne pakiety oprogramowania
Część zamówienia: LOT-0011
Tytuł: Sprzęt komputerowy, sieciowy, drukarki i oprogramowanie wraz z wyposażeniem
Opis: Przedmiotem zamówienia z zakresu części 11 jest zakup i dostawa komputerów stacjonarnych - 14 sztuk, monitorów - 14 sztuk, laptopów dla zawodów usługowych - 2 sztuki, laptopów dla branży spedycyjno-logistycznej, motoryzacyjnej, elektroniczno-mechatronicznej oraz zawodów technicznych - 30 sztuk, piórkowego tabletu graficznego - 1 sztuka, zewnętrznego dysku SSD - 1 sztuka, pendrive - 15 sztuk, głośników komputerowych - 2 sztuki, aparatu kompaktowego - 1 sztuka, routerów WiFi - 2 sztuki, oprogramowania biurowego - licencja na 57 stanowisk, drukarki kolorowej A3 - 1 sztuka, drukarek kolorowych A4 - 2 sztuki, drukarki monochromatycznej A4 - 1 sztuka. Szczegółowy opis przedmiotu zamówienia zawiera załącznik 2.11 do SWZ - Opis przedmiotu zamówienia z zakresu części 11.
Wewnętrzny identyfikator: AP.271.30.2025 - część 11
Główna klasyfikacja (cpv): 30236000 Różny sprzęt komputerowy
Dodatkowa klasyfikacja (cpv): 30231300 Monitory ekranowe, 30213100 Komputery przenośne, 30237450 Tablety graficzne, 30234000 Nośniki do przechowywania, 32342412 Głośniki, 38651000 Aparaty fotograficzne, 32413100 Rutery sieciowe, 48310000 Pakiety oprogramowania do tworzenia dokumentów, 30232110 Drukarki laserowe, 30213300 Komputer biurkowy</t>
  </si>
  <si>
    <t>Dokumenty zamówienia
Dokumenty zamówienia
Języki, w których dokumenty zamówienia są oficjalnie dostępne: polski
Adres dokumentów zamówienia: https://rudaslaska.logintrade.net/zapytania_email,196254,3fa7eeb29b858473e5120917bdfcd1ad.html</t>
  </si>
  <si>
    <t>TERMIN SKŁADANIA ofert: 11/07/2025 11:00:00 (UTC+2) czas wschodnioeuropejski, czas środkowoeuropejski letni
Termin, do którego oferta musi pozostać ważna: 89 Dni</t>
  </si>
  <si>
    <t>2025-07-11</t>
  </si>
  <si>
    <t>Informacje na temat publicznego otwarcia:
Data otwarcia: 11/07/2025 11:30:00 (UTC+2) czas wschodnioeuropejski, czas środkowoeuropejski letni</t>
  </si>
  <si>
    <t>Miejsce realizacji
Miejscowość: Ruda Śląska
Podpodział krajowy (NUTS): Katowicki (PL22A)
Kraj: Polska
Szacowany okres obowiązywania
Okres obowiązywania: 90 Dni</t>
  </si>
  <si>
    <t>dostępne w oryginalnej treści ogłoszenia i/lub w załącznikach</t>
  </si>
  <si>
    <t>Oficjalna nazwa: Miasto Ruda Śląska
Numer rejestracyjny: Nr NIP: 6411005769
Numer rejestracyjny: Nr Regon: 276255424
Numer rejestracyjny: Nr Regon (Urząd Miasta): 000515840
Departament: Urząd Miasta Ruda Śląska
Adres pocztowy: Plac Jana Pawła II 6
Miejscowość: Ruda Śląska
Kod pocztowy: 41-709
Podpodział krajowy (NUTS): Katowicki (PL22A)
Kraj: Polska
Punkt kontaktowy: Wydział Zamówień Publicznych
E-mail: zamowienia@ruda-sl.pl
Telefon: +48322449094
Adres strony internetowej: https://www.rudaslaska.pl/
Adres na potrzeby wymiany informacji (URL): https://rudaslaska.bip.info.pl
Profil nabywcy: https://rudaslaska.logintrade.net/rejestracja/ustawowe.html
Role tej organizacji:
Nabywca</t>
  </si>
  <si>
    <t>polski</t>
  </si>
  <si>
    <t>30236000, 38652100, 38653400, 32322000, 38652200, 30213100, 30237410, 39134000, 30237460, 30141200, 30216110, 33180000</t>
  </si>
  <si>
    <t>353739-2025, AP.271.30.2025</t>
  </si>
  <si>
    <t>Internet i własne - TED - 104/2025</t>
  </si>
  <si>
    <t>załącznik (https://www.biznes-polska.pl/data/files/25/76/165_29534244_zal.zip?pk=PkEcxggPSQYlYssvPEzLygtZLH1GI5N3&amp;df=20250602&amp;dt=20250602&amp;hh=30e22215&amp;ido=29534244), załącznik (https://www.biznes-polska.pl/data/files/203/132/191_29534244_termin.txt?pk=PkEcxggPSQYlYssvPEzLygtZLH1GI5N3&amp;df=20250602&amp;dt=20250602&amp;hh=30e22215&amp;ido=29534244)</t>
  </si>
  <si>
    <t>PL6411005769</t>
  </si>
  <si>
    <t>29534970</t>
  </si>
  <si>
    <t>Dostawa sprzętu komputerowego oraz urządzeń wielofunkcyjnych</t>
  </si>
  <si>
    <t>Uniwersytet Komisji Edukacji Narodowej w Krakowie</t>
  </si>
  <si>
    <t>30-084 Kraków</t>
  </si>
  <si>
    <t>ul. Podchorążych 2</t>
  </si>
  <si>
    <t>małopolskie</t>
  </si>
  <si>
    <t>Kraków</t>
  </si>
  <si>
    <t>Telefon: +48126626053</t>
  </si>
  <si>
    <t>przetargi@uken.krakow.pl</t>
  </si>
  <si>
    <t>https://platformazakupowa.pl/transakcja/1118877</t>
  </si>
  <si>
    <t>DOSTAWA sprzętu komputerowego oraz urządzeń wielofunkcyjnych
Przedmiotem zamówienia jest dostawa nowego i nieużywanego, niepowystawowego sprzętu. Przedmiot zamówienia został podzielony na 4 części: Część 1 - Zestawy komputerowe (jednostka centralna + monitor); Część 2 - Monitory; Część 3 - Notebooki; Część 4 - Urządzenia wielofunkcyjne A4. Szczegółowy zakres przedmiotu zamówienia został określony w Opisie przedmiotu zamówienia stanowiącym Załącznik nr 1 do SWZ (specyfikacja techniczna)
Część zamówienia: LOT-0001
Tytuł: Część 1 - Zestawy komputerowe (jednostka centralna + monitor);
Opis: Przedmiotem zamówienia jest dostawa nowego i nieużywanego, niepowystawowego sprzętu. Szczegółowy zakres przedmiotu zamówienia został określony w Opisie przedmiotu zamówienia stanowiącym Załącznik nr 1 do SWZ (specyfikacja techniczna).
Główna klasyfikacja (cpv): 30213400 Centralne jednostki przetwarzania danych do komputerów osobistych
Część zamówienia: LOT-0002
Tytuł: Część 2 - Monitory
Opis: Przedmiotem zamówienia jest dostawa nowego i nieużywanego, niepowystawowego sprzętu. Szczegółowy zakres przedmiotu zamówienia został określony w Opisie przedmiotu zamówienia stanowiącym Załącznik nr 1 do SWZ (specyfikacja techniczna).
Główna klasyfikacja (cpv): 30231300 Monitory ekranowe
Część zamówienia: LOT-0003
Tytuł: Część 3 - Notebooki
Opis: Przedmiotem zamówienia jest dostawa nowego i nieużywanego, niepowystawowego sprzętu. Szczegółowy zakres przedmiotu zamówienia został określony w Opisie przedmiotu zamówienia stanowiącym Załącznik nr 1 do SWZ (specyfikacja techniczna).
Główna klasyfikacja (cpv): 30213100 Komputery przenośne
Część zamówienia: LOT-0004
Tytuł: Część 4 - Urządzenia wielofunkcyjne A4
Opis: Przedmiotem zamówienia jest dostawa nowego i nieużywanego, niepowystawowego sprzętu. Szczegółowy zakres przedmiotu zamówienia został określony w Opisie przedmiotu zamówienia stanowiącym Załącznik nr 1 do SWZ (specyfikacja techniczna).
Główna klasyfikacja (cpv): 30232100 Drukarki i plotery</t>
  </si>
  <si>
    <t>Dokumenty zamówienia
Dokumenty zamówienia
Adres dokumentów zamówienia: https://platformazakupowa.pl/transakcja/1118877</t>
  </si>
  <si>
    <t>TERMIN SKŁADANIA ofert: 10/07/2025 09:00:00 (UTC+2) czas wschodnioeuropejski, czas środkowoeuropejski letni
Termin, do którego oferta musi pozostać ważna: 90 Dni</t>
  </si>
  <si>
    <t>2025-07-10</t>
  </si>
  <si>
    <t>Miejsce realizacji
Adres pocztowy: Ul. Podchorążych 2
Miejscowość: Kraków
Kod pocztowy: 30-084
Podpodział krajowy (NUTS): Miasto Kraków (PL213)
Kraj: Polska
Szacowany okres obowiązywania
Okres obowiązywania: 10 Dni</t>
  </si>
  <si>
    <t>w oryginalnej treści</t>
  </si>
  <si>
    <t>Oficjalna nazwa: Uniwersytet Komisji Edukacji Narodowej w Krakowie
Numer rejestracyjny: 6750200195
Miejscowość: Kraków
Kod pocztowy: 30-084
Podpodział krajowy (NUTS): Miasto Kraków (PL213)
Kraj: Polska
E-mail: przetargi@uken.krakow.pl
Telefon: +48126626053
Adres na potrzeby wymiany informacji (URL): https://platformazakupowa.pl/pn/up_krakow
Profil nabywcy: https://platformazakupowa.pl/pn/up_krakow
Role tej organizacji:
Nabywca</t>
  </si>
  <si>
    <t>30213400, 30231300, 30213100, 30232100</t>
  </si>
  <si>
    <t>354889-2025, 13/PN/IPEiA/2025</t>
  </si>
  <si>
    <t>PL6750200195</t>
  </si>
  <si>
    <t>29529718</t>
  </si>
  <si>
    <t>Usługi konserwacji i bieżących napraw urządzeń wielofunkcyjnych i drukarek oraz napełnianie wkładów do drukarek</t>
  </si>
  <si>
    <t>Główne Zarządzenie Policji Narodowej w Kijowie</t>
  </si>
  <si>
    <t>01601 miasto Kijów</t>
  </si>
  <si>
    <t>ul. Wołodymyrska 15</t>
  </si>
  <si>
    <t>Ukraina</t>
  </si>
  <si>
    <t>+380442719516</t>
  </si>
  <si>
    <t>104urz@ukr.net</t>
  </si>
  <si>
    <t>https://prozorro.gov.ua/tender/UA-2025-05-29-012575-a</t>
  </si>
  <si>
    <t>Przedmiot zamówienia:
Usługi konserwacji i bieżących napraw urządzeń wielofunkcyjnych i drukarek oraz napełnianie wkładów do drukarek
Oczekiwany koszt:
900 000,00 UAH
 Opis szczegółowy:
Usługi konserwacji i bieżących napraw urządzeń wielofunkcyjnych i drukarek oraz napełnianie wkładów do drukarek - 1411 usług</t>
  </si>
  <si>
    <t>TERMIN SKŁADANIA ofert:
6 czerwca 2025, 00:00</t>
  </si>
  <si>
    <t>2025-06-06</t>
  </si>
  <si>
    <t>Miejsce realizacji zamówienia:
01601, Ukraina, miasto Kijów
Termin realizacji zamówienia:
15 grudnia 2025</t>
  </si>
  <si>
    <t>Osoba do kontaktu:
Artem Fedoryszew
+380442719516
104urz@ukr.net</t>
  </si>
  <si>
    <t>ukraiński</t>
  </si>
  <si>
    <t>50310000-1</t>
  </si>
  <si>
    <t>UA-2025-05-29-012575-a</t>
  </si>
  <si>
    <t>Internet i własne</t>
  </si>
  <si>
    <t>29530332</t>
  </si>
  <si>
    <t>zapytanie ofertowe</t>
  </si>
  <si>
    <t>Zakup systemu do zarządzania gastronomią oraz kompatybilnego sprzętu IT</t>
  </si>
  <si>
    <t>STOŁÓWKA MAŁGORZATA SPÓŁKA CYWILNA KATARZYNA GÓRA-PŁOSKONKA, JAROSŁAW PŁOSKONKA</t>
  </si>
  <si>
    <t>43-502 Czechowice-Dziedzice</t>
  </si>
  <si>
    <t>Legionów 244</t>
  </si>
  <si>
    <t>bielski</t>
  </si>
  <si>
    <t>stolowka247@gmail.com</t>
  </si>
  <si>
    <t>https://bazakonkurencyjnosci.funduszeeuropejskie.gov.pl/ogloszenia/231092</t>
  </si>
  <si>
    <t>ZAPYTANIE OFERTOWE NA DOSTAWĘ OPROGRAMOWANIA I SPRZĘTU IT
Powstaje w kontekście projektu
KPOD.01.03-IW.01-0791/24 - Dywersyfikacja działalności Spółki w kierunku działalności restauracyjnej w celu zwiększenia odporności na gospodarcze sytuacje kryzysowe w województwie śląskim.
Część 1
Oprogramowanie i sprzęt IT
Przedmioty zamówienia
DOSTAWA
Sprzęt IT
Opis
1. Przedmiotem zamówienia jest zakup systemu do zarządzania gastronomią oraz kompatybilnego sprzętu IT.
2. DOSTAWA obejmuje następujące elementy:
2.1 System do zarządzania gastronomią
Minimalne wymagania:
System składa się z:
a) programu do sprzedaży kelnerskiej:
- 1 stanowisko kasowe z drukarką fiskalną obsługującą sprzedaż online z odbiorem w lokalu,
- obsługa monitorów w trybie kuchni i wydawki z informacją dla klienta o gotowości odbioru zamówienia,
- możliwość wystawiania paragonów i faktur;
- ustawienie cen sprzedaży wg narzuconej marży procentowej lub kwotowej;
- rejestracja czasu pracy;
- zaawansowana obsługa zamówień;
- zdalne ustalanie rabatów i promocji;
- przejrzyste raporty; obsługa gastronomii zamkniętej;
b) programu do zarządzania całością funkcjonowania restauracji:
- tworzenie wskaźników efektywności do tworzenia akcji na podstawie wartości sprzedaży, zebranych punktów, ilości osób oraz mierzenie efektywności akcji;
- planowanie imprez;
- rozliczenie magazynów i zużycia surowców;
- kontrola kosztów;
- rozliczenie produkcji gastronomicznej;
- inwentaryzacja; eksport danych do innych systemów finansowo-księgowych;
c)modułów dostaw, kiosku i wagi:
- stanowisko samoobsługowe umożliwiające samodzielne zamówienie,
- bezgotówkowe opłacenie oraz wystawienie paragonu lub mikro faktury;
- tworzenie automatycznych zamówień na podstawie stanów minimalnych;
- możliwość filtrowania menu prze sprzedaży w POS wg cech produktu lub po alergenach;
- generowanie etykiet, bonów z zamówień z możliwością edycji szablonu wydruku do drukarki bonów i drukarki etykiet;
- współpraca z maszynami vendingowymi;
- zintegrowanie systemu ze stroną internetową, z możliwością zapłaty za zamówienie poprzez www;
- system zamówień z możliwością definiowania limitów sprzedaży w danym okresie czasu (kilka zakresów godzinowych) .
2.2 Samoobsługowe stanowisko sprzedaży (KIOSK) 2 szt.
Minimalne wymagane parametry techniczne
a) Z procesorem uzyskującym co najmniej 3800 pkt wg passmark,
b) minimum 8 GB RAM,
c) dysk minimum SSD 120 GB,
e) ekran dotykowy minimum 32 cale w układzie pionowym,
f) system Windows lub równoważny, tj. umożliwiający pracę zdalną i administrację, zapewniający pełną kompatybilność z zamawianym systemem sprzedaży lokalu.
g) wbudowana drukarka fiskalna i przygotowanie do montażu terminala płatniczego.
2.3 Terminale POS (3 szt.) z 1 czytnikiem kodów
Minimalne wymagane parametry techniczne
a) Ekran dotykowy minimum 15'' cali,
b) szybki dysk w technologii m.2 x 2,
c) ekran bezramkowy,
d) odporny na trudne środowisko i uszkodzenia, nie gorszy niż ip 65,
e)rodzaj dotyku PCAP,
f) możliwość rozbudowy, co najmniej 6 portów USB do podłączenia peryferyjnych urządzeń,
g)wbudowany zasilacz UPS,
h) system operacyjny minimum Windows 10 lub równoważny, tj. umożliwiający pracę zdalną i administrację, zapewniający pełną kompatybilność z zamawianym systemem sprzedaży lokalu, z procesorem uzyskującym co najmniej 3800 pkt w teście passmark (CPU MARK),
j) pamięć minimum 8 GB RAM,
k) dysk minimum SSD 128 GB,
l) minimum 4-rdzeniowy.
2.4 Komputer 1 szt.
Minimalne wymagane parametry techniczne
a) typ PC AIO,
b) monitor minimum 21,5 cala,
c) pamięć 16 GB RAM,
d) dysk SSD min.500 GB,
e) system operacyjny Windows lub równoważny, tj. umożliwiający zdalne zarządzanie i aktualizację administratora, zapewniający pełną kompatybilność z plikami i dokumentami w formatach używanych przez Zamawiającego (Windows), pozwalający na uruchamianie dotychczasowych aplikacji biurowych, przeglądarek internetowych i specjalistycznego oprogramowania w architekturze x86
f) procesor uzyskujący w teście passmark minimum 31000,
2.5 Serwer 1 szt.
Minimalne wymagane parametry techniczne
a) pamięć min. 32 GB RAM,
b) dyski SSD o pojemności 960 GB,
c) umożliwiający pracę zdalną dla 3 użytkowników jednocześnie,
d) wbudowany KVM,
e) wymiary maksymalne 11,89 x 24,5 x 24,5 cm,
f) System operacyjny serwera z interfejsem graficznym, przeznaczony do pracy na komputerach typu serwer, obsługujący wirtualizację, umożliwiający pracę zdalną i administrację, zapewniający pełną kompatybilność z zamawianym systemem sprzedaży lokalu. System musi być wyposażony w 3 licencje do pulpitu zdalnego oraz 10 licencji dostępowych zwykłych.
2.6 Ekrany zamówień:
1) Monitor kolejkujący zamówienia 1 szt.
Minimalne wymagane parametry techniczne
a) przekątna 25-39 cali,
b) system kompatybilny z systemem kiosku,
c) do montażu naściennego,
2) Monitor kuchenny 1 szt.
Minimalne wymagane parametry techniczne
a) przekątna 21-27 cali ,
b)system kompatybilny z systemem kiosku,
c) matryca IPS,
d) przystosowany do pracy w warunkach wysokiej temperatury i wilgotności ip65,
e) do montażu naściennego
3) Monitor obsługi wydawki 1 szt.
Minimalne wymagane parametry techniczne
a)Przekątna15-22 cali,
b)system kompatybilny z systemem kiosku,
c) matryca IPS,
d) przystosowany do pracy w warunkach wysokiej temperatury i wilgotności,
e) do montażu naściennego lub nablatowego
3. Pozostałe wymagania:
1) Udzielone licencje muszą być bezterminowe. Powyższy warunek nie dotyczy licencji Delivery, która musi być udzielona na min. 12 miesięcy.
2) Wszystkie elementy zestawu muszą być kompatybilne i współpracować ze sobą.
3) DOSTAWA, montaż (dla sprzętów, które tego wymagają), uruchomienie, przeszkolenie pracowników leżą po stronie wykonawcy.
4) Gwarancja: min. 36 miesięcy liczone od daty podpisania protokołu odbiorczego. Czas gwarancji wydłuża się o czas naprawy, podczas którego urządzenie jest wyłączone z użytku.
5) Zamawiający wymaga wsparcia technicznego - tzw. help-desku, obsługiwanego telefonicznie/on-line/ od poniedziałku do soboty w godz.ch od 07:00 do 18:00. Przez help-desk rozumie się zapewnienie zdalnej obsługi informatycznej związanej z działaniem dostarczonych elementów zamówienia. W ramach help-desku wykonawca zobowiązuje się do świadczenia konsultacji telefonicznych i pomocy zdalnej (za pomocą rozwiązania przedstawionego przez wykonawcę). Zakres wsparcia obejmuje obsługę całości dostarczonego rozwiązania technicznego (w ramach zamówienia), jak również kwestie wydajności i działania kluczowych aplikacji na dostarczonym przez wykonawcę sprzęcie. Wsparcie dotyczy całego okresu gwarancji.
6) W przypadku wystąpienia awarii krytycznej wykonawca zapewni czas reakcji rozumiany jako wizyta serwisanta, diagnoza usterki i podjęcie czynności naprawczych w ciągu max 12h od zgłoszenia awarii. Dla zgłoszeń wykonanych po godz. 17:00 czas reakcji liczy się od godz. 07:00 następnego dnia roboczego lub w sobotę. W przypadku wystąpienia awarii niekrytycznej czas reakcji rozumiany jako wizyta serwisanta wynosi nie dłużej niż 24h od zgłoszenia. Dla zgłoszeń wykonanych po godz. 17:00 czas reakcji liczy się od godz. 7:00 następnego dnia roboczego lub w sobotę. Jeśli termin upływa w dzień wolny od pracy, termin wyznacza się na godz. 7:00 pierwszego dnia roboczego następującego po dniach wolnych od pracy.
Przy czym:
a) Przez awarię krytyczną rozumie się awarię, która uniemożliwia zamawiającemu wykorzystanie kluczowych aplikacji i brak sprzedaży stacjonarnej
b) Przez awarię niekrytyczną rozumie się awarię, przez która negatywnie wpływa na wydajność i funkcjonalność systemu, lecz nie uniemożliwia przez Zamawiającego jego użytkowania;
c) Przez kluczowe aplikacje rozumie się aplikacje wykorzystywane przez zamawiającego bezpośrednio związane z jego działalnością biznesową (gastronomia).
4. Oferowane urządzenia i sprzęt muszą być fabrycznie nowe.
5. Dostarczane urządzenia muszą posiadać certyfikat CE.</t>
  </si>
  <si>
    <t>TERMIN SKŁADANIA ofert
2025-06-06</t>
  </si>
  <si>
    <t>Planowany termin podpisania umowy
2025-06
6. Miejsce realizacji zamówienia: Ul. Legionów 247, Czechowice - Dziedzice.
8. Zamówienie musi być zrealizowane w terminie 5 tygodni od daty zawarcia umowy.
Miejsca realizacji
adres
Kraj
Polska
Województwo
śląskie
Powiat
bielski
Gmina
Czechowice-Dziedzice
Miejscowość
Czechowice-Dziedzice</t>
  </si>
  <si>
    <t>7. Zamawiający nie dopuszcza składania ofert częściowych.
9. Warunki płatności - zgodnie z ofertą wykonawcy, przy czym warunki nie mogą być gorsze od niżej opisanych:
- Dopuszcza się zaliczkę do wysokości 40% ceny oferty;
- Pozostała część płatna po dostawie, montażu i uruchomieniu (jeśli dotyczy) oraz szkoleniu pracowników, w terminie do 30 dni od otrzymania prawidłowo wystawionej faktury.
Wykonawca może zaoferować korzystniejsze warunki płatności. Za warunki korzystniejsze uznaje się w szczególności rezygnację z zaliczki bądź żądanie wniesienia zaliczki w mniejszej wysokości.
10. Wykonawca pozostaje związany złożoną ofertą przez okres 30 dni od upływu terminu składania ofert.
11. W celu pokrycia roszczeń z tytułu niewykonania lub nienależytego wykonania Umowy, Wykonawca wniósł zabezpieczenie należytego wykonania Umowy, zwanego dalej ,,zabezpieczeniem", w wysokości 10% wynagrodzenia netto
Okres gwarancji
36 miesięcy
Warunki zmiany umowy
1. Zmiana postanowień umowy może nastąpić w formie pisemnego aneksu pod rygorem nieważności w przypadkach określonych w Wytycznych dotyczące kwalifikowalności wydatków na lata 2021-2027 oraz w następujących przypadkach:
1.1 konieczności przesunięcia terminu realizacji zamówienia, jeśli konieczność ta nastąpiła na skutek okoliczności, których nie można było przewidzieć w chwili zawierania umowy, w tym na skutek wystąpienia siły wyższej,
1.2 konieczności przesunięcia terminu realizacji zamówienia, jeśli konieczność ta nastąpiła na skutek okoliczności niezależnych od wykonawcy lub okoliczności, za które wykonawca nie ponosi odpowiedzialności,
1.3 konieczności wprowadzenia zmian, w tym: przesunięcia terminu realizacji zamówienia, jeśli konieczność ta nastąpiła na skutek istotnych okoliczności leżących po stronie Zamawiającego,
1.4 konieczności dokonania zmian w przedmiocie umowy w przypadku zaistnienia możliwości zastosowania nowszych i korzystniejszych dla Zamawiającego rozwiązań technologicznych lub technicznych, niż te istniejące w chwili zawarcia umowy, pod warunkiem iż cena zaproponowana w ofercie nie ulegnie podwyższeniu;
1.5 Konieczności dokonania zmian w przedmiocie umowy, polegających na zamianie zaoferowanego sprzętu na inny niż ten który został szczegółowo opisany i wymieniony w ofercie Wykonawcy. Dokonanie zmiany jest możliwe tylko w niżej wymienionych okolicznościach:
- sprzęt został wycofany z produkcji oraz nastąpiło wyczerpanie zapasów magazynowych u ewentualnych dystrybutorów,
- zaoferowany sprzęt zamienny posiada parametry nie gorsze od tego, który został zaproponowany przez Wykonawcę w ofercie,
- funkcja oraz przeznaczenie sprzętu pozostaje bez zmian,
- cena zaoferowanego sprzętu nie będzie wyższa niż cena podana w ofercie Wykonawcy.
- dokonanie zmiany umowy jest możliwe jedynie w przypadku wystąpienia łącznie, wszystkich wymienionych powyżej okoliczności oraz po uzyskaniu pisemnej zgody Zamawiającego.
1.6 w przypadku wystąpienia zdarzeń siły wyższej jako zdarzenia zewnętrznego, niemożliwego do przewidzenia i niemożliwego do zapobieżenia, a mającego wpływ na realizację zamówienia,
1.7 w przypadku zmiany stawki podatku VAT wynikającej ze zmiany przepisów.
2. Powyższe nie wyłącza prawa Zamawiającego do zmian umowy, które nie są istotne.
Czy dopuszczalna oferta częściowa?
NIE
Warunki, jakie musi spełniać oferent
Typ
Dodatkowe warunki udziału
Opis
1. W celu uniknięcia konfliktu interesów zamówienia nie mogą być udzielane podmiotom powiązanym z Zamawiającym osobowo lub kapitałowo.
Przez powiązania kapitałowe lub osobowe rozumie się wzajemne powiązania między Zamawiającym a wykonawcą polegające na:
1) uczestniczeniu w spółce jako wspólnik spółki cywilnej lub spółki osobowej;
2) posiadaniu co najmniej 10% udziałów lub akcji;
3) pełnieniu funkcji członka organu nadzorczego lub zarządzającego, prokurenta, pełnomocnika;
4) pozostawaniu w takim stosunku prawnym lub faktycznym, który może budzić uzasadnione wątpliwości co do bezstronności w wyborze wykonawcy, w szczególności pozostawanie w związku małżeńskim, w stosunku pokrewieństwa lub powinowactwa w linii prostej, pokrewieństwa lub powinowactwa w linii bocznej do drugiego stopnia lub w stosunku przysposobienia, opieki lub kurateli.
2. Zamówienie nie może być udzielone podmiotom i osobom, które w bezpośredni lub pośredni sposób wspierają działania wojenne Federacji Rosyjskiej lub są za nie odpowiedzialne i podlegają wykluczeniu z postępowania na podstawie następujących przepisów:
- art. 5k rozporządzenia Rady (UE) nr 833/2014 z dnia 31 lipca 2014 r. dotyczącego środków ograniczających w związku z działaniami Rosji destabilizującymi sytuację na Ukrainie (Dz. Urz. UE nr L 229 z 31.7.2014, str. 1), dalej: rozporządzenie 833/2014, w brzmieniu nadanym rozporządzeniem Rady (UE) 2022/576 w sprawie zmiany rozporządzenia (UE) nr 833/2014 dotyczącego środków ograniczających w związku z działaniami Rosji destabilizującymi sytuację na Ukrainie (Dz. Urz. UE nr L 111 z 8.4.2022, str. 1), dalej: rozporządzenie 2022/576;
- Ustawa z dnia 13 kwietnia 2022r. o szczególnych rozwiązaniach w zakresie przeciwdziałania wspieraniu agresji na Ukrainę oraz służących ochronie bezpieczeństwa narodowego (Dz.U. 2022 poz. 835).
Typ
Lista wymaganych dokumentów/oświadczeń
Opis
1. Oferta zostanie przygotowana zgodnie ze wzorem, stanowiącym Załącznik nr 1 do niniejszego zapytania.
2. Wraz z ofertą Wykonawca złoży następujące dokumenty:
a) Formularz parametrów technicznych, stanowiący Załącznik nr 2 do niniejszego
3. Ofertę należy złożyć w postaci elektronicznej, za pośrednictwem Bazy konkurencyjności. Oferta i dokumenty o których mowa w pkt. VIII.2 winny zostać przesłane w formie skanu oryginału dokumentu podpisanego przez Wykonawcę lub osobę upoważnioną do reprezentacji Wykonawcy bądź jako dokumenty elektroniczne opatrzone podpisem elektronicznym (podpis kwalifikowany, podpis zaufany, podpis osobisty). W przypadku pospisywania oferty przez pełnomocnika wymagane jest dołączenie upoważnienia.</t>
  </si>
  <si>
    <t>Data opublikowania ogłoszenia
2025-05-30
Data ostatniej zmiany
2025-05-30 18:33:56
Kryteria oceny
Czy kryterium cenowe
TAK
Opis
Cena 60%
Liczba punktów = (cena najniższa / cena oferty ocenianej) x waga x 100)
Czy kryterium cenowe
NIE
Opis
Czas reakcji serwisu 30%
- Czas reakcji serwisu max do 12 h - 0 pkt
- Czas reakcji serwisu max do 10 h - 5 pkt
- Czas reakcji serwisu max do 8 h - 10 pkt
- Czas reakcji serwisu max do 6 h - 15 pkt
- Czas reakcji serwisu max do 4 h - 20 pkt
- Czas reakcji serwisu max do 2 h - 30 pkt
Czy kryterium cenowe
NIE
Opis
Termin dostawy 10%
- Termin dostawy do 5 tygodni od dnia zawarcia umowy - 0 pkt.
- Termin dostawy do 4 tygodni od dnia zawarcia umowy - 2 pkt.
- Termin dostawy do 3 tygodnia od dnia zawarcia umowy - 5 pkt.
- Termin dostawy do 2 tygodnia od dnia zawarcia umowy - 10 pkt.</t>
  </si>
  <si>
    <t>Osoby do kontaktu
KATARZYNA GÓRA-PŁOSKONKA
tel.:
e-mail: stolowka247@gmail.com</t>
  </si>
  <si>
    <t>30200000-1, 30231320-6, 48000000-8, 48820000-2, 72000000-5, 72260000-5</t>
  </si>
  <si>
    <t>2025-73702-231092, 2/ZK/2025</t>
  </si>
  <si>
    <t>PL6521729132</t>
  </si>
  <si>
    <t>29530339</t>
  </si>
  <si>
    <t>Urządzenia wielofunkcyjne i skanery</t>
  </si>
  <si>
    <t>PRZEDSIĘBIORSTWO KOMUNALNE ORGANU WYKONAWCZEGO KYIWRADY (KIJOWSKIEJ MIEJSKIEJ ADMINISTRACJI PAŃSTWOWEJ) ,,KYIWTEPLOENERGO"</t>
  </si>
  <si>
    <t>01001 Kijów</t>
  </si>
  <si>
    <t>PLAC IWANA FRANKA, budynek 5</t>
  </si>
  <si>
    <t>380442076757</t>
  </si>
  <si>
    <t>prykhodko.is@kte.kmda.gov.ua</t>
  </si>
  <si>
    <t>https://prozorro.gov.ua/tender/UA-2025-05-29-001680-a</t>
  </si>
  <si>
    <t>Urządzenia wielofunkcyjne i skanery
oczekiwany koszt
7 128 522,00UAH
 Opis odrębnej części lub części przedmiotu zamówienia
15 sztuk
Urządzenie wielofunkcyjne A3 (MFP)
250 sztuk
Urządzenie wielofunkcyjne A4 (MFP)
3 sztuki
Skaner płaski A4
5 sztuk
Urządzenie wielofunkcyjne kolorowe A4 (MFP)</t>
  </si>
  <si>
    <t>TERMIN SKŁADANIA ofert:
6 czerwca 2025 r. 10:00</t>
  </si>
  <si>
    <t>Miejsce dostawy towarów lub miejsce wykonania prac lub świadczenia usług: Ukraina, Zgodnie z dokumentacją
Termin dostawy towarów, wykonania robót lub świadczenia usług: 31 grudnia 2025 r.</t>
  </si>
  <si>
    <t>Osoba kontaktowa:
Prychodko Iryna
380442076757
prykhodko.is@kte.kmda.gov.ua</t>
  </si>
  <si>
    <t>UA-2025-05-29-001680-a</t>
  </si>
  <si>
    <t>29531047</t>
  </si>
  <si>
    <t>Usługa dzierżawy urządzeń wielofunkcyjnych monochromatycznych A3 oraz urządzenia wielofunkcyjnego kolorowego A3 wraz z zapewnieniem pełnej obsługi serwisowej</t>
  </si>
  <si>
    <t>Wojewódzki Szpital Specjalistyczny nr. 5 im. św. Barbary w Sosnowcu</t>
  </si>
  <si>
    <t>41-200 Sosnowiec</t>
  </si>
  <si>
    <t>Plac Medyków 1</t>
  </si>
  <si>
    <t>Sosnowiec</t>
  </si>
  <si>
    <t>https://platformazakupowa.pl/transakcja/1120005</t>
  </si>
  <si>
    <t>Szacowanie wartości zamówienia na usługę dzierżawy 3 szt. urządzeń wielofunkcyjnych monochromatycznych A3 oraz 1 urządzenia wielofunkcyjnego kolorowego A3. wraz z zapewnieniem pełnej obsługi serwisowej na okres 12 m-c
Lp Nazwa Opis i załączniki Ilość
/ Jm Cena netto / Jm Vat Cena brutto / Jm Waluta Adres dostawy Dołącz
Plik
1 Szacowanie wartości zamówienia na usługę dzierżawy 3 szt. urządzeń wielofunkcyjnych monochromatycznych A3 oraz 1 urządzenia wielofunkcyjnego kolorowego A3. wraz z zapewnieniem pełnej obsługi serwisowej na okres 12 m-c W załączniku
Opis do Szacowanie w [...].docx
1 szt. 0%23% 5% 7% 8%Różna stawka VATnie podlega zw. PLNEUR Wojewódzki Szpital Specjalistyczny nr 5 im. św. Barbary w Sosnowcu
Plac Medyków 1
41-200, Sosnowiec</t>
  </si>
  <si>
    <t>Składanie ofert odbywa się za pośrednictwem platformy elektronicznej, dostępnej pod adresem:
https://platformazakupowa.pl/transakcja/1120005
Składania
2025-06-04 13:00:00</t>
  </si>
  <si>
    <t>2025-06-04</t>
  </si>
  <si>
    <t>Otwarcie ofert
2025-06-04 13:05:00</t>
  </si>
  <si>
    <t>Wymagania i specyfikacja
Szanowni Państwo,
informujemy, że poniższe postępowanie ma charakter szacowania wartości zamówienia.
Dlaczego warto odpowiedzieć na szacowanie wartości zamówienia?
Informujemy, iż niniejsze postępowanie nie stanowi zaproszenia do składania ofert w rozumieniu art. 66 Kodeksu cywilnego, nie zobowiązuje Zamawiającego do zawarcia umowy, czy też udzielenia zamówienia i nie stanowi części procedury udzielania zamówienia publicznego realizowanego na podstawie ustawy Prawo zamówień publicznych.
Jednocześnie Zamawiający zastrzega, że odpowiedź na niniejsze postępowanie o charakterze szacowania ceny może skutkować:
zaproszeniem do złożenia oferty lub/i
zaproszeniem do negocjacji warunków umownych lub
zawarciem umowy, której przedmiot został określony w niniejszym postępowaniu.
W przypadku pytań:
technicznych lub merytorycznych, proszę o kontakt za pośrednictwem przycisku "Wyślij wiadomość do zamawiającego" lub pod nr tel 32 3682792
związanych z obsługą platformy, proszę o kontakt z Centrum Wsparcia Klienta platformy zakupowej Open Nexus pod nr 22 101 02 02, czynnym od poniedziałku do piątku w godzinach 8:00 do 17:00.
Oficjalnym potwierdzeniem chęci realizacji zamówienia przez Zamawiającego jest wysłanie zamówienia lub podpisanie umowy. Wiadomości z platformy zakupowej mają charakter informacyjny.
Komunikaty Wyślij wiadomość do zamawiającego
Osoba wystawiająca postępowanie nie zamieściła dodatkowych komunikatów
Kryteria i warunki formalne
Lp Nazwa Waga kryterium Opis i załączniki Twoja propozycja lub komentarz Dołącz Plik
1 Cena - Wartość oferty 0,00 PLN netto
0,00 PLN brutto
2 Termin realizacji - Oczekiwany termin realizacji 7 dni. Proszę potwierdzić wpisując "Akceptuję" lub zaproponować możliwie najszybszy termin realizacji
3 Warunki płatności - Przelew 60 dni od dostarczenia prawidłowo wystawionej faktury. Proszę potwierdzić wpisując "Akceptuję"
4 Gwarancja - Oczekiwany okres gwarancji 12 miesiące. Proszę potwierdzić wpisując "Akceptuję" lub zaproponować alternatywne warunki gwarancyjne</t>
  </si>
  <si>
    <t>Opis dodatkowy
1) Zakupy w naszej firmie realizowane są przez platformę zakupową Open Nexus. Dodatkowe informacje można znaleźć na stronie https://platformazakupowa.pl/
2) Oferty można składać wyłącznie za pomocą formularza dostępnego na stronie zapytania za pośrednictwem Platformy Open Nexus.
3) Pełna specyfikacja oraz ewentualne załączniki są widoczne na stronie postępowania na Platformie Open Nexus.
4) Aby móc składać oferty w postępowaniach publicznych nie jest wymagana rejestracja i logowanie, a jedynym wymogiem jest wpisanie oferty w szablonie.
5) Składanie ofert jest zawsze bezpłatne.</t>
  </si>
  <si>
    <t>Użytkownik
Aureliusz Kaczyński
Organizacja
Wojewódzki Szpital Specjalistyczny nr. 5 im. św. Barbary w Sosnowcu
Plac Medyków 1
41-200 Sosnowiec
Kontakt za pomocą platformy zakupowej
https://platformazakupowa.pl/all
Wiadomość do zamawiającego</t>
  </si>
  <si>
    <t>ID 1120005</t>
  </si>
  <si>
    <t>Internet i własne - Opennexus</t>
  </si>
  <si>
    <t>29535976</t>
  </si>
  <si>
    <t>Sprzedaż wraz z dostawa drukarki</t>
  </si>
  <si>
    <t>Śląsko-Dąbrowska Spółka Mieszkaniowa Sp. z o. o</t>
  </si>
  <si>
    <t>40-860 Katowice</t>
  </si>
  <si>
    <t>ul. Gliwicka 204</t>
  </si>
  <si>
    <t>Katowice</t>
  </si>
  <si>
    <t>Tel.32 781 66 16, w. 113</t>
  </si>
  <si>
    <t>centrala@sdsm.pl</t>
  </si>
  <si>
    <t>https://zakupy.sdsm.pl/zapytania/01972f4d-9ce7-7157-8f52-5ba1fa67499e</t>
  </si>
  <si>
    <t>Sprzedaż wraz z dostawa drukarki BROTHER
sprzedaż wraz z dostawą drukarki:
1.BROTHER MFC-L2802DN:
- Technologia druku: Laser, Drukowanie: Drukowanie mono, Maksymalna rozdzielczość: 1200 x 1200 DPI,
- Kopiowanie mono, Maksymalna rozdzielczość kopiowania: 600 x 600 DPI,
- Skanowanie w kolorze, optyczna rozdzielczość skanowania: 1200 x 1200 DPI, funkcja duplex,
- Ilość: 1 szt.
- kolor: czarny
- Gwarancja producenta 24 miesięcy
- Stan: fabrycznie nowy</t>
  </si>
  <si>
    <t>Składanie ofert odbywa się za pośrednictwem platformy elektronicznej, dostępnej pod adresem:
https://zakupy.sdsm.pl/zapytania/01972f4d-9ce7-7157-8f52-5ba1fa67499e
TERMIN SKŁADANIA ofert: 2025-06-05 10:00:00</t>
  </si>
  <si>
    <t>2025-06-05</t>
  </si>
  <si>
    <t>Termin dostawy: do 13 czerwca 2025r
 Adres dostawy: Śląsko-Dąbrowska Spółka Mieszkaniowa Sp.z o.o., 40-860 Katowice, Ul. Gliwicka 204</t>
  </si>
  <si>
    <t>Termin płatności: 30 dni od dnia złożenia faktury
Licytowana cena jest ceną netto całego zamówienia wraz z dostawą.
Śląsko-Dąbrowska Spółka Mieszkaniowa Sp. z o.o zastrzega sobie prawo swobodnego wyboru oferty, jak też odwołania, unieważnienia przetargu bez podania przyczyny.</t>
  </si>
  <si>
    <t>Wszelkie informacje dotyczące przedmiotu zamówienia można uzyskać od poniedziałku do piątku
w godzinach od 7.00 do 15.00 telefonicznie pod nr 32/ 781-66-16 w. 113 bądź mailowo pod adresem: it@sdsm.pl.</t>
  </si>
  <si>
    <t>2025/DIT/95</t>
  </si>
  <si>
    <t>29536787</t>
  </si>
  <si>
    <t>tryb podstawowy</t>
  </si>
  <si>
    <t>Obsługa posiadanego Systemu Wydruku, dostawa urządzeń drukujących oraz udostępnienie urządzeń drukujących wraz z kompleksową usługą wydruku</t>
  </si>
  <si>
    <t>Uniwersytet Śląski w Katowicach</t>
  </si>
  <si>
    <t>40-007 Katowice</t>
  </si>
  <si>
    <t>Bankowa 12</t>
  </si>
  <si>
    <t>323591334</t>
  </si>
  <si>
    <t>dzp@us.edu.pl</t>
  </si>
  <si>
    <t>https://us.ezamawiajacy.pl/pn/US/demand/notice/public/169227/details</t>
  </si>
  <si>
    <t>Obsługa posiadanego Systemu Wydruku, dostawa urządzeń drukujących oraz udostępnienie urządzeń drukujących wraz z kompleksową usługą wydruku
Krótki opis przedmiotu zamówienia
1) Przedmiotem zamówienia jest obsługa posiadanego systemu wydruku (określonego w załączniku nr 2 do SWZ, zwanego dalej ,,Systemem wydruku"), dostawa urządzeń drukujących oraz udostępnienie urządzeń drukujących wraz z kompleksową usługą wydruku. Zamawiający posiada wdrożony System Wydruku OptimiDoc w wersji 24.02 i korzysta z tego systemu w zakresie obsługi kopiowania/drukowania/skanowania, portalu użytkownika, rozliczania dokumentów przez Wykonawcę w trybie wydruku podążającego. Portal zintegrowany jest z usługą katalogową Zamawiającego (LDAP) oraz systemem Single Sign-On - CAS Zamawiającego.
2) Zakres zamówienia obejmuje:
a) obsługę posiadanego przez Zamawiającego Systemu Wydruku;
b) dostawę oraz udostępnienie urządzeń drukujących dla wydruku podążającego (zwanych dalej urządzeniami DP);
c) serwisowanie zgodnie z zaleceniami producenta urządzeń DP oraz urządzeń posiadanych aktualnie przez Zamawiającego, zgodnie z wykazem urządzeń znajdującym się w załączniku nr 13 do umowy (urządzenia te będą zwane urządzeniami Z). Zamawiający dopuszcza aby Wykonawca w sytuacji, gdy będzie to dla niego korzystne zamiast obsługi urządzeń Z, będących własnością Zamawiającego, dostarczył własne urządzenia o nie gorszych parametrach i cechach. Skorzystanie z tej możliwości przez Wykonawcę nie może skutkować pojawieniem się jakichkolwiek kosztów po stronie Zamawiającego;
d) dostarczanie i montaż materiałów eksploatacyjnych do wszystkich urządzeń objętych obsługą serwisową (za wyjątkiem papieru) w ilościach zapewniających ciągłą pracę wszystkich urządzeń, z zastrzeżeniem, że każde z typów urządzeń w danej lokalizacji (oprócz tonera znajdującego się w urządzeniu) na bieżąco powinno posiadać w zapasie dodatkowy toner;
e) rozwiązywanie problemów związanych z funkcjonowaniem Systemu Wydruku oraz infrastruktury składającej się na System Wydruku (serwery, urządzenia DP, urządzenia Z).
3) Zamawiający zastrzega sobie prawo do wykorzystania w części w części zarówno ilości kopii i wydruków, jak i ilości urządzeń przewidzianych do dostarczenia i udostępnienia. Zamawiający gwarantuje realizację wydruków na poziomie min. 60% ilości określonej w formularzu oferty, zamówienie po 2 urządzenia segmentu DP-A3K oraz DP-A4K oraz wykorzystanie udostępnionych urządzeń segmentu U-DP-A3K oraz U-DP-A4K przez co najmniej 2000 dni każde (łącznie dla udostępnionych urządzeń).
4) Szczegółowy zakres usługi oraz obowiązki Wykonawcy zawiera załącznik nr 2 do SWZ.
5). Termin realizacji zamówienia.
a) Przedmiotowe zamówienie będzie realizowane od daty zawarcia umowy, jednak nie wcześniej niż od 17.07.2025r. przez okres 24 miesięcy lub do wyczerpania kwoty stanowiącej wartość umowy , jeżeli wyczerpanie tej kwoty nastąpi przed upływem tego terminu.
b) DOSTAWA i instalacja urządzeń wskazanych w punkcie 5.1 zał. 2A do SWZ (opis przedmiotu zamówienia) musi nastąpić w terminie do 60 dni do daty złożenia przez Zamawiającego zamówienia.
Wykonawca może skrócić termin dostawy urządzeń w stosunku do wymaganego terminu wskazanego powyżej. Oferta przewidująca skrócenie terminu dostawy otrzyma punkty w ramach oceny ofert z zastosowaniem kryterium wyboru oferty najkorzystniejszej.
c) Udostępnienie i instalacja urządzeń wskazanych w punkcie 5.2 zał. 2A do SWZ (opis przedmiotu zamówienia) musi nastąpić w terminie do 14 dni od daty złożenia przez Zamawiającego zamówienia.
Wykonawca może skrócić termin udostępnienia urządzeń w stosunku do wymaganego terminu wskazanego powyżej. Oferta przewidująca skrócenie terminu udostępnienia otrzyma punkty w ramach oceny ofert z zastosowaniem kryterium wyboru oferty najkorzystniejszej.
6) Miejsce realizacji zamówienia: budynki Zamawiającego w Katowicach, Sosnowcu, Cieszynie, Chorzowie (siedziba Zamawiającego) - dokładne adresy zgodnie z załącznikiem nr 2 do SWZ;
7) Wymagany minimalny okres gwarancji na urządzenia (określone w punkcie 5.1 zał. 2A do SWZ): 36 miesięcy. Bieg terminu gwarancji rozpoczyna się w dacie podpisania Protokołu Odbioru.
Wykonawca może wydłużyć oferowany okres gwarancji w stosunku do minimalnego okresu wskazanego powyżej. Oferta przewidująca wydłużenie okresu gwarancji otrzyma punkty w ramach oceny ofert z zastosowaniem kryterium wyboru oferty najkorzystniejszej.
8) Dostarczone urządzenia (określone w punkcie 5.1 zał. 2A do SWZ) muszą być urządzeniami fabrycznie nowymi, nieużywanymi, z bieżącej produkcji, wyprodukowanymi nie wcześniej niż w 2024 roku, muszą posiadać stosowne certyfikaty dopuszczające je do sprzedaży i użytkowania na terenie RP.
9) Udostępnione urządzenia (określone w punkcie 5.2 zał. 2A do SWZ) muszą być urządzeniami nie starszymi niż 5 lat (w momencie udostępnienia).
10) Wymagany czas usunięcia awarii urządzeń objętych umową: do 8h roboczych.
Wykonawca może skrócić czas usunięcia awarii urządzeń objętych umową w stosunku do wymaganego czasu wskazanego powyżej. Oferta przewidująca skrócenie czasu usunięcia awarii otrzyma punkty w ramach oceny ofert z zastosowaniem kryterium wyboru oferty najkorzystniejszej.
11) Wymagany czas dostarczenia urządzenia zastępczego o parametrach technicznych nie gorszych od uszkodzonego urządzenia: nie dłuższy niż 16h roboczych.
Wykonawca może skrócić czas dostarczenia urządzenia zastępczego w stosunku do wymaganego czasu wskazanego powyżej. Oferta przewidująca skrócenie czasu dostarczenia urządzenia zastępczego otrzyma punkty w ramach oceny ofert z zastosowaniem kryterium wyboru oferty najkorzystniejszej
12) Szczegółowe warunki realizacji zamówienia oraz warunki płatności zawiera wzór umowy stanowiący załącznik nr 3 do SWZ.</t>
  </si>
  <si>
    <t>SEKCJA III - UDOSTĘPNIANIE DOKUMENTÓW ZAMÓWIENIA I KOMUNIKACJA
3.1.) Adres strony internetowej prowadzonego postępowania
https://us.ezamawiajacy.pl/
3.2.) Zamawiający zastrzega dostęp do dokumentów zamówienia: Nie.
3.4.) Wykonawcy zobowiązani są do składania ofert, wniosków o dopuszczenie do udziału w postępowaniu, oświadczeń oraz innych dokumentów wyłącznie przy użyciu środków komunikacji elektronicznej: Tak.
3.5.) Informacje o środkach komunikacji elektronicznej, przy użyciu których zamawiający będzie komunikował się z wykonawcami - adres strony internetowej: https://us.ezamawiajacy.pl/
3.6.) Wymagania techniczne i organizacyjne dotyczące korespondencji elektronicznej: 1) Komunikacja w postępowaniu , w tym składanie ofert, wymiana informacji oraz przekazywanie dokumentów lub oświadczeń między Zamawiającym a wykonawcami, odbywa się przy użyciu środków komunikacji elektronicznej;
2) Postępowanie prowadzone jest w języku polskim, za pośrednictwem platformy zakupowej o nazwie eZamawiający (zwanej dalej także: ,,platformą" lub ,,platformą zakupową") pod adresem: https://us.ezamawiajacy.pl/
3) Zgłoszenie do postępowania wymaga zalogowania Wykonawcy do Systemu na subdomenie Nazwa Jednostki; https://us.ezamawiajacy.pl , lub https://oneplace.marketplanet.pl. Szczegółowe informacje zawiera SWZ.
4) Zamawiający, zgodnie z § 11 ust. 2 Rozp. PRM z 30.12.2020 r. w spr. sposobu sporządzania i przekazywania informacji oraz wymagań technicznych dla dokumentów elektronicznych oraz środków komunikacji elektronicznej w postępowaniu o udzielenie zamówienia publicznego lub konkursie; dalej: "Rozporządzenie w sprawie środków komunikacji"), określa niezbędne wymagania sprzętowo - aplikacyjne umożliwiające pracę na platformie eZamawiający, tj.:
a) stały dostęp do sieci Internet o gwarantowanej przepustowości nie mniejszej niż 512 kb/s,
b) komputer klasy PC lub MAC spełniający wymagania zainstalowanego systemu operacyjnego oraz wymagania używanej
przeglądarki internetowej,
c) zainstalowana dowolna przeglądarka internetowa w wersji wspieranej przez producenta obsługująca TLS 1.2,
d) zainstalowany program Acrobat Reader lub inny obsługujący pliki w formacie .pdf.,
e) formaty plików wykorzystywanych przez wykonawców powinny być zgodne z Rozp. RM z dnia 12 maja 2024 r. w sprawie Krajowych Ram Interoperacyjności, minimalnych wymagań dla rejestrów publicznych i wymiany informacji w postaci elektronicznej oraz minimalnych wymagań dla systemów teleinformatycznych (t.j. Dz.U. z 2024 r. 773). Zamawiający określa dopuszczalne formaty przesyłanych danych tj. plików o wielkości do 2 GB w txt, rtf, pdf ,xps, odt, ods, odp, doc, xls, ppt, docx, xlsx, pptx, csv, jpg, jpeg, tif,
tiff, geotiff, png, svg, wav, mp3, avi, mpg, mpeg, mp4, m4a, mpeg4, ogg, ogv, zip, tar, gz, gzip, 7z, html, xhtml, css, xml, xsd, gml, rng, xsl, xslt, TSL, XMLsig, XAdES, CAdES, ASIC, XMLenc.,
f) Zamawiający określa informacje na temat kodowania i czasu odbioru danych tj. plik załączony przez Wykonawcę na platformie zakupowej i zapisany, widoczny jest w systemie, jako zaszyfrowany - format kodowania UTF8. Możliwość otworzenia pliku dostępna jest dopiero po odszyfrowaniu przez Zamawiającego po upływie terminu otwarcia ofert,
g) oznaczenie czasu odbioru danych przez platformę stanowi datę oraz dokładny czas (hh:mm:ss) generowany wg. czasu lokalnego
serwera synchronizowanego odpowiednim źródłem czasu,
h) ze względu na niskie ryzyko naruszenia integralności pliku oraz łatwiejszą weryfikację podpisu, Zamawiający zaleca, w miarę możliwości, przekonwertowanie plików składających się na ofertę na format .pdf i opatrzenie ich podpisem kwalifikowanym PadES,
i) pliki w innych formatach niż PDF zaleca się opatrzyć zewnętrznym podpisem XAdES. Wykonawca powinien pamiętać, aby plik z
podpisem przekazywać łącznie z dokumentem podpisywanym;
j) Zamawiający zaleca, aby nie wprowadzać jakichkolwiek zmian w plikach po podpisaniu ich podpisem kwalifikowanym. Może to skutkować naruszeniem integralności plików co równoważne będzie z koniecznością odrzucenia oferty w postępowaniu.
5) Ofertę oraz wszelkie dokumenty elektroniczne przekazuje się w postępowaniu przy użyciu środków komunikacji elektronicznej
wskazanych zgodnie z art. 67 ustawy Pzp przez Zamawiającego, w więc za pośrednictwem platformy eZamawiający.pl, pod adresem: https://us.ezamawiajacy.pl/.
6) Ofertę należy złożyć w formie elektronicznej (postać elektroniczna opatrzona kwalifikowanym podpisem elektronicznym) lub w postaci elektronicznej opatrzonej podpisem zaufanym lub osobistym, w języku polskim, zgodnie z przepisami prawa oraz dokumentami zamówienia.
7) Szczegółowe informacje zawiera SWZ.
3.8.) Zamawiający wymaga sporządzenia i przedstawienia ofert przy użyciu narzędzi elektronicznego modelowania danych budowlanych lub innych podobnych narzędzi, które nie są ogólnie dostępne: Nie.
3.12.) Oferta - katalog elektroniczny: Nie dotyczy
3.14.) Języki, w jakich mogą być sporządzane dokumenty składane w postępowaniu:
polski
3.15.) RODO (obowiązek informacyjny): Ochrona danych osobowych: klauzula informacyjna
dotycząca przetwarzania danych osobowych bezpośrednio od osoby fizycznej, której dane dotyczą, w
celu związanym z postępowaniem o udzielenie zamówienia publicznego oraz obowiązki informacyjne
Wykonawcy wynikające z RODO zostały określone w rozdziale XVI ust. 5 SWZ</t>
  </si>
  <si>
    <t>Składanie ofert odbywa się za pośrednictwem platformy elektronicznej, dostępnej pod adresem:
https://us.ezamawiajacy.pl/pn/US/demand/notice/public/169227/details
TERMIN SKŁADANIA ofert: 2025-06-10 10:00
Miejsce składania ofert: 1) Ofertę oraz wszelkie wymagane w SWZ dokumenty elektroniczne przekazuje się w postępowaniu przy użyciu środków komunikacji elektronicznej w rozumieniu art. 68 ustawy Pzp. 2) Ofertę wraz z wymaganymi dokumentami należy umieścić na eZamawiający.pl pod adresem: https://us.ezamawiajacy.pl/ do upływu terminu składania ofert</t>
  </si>
  <si>
    <t>2025-06-10</t>
  </si>
  <si>
    <t>Termin otwarcia ofert: 2025-06-10 10:15</t>
  </si>
  <si>
    <t>Okres realizacji zamówienia albo umowy ramowej: 24 miesiące</t>
  </si>
  <si>
    <t>w wymaganiach</t>
  </si>
  <si>
    <t xml:space="preserve">1. Oferta winna być zabezpieczona wadium w wysokości: 10.000,00 zł (słownie: dziesięć tysięcy zł, 00/100).
2. Forma wniesienia wadium.
Wadium może być wniesione w jednej lub w kilku następujących formach:
1) w pieniądzu, na rachunek Zamawiającego:
ING Bank Śląski Spółka Akcyjna o/Katowice,
nr rachunku: 29 1050 1214 1000 0022 0331 4816 lub
2) w formie niepieniężnej, poprzez przekazanie Zamawiającemu oryginału gwarancji lub poręczenia, w postaci elektronicznej w ramach:
a) gwarancji bankowych lub
b) gwarancji ubezpieczeniowych lub
c) poręczeń udzielanych przez podmioty, o których mowa w art. 6b ust. 5 pkt 2) ustawy
z dnia 9 listopada 2000 r. o utworzeniu Polskiej Agencji Rozwoju Przedsiębiorczości
SEKCJA IV - PRZEDMIOT ZAMÓWIENIA
4.1.) Informacje ogólne odnoszące się do przedmiotu zamówienia.
4.1.1.) Przed wszczęciem postępowania przeprowadzono konsultacje rynkowe: Nie
4.1.2.) Numer referencyjny: DZP.382.4.8.2025
4.1.3.) Rodzaj zamówienia: Usługi
4.1.4.) Zamawiający udziela zamówienia w częściach, z których każda stanowi przedmiot odrębnego postępowania: Nie
4.1.8.) Możliwe jest składanie ofert częściowych: Nie
4.1.13.) Zamawiający uwzględnia aspekty społeczne, środowiskowe lub etykiety w opisie przedmiotu zamówienia: Nie
4.2. Informacje szczegółowe odnoszące się do przedmiotu zamówienia:
4.2.2.) Krótki opis przedmiotu zamówienia
1) Przedmiotem zamówienia jest obsługa posiadanego systemu wydruku (określonego w załączniku nr 2 do SWZ, zwanego dalej ,,Systemem wydruku"), dostawa urządzeń drukujących oraz udostępnienie urządzeń drukujących wraz z kompleksową usługą wydruku. Zamawiający posiada wdrożony System Wydruku OptimiDoc w wersji 24.02 i korzysta z tego systemu w zakresie obsługi kopiowania/drukowania/skanowania, portalu użytkownika, rozliczania dokumentów przez Wykonawcę w trybie wydruku podążającego. Portal zintegrowany jest z usługą katalogową Zamawiającego (LDAP) oraz systemem Single Sign-On - CAS Zamawiającego.
2) Zakres zamówienia obejmuje:
a) obsługę posiadanego przez Zamawiającego Systemu Wydruku;
b) dostawę oraz udostępnienie urządzeń drukujących dla wydruku podążającego (zwanych dalej urządzeniami DP);
c) serwisowanie zgodnie z zaleceniami producenta urządzeń DP oraz urządzeń posiadanych aktualnie przez Zamawiającego, zgodnie z wykazem urządzeń znajdującym się w załączniku nr 13 do umowy (urządzenia te będą zwane urządzeniami Z). Zamawiający dopuszcza aby Wykonawca w sytuacji, gdy będzie to dla niego korzystne zamiast obsługi urządzeń Z, będących własnością Zamawiającego, dostarczył własne urządzenia o nie gorszych parametrach i cechach. Skorzystanie z tej możliwości przez Wykonawcę nie może skutkować pojawieniem się jakichkolwiek kosztów po stronie Zamawiającego;
d) dostarczanie i montaż materiałów eksploatacyjnych do wszystkich urządzeń objętych obsługą serwisową (za wyjątkiem papieru) w ilościach zapewniających ciągłą pracę wszystkich urządzeń, z zastrzeżeniem, że każde z typów urządzeń w danej lokalizacji (oprócz tonera znajdującego się w urządzeniu) na bieżąco powinno posiadać w zapasie dodatkowy toner;
e) rozwiązywanie problemów związanych z funkcjonowaniem Systemu Wydruku oraz infrastruktury składającej się na System Wydruku (serwery, urządzenia DP, urządzenia Z).
3) Zamawiający zastrzega sobie prawo do wykorzystania w części w części zarówno ilości kopii i wydruków, jak i ilości urządzeń przewidzianych do dostarczenia i udostępnienia. Zamawiający gwarantuje realizację wydruków na poziomie min. 60% ilości określonej w formularzu oferty, zamówienie po 2 urządzenia segmentu DP-A3K oraz DP-A4K oraz wykorzystanie udostępnionych urządzeń segmentu U-DP-A3K oraz U-DP-A4K przez co najmniej 2000 dni każde (łącznie dla udostępnionych urządzeń).
4) Szczegółowy zakres usługi oraz obowiązki Wykonawcy zawiera załącznik nr 2 do SWZ.
5). Termin realizacji zamówienia.
a) Przedmiotowe zamówienie będzie realizowane od daty zawarcia umowy, jednak nie wcześniej niż od 17.07.2025r. przez okres 24 miesięcy lub do wyczerpania kwoty stanowiącej wartość umowy , jeżeli wyczerpanie tej kwoty nastąpi przed upływem tego terminu.
b) Dostawa i instalacja urządzeń wskazanych w punkcie 5.1 zał. 2A do SWZ (opis przedmiotu zamówienia) musi nastąpić w terminie do 60 dni do daty złożenia przez Zamawiającego zamówienia.
Wykonawca może skrócić termin dostawy urządzeń w stosunku do wymaganego terminu wskazanego powyżej. Oferta przewidująca skrócenie terminu dostawy otrzyma punkty w ramach oceny ofert z zastosowaniem kryterium wyboru oferty najkorzystniejszej.
c) Udostępnienie i instalacja urządzeń wskazanych w punkcie 5.2 zał. 2A do SWZ (opis przedmiotu zamówienia) musi nastąpić w terminie do 14 dni od daty złożenia przez Zamawiającego zamówienia.
Wykonawca może skrócić termin udostępnienia urządzeń w stosunku do wymaganego terminu wskazanego powyżej. Oferta przewidująca skrócenie terminu udostępnienia otrzyma punkty w ramach oceny ofert z zastosowaniem kryterium wyboru oferty najkorzystniejszej.
6) Miejsce realizacji zamówienia: budynki Zamawiającego w Katowicach, Sosnowcu, Cieszynie, Chorzowie (siedziba Zamawiającego) - dokładne adresy zgodnie z załącznikiem nr 2 do SWZ;
7) Wymagany minimalny okres gwarancji na urządzenia (określone w punkcie 5.1 zał. 2A do SWZ): 36 miesięcy. Bieg terminu gwarancji rozpoczyna się w dacie podpisania Protokołu Odbioru.
Wykonawca może wydłużyć oferowany okres gwarancji w stosunku do minimalnego okresu wskazanego powyżej. Oferta przewidująca wydłużenie okresu gwarancji otrzyma punkty w ramach oceny ofert z zastosowaniem kryterium wyboru oferty najkorzystniejszej.
8) Dostarczone urządzenia (określone w punkcie 5.1 zał. 2A do SWZ) muszą być urządzeniami fabrycznie nowymi, nieużywanymi, z bieżącej produkcji, wyprodukowanymi nie wcześniej niż w 2024 roku, muszą posiadać stosowne certyfikaty dopuszczające je do sprzedaży i użytkowania na terenie RP.
9) Udostępnione urządzenia (określone w punkcie 5.2 zał. 2A do SWZ) muszą być urządzeniami nie starszymi niż 5 lat (w momencie udostępnienia).
10) Wymagany czas usunięcia awarii urządzeń objętych umową: do 8h roboczych.
Wykonawca może skrócić czas usunięcia awarii urządzeń objętych umową w stosunku do wymaganego czasu wskazanego powyżej. Oferta przewidująca skrócenie czasu usunięcia awarii otrzyma punkty w ramach oceny ofert z zastosowaniem kryterium wyboru oferty najkorzystniejszej.
11) Wymagany czas dostarczenia urządzenia zastępczego o parametrach technicznych nie gorszych od uszkodzonego urządzenia: nie dłuższy niż 16h roboczych.
Wykonawca może skrócić czas dostarczenia urządzenia zastępczego w stosunku do wymaganego czasu wskazanego powyżej. Oferta przewidująca skrócenie czasu dostarczenia urządzenia zastępczego otrzyma punkty w ramach oceny ofert z zastosowaniem kryterium wyboru oferty najkorzystniejszej
12) Szczegółowe warunki realizacji zamówienia oraz warunki płatności zawiera wzór umowy stanowiący załącznik nr 3 do SWZ.
4.2.6.) Główny kod CPV: 79820000-8 - Usługi związane z drukowaniem
4.2.7.) Dodatkowy kod CPV:
72267000-4 - Usługi w zakresie konserwacji i napraw oprogramowania
98300000-6 - Różne usługi
30121200-5 - Urządzenia fotokopiujące
4.2.8.) Zamówienie obejmuje opcje: Nie
4.2.10.) Okres realizacji zamówienia albo umowy ramowej: 24 miesiące
4.2.11.) Zamawiający przewiduje wznowienia: Nie
4.2.13.) Zamawiający przewiduje udzielenie dotychczasowemu wykonawcy zamówień na podobne usługi lub roboty budowlane: Nie
4.3.) Kryteria oceny ofert
4.3.1.) Sposób oceny ofert: Za ofertę najkorzystniejszą zostanie uznana oferta przedstawiająca
najkorzystniejszy stosunek jakości do ceny, a więc zawierająca najkorzystniejszy bilans punktów w poniższych kryteriach
4.3.2.) Sposób określania wagi kryteriów oceny ofert: Punktowo
4.3.3.) Stosowane kryteria oceny ofert: Kryterium ceny oraz kryteria jakościowe
Kryterium 1
4.3.5.) Nazwa kryterium: Cena
4.3.6.) Waga: 60,00
Kryterium 2
4.3.4.) Rodzaj kryterium:
jakość, w tym do parametry techniczne, właściwości estetyczne i funkcjonalne takie jak dostępność dla osób niepełnosprawnych lub uwzględnianie potrzeb użytkowników
4.3.5.) Nazwa kryterium: Rozwiązanie techniczne i funkcjonalne
4.3.6.) Waga: 2,00
Kryterium 3
4.3.4.) Rodzaj kryterium:
serwis posprzedażny, pomoc techniczna, warunki dostawy takich jak termin, sposób lub czas dostawy, oraz okresu realizacji.
4.3.5.) Nazwa kryterium: Okres gwarancji
4.3.6.) Waga: 10,00
Kryterium 4
4.3.4.) Rodzaj kryterium:
serwis posprzedażny, pomoc techniczna, warunki dostawy takich jak termin, sposób lub czas dostawy, oraz okresu realizacji.
4.3.5.) Nazwa kryterium: Czas usunięcia awarii
4.3.6.) Waga: 7,00
Kryterium 5
4.3.4.) Rodzaj kryterium:
serwis posprzedażny, pomoc techniczna, warunki dostawy takich jak termin, sposób lub czas dostawy, oraz okresu realizacji.
4.3.5.) Nazwa kryterium: Czas dostarczenia urządzenia zastępczego
4.3.6.) Waga: 7,00
Kryterium 6
4.3.4.) Rodzaj kryterium:
serwis posprzedażny, pomoc techniczna, warunki dostawy takich jak termin, sposób lub czas dostawy, oraz okresu realizacji.
4.3.5.) Nazwa kryterium: Termin dostawy urządzeń
4.3.6.) Waga: 10,00
Kryterium 7
4.3.4.) Rodzaj kryterium:
serwis posprzedażny, pomoc techniczna, warunki dostawy takich jak termin, sposób lub czas dostawy, oraz okresu realizacji.
4.3.5.) Nazwa kryterium: Termin udostępnienia urządzeń
4.3.6.) Waga: 4,00
4.3.10.) Zamawiający określa aspekty społeczne, środowiskowe lub innowacyjne, żąda etykiet lub stosuje rachunek kosztów cyklu życia w odniesieniu do kryterium oceny ofert: Nie
SEKCJA V - KWALIFIKACJA WYKONAWCÓW
5.1.) Zamawiający przewiduje fakultatywne podstawy wykluczenia: Nie
5.3.) Warunki udziału w postępowaniu: Tak
5.4.) Nazwa i opis warunków udziału w postępowaniu.
1) Warunek dotyczący zdolności technicznej
W odniesieniu do warunku dotyczącego zdolności technicznej, Zamawiający wymaga, aby Wykonawca wykazał, że w okresie ostatnich trzech (3) lat przed upływem terminu składania ofert, a jeżeli okres prowadzenia działalności jest krótszy - w tym okresie, wykonał lub wykonuje w sposób </t>
  </si>
  <si>
    <t>Kryteria oceny ofert
4.3.1.) Sposób oceny ofert: Za ofertę najkorzystniejszą zostanie uznana oferta przedstawiająca
najkorzystniejszy stosunek jakości do ceny, a więc zawierająca najkorzystniejszy bilans punktów w poniższych kryteriach
4.3.2.) Sposób określania wagi kryteriów oceny ofert: Punktowo
4.3.3.) Stosowane kryteria oceny ofert: Kryterium ceny oraz kryteria jakościowe
Kryterium 1
4.3.5.) Nazwa kryterium: Cena
4.3.6.) Waga: 60,00
Kryterium 2
4.3.4.) Rodzaj kryterium:
jakość, w tym do parametry techniczne, właściwości estetyczne i funkcjonalne takie jak dostępność dla osób niepełnosprawnych lub uwzględnianie potrzeb użytkowników
4.3.5.) Nazwa kryterium: Rozwiązanie techniczne i funkcjonalne
4.3.6.) Waga: 2,00
Kryterium 3
4.3.4.) Rodzaj kryterium:
serwis posprzedażny, pomoc techniczna, warunki dostawy takich jak termin, sposób lub czas dostawy, oraz okresu realizacji.
4.3.5.) Nazwa kryterium: Okres gwarancji
4.3.6.) Waga: 10,00
Kryterium 4
4.3.4.) Rodzaj kryterium:
serwis posprzedażny, pomoc techniczna, warunki dostawy takich jak termin, sposób lub czas dostawy, oraz okresu realizacji.
4.3.5.) Nazwa kryterium: Czas usunięcia awarii
4.3.6.) Waga: 7,00
Kryterium 5
4.3.4.) Rodzaj kryterium:
serwis posprzedażny, pomoc techniczna, warunki dostawy takich jak termin, sposób lub czas dostawy, oraz okresu realizacji.
4.3.5.) Nazwa kryterium: Czas dostarczenia urządzenia zastępczego
4.3.6.) Waga: 7,00
Kryterium 6
4.3.4.) Rodzaj kryterium:
serwis posprzedażny, pomoc techniczna, warunki dostawy takich jak termin, sposób lub czas dostawy, oraz okresu realizacji.
4.3.5.) Nazwa kryterium: Termin dostawy urządzeń
4.3.6.) Waga: 10,00
Kryterium 7
4.3.4.) Rodzaj kryterium:
serwis posprzedażny, pomoc techniczna, warunki dostawy takich jak termin, sposób lub czas dostawy, oraz okresu realizacji.
4.3.5.) Nazwa kryterium: Termin udostępnienia urządzeń
4.3.6.) Waga: 4,00
4.3.10.) Zamawiający określa aspekty społeczne, środowiskowe lub innowacyjne, żąda etykiet lub stosuje rachunek kosztów cyklu życia w odniesieniu do kryterium oceny ofert: Nie
Termin związania ofertą: do 2025-07-09</t>
  </si>
  <si>
    <t>79820000-8, 72267000-4,98300000-6,30121200-5</t>
  </si>
  <si>
    <t>2025/BZP 00258547, DZP.382.4.8.2025</t>
  </si>
  <si>
    <t>Biuletyn Zamówień Publicznych - z dnia 2025-06-02</t>
  </si>
  <si>
    <t>PL6340197134</t>
  </si>
  <si>
    <t>29538129</t>
  </si>
  <si>
    <t>inwestycja</t>
  </si>
  <si>
    <t>INWESTYCJA PLANOWANA Usługa serwisowa kserokopiarek</t>
  </si>
  <si>
    <t>KOMENDA WOJEWÓDZKA POLICJI W KRAKOWIE</t>
  </si>
  <si>
    <t>31-571 Kraków</t>
  </si>
  <si>
    <t>ul. Mogilska 109</t>
  </si>
  <si>
    <t>tel. +48 478354862</t>
  </si>
  <si>
    <t>zamowienia.fundusze@malopolska.policja.gov.pl</t>
  </si>
  <si>
    <t>https://ezamowienia.gov.pl/mo-client-board/bzp/tender-details/2025%2FBZP+00047728%2F01%2FP</t>
  </si>
  <si>
    <t>Usługa serwisowa kserokopiarek</t>
  </si>
  <si>
    <t>Przewidywane terminy wszczęcia postępowania w ujęciu kwartalnym lub miesięcznym:
III kwartał</t>
  </si>
  <si>
    <t>INFORMACJA POCHODZI ZE STRONY INTERNETOWEJ ORGANIZATORA
https://ezamowienia.gov.pl/mo-client-board/bzp/tender-details/2025%2FBZP+00047728%2F01%2FP
Orientacyjna wartość zamówienia:
270 000,00 PLN</t>
  </si>
  <si>
    <t>KOMENDA WOJEWÓDZKA POLICJI W KRAKOWIE
ul. Mogilska 109
31-571 Kraków
tel. +48 478354862
zamowienia.fundusze@malopolska.policja.gov.pl
NIP 6750005594
https://malopolska.policja.gov.pl/</t>
  </si>
  <si>
    <t>PL6750005594</t>
  </si>
  <si>
    <t>Lista wyników przetargów spełniających Twoje kryteria:</t>
  </si>
  <si>
    <t>Adres</t>
  </si>
  <si>
    <t>Wartość przetargu</t>
  </si>
  <si>
    <t>Wynik</t>
  </si>
  <si>
    <t>ID przetargu</t>
  </si>
  <si>
    <t>Link przetargu</t>
  </si>
  <si>
    <t>29530521</t>
  </si>
  <si>
    <t>Sprzedaż i dostawa fabrycznie nowego, nieużywanego sprzętu komputerowego dla jednostek organizacyjnych Uniwersytetu Rzeszowskiego</t>
  </si>
  <si>
    <t>Uniwersytet Rzeszowski</t>
  </si>
  <si>
    <t>Aleja Rejtana 16c, 35-959 Rzeszów</t>
  </si>
  <si>
    <t>podkarpackie</t>
  </si>
  <si>
    <t>Rzeszów</t>
  </si>
  <si>
    <t>30200000, 30232100, 30213100, 30216110, 30231300, 30213300</t>
  </si>
  <si>
    <t>31180</t>
  </si>
  <si>
    <t>6. Wyniki
Wartość wszystkich umów przyznanych w tym zawiadomieniu: 31 180,00 PLN
6.1.
Wyniki - ID części zamówienia: LOT-0001
Status wyboru zwycięzcy: Wyłoniono co najmniej jednego zwycięzcę.
6.1.2.
Informacje o zwycięzcach
Zwycięzca:
Oficjalna nazwa: InFast sp. z o.o.
Oferta:
Identyfikator oferty: InFast sp. z o.o. zad. 1
Identyfikator części zamówienia lub grupy części: LOT-0001
Wartość przetargu: 4 600,00 PLN
Wartość koncesji:
Podwykonawstwo: Nie
Informacje dotyczące zamówienia:
Identyfikator umowy: Zadanie nr 1: Sprzedaż i dostawa urządzenia wielofunkcyjnego dla Centrum Polonijnego.
Data wyboru zwycięzcy: 15/05/2025
Data zawarcia umowy: 27/05/2025
6.1.4.
Informacje statystyczne:
Otrzymane oferty lub wnioski o dopuszczenie do udziału:
Rodzaj otrzymanych ofert lub wniosków: Oferty złożone drogą elektroniczną
Liczba otrzymanych ofert lub wniosków o dopuszczenie do udziału: 2
6.1.
Wyniki - ID części zamówienia: LOT-0002
Status wyboru zwycięzcy: Wyłoniono co najmniej jednego zwycięzcę.
6.1.2.
Informacje o zwycięzcach
Zwycięzca:
Oficjalna nazwa: Quatro Computers Maciej Zachara
Oferta:
Identyfikator oferty: Quatro Computers Maciej Zachara zad. 2
Identyfikator części zamówienia lub grupy części: LOT-0002
Wartość przetargu: 6 590,00 PLN
Wartość koncesji:
Podwykonawstwo: Nie
Informacje dotyczące zamówienia:
Identyfikator umowy: Zadanie nr 2: Sprzedaż i dostawa komputera przenośnego dla Wydziału Nauk Ścisłych i Technicznych.
Data wyboru zwycięzcy: 15/05/2025
Data zawarcia umowy: 27/05/2025
6.1.4.
Informacje statystyczne:
Otrzymane oferty lub wnioski o dopuszczenie do udziału:
Rodzaj otrzymanych ofert lub wniosków: Oferty złożone drogą elektroniczną
Liczba otrzymanych ofert lub wniosków o dopuszczenie do udziału: 1
6.1.
Wyniki - ID części zamówienia: LOT-0003
Status wyboru zwycięzcy: Wyłoniono co najmniej jednego zwycięzcę.
6.1.2.
Informacje o zwycięzcach
Zwycięzca:
Oficjalna nazwa: InFast sp. z o.o.
Oferta:
Identyfikator oferty: InFast sp. z o.o. zad. 3
Identyfikator części zamówienia lub grupy części: LOT-0003
Wartość przetargu: 650,00 PLN
Wartość koncesji:
Podwykonawstwo: Nie
Informacje dotyczące zamówienia:
Identyfikator umowy: Zadanie nr 3: Sprzedaż i dostawa drukarki dla Wydziału Ekonomii i Finansów.
Data wyboru zwycięzcy: 15/05/2025
Data zawarcia umowy: 27/05/2025
6.1.4.
Informacje statystyczne:
Otrzymane oferty lub wnioski o dopuszczenie do udziału:
Rodzaj otrzymanych ofert lub wniosków: Oferty złożone drogą elektroniczną
Liczba otrzymanych ofert lub wniosków o dopuszczenie do udziału: 2
6.1.
Wyniki - ID części zamówienia: LOT-0004
Status wyboru zwycięzcy: Wyłoniono co najmniej jednego zwycięzcę.
6.1.2.
Informacje o zwycięzcach
Zwycięzca:
Oficjalna nazwa: Quatro Computers Maciej Zachara
Oferta:
Identyfikator oferty: Quatro Computers Maciej Zachara zad. 4
Identyfikator części zamówienia lub grupy części: LOT-0004
Wartość przetargu: 790,00 PLN
Wartość koncesji:
Podwykonawstwo: Nie
Informacje dotyczące zamówienia:
Identyfikator umowy: Zadanie nr 4: Sprzedaż i dostawa skanera dla Dziekanatu Wydziału Humanistycznego.
Data wyboru zwycięzcy: 15/05/2025
Data zawarcia umowy: 27/05/2025
6.1.4.
Informacje statystyczne:
Otrzymane oferty lub wnioski o dopuszczenie do udziału:
Rodzaj otrzymanych ofert lub wniosków: Oferty złożone drogą elektroniczną
Liczba otrzymanych ofert lub wniosków o dopuszczenie do udziału: 1
6.1.
Wyniki - ID części zamówienia: LOT-0005
Status wyboru zwycięzcy: Wyłoniono co najmniej jednego zwycięzcę.
6.1.2.
Informacje o zwycięzcach
Zwycięzca:
Oficjalna nazwa: InFast sp. z o.o.
Oferta:
Identyfikator oferty: InFast sp. z o.o. zad. 5
Identyfikator części zamówienia lub grupy części: LOT-0005
Wartość przetargu: 3 750,00 PLN
Wartość koncesji:
Podwykonawstwo: Nie
Informacje dotyczące zamówienia:
Identyfikator umowy: Zadanie nr 5: Sprzedaż i dostawa urządzenia wielofunkcyjnego dla Działu Promocji i Komunikacji Medialnej.
Data wyboru zwycięzcy: 15/05/2025
Data zawarcia umowy: 27/05/2025
6.1.4.
Informacje statystyczne:
Otrzymane oferty lub wnioski o dopuszczenie do udziału:
Rodzaj otrzymanych ofert lub wniosków: Oferty złożone drogą elektroniczną
Liczba otrzymanych ofert lub wniosków o dopuszczenie do udziału: 2
6.1.
Wyniki - ID części zamówienia: LOT-0006
Status wyboru zwycięzcy: Wyłoniono co najmniej jednego zwycięzcę.
6.1.2.
Informacje o zwycięzcach
Zwycięzca:
Oficjalna nazwa: Quatro Computers Maciej Zachara
Oferta:
Identyfikator oferty: Quatro Computers Maciej Zachara zad. 6
Identyfikator części zamówienia lub grupy części: LOT-0006
Wartość przetargu: 1 800,00 PLN
Wartość koncesji:
Podwykonawstwo: Nie
Informacje dotyczące zamówienia:
Identyfikator umowy: Zadanie nr 6: Sprzedaż i dostawa urządzenia wielofunkcyjnego dla Centrum Kształcenia Podyplomowego Kadr Medycznych.
Data wyboru zwycięzcy: 15/05/2025
Data zawarcia umowy: 27/05/2025
6.1.4.
Informacje statystyczne:
Otrzymane oferty lub wnioski o dopuszczenie do udziału:
Rodzaj otrzymanych ofert lub wniosków: Oferty złożone drogą elektroniczną
Liczba otrzymanych ofert lub wniosków o dopuszczenie do udziału: 2
6.1.
Wyniki - ID części zamówienia: LOT-0007
Status wyboru zwycięzcy: Wyłoniono co najmniej jednego zwycięzcę.
6.1.2.
Informacje o zwycięzcach
Zwycięzca:
Oficjalna nazwa: InFast sp. z o.o.
Oferta:
Identyfikator oferty: InFast sp. z o.o. zad. 7
Identyfikator części zamówienia lub grupy części: LOT-0007
Wartość przetargu: 2 500,00 PLN
Wartość koncesji:
Podwykonawstwo: Nie
Informacje dotyczące zamówienia:
Identyfikator umowy: Zadanie nr 7: Sprzedaż i dostawa monitorów dla Wydziału Biologii i Ochrony Przyrody.
Data wyboru zwycięzcy: 15/05/2025
Data zawarcia umowy: 27/05/2025
6.1.4.
Informacje statystyczne:
Otrzymane oferty lub wnioski o dopuszczenie do udziału:
Rodzaj otrzymanych ofert lub wniosków: Oferty złożone drogą elektroniczną
Liczba otrzymanych ofert lub wniosków o dopuszczenie do udziału: 2
6.1.
Wyniki - ID części zamówienia: LOT-0008
Status wyboru zwycięzcy: Wyłoniono co najmniej jednego zwycięzcę.
6.1.2.
Informacje o zwycięzcach
Zwycięzca:
Oficjalna nazwa: Quatro Computers Maciej Zachara
Oferta:
Identyfikator oferty: Quatro Computers Maciej Zachara zad. 8
Identyfikator części zamówienia lub grupy części: LOT-0008
Wartość przetargu: 10 500,00 PLN
Wartość koncesji:
Podwykonawstwo: Nie
Informacje dotyczące zamówienia:
Identyfikator umowy: Zadanie nr 8: Sprzedaż i dostawa stacjonarnych zestawów komputerowych dla Dziekanatu Wydziału Nauk o Zdrowiu i Psychologii.
Data wyboru zwycięzcy: 15/05/2025
Data zawarcia umowy: 27/05/2025
6.1.4.
Informacje statystyczne:
Otrzymane oferty lub wnioski o dopuszczenie do udziału:
Rodzaj otrzymanych ofert lub wniosków: Oferty złożone drogą elektroniczną
Liczba otrzymanych ofert lub wniosków o dopuszczenie do udziału: 1
8.1 ORG-0004
Oficjalna nazwa: Quatro Computers Maciej Zachara
Wielkość podmiotu gospodarczego: Mikro-
Numer rejestracyjny: 8130000178
Adres pocztowy: ul. J. Matejki 2
Miejscowość: Rzeszów
Kod pocztowy: 35-064
Podpodział krajowy (NUTS): Rzeszowski (PL823)
Kraj: Polska
E-mail: maciej.zachara@quatro.pl
Telefon: 17-8535163
Role tej organizacji:
Oferent
Zwycięzca tych części zamówienia: LOT-0002, LOT-0004, LOT-0006, LOT-0008
8.1 ORG-0005
Oficjalna nazwa: InFast sp. z o.o.
Wielkość podmiotu gospodarczego: Małe
Numer rejestracyjny: 8131013272
Adres pocztowy: ul. Legionów 31
Miejscowość: Rzeszów
Kod pocztowy: 35-111
Podpodział krajowy (NUTS): Rzeszowski (PL823)
Kraj: Polska
E-mail: przetargi@infast.com.pl
Telefon: 17 8523715
Role tej organizacji:
Oferent
Zwycięzca tych części zamówienia: LOT-0001, LOT-0003, LOT-0005, LOT-0007</t>
  </si>
  <si>
    <t>29136721</t>
  </si>
  <si>
    <t>29530539</t>
  </si>
  <si>
    <t>30200000, 30213100, 30232100, 30216110</t>
  </si>
  <si>
    <t>13887</t>
  </si>
  <si>
    <t>6. Wyniki
Wartość wszystkich umów przyznanych w tym zawiadomieniu: 13 887,00 PLN
6.1.
Wyniki - ID części zamówienia: LOT-0001
Status wyboru zwycięzcy: Wyłoniono co najmniej jednego zwycięzcę.
6.1.2.
Informacje o zwycięzcach
Zwycięzca:
Oficjalna nazwa: Quatro Computers Maciej Zachara
Oferta:
Identyfikator oferty: Quatro Computers Maciej Zachara zad. 1
Identyfikator części zamówienia lub grupy części: LOT-0001
Wartość przetargu: 2 999,00 PLN
Wartość koncesji:
Podwykonawstwo: Nie
Informacje dotyczące zamówienia:
Identyfikator umowy: Zadanie nr 1: Sprzedaż i dostawa komputera przenośnego dla Rzecznika Akademickiego.
Data wyboru zwycięzcy: 29/04/2025
Data zawarcia umowy: 12/05/2025
6.1.4.
Informacje statystyczne:
Otrzymane oferty lub wnioski o dopuszczenie do udziału:
Rodzaj otrzymanych ofert lub wniosków: Oferty złożone drogą elektroniczną
Liczba otrzymanych ofert lub wniosków o dopuszczenie do udziału: 5
6.1.
Wyniki - ID części zamówienia: LOT-0002
Status wyboru zwycięzcy: Wyłoniono co najmniej jednego zwycięzcę.
6.1.2.
Informacje o zwycięzcach
Zwycięzca:
Oficjalna nazwa: InFast sp. z o.o.
Oferta:
Identyfikator oferty: InFast sp. z o.o. zad. 2
Identyfikator części zamówienia lub grupy części: LOT-0002
Wartość przetargu: 4 350,00 PLN
Wartość koncesji:
Podwykonawstwo: Nie
Informacje dotyczące zamówienia:
Identyfikator umowy: Zadanie nr 2: Sprzedaż i dostawa urządzenia wielofunkcyjnego dla Sekretariatu Prorektora ds. Współpracy z Otoczeniem Społeczno - Gospodarczym.
Data wyboru zwycięzcy: 29/04/2025
Data zawarcia umowy: 12/05/2025
6.1.4.
Informacje statystyczne:
Otrzymane oferty lub wnioski o dopuszczenie do udziału:
Rodzaj otrzymanych ofert lub wniosków: Oferty złożone drogą elektroniczną
Liczba otrzymanych ofert lub wniosków o dopuszczenie do udziału: 4
6.1.
Wyniki - ID części zamówienia: LOT-0003
Status wyboru zwycięzcy: Wyłoniono co najmniej jednego zwycięzcę.
6.1.2.
Informacje o zwycięzcach
Zwycięzca:
Oficjalna nazwa: Alltech Spółka Jawna Artur Pająk Zdzisław Pająk
Oferta:
Identyfikator oferty: Alltech Spółka Jawna Artur Pająk Zdzisław Pająk zad. 3
Identyfikator części zamówienia lub grupy części: LOT-0003
Wartość przetargu: 1 710,00 PLN
Wartość koncesji:
Podwykonawstwo: Nie
Informacje dotyczące zamówienia:
Identyfikator umowy: Zadanie nr 3: Sprzedaż i dostawa skanera dla Kampusu Zalesie.
Data wyboru zwycięzcy: 29/04/2025
Data zawarcia umowy: 12/05/2025
6.1.4.
Informacje statystyczne:
Otrzymane oferty lub wnioski o dopuszczenie do udziału:
Rodzaj otrzymanych ofert lub wniosków: Oferty złożone drogą elektroniczną
Liczba otrzymanych ofert lub wniosków o dopuszczenie do udziału: 4
6.1.
Wyniki - ID części zamówienia: LOT-0004
Status wyboru zwycięzcy: Wyłoniono co najmniej jednego zwycięzcę.
6.1.2.
Informacje o zwycięzcach
Zwycięzca:
Oficjalna nazwa: Quatro Computers Maciej Zachara
Oferta:
Identyfikator oferty: Quatro Computers Maciej Zachara zad. 4
Identyfikator części zamówienia lub grupy części: LOT-0004
Wartość przetargu: 890,00 PLN
Wartość koncesji:
Podwykonawstwo: Nie
Informacje dotyczące zamówienia:
Identyfikator umowy: Zadanie nr 4: Sprzedaż i dostawa drukarki dla Wydziału Biologii i Ochrony Środowiska.
Data wyboru zwycięzcy: 29/04/2025
Data zawarcia umowy: 12/05/2025
6.1.4.
Informacje statystyczne:
Otrzymane oferty lub wnioski o dopuszczenie do udziału:
Rodzaj otrzymanych ofert lub wniosków: Oferty złożone drogą elektroniczną
Liczba otrzymanych ofert lub wniosków o dopuszczenie do udziału: 4
6.1.
Wyniki - ID części zamówienia: LOT-0005
Status wyboru zwycięzcy: Wyłoniono co najmniej jednego zwycięzcę.
6.1.2.
Informacje o zwycięzcach
Zwycięzca:
Oficjalna nazwa: Alltech Spółka Jawna Artur Pająk Zdzisław Pająk
Oferta:
Identyfikator oferty: Alltech Spółka Jawna Artur Pająk Zdzisław Pająk zad. 5
Identyfikator części zamówienia lub grupy części: LOT-0005
Wartość przetargu: 3 938,00 PLN
Wartość koncesji:
Podwykonawstwo: Nie
Informacje dotyczące zamówienia:
Identyfikator umowy: Zadanie nr 5: Sprzedaż i dostawa komputera przenośnego dla Wydziału Ekonomii i Finansów.
Data wyboru zwycięzcy: 29/04/2025
Data zawarcia umowy: 12/05/2025
6.1.4.
Informacje statystyczne:
Otrzymane oferty lub wnioski o dopuszczenie do udziału:
Rodzaj otrzymanych ofert lub wniosków: Oferty złożone drogą elektroniczną
Liczba otrzymanych ofert lub wniosków o dopuszczenie do udziału: 5
8.1 ORG-0004
Oficjalna nazwa: InFast sp. z o.o.
Wielkość podmiotu gospodarczego: Małe
Numer rejestracyjny: 8131013272
Adres pocztowy: ul. Legionów 31
Miejscowość: Rzeszów
Kod pocztowy: 35-111
Podpodział krajowy (NUTS): Rzeszowski (PL823)
Kraj: Polska
E-mail: przetargi@infast.com.pl
Telefon: 17 8523715
Role tej organizacji:
Oferent
Zwycięzca tych części zamówienia: LOT-0002
8.1 ORG-0005
Oficjalna nazwa: Quatro Computers Maciej Zachara
Wielkość podmiotu gospodarczego: Mikro-
Numer rejestracyjny: 8130000178
Adres pocztowy: ul. J. Matejki 2
Miejscowość: Rzeszów
Kod pocztowy: 35-064
Podpodział krajowy (NUTS): Rzeszowski (PL823)
Kraj: Polska
E-mail: maciej.zachara@quatro.pl
Telefon: 17-8535163
Role tej organizacji:
Oferent
Zwycięzca tych części zamówienia: LOT-0001, LOT-0004
8.1 ORG-0006
Oficjalna nazwa: Alltech Spółka Jawna Artur Pająk Zdzisław Pająk
Wielkość podmiotu gospodarczego: Małe
Numer rejestracyjny: 7740013894
Adres pocztowy: Spółdzielcza 33
Miejscowość: Płock
Kod pocztowy: 09-407
Podpodział krajowy (NUTS): Płocki (PL923)
Kraj: Polska
E-mail: przetargi@alltech.pl
Telefon: 24 366 20 77
Role tej organizacji:
Oferent
Zwycięzca tych części zamówienia: LOT-0003, LOT-0005</t>
  </si>
  <si>
    <t>29007445</t>
  </si>
  <si>
    <t>29530811</t>
  </si>
  <si>
    <t>30200000, 30216110, 30232100, 30236000, 30231300</t>
  </si>
  <si>
    <t>24452</t>
  </si>
  <si>
    <t>6. Wyniki
Wartość wszystkich umów przyznanych w tym zawiadomieniu: 24 452,00 PLN
6.1.
Wyniki - ID części zamówienia: LOT-0001
Status wyboru zwycięzcy: Wyłoniono co najmniej jednego zwycięzcę.
6.1.2.
Informacje o zwycięzcach
Zwycięzca:
Oficjalna nazwa: InFast sp. z o.o.
Oferta:
Identyfikator oferty: InFast sp. z o.o. zad. 1
Identyfikator części zamówienia lub grupy części: LOT-0001
Wartość przetargu: 18 900,00 PLN
Wartość koncesji:
Podwykonawstwo: Nie
Informacje dotyczące zamówienia:
Identyfikator umowy: Zadanie nr 1: Sprzedaż i dostawa skanera dla Wydawnictwa.
Data wyboru zwycięzcy: 05/05/2025
Data zawarcia umowy: 16/05/2025
6.1.4.
Informacje statystyczne:
Otrzymane oferty lub wnioski o dopuszczenie do udziału:
Rodzaj otrzymanych ofert lub wniosków: Oferty złożone drogą elektroniczną
Liczba otrzymanych ofert lub wniosków o dopuszczenie do udziału: 4
6.1.
Wyniki - ID części zamówienia: LOT-0002
Status wyboru zwycięzcy: Wyłoniono co najmniej jednego zwycięzcę.
6.1.2.
Informacje o zwycięzcach
Zwycięzca:
Oficjalna nazwa: ASCAD Adam Skarbiecki
Oferta:
Identyfikator oferty: ASCAD Adam Skarbiecki zad. 2
Identyfikator części zamówienia lub grupy części: LOT-0002
Wartość przetargu: 1 611,00 PLN
Wartość koncesji:
Podwykonawstwo: Nie
Informacje dotyczące zamówienia:
Identyfikator umowy: Zadanie nr 2: Sprzedaż i dostawa drukarek dla Wydziału Pedagogiki i Filozofii.
Data wyboru zwycięzcy: 05/05/2025
Data zawarcia umowy: 16/05/2025
6.1.4.
Informacje statystyczne:
Otrzymane oferty lub wnioski o dopuszczenie do udziału:
Rodzaj otrzymanych ofert lub wniosków: Oferty złożone drogą elektroniczną
Liczba otrzymanych ofert lub wniosków o dopuszczenie do udziału: 5
6.1.
Wyniki - ID części zamówienia: LOT-0003
Status wyboru zwycięzcy: Wyłoniono co najmniej jednego zwycięzcę.
6.1.2.
Informacje o zwycięzcach
Zwycięzca:
Oficjalna nazwa: ASCAD Adam Skarbiecki
Oferta:
Identyfikator oferty: ASCAD Adam Skarbiecki zad. 3
Identyfikator części zamówienia lub grupy części: LOT-0003
Wartość przetargu: 1 126,00 PLN
Wartość koncesji:
Podwykonawstwo: Nie
Informacje dotyczące zamówienia:
Identyfikator umowy: Zadanie nr 3: Sprzedaż i dostawa drukarki dla Biblioteki (Czytelnia Muzyczna).
Data wyboru zwycięzcy: 05/05/2025
Data zawarcia umowy: 16/05/2025
6.1.4.
Informacje statystyczne:
Otrzymane oferty lub wnioski o dopuszczenie do udziału:
Rodzaj otrzymanych ofert lub wniosków: Oferty złożone drogą elektroniczną
Liczba otrzymanych ofert lub wniosków o dopuszczenie do udziału: 5
6.1.
Wyniki - ID części zamówienia: LOT-0004
Status wyboru zwycięzcy: Wyłoniono co najmniej jednego zwycięzcę.
6.1.2.
Informacje o zwycięzcach
Zwycięzca:
Oficjalna nazwa: Quatro Computers Maciej Zachara
Oferta:
Identyfikator oferty: Quatro Computers Maciej Zachara zad. 4
Identyfikator części zamówienia lub grupy części: LOT-0004
Wartość przetargu: 145,00 PLN
Wartość koncesji:
Podwykonawstwo: Nie
Informacje dotyczące zamówienia:
Identyfikator umowy: Zadanie nr 4: Sprzedaż i dostawa switcha internetowego dla Wydziału Medycznego.
Data wyboru zwycięzcy: 05/05/2025
Data zawarcia umowy: 16/05/2025
6.1.4.
Informacje statystyczne:
Otrzymane oferty lub wnioski o dopuszczenie do udziału:
Rodzaj otrzymanych ofert lub wniosków: Oferty złożone drogą elektroniczną
Liczba otrzymanych ofert lub wniosków o dopuszczenie do udziału: 3
6.1.
Wyniki - ID części zamówienia: LOT-0005
Status wyboru zwycięzcy: Wyłoniono co najmniej jednego zwycięzcę.
6.1.2.
Informacje o zwycięzcach
Zwycięzca:
Oficjalna nazwa: InFast sp. z o.o.
Oferta:
Identyfikator oferty: InFast sp. z o.o. zad. 5
Identyfikator części zamówienia lub grupy części: LOT-0005
Wartość przetargu: 2 670,00 PLN
Wartość koncesji:
Podwykonawstwo: Nie
Informacje dotyczące zamówienia:
Identyfikator umowy: Zadanie nr 5: Sprzedaż i dostawa monitorów dla Wydziału Prawa i Administracji.
Data wyboru zwycięzcy: 05/05/2025
Data zawarcia umowy: 16/05/2025
6.1.4.
Informacje statystyczne:
Otrzymane oferty lub wnioski o dopuszczenie do udziału:
Rodzaj otrzymanych ofert lub wniosków: Oferty złożone drogą elektroniczną
Liczba otrzymanych ofert lub wniosków o dopuszczenie do udziału: 4
8.1 ORG-0004
Oficjalna nazwa: InFast sp. z o.o.
Wielkość podmiotu gospodarczego: Małe
Numer rejestracyjny: 8131013272
Adres pocztowy: ul. Legionów 31
Miejscowość: Rzeszów
Kod pocztowy: 35-111
Podpodział krajowy (NUTS): Rzeszowski (PL823)
Kraj: Polska
E-mail: przetargi@infast.com.pl
Telefon: 17 8523715
Role tej organizacji:
Oferent
Zwycięzca tych części zamówienia: LOT-0001, LOT-0005
8.1 ORG-0005
Oficjalna nazwa: ASCAD Adam Skarbiecki
Wielkość podmiotu gospodarczego: Mikro-
Numer rejestracyjny: 8671030529
Adres pocztowy: Ul. Armii Krajowej 4a lok. 109
Miejscowość: Rzeszów
Kod pocztowy: 35-307
Podpodział krajowy (NUTS): Rzeszowski (PL823)
Kraj: Polska
E-mail: biuro@ascad.pl
Telefon: 609 401 333
Role tej organizacji:
Oferent
Zwycięzca tych części zamówienia: LOT-0002, LOT-0003
8.1 ORG-0006
Oficjalna nazwa: Quatro Computers Maciej Zachara
Wielkość podmiotu gospodarczego: Mikro-
Numer rejestracyjny: 8130000178
Adres pocztowy: ul. J. Matejki 2
Miejscowość: Rzeszów
Kod pocztowy: 35-064
Podpodział krajowy (NUTS): Rzeszowski (PL823)
Kraj: Polska
E-mail: maciej.zachara@quatro.pl
Telefon: 17-8535163
Role tej organizacji:
Oferent
Zwycięzca tych części zamówienia: LOT-0004</t>
  </si>
  <si>
    <t>28949897</t>
  </si>
  <si>
    <t>29532271</t>
  </si>
  <si>
    <t>Dostawa drukarki 3D dla WEiP - DE-dzp.272-201/25</t>
  </si>
  <si>
    <t>Akademia Górniczo-Hutnicza im. Stanisława Staszica w Krakowie</t>
  </si>
  <si>
    <t>Al. Mickiewicza 30, 30-059 Kraków</t>
  </si>
  <si>
    <t>30232100-5</t>
  </si>
  <si>
    <t>Biuletyn Zamówień Publicznych</t>
  </si>
  <si>
    <t>6385</t>
  </si>
  <si>
    <t>ZAKOŃCZENIE POSTĘPOWANIA
5.1.) Postępowanie zakończyło się zawarciem umowy albo unieważnieniem postępowania: Postępowanie/cześć postępowania zakończyła się zawarciem umowy
SEKCJA VI OFERTY
6.1.) Liczba otrzymanych ofert lub wniosków: 5
6.1.3.) Liczba otrzymanych od MŚP: 5
6.1.4.) Liczba ofert wykonawców z siedzibą w państwach EOG innych niż państwo zamawiającego: 0
6.1.5.) Liczba ofert wykonawców z siedzibą w państwie spoza EOG: 0
6.1.6.) Liczba ofert odrzuconych, w tym liczba ofert zawierających rażąco niską cenę lub koszt: 0
6.1.7.) Liczba ofert zawierających rażąco niską cenę lub koszt: 0
6.2.) Cena lub koszt oferty z najniższą ceną lub kosztem: 6269,00 PLN
6.3.) Cena lub koszt oferty z najwyższą ceną lub kosztem: 8610,00 PLN
6.4.) Cena lub koszt oferty wykonawcy, któremu udzielono zamówienia: 6384,93 PLN
6.5.) Do wyboru najkorzystniejszej oferty zastosowano aukcję elektroniczną: Nie
6.6.) Oferta wybranego wykonawcy jest ofertą wariantową: Nie
SEKCJA VII WYKONAWCA, KTÓREMU UDZIELONO ZAMÓWIENIA
7.1.) Czy zamówienie zostało udzielone wykonawcom wspólnie ubiegającym się o udzielenie zamówienia: Nie
7.2.) Wielkość przedsiębiorstwa wykonawcy: Mikro przedsiębiorca
7.3.) Dane (firmy) wykonawcy, któremu udzielono zamówienia:
7.3.1) Nazwa (firma) wykonawcy, któremu udzielono zamówienia: Techforge International Sp. z o.o.
7.3.2) Krajowy Numer Identyfikacyjny: 527913706
7.3.4) Miejscowość: Bytów
7.3.6.) Województwo: pomorskie
7.3.7.) Kraj: Polska
7.4.) Czy wykonawca przewiduje powierzenie wykonania części zamówienia podwykonawcom?: Nie</t>
  </si>
  <si>
    <t>29245561</t>
  </si>
  <si>
    <t>29535329</t>
  </si>
  <si>
    <t>Kompleksowa obsługa drukarek i urządzeń wielofunkcyjnych obejmująca przeglądy i konserwacje ww. urządzeń oraz dostawę materiałów eksploatacyjnych, obliczaną na podstawie liczby wykonanych wydruków</t>
  </si>
  <si>
    <t>Sąd Rejonowy dla Krakowa - Podgórza w Krakowie</t>
  </si>
  <si>
    <t>Przy Rondzie, 31-547 Kraków</t>
  </si>
  <si>
    <t>50313000-2</t>
  </si>
  <si>
    <t>195777</t>
  </si>
  <si>
    <t>Wartość zamówienia: 260325 PLN
ZAKOŃCZENIE POSTĘPOWANIA
5.1.) Postępowanie zakończyło się zawarciem umowy albo unieważnieniem postępowania: Postępowanie/cześć postępowania zakończyła się zawarciem umowy
SEKCJA VI OFERTY
6.1.) Liczba otrzymanych ofert lub wniosków: 3
6.1.1.) Liczba otrzymanych ofert wariantowych: 0
6.1.2.) Liczba ofert dodatkowych: 0
6.1.3.) Liczba otrzymanych od MŚP: 3
6.1.4.) Liczba ofert wykonawców z siedzibą w państwach EOG innych niż państwo zamawiającego: 0
6.1.5.) Liczba ofert wykonawców z siedzibą w państwie spoza EOG: 0
6.1.6.) Liczba ofert odrzuconych, w tym liczba ofert zawierających rażąco niską cenę lub koszt: 0
6.1.7.) Liczba ofert zawierających rażąco niską cenę lub koszt: 1
6.2.) Cena lub koszt oferty z najniższą ceną lub kosztem: 195776,10 PLN
6.3.) Cena lub koszt oferty z najwyższą ceną lub kosztem: 318201,00 PLN
6.4.) Cena lub koszt oferty wykonawcy, któremu udzielono zamówienia: 195776,10 PLN
6.5.) Do wyboru najkorzystniejszej oferty zastosowano aukcję elektroniczną: Nie
6.6.) Oferta wybranego wykonawcy jest ofertą wariantową: Nie
SEKCJA VII WYKONAWCA, KTÓREMU UDZIELONO ZAMÓWIENIA
7.1.) Czy zamówienie zostało udzielone wykonawcom wspólnie ubiegającym się o udzielenie zamówienia: Nie
7.2.) Wielkość przedsiębiorstwa wykonawcy: Mikro przedsiębiorca
7.3.) Dane (firmy) wykonawcy, któremu udzielono zamówienia:
7.3.1) Nazwa (firma) wykonawcy, któremu udzielono zamówienia: AVI SYSTEM Sp. z o.o.
7.3.2) Krajowy Numer Identyfikacyjny: 8863027693
7.3.3) Ulica: Moniuszki 68e
7.3.4) Miejscowość: Wałbrzych
7.3.5) Kod pocztowy: 58-300
7.3.6.) Województwo: dolnośląskie
7.3.7.) Kraj: Polska
7.4.) Czy wykonawca przewiduje powierzenie wykonania części zamówienia podwykonawcom?: Nie</t>
  </si>
  <si>
    <t>28839620</t>
  </si>
  <si>
    <t>Sprostowania dodane w dniu dzisiejszym:</t>
  </si>
  <si>
    <t>Nazwa</t>
  </si>
  <si>
    <t>29506162</t>
  </si>
  <si>
    <t>Dostawa wyposażenia</t>
  </si>
  <si>
    <t>Aktualizacja ogłoszenia</t>
  </si>
  <si>
    <t>Unieważnienia dodane w dniu dzisiejszym:</t>
  </si>
  <si>
    <t>Specyfikacje dodane w dniu dzisiejszym:</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</si>
</sst>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theme="1"/>
      <name val="Arial"/>
    </font>
    <font>
      <sz val="10.0"/>
      <color theme="1"/>
      <name val="Arial"/>
    </font>
    <font>
      <u/>
      <sz val="10.0"/>
      <color rgb="FF0000FF"/>
      <name val="Arial"/>
    </font>
  </fonts>
  <fills count="2">
    <fill>
      <patternFill patternType="none"/>
    </fill>
    <fill>
      <patternFill patternType="lightGray"/>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1" fillId="0" fontId="1" numFmtId="0" xfId="0" applyAlignment="1" applyBorder="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sheetData>
    <row r="1">
      <c r="A1" s="1" t="s">
        <v>0</v>
      </c>
      <c r="B1" s="2" t="s">
        <v>1</v>
      </c>
    </row>
    <row r="2">
      <c r="A2" s="1" t="s">
        <v>2</v>
      </c>
      <c r="B2" s="2" t="s">
        <v>3</v>
      </c>
    </row>
    <row r="3">
      <c r="A3" s="1" t="s">
        <v>4</v>
      </c>
      <c r="B3" s="2" t="s">
        <v>5</v>
      </c>
    </row>
    <row r="4">
      <c r="A4" s="1" t="s">
        <v>6</v>
      </c>
      <c r="B4" s="2" t="s">
        <v>7</v>
      </c>
    </row>
    <row r="5">
      <c r="A5" s="1" t="s">
        <v>8</v>
      </c>
      <c r="B5" s="3" t="str">
        <f>HYPERLINK("https://www.biznes-polska.pl/raport/PkEcxggPSQYlYssvPEzLygtZLH1GI5N3/?archived=1&amp;o=1&amp;df=20250602&amp;dt=20250602&amp;preview=1&amp;hh=fafda36d","https://www.biznes-p...")</f>
        <v>https://www.biznes-p...</v>
      </c>
    </row>
    <row r="6">
      <c r="A6" s="1" t="s">
        <v>9</v>
      </c>
      <c r="B6" s="2" t="s">
        <v>10</v>
      </c>
    </row>
    <row r="7">
      <c r="A7" s="1" t="s">
        <v>11</v>
      </c>
      <c r="B7" s="2" t="s">
        <v>12</v>
      </c>
    </row>
    <row r="8">
      <c r="A8" s="2"/>
    </row>
    <row r="9">
      <c r="A9" s="1" t="s">
        <v>13</v>
      </c>
    </row>
    <row r="10">
      <c r="A10" s="4" t="s">
        <v>14</v>
      </c>
      <c r="B10" s="4" t="s">
        <v>15</v>
      </c>
      <c r="C10" s="4" t="s">
        <v>16</v>
      </c>
      <c r="D10" s="4" t="s">
        <v>17</v>
      </c>
      <c r="E10" s="4" t="s">
        <v>18</v>
      </c>
      <c r="F10" s="4" t="s">
        <v>19</v>
      </c>
      <c r="G10" s="4" t="s">
        <v>20</v>
      </c>
      <c r="H10" s="4" t="s">
        <v>21</v>
      </c>
      <c r="I10" s="4" t="s">
        <v>22</v>
      </c>
      <c r="J10" s="4" t="s">
        <v>23</v>
      </c>
      <c r="K10" s="4" t="s">
        <v>24</v>
      </c>
      <c r="L10" s="4" t="s">
        <v>25</v>
      </c>
      <c r="M10" s="4" t="s">
        <v>26</v>
      </c>
      <c r="N10" s="4" t="s">
        <v>27</v>
      </c>
      <c r="O10" s="4" t="s">
        <v>28</v>
      </c>
      <c r="P10" s="4" t="s">
        <v>29</v>
      </c>
      <c r="Q10" s="4" t="s">
        <v>30</v>
      </c>
      <c r="R10" s="4" t="s">
        <v>31</v>
      </c>
      <c r="S10" s="4" t="s">
        <v>32</v>
      </c>
      <c r="T10" s="4" t="s">
        <v>33</v>
      </c>
      <c r="U10" s="4" t="s">
        <v>34</v>
      </c>
      <c r="V10" s="4" t="s">
        <v>35</v>
      </c>
      <c r="W10" s="4" t="s">
        <v>36</v>
      </c>
      <c r="X10" s="4" t="s">
        <v>37</v>
      </c>
      <c r="Y10" s="4" t="s">
        <v>38</v>
      </c>
      <c r="Z10" s="4" t="s">
        <v>39</v>
      </c>
      <c r="AA10" s="4" t="s">
        <v>40</v>
      </c>
      <c r="AB10" s="4" t="s">
        <v>41</v>
      </c>
      <c r="AC10" s="4" t="s">
        <v>42</v>
      </c>
      <c r="AD10" s="4" t="s">
        <v>43</v>
      </c>
      <c r="AE10" s="4" t="s">
        <v>44</v>
      </c>
      <c r="AF10" s="4" t="s">
        <v>45</v>
      </c>
    </row>
    <row r="11">
      <c r="A11" s="2" t="s">
        <v>46</v>
      </c>
      <c r="B11" s="3" t="str">
        <f>HYPERLINK("https://www.biznes-polska.pl/przetargi/29534244/?pk=PkEcxggPSQYlYssvPEzLygtZLH1GI5N3&amp;df=20250602&amp;dt=20250602&amp;hh=30e22215&amp;ido=29534244","https://www.biznes-p...")</f>
        <v>https://www.biznes-p...</v>
      </c>
      <c r="C11" s="2" t="s">
        <v>47</v>
      </c>
      <c r="D11" s="2" t="s">
        <v>48</v>
      </c>
      <c r="E11" s="2" t="s">
        <v>49</v>
      </c>
      <c r="F11" s="2" t="s">
        <v>50</v>
      </c>
      <c r="G11" s="2" t="s">
        <v>51</v>
      </c>
      <c r="H11" s="2" t="s">
        <v>52</v>
      </c>
      <c r="I11" s="2" t="s">
        <v>53</v>
      </c>
      <c r="J11" s="2" t="s">
        <v>54</v>
      </c>
      <c r="K11" s="2" t="s">
        <v>55</v>
      </c>
      <c r="L11" s="2" t="s">
        <v>56</v>
      </c>
      <c r="M11" s="2" t="s">
        <v>57</v>
      </c>
      <c r="N11" s="2" t="s">
        <v>58</v>
      </c>
      <c r="O11" s="2" t="s">
        <v>59</v>
      </c>
      <c r="P11" s="2" t="s">
        <v>60</v>
      </c>
      <c r="Q11" s="2" t="s">
        <v>61</v>
      </c>
      <c r="R11" s="2" t="s">
        <v>62</v>
      </c>
      <c r="S11" s="2" t="s">
        <v>63</v>
      </c>
      <c r="T11" s="2" t="s">
        <v>64</v>
      </c>
      <c r="U11" s="2" t="s">
        <v>65</v>
      </c>
      <c r="V11" s="2"/>
      <c r="W11" s="2"/>
      <c r="X11" s="2" t="s">
        <v>66</v>
      </c>
      <c r="Y11" s="2"/>
      <c r="Z11" s="2" t="s">
        <v>67</v>
      </c>
      <c r="AA11" s="2" t="s">
        <v>68</v>
      </c>
      <c r="AB11" s="2" t="s">
        <v>69</v>
      </c>
      <c r="AC11" s="2" t="s">
        <v>70</v>
      </c>
      <c r="AD11" s="2" t="s">
        <v>71</v>
      </c>
      <c r="AE11" s="2" t="s">
        <v>72</v>
      </c>
      <c r="AF11" s="2" t="s">
        <v>73</v>
      </c>
    </row>
    <row r="12">
      <c r="A12" s="2" t="s">
        <v>74</v>
      </c>
      <c r="B12" s="3" t="str">
        <f>HYPERLINK("https://www.biznes-polska.pl/przetargi/29534970/?pk=PkEcxggPSQYlYssvPEzLygtZLH1GI5N3&amp;df=20250602&amp;dt=20250602&amp;hh=df103d9c&amp;ido=29534970","https://www.biznes-p...")</f>
        <v>https://www.biznes-p...</v>
      </c>
      <c r="C12" s="2" t="s">
        <v>47</v>
      </c>
      <c r="D12" s="2" t="s">
        <v>48</v>
      </c>
      <c r="E12" s="2" t="s">
        <v>49</v>
      </c>
      <c r="F12" s="2" t="s">
        <v>75</v>
      </c>
      <c r="G12" s="2" t="s">
        <v>76</v>
      </c>
      <c r="H12" s="2" t="s">
        <v>77</v>
      </c>
      <c r="I12" s="2" t="s">
        <v>78</v>
      </c>
      <c r="J12" s="2" t="s">
        <v>79</v>
      </c>
      <c r="K12" s="2" t="s">
        <v>80</v>
      </c>
      <c r="L12" s="2" t="s">
        <v>56</v>
      </c>
      <c r="M12" s="2" t="s">
        <v>81</v>
      </c>
      <c r="N12" s="2" t="s">
        <v>82</v>
      </c>
      <c r="O12" s="2" t="s">
        <v>83</v>
      </c>
      <c r="P12" s="2" t="s">
        <v>84</v>
      </c>
      <c r="Q12" s="2" t="s">
        <v>85</v>
      </c>
      <c r="R12" s="2" t="s">
        <v>86</v>
      </c>
      <c r="S12" s="2" t="s">
        <v>87</v>
      </c>
      <c r="T12" s="2"/>
      <c r="U12" s="2" t="s">
        <v>88</v>
      </c>
      <c r="V12" s="2" t="s">
        <v>89</v>
      </c>
      <c r="W12" s="2"/>
      <c r="X12" s="2" t="s">
        <v>66</v>
      </c>
      <c r="Y12" s="2"/>
      <c r="Z12" s="2" t="s">
        <v>90</v>
      </c>
      <c r="AA12" s="2" t="s">
        <v>68</v>
      </c>
      <c r="AB12" s="2" t="s">
        <v>91</v>
      </c>
      <c r="AC12" s="2" t="s">
        <v>92</v>
      </c>
      <c r="AD12" s="2" t="s">
        <v>71</v>
      </c>
      <c r="AE12" s="3" t="str">
        <f>HYPERLINK("https://www.biznes-polska.pl/data/files/104/153/172_ted-x095637188_zal.zip?pk=PkEcxggPSQYlYssvPEzLygtZLH1GI5N3&amp;df=20250602&amp;dt=20250602&amp;hh=df103d9c&amp;ido=29534970","załącznik")</f>
        <v>załącznik</v>
      </c>
      <c r="AF12" s="2" t="s">
        <v>93</v>
      </c>
    </row>
    <row r="13">
      <c r="A13" s="2" t="s">
        <v>94</v>
      </c>
      <c r="B13" s="3" t="str">
        <f>HYPERLINK("https://www.biznes-polska.pl/przetargi/29529718/?pk=PkEcxggPSQYlYssvPEzLygtZLH1GI5N3&amp;df=20250602&amp;dt=20250602&amp;hh=00e81b76&amp;ido=29529718","https://www.biznes-p...")</f>
        <v>https://www.biznes-p...</v>
      </c>
      <c r="C13" s="2" t="s">
        <v>47</v>
      </c>
      <c r="D13" s="2" t="s">
        <v>48</v>
      </c>
      <c r="E13" s="2"/>
      <c r="F13" s="2" t="s">
        <v>95</v>
      </c>
      <c r="G13" s="2" t="s">
        <v>96</v>
      </c>
      <c r="H13" s="2" t="s">
        <v>97</v>
      </c>
      <c r="I13" s="2" t="s">
        <v>98</v>
      </c>
      <c r="J13" s="2"/>
      <c r="K13" s="2"/>
      <c r="L13" s="2" t="s">
        <v>99</v>
      </c>
      <c r="M13" s="2" t="s">
        <v>100</v>
      </c>
      <c r="N13" s="2" t="s">
        <v>101</v>
      </c>
      <c r="O13" s="2" t="s">
        <v>102</v>
      </c>
      <c r="P13" s="2" t="s">
        <v>103</v>
      </c>
      <c r="Q13" s="2"/>
      <c r="R13" s="2" t="s">
        <v>104</v>
      </c>
      <c r="S13" s="2" t="s">
        <v>105</v>
      </c>
      <c r="T13" s="2"/>
      <c r="U13" s="2" t="s">
        <v>106</v>
      </c>
      <c r="V13" s="2"/>
      <c r="W13" s="2"/>
      <c r="X13" s="2"/>
      <c r="Y13" s="2"/>
      <c r="Z13" s="2" t="s">
        <v>107</v>
      </c>
      <c r="AA13" s="2" t="s">
        <v>108</v>
      </c>
      <c r="AB13" s="2" t="s">
        <v>109</v>
      </c>
      <c r="AC13" s="2" t="s">
        <v>110</v>
      </c>
      <c r="AD13" s="2" t="s">
        <v>111</v>
      </c>
      <c r="AE13" s="3" t="str">
        <f>HYPERLINK("https://www.biznes-polska.pl/data/files/19/224/7_ua24_zal.zip?pk=PkEcxggPSQYlYssvPEzLygtZLH1GI5N3&amp;df=20250602&amp;dt=20250602&amp;hh=00e81b76&amp;ido=29529718","załącznik")</f>
        <v>załącznik</v>
      </c>
      <c r="AF13" s="2"/>
    </row>
    <row r="14">
      <c r="A14" s="2" t="s">
        <v>112</v>
      </c>
      <c r="B14" s="3" t="str">
        <f>HYPERLINK("https://www.biznes-polska.pl/przetargi/29530332/?pk=PkEcxggPSQYlYssvPEzLygtZLH1GI5N3&amp;df=20250602&amp;dt=20250602&amp;hh=676bbf0a&amp;ido=29530332","https://www.biznes-p...")</f>
        <v>https://www.biznes-p...</v>
      </c>
      <c r="C14" s="2" t="s">
        <v>47</v>
      </c>
      <c r="D14" s="2" t="s">
        <v>48</v>
      </c>
      <c r="E14" s="2" t="s">
        <v>113</v>
      </c>
      <c r="F14" s="2" t="s">
        <v>114</v>
      </c>
      <c r="G14" s="2" t="s">
        <v>115</v>
      </c>
      <c r="H14" s="2" t="s">
        <v>116</v>
      </c>
      <c r="I14" s="2" t="s">
        <v>117</v>
      </c>
      <c r="J14" s="2" t="s">
        <v>54</v>
      </c>
      <c r="K14" s="2" t="s">
        <v>118</v>
      </c>
      <c r="L14" s="2" t="s">
        <v>56</v>
      </c>
      <c r="M14" s="2"/>
      <c r="N14" s="2" t="s">
        <v>119</v>
      </c>
      <c r="O14" s="2" t="s">
        <v>120</v>
      </c>
      <c r="P14" s="2" t="s">
        <v>121</v>
      </c>
      <c r="Q14" s="2"/>
      <c r="R14" s="2" t="s">
        <v>122</v>
      </c>
      <c r="S14" s="2" t="s">
        <v>105</v>
      </c>
      <c r="T14" s="2"/>
      <c r="U14" s="2" t="s">
        <v>123</v>
      </c>
      <c r="V14" s="2"/>
      <c r="W14" s="2"/>
      <c r="X14" s="2" t="s">
        <v>124</v>
      </c>
      <c r="Y14" s="2" t="s">
        <v>125</v>
      </c>
      <c r="Z14" s="2" t="s">
        <v>126</v>
      </c>
      <c r="AA14" s="2" t="s">
        <v>68</v>
      </c>
      <c r="AB14" s="2" t="s">
        <v>127</v>
      </c>
      <c r="AC14" s="2" t="s">
        <v>128</v>
      </c>
      <c r="AD14" s="2" t="s">
        <v>111</v>
      </c>
      <c r="AE14" s="3" t="str">
        <f>HYPERLINK("https://www.biznes-polska.pl/data/files/157/235/229_bk2231074_zalacznik.zip?pk=PkEcxggPSQYlYssvPEzLygtZLH1GI5N3&amp;df=20250602&amp;dt=20250602&amp;hh=676bbf0a&amp;ido=29530332","załącznik")</f>
        <v>załącznik</v>
      </c>
      <c r="AF14" s="2" t="s">
        <v>129</v>
      </c>
    </row>
    <row r="15">
      <c r="A15" s="2" t="s">
        <v>130</v>
      </c>
      <c r="B15" s="3" t="str">
        <f>HYPERLINK("https://www.biznes-polska.pl/przetargi/29530339/?pk=PkEcxggPSQYlYssvPEzLygtZLH1GI5N3&amp;df=20250602&amp;dt=20250602&amp;hh=4b930811&amp;ido=29530339","https://www.biznes-p...")</f>
        <v>https://www.biznes-p...</v>
      </c>
      <c r="C15" s="2" t="s">
        <v>47</v>
      </c>
      <c r="D15" s="2" t="s">
        <v>48</v>
      </c>
      <c r="E15" s="2"/>
      <c r="F15" s="2" t="s">
        <v>131</v>
      </c>
      <c r="G15" s="2" t="s">
        <v>132</v>
      </c>
      <c r="H15" s="2" t="s">
        <v>133</v>
      </c>
      <c r="I15" s="2" t="s">
        <v>134</v>
      </c>
      <c r="J15" s="2"/>
      <c r="K15" s="2"/>
      <c r="L15" s="2" t="s">
        <v>99</v>
      </c>
      <c r="M15" s="2" t="s">
        <v>135</v>
      </c>
      <c r="N15" s="2" t="s">
        <v>136</v>
      </c>
      <c r="O15" s="2" t="s">
        <v>137</v>
      </c>
      <c r="P15" s="2" t="s">
        <v>138</v>
      </c>
      <c r="Q15" s="2"/>
      <c r="R15" s="2" t="s">
        <v>139</v>
      </c>
      <c r="S15" s="2" t="s">
        <v>105</v>
      </c>
      <c r="T15" s="2"/>
      <c r="U15" s="2" t="s">
        <v>140</v>
      </c>
      <c r="V15" s="2"/>
      <c r="W15" s="2"/>
      <c r="X15" s="2"/>
      <c r="Y15" s="2"/>
      <c r="Z15" s="2" t="s">
        <v>141</v>
      </c>
      <c r="AA15" s="2" t="s">
        <v>108</v>
      </c>
      <c r="AB15" s="2"/>
      <c r="AC15" s="2" t="s">
        <v>142</v>
      </c>
      <c r="AD15" s="2" t="s">
        <v>111</v>
      </c>
      <c r="AE15" s="3" t="str">
        <f>HYPERLINK("https://www.biznes-polska.pl/data/files/4/210/175_ua76_zal.zip?pk=PkEcxggPSQYlYssvPEzLygtZLH1GI5N3&amp;df=20250602&amp;dt=20250602&amp;hh=4b930811&amp;ido=29530339","załącznik")</f>
        <v>załącznik</v>
      </c>
      <c r="AF15" s="2"/>
    </row>
    <row r="16">
      <c r="A16" s="2" t="s">
        <v>143</v>
      </c>
      <c r="B16" s="3" t="str">
        <f>HYPERLINK("https://www.biznes-polska.pl/przetargi/29531047/?pk=PkEcxggPSQYlYssvPEzLygtZLH1GI5N3&amp;df=20250602&amp;dt=20250602&amp;hh=5e06389d&amp;ido=29531047","https://www.biznes-p...")</f>
        <v>https://www.biznes-p...</v>
      </c>
      <c r="C16" s="2" t="s">
        <v>47</v>
      </c>
      <c r="D16" s="2" t="s">
        <v>48</v>
      </c>
      <c r="E16" s="2" t="s">
        <v>113</v>
      </c>
      <c r="F16" s="2" t="s">
        <v>144</v>
      </c>
      <c r="G16" s="2" t="s">
        <v>145</v>
      </c>
      <c r="H16" s="2" t="s">
        <v>146</v>
      </c>
      <c r="I16" s="2" t="s">
        <v>147</v>
      </c>
      <c r="J16" s="2" t="s">
        <v>54</v>
      </c>
      <c r="K16" s="2" t="s">
        <v>148</v>
      </c>
      <c r="L16" s="2" t="s">
        <v>56</v>
      </c>
      <c r="M16" s="2"/>
      <c r="N16" s="2"/>
      <c r="O16" s="2" t="s">
        <v>149</v>
      </c>
      <c r="P16" s="2" t="s">
        <v>150</v>
      </c>
      <c r="Q16" s="2"/>
      <c r="R16" s="2" t="s">
        <v>151</v>
      </c>
      <c r="S16" s="2" t="s">
        <v>152</v>
      </c>
      <c r="T16" s="2" t="s">
        <v>153</v>
      </c>
      <c r="U16" s="2"/>
      <c r="V16" s="2"/>
      <c r="W16" s="2"/>
      <c r="X16" s="2" t="s">
        <v>154</v>
      </c>
      <c r="Y16" s="2" t="s">
        <v>155</v>
      </c>
      <c r="Z16" s="2" t="s">
        <v>156</v>
      </c>
      <c r="AA16" s="2" t="s">
        <v>68</v>
      </c>
      <c r="AB16" s="2"/>
      <c r="AC16" s="2" t="s">
        <v>157</v>
      </c>
      <c r="AD16" s="2" t="s">
        <v>158</v>
      </c>
      <c r="AE16" s="3" t="str">
        <f>HYPERLINK("https://www.biznes-polska.pl/data/files/202/47/115_opennexuswww526849_zalacznik.zip?pk=PkEcxggPSQYlYssvPEzLygtZLH1GI5N3&amp;df=20250602&amp;dt=20250602&amp;hh=5e06389d&amp;ido=29531047","załącznik")</f>
        <v>załącznik</v>
      </c>
      <c r="AF16" s="2"/>
    </row>
    <row r="17">
      <c r="A17" s="2" t="s">
        <v>159</v>
      </c>
      <c r="B17" s="3" t="str">
        <f>HYPERLINK("https://www.biznes-polska.pl/przetargi/29535976/?pk=PkEcxggPSQYlYssvPEzLygtZLH1GI5N3&amp;df=20250602&amp;dt=20250602&amp;hh=e07de15d&amp;ido=29535976","https://www.biznes-p...")</f>
        <v>https://www.biznes-p...</v>
      </c>
      <c r="C17" s="2" t="s">
        <v>47</v>
      </c>
      <c r="D17" s="2" t="s">
        <v>48</v>
      </c>
      <c r="E17" s="2" t="s">
        <v>113</v>
      </c>
      <c r="F17" s="2" t="s">
        <v>160</v>
      </c>
      <c r="G17" s="2" t="s">
        <v>161</v>
      </c>
      <c r="H17" s="2" t="s">
        <v>162</v>
      </c>
      <c r="I17" s="2" t="s">
        <v>163</v>
      </c>
      <c r="J17" s="2" t="s">
        <v>54</v>
      </c>
      <c r="K17" s="2" t="s">
        <v>164</v>
      </c>
      <c r="L17" s="2" t="s">
        <v>56</v>
      </c>
      <c r="M17" s="2" t="s">
        <v>165</v>
      </c>
      <c r="N17" s="2" t="s">
        <v>166</v>
      </c>
      <c r="O17" s="2" t="s">
        <v>167</v>
      </c>
      <c r="P17" s="2" t="s">
        <v>168</v>
      </c>
      <c r="Q17" s="2"/>
      <c r="R17" s="2" t="s">
        <v>169</v>
      </c>
      <c r="S17" s="2" t="s">
        <v>170</v>
      </c>
      <c r="T17" s="2"/>
      <c r="U17" s="2" t="s">
        <v>171</v>
      </c>
      <c r="V17" s="2"/>
      <c r="W17" s="2"/>
      <c r="X17" s="2" t="s">
        <v>172</v>
      </c>
      <c r="Y17" s="2"/>
      <c r="Z17" s="2" t="s">
        <v>173</v>
      </c>
      <c r="AA17" s="2" t="s">
        <v>68</v>
      </c>
      <c r="AB17" s="2"/>
      <c r="AC17" s="2" t="s">
        <v>174</v>
      </c>
      <c r="AD17" s="2" t="s">
        <v>111</v>
      </c>
      <c r="AE17" s="2"/>
      <c r="AF17" s="2"/>
    </row>
    <row r="18">
      <c r="A18" s="2" t="s">
        <v>175</v>
      </c>
      <c r="B18" s="3" t="str">
        <f>HYPERLINK("https://www.biznes-polska.pl/przetargi/29536787/?pk=PkEcxggPSQYlYssvPEzLygtZLH1GI5N3&amp;df=20250602&amp;dt=20250602&amp;hh=432bd3e6&amp;ido=29536787","https://www.biznes-p...")</f>
        <v>https://www.biznes-p...</v>
      </c>
      <c r="C18" s="2" t="s">
        <v>47</v>
      </c>
      <c r="D18" s="2" t="s">
        <v>48</v>
      </c>
      <c r="E18" s="2" t="s">
        <v>176</v>
      </c>
      <c r="F18" s="2" t="s">
        <v>177</v>
      </c>
      <c r="G18" s="2" t="s">
        <v>178</v>
      </c>
      <c r="H18" s="2" t="s">
        <v>179</v>
      </c>
      <c r="I18" s="2" t="s">
        <v>180</v>
      </c>
      <c r="J18" s="2" t="s">
        <v>54</v>
      </c>
      <c r="K18" s="2" t="s">
        <v>164</v>
      </c>
      <c r="L18" s="2" t="s">
        <v>56</v>
      </c>
      <c r="M18" s="2" t="s">
        <v>181</v>
      </c>
      <c r="N18" s="2" t="s">
        <v>182</v>
      </c>
      <c r="O18" s="2" t="s">
        <v>183</v>
      </c>
      <c r="P18" s="2" t="s">
        <v>184</v>
      </c>
      <c r="Q18" s="2" t="s">
        <v>185</v>
      </c>
      <c r="R18" s="2" t="s">
        <v>186</v>
      </c>
      <c r="S18" s="2" t="s">
        <v>187</v>
      </c>
      <c r="T18" s="2" t="s">
        <v>188</v>
      </c>
      <c r="U18" s="2" t="s">
        <v>189</v>
      </c>
      <c r="V18" s="2" t="s">
        <v>190</v>
      </c>
      <c r="W18" s="2"/>
      <c r="X18" s="2" t="s">
        <v>191</v>
      </c>
      <c r="Y18" s="2" t="s">
        <v>192</v>
      </c>
      <c r="Z18" s="2"/>
      <c r="AA18" s="2" t="s">
        <v>68</v>
      </c>
      <c r="AB18" s="2" t="s">
        <v>193</v>
      </c>
      <c r="AC18" s="2" t="s">
        <v>194</v>
      </c>
      <c r="AD18" s="2" t="s">
        <v>195</v>
      </c>
      <c r="AE18" s="3" t="str">
        <f>HYPERLINK("https://www.biznes-polska.pl/data/files/200/40/193_bzp-mk142909492_zal.zip?pk=PkEcxggPSQYlYssvPEzLygtZLH1GI5N3&amp;df=20250602&amp;dt=20250602&amp;hh=432bd3e6&amp;ido=29536787","załącznik")</f>
        <v>załącznik</v>
      </c>
      <c r="AF18" s="2" t="s">
        <v>196</v>
      </c>
    </row>
    <row r="19">
      <c r="A19" s="2" t="s">
        <v>197</v>
      </c>
      <c r="B19" s="3" t="str">
        <f>HYPERLINK("https://www.biznes-polska.pl/inwestycje/29538129/?pk=PkEcxggPSQYlYssvPEzLygtZLH1GI5N3&amp;df=20250602&amp;dt=20250602&amp;hh=212c2af4&amp;ido=29538129","https://www.biznes-p...")</f>
        <v>https://www.biznes-p...</v>
      </c>
      <c r="C19" s="2" t="s">
        <v>47</v>
      </c>
      <c r="D19" s="2" t="s">
        <v>198</v>
      </c>
      <c r="E19" s="2"/>
      <c r="F19" s="2" t="s">
        <v>199</v>
      </c>
      <c r="G19" s="2" t="s">
        <v>200</v>
      </c>
      <c r="H19" s="2" t="s">
        <v>201</v>
      </c>
      <c r="I19" s="2" t="s">
        <v>202</v>
      </c>
      <c r="J19" s="2" t="s">
        <v>79</v>
      </c>
      <c r="K19" s="2" t="s">
        <v>80</v>
      </c>
      <c r="L19" s="2" t="s">
        <v>56</v>
      </c>
      <c r="M19" s="2" t="s">
        <v>203</v>
      </c>
      <c r="N19" s="2" t="s">
        <v>204</v>
      </c>
      <c r="O19" s="2" t="s">
        <v>205</v>
      </c>
      <c r="P19" s="2" t="s">
        <v>206</v>
      </c>
      <c r="Q19" s="2"/>
      <c r="R19" s="2"/>
      <c r="S19" s="2"/>
      <c r="T19" s="2"/>
      <c r="U19" s="2" t="s">
        <v>207</v>
      </c>
      <c r="V19" s="2"/>
      <c r="W19" s="2"/>
      <c r="X19" s="2"/>
      <c r="Y19" s="2" t="s">
        <v>208</v>
      </c>
      <c r="Z19" s="2" t="s">
        <v>209</v>
      </c>
      <c r="AA19" s="2" t="s">
        <v>68</v>
      </c>
      <c r="AB19" s="2"/>
      <c r="AC19" s="2"/>
      <c r="AD19" s="2" t="s">
        <v>111</v>
      </c>
      <c r="AE19" s="2"/>
      <c r="AF19" s="2" t="s">
        <v>210</v>
      </c>
    </row>
    <row r="20">
      <c r="A20" s="2"/>
    </row>
    <row r="21" ht="15.75" customHeight="1">
      <c r="A21" s="1" t="s">
        <v>211</v>
      </c>
    </row>
    <row r="22" ht="15.75" customHeight="1">
      <c r="A22" s="4" t="s">
        <v>14</v>
      </c>
      <c r="B22" s="4" t="s">
        <v>15</v>
      </c>
      <c r="C22" s="4" t="s">
        <v>16</v>
      </c>
      <c r="D22" s="4" t="s">
        <v>19</v>
      </c>
      <c r="E22" s="4" t="s">
        <v>20</v>
      </c>
      <c r="F22" s="4" t="s">
        <v>212</v>
      </c>
      <c r="G22" s="4" t="s">
        <v>23</v>
      </c>
      <c r="H22" s="4" t="s">
        <v>24</v>
      </c>
      <c r="I22" s="4" t="s">
        <v>25</v>
      </c>
      <c r="J22" s="4" t="s">
        <v>41</v>
      </c>
      <c r="K22" s="4" t="s">
        <v>43</v>
      </c>
      <c r="L22" s="4" t="s">
        <v>213</v>
      </c>
      <c r="M22" s="4" t="s">
        <v>214</v>
      </c>
      <c r="N22" s="4" t="s">
        <v>44</v>
      </c>
      <c r="O22" s="4" t="s">
        <v>215</v>
      </c>
      <c r="P22" s="4" t="s">
        <v>216</v>
      </c>
    </row>
    <row r="23" ht="15.75" customHeight="1">
      <c r="A23" s="2" t="s">
        <v>217</v>
      </c>
      <c r="B23" s="3" t="str">
        <f>HYPERLINK("https://www.biznes-polska.pl/wyniki-przetargow/29530521/?pk=PkEcxggPSQYlYssvPEzLygtZLH1GI5N3&amp;df=20250602&amp;dt=20250602&amp;hh=15160ffa&amp;ido=29530521","https://www.biznes-p...")</f>
        <v>https://www.biznes-p...</v>
      </c>
      <c r="C23" s="2" t="s">
        <v>47</v>
      </c>
      <c r="D23" s="2" t="s">
        <v>218</v>
      </c>
      <c r="E23" s="2" t="s">
        <v>219</v>
      </c>
      <c r="F23" s="2" t="s">
        <v>220</v>
      </c>
      <c r="G23" s="2" t="s">
        <v>221</v>
      </c>
      <c r="H23" s="2" t="s">
        <v>222</v>
      </c>
      <c r="I23" s="2" t="s">
        <v>56</v>
      </c>
      <c r="J23" s="2" t="s">
        <v>223</v>
      </c>
      <c r="K23" s="2" t="s">
        <v>111</v>
      </c>
      <c r="L23" s="2" t="s">
        <v>224</v>
      </c>
      <c r="M23" s="2" t="s">
        <v>225</v>
      </c>
      <c r="N23" s="2"/>
      <c r="O23" s="2" t="s">
        <v>226</v>
      </c>
      <c r="P23" s="3" t="str">
        <f>HYPERLINK("https://www.biznes-polska.pl/ogloszenie/29136721/?pk=PkEcxggPSQYlYssvPEzLygtZLH1GI5N3&amp;df=20250602&amp;dt=20250602&amp;hh=586bb267&amp;ido=29136721","https://www.biznes-p...")</f>
        <v>https://www.biznes-p...</v>
      </c>
    </row>
    <row r="24" ht="15.75" customHeight="1">
      <c r="A24" s="2" t="s">
        <v>227</v>
      </c>
      <c r="B24" s="3" t="str">
        <f>HYPERLINK("https://www.biznes-polska.pl/wyniki-przetargow/29530539/?pk=PkEcxggPSQYlYssvPEzLygtZLH1GI5N3&amp;df=20250602&amp;dt=20250602&amp;hh=b3147b3c&amp;ido=29530539","https://www.biznes-p...")</f>
        <v>https://www.biznes-p...</v>
      </c>
      <c r="C24" s="2" t="s">
        <v>47</v>
      </c>
      <c r="D24" s="2" t="s">
        <v>218</v>
      </c>
      <c r="E24" s="2" t="s">
        <v>219</v>
      </c>
      <c r="F24" s="2" t="s">
        <v>220</v>
      </c>
      <c r="G24" s="2" t="s">
        <v>221</v>
      </c>
      <c r="H24" s="2" t="s">
        <v>222</v>
      </c>
      <c r="I24" s="2" t="s">
        <v>56</v>
      </c>
      <c r="J24" s="2" t="s">
        <v>228</v>
      </c>
      <c r="K24" s="2" t="s">
        <v>111</v>
      </c>
      <c r="L24" s="2" t="s">
        <v>229</v>
      </c>
      <c r="M24" s="2" t="s">
        <v>230</v>
      </c>
      <c r="N24" s="2"/>
      <c r="O24" s="2" t="s">
        <v>231</v>
      </c>
      <c r="P24" s="3" t="str">
        <f>HYPERLINK("https://www.biznes-polska.pl/ogloszenie/29007445/?pk=PkEcxggPSQYlYssvPEzLygtZLH1GI5N3&amp;df=20250602&amp;dt=20250602&amp;hh=37ec5eed&amp;ido=29007445","https://www.biznes-p...")</f>
        <v>https://www.biznes-p...</v>
      </c>
    </row>
    <row r="25" ht="15.75" customHeight="1">
      <c r="A25" s="2" t="s">
        <v>232</v>
      </c>
      <c r="B25" s="3" t="str">
        <f>HYPERLINK("https://www.biznes-polska.pl/wyniki-przetargow/29530811/?pk=PkEcxggPSQYlYssvPEzLygtZLH1GI5N3&amp;df=20250602&amp;dt=20250602&amp;hh=4c97e27f&amp;ido=29530811","https://www.biznes-p...")</f>
        <v>https://www.biznes-p...</v>
      </c>
      <c r="C25" s="2" t="s">
        <v>47</v>
      </c>
      <c r="D25" s="2" t="s">
        <v>218</v>
      </c>
      <c r="E25" s="2" t="s">
        <v>219</v>
      </c>
      <c r="F25" s="2" t="s">
        <v>220</v>
      </c>
      <c r="G25" s="2" t="s">
        <v>221</v>
      </c>
      <c r="H25" s="2" t="s">
        <v>222</v>
      </c>
      <c r="I25" s="2" t="s">
        <v>56</v>
      </c>
      <c r="J25" s="2" t="s">
        <v>233</v>
      </c>
      <c r="K25" s="2" t="s">
        <v>111</v>
      </c>
      <c r="L25" s="2" t="s">
        <v>234</v>
      </c>
      <c r="M25" s="2" t="s">
        <v>235</v>
      </c>
      <c r="N25" s="2"/>
      <c r="O25" s="2" t="s">
        <v>236</v>
      </c>
      <c r="P25" s="3" t="str">
        <f>HYPERLINK("https://www.biznes-polska.pl/ogloszenie/28949897/?pk=PkEcxggPSQYlYssvPEzLygtZLH1GI5N3&amp;df=20250602&amp;dt=20250602&amp;hh=6e124d19&amp;ido=28949897","https://www.biznes-p...")</f>
        <v>https://www.biznes-p...</v>
      </c>
    </row>
    <row r="26" ht="15.75" customHeight="1">
      <c r="A26" s="2" t="s">
        <v>237</v>
      </c>
      <c r="B26" s="3" t="str">
        <f>HYPERLINK("https://www.biznes-polska.pl/wyniki-przetargow/29532271/?pk=PkEcxggPSQYlYssvPEzLygtZLH1GI5N3&amp;df=20250602&amp;dt=20250602&amp;hh=52d58257&amp;ido=29532271","https://www.biznes-p...")</f>
        <v>https://www.biznes-p...</v>
      </c>
      <c r="C26" s="2" t="s">
        <v>47</v>
      </c>
      <c r="D26" s="2" t="s">
        <v>238</v>
      </c>
      <c r="E26" s="2" t="s">
        <v>239</v>
      </c>
      <c r="F26" s="2" t="s">
        <v>240</v>
      </c>
      <c r="G26" s="2" t="s">
        <v>79</v>
      </c>
      <c r="H26" s="2" t="s">
        <v>80</v>
      </c>
      <c r="I26" s="2" t="s">
        <v>56</v>
      </c>
      <c r="J26" s="2" t="s">
        <v>241</v>
      </c>
      <c r="K26" s="2" t="s">
        <v>242</v>
      </c>
      <c r="L26" s="2" t="s">
        <v>243</v>
      </c>
      <c r="M26" s="2" t="s">
        <v>244</v>
      </c>
      <c r="N26" s="3" t="str">
        <f>HYPERLINK("https://www.biznes-polska.pl/data/files/130/144/29532271-29245561_w_zalacznik.zip?pk=PkEcxggPSQYlYssvPEzLygtZLH1GI5N3&amp;df=20250602&amp;dt=20250602&amp;hh=52d58257&amp;ido=29532271","Protokół otwarcia ofert")</f>
        <v>Protokół otwarcia ofert</v>
      </c>
      <c r="O26" s="2" t="s">
        <v>245</v>
      </c>
      <c r="P26" s="3" t="str">
        <f>HYPERLINK("https://www.biznes-polska.pl/ogloszenie/29245561/?pk=PkEcxggPSQYlYssvPEzLygtZLH1GI5N3&amp;df=20250602&amp;dt=20250602&amp;hh=e3625771&amp;ido=29245561","https://www.biznes-p...")</f>
        <v>https://www.biznes-p...</v>
      </c>
    </row>
    <row r="27" ht="15.75" customHeight="1">
      <c r="A27" s="2" t="s">
        <v>246</v>
      </c>
      <c r="B27" s="3" t="str">
        <f>HYPERLINK("https://www.biznes-polska.pl/wyniki-przetargow/29535329/?pk=PkEcxggPSQYlYssvPEzLygtZLH1GI5N3&amp;df=20250602&amp;dt=20250602&amp;hh=c2ab7a66&amp;ido=29535329","https://www.biznes-p...")</f>
        <v>https://www.biznes-p...</v>
      </c>
      <c r="C27" s="2" t="s">
        <v>47</v>
      </c>
      <c r="D27" s="2" t="s">
        <v>247</v>
      </c>
      <c r="E27" s="2" t="s">
        <v>248</v>
      </c>
      <c r="F27" s="2" t="s">
        <v>249</v>
      </c>
      <c r="G27" s="2" t="s">
        <v>79</v>
      </c>
      <c r="H27" s="2" t="s">
        <v>80</v>
      </c>
      <c r="I27" s="2" t="s">
        <v>56</v>
      </c>
      <c r="J27" s="2" t="s">
        <v>250</v>
      </c>
      <c r="K27" s="2" t="s">
        <v>242</v>
      </c>
      <c r="L27" s="2" t="s">
        <v>251</v>
      </c>
      <c r="M27" s="2" t="s">
        <v>252</v>
      </c>
      <c r="N27" s="3" t="str">
        <f>HYPERLINK("https://www.biznes-polska.pl/data/files/208/196/29535329-28839620_w_zalacznik.zip?pk=PkEcxggPSQYlYssvPEzLygtZLH1GI5N3&amp;df=20250602&amp;dt=20250602&amp;hh=c2ab7a66&amp;ido=29535329","Protokół otwarcia ofert")</f>
        <v>Protokół otwarcia ofert</v>
      </c>
      <c r="O27" s="2" t="s">
        <v>253</v>
      </c>
      <c r="P27" s="3" t="str">
        <f>HYPERLINK("https://www.biznes-polska.pl/ogloszenie/28839620/?pk=PkEcxggPSQYlYssvPEzLygtZLH1GI5N3&amp;df=20250602&amp;dt=20250602&amp;hh=e33037c5&amp;ido=28839620","https://www.biznes-p...")</f>
        <v>https://www.biznes-p...</v>
      </c>
    </row>
    <row r="28" ht="15.75" customHeight="1">
      <c r="A28" s="2"/>
    </row>
    <row r="29" ht="15.75" customHeight="1">
      <c r="A29" s="1" t="s">
        <v>254</v>
      </c>
    </row>
    <row r="30" ht="15.75" customHeight="1">
      <c r="A30" s="4" t="s">
        <v>14</v>
      </c>
      <c r="B30" s="4" t="s">
        <v>15</v>
      </c>
      <c r="C30" s="4" t="s">
        <v>19</v>
      </c>
      <c r="D30" s="4" t="s">
        <v>255</v>
      </c>
    </row>
    <row r="31" ht="15.75" customHeight="1">
      <c r="A31" s="2" t="s">
        <v>256</v>
      </c>
      <c r="B31" s="3" t="str">
        <f>HYPERLINK("https://www.biznes-polska.pl/przetargi/29506162/?pk=PkEcxggPSQYlYssvPEzLygtZLH1GI5N3&amp;df=20250602&amp;dt=20250602&amp;hh=ad19cc29&amp;ido=29506162#notatka-29531855","https://www.biznes-p...")</f>
        <v>https://www.biznes-p...</v>
      </c>
      <c r="C31" s="2" t="s">
        <v>257</v>
      </c>
      <c r="D31" s="2" t="s">
        <v>258</v>
      </c>
    </row>
    <row r="32" ht="15.75" customHeight="1">
      <c r="A32" s="2"/>
    </row>
    <row r="33" ht="15.75" customHeight="1">
      <c r="A33" s="1" t="s">
        <v>259</v>
      </c>
    </row>
    <row r="34" ht="15.75" customHeight="1">
      <c r="A34" s="4" t="s">
        <v>14</v>
      </c>
      <c r="B34" s="4" t="s">
        <v>15</v>
      </c>
      <c r="C34" s="4" t="s">
        <v>19</v>
      </c>
      <c r="D34" s="4" t="s">
        <v>255</v>
      </c>
    </row>
    <row r="35" ht="15.75" customHeight="1">
      <c r="A35" s="2"/>
    </row>
    <row r="36" ht="15.75" customHeight="1">
      <c r="A36" s="1" t="s">
        <v>260</v>
      </c>
    </row>
    <row r="37" ht="15.75" customHeight="1">
      <c r="A37" s="4" t="s">
        <v>14</v>
      </c>
      <c r="B37" s="4" t="s">
        <v>15</v>
      </c>
      <c r="C37" s="4" t="s">
        <v>19</v>
      </c>
    </row>
    <row r="38" ht="15.75" customHeight="1">
      <c r="A38" s="2" t="s">
        <v>256</v>
      </c>
      <c r="B38" s="3" t="str">
        <f>HYPERLINK("https://www.biznes-polska.pl/przetargi/29506162/?pk=PkEcxggPSQYlYssvPEzLygtZLH1GI5N3&amp;df=20250602&amp;dt=20250602&amp;hh=ad19cc29&amp;ido=29506162","https://www.biznes-p...")</f>
        <v>https://www.biznes-p...</v>
      </c>
      <c r="C38" s="2" t="s">
        <v>257</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
    <oddFooter/>
  </headerFooter>
  <drawing r:id="rId1"/>
</worksheet>
</file>