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leci\work\oreilly\git\Ch14_Movement\"/>
    </mc:Choice>
  </mc:AlternateContent>
  <xr:revisionPtr revIDLastSave="0" documentId="13_ncr:1_{4BB002A7-A52F-415B-A91C-E9F93DDA61D1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Triangular Motion" sheetId="1" r:id="rId1"/>
    <sheet name="Trapezoidal Motion" sheetId="3" r:id="rId2"/>
    <sheet name="S-Curve Mo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B2" i="5"/>
  <c r="C2" i="5" s="1"/>
  <c r="D2" i="5" s="1"/>
  <c r="A3" i="5"/>
  <c r="A4" i="5" s="1"/>
  <c r="D19" i="1"/>
  <c r="C26" i="3"/>
  <c r="C27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D4" i="3"/>
  <c r="D5" i="3" s="1"/>
  <c r="D6" i="3" s="1"/>
  <c r="D7" i="3" s="1"/>
  <c r="A22" i="3"/>
  <c r="A23" i="3" s="1"/>
  <c r="A24" i="3" s="1"/>
  <c r="A25" i="3" s="1"/>
  <c r="A26" i="3" s="1"/>
  <c r="A27" i="3" s="1"/>
  <c r="A29" i="3" s="1"/>
  <c r="A30" i="3" s="1"/>
  <c r="A3" i="3"/>
  <c r="A4" i="3" s="1"/>
  <c r="C2" i="3"/>
  <c r="D2" i="3" s="1"/>
  <c r="C2" i="1"/>
  <c r="D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A5" i="5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A5" i="3"/>
  <c r="C3" i="3"/>
  <c r="D3" i="3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22" i="5" l="1"/>
  <c r="B23" i="5" s="1"/>
  <c r="B24" i="5" s="1"/>
  <c r="B25" i="5" s="1"/>
  <c r="B26" i="5" s="1"/>
  <c r="C3" i="5"/>
  <c r="D3" i="5" s="1"/>
  <c r="A6" i="5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C4" i="3"/>
  <c r="C5" i="3"/>
  <c r="A6" i="3"/>
  <c r="C4" i="5" l="1"/>
  <c r="D4" i="5" s="1"/>
  <c r="A7" i="5"/>
  <c r="C6" i="3"/>
  <c r="A7" i="3"/>
  <c r="C5" i="5" l="1"/>
  <c r="D5" i="5" s="1"/>
  <c r="A8" i="5"/>
  <c r="A8" i="3"/>
  <c r="C6" i="5" l="1"/>
  <c r="D6" i="5" s="1"/>
  <c r="A9" i="5"/>
  <c r="A9" i="3"/>
  <c r="C7" i="5" l="1"/>
  <c r="C8" i="5" s="1"/>
  <c r="C9" i="5" s="1"/>
  <c r="A10" i="5"/>
  <c r="A10" i="3"/>
  <c r="D7" i="5" l="1"/>
  <c r="D8" i="5" s="1"/>
  <c r="D9" i="5" s="1"/>
  <c r="A11" i="5"/>
  <c r="C10" i="5"/>
  <c r="A11" i="3"/>
  <c r="D10" i="5" l="1"/>
  <c r="A12" i="5"/>
  <c r="C11" i="5"/>
  <c r="A12" i="3"/>
  <c r="D11" i="5" l="1"/>
  <c r="C12" i="5"/>
  <c r="A13" i="5"/>
  <c r="A13" i="3"/>
  <c r="D12" i="5" l="1"/>
  <c r="A14" i="5"/>
  <c r="C13" i="5"/>
  <c r="A14" i="3"/>
  <c r="D13" i="5" l="1"/>
  <c r="A15" i="5"/>
  <c r="C14" i="5"/>
  <c r="A15" i="3"/>
  <c r="D14" i="5" l="1"/>
  <c r="A16" i="5"/>
  <c r="C15" i="5"/>
  <c r="A16" i="3"/>
  <c r="D15" i="5" l="1"/>
  <c r="A17" i="5"/>
  <c r="C16" i="5"/>
  <c r="A17" i="3"/>
  <c r="D16" i="5" l="1"/>
  <c r="C17" i="5"/>
  <c r="A18" i="5"/>
  <c r="A18" i="3"/>
  <c r="D17" i="5" l="1"/>
  <c r="A19" i="5"/>
  <c r="C18" i="5"/>
  <c r="A19" i="3"/>
  <c r="D18" i="5" l="1"/>
  <c r="A20" i="5"/>
  <c r="C19" i="5"/>
  <c r="A20" i="3"/>
  <c r="D19" i="5" l="1"/>
  <c r="A21" i="5"/>
  <c r="C20" i="5"/>
  <c r="A21" i="3"/>
  <c r="D20" i="5" l="1"/>
  <c r="A22" i="5"/>
  <c r="C21" i="5"/>
  <c r="D21" i="5" l="1"/>
  <c r="C22" i="5"/>
  <c r="A23" i="5"/>
  <c r="C23" i="5" l="1"/>
  <c r="D22" i="5"/>
  <c r="D23" i="5" s="1"/>
  <c r="A24" i="5"/>
  <c r="C24" i="5" l="1"/>
  <c r="D24" i="5" s="1"/>
  <c r="A25" i="5"/>
  <c r="C25" i="5" l="1"/>
  <c r="D25" i="5" s="1"/>
  <c r="A26" i="5"/>
  <c r="A27" i="5" l="1"/>
  <c r="C26" i="5"/>
  <c r="D26" i="5" s="1"/>
  <c r="D27" i="5" l="1"/>
</calcChain>
</file>

<file path=xl/sharedStrings.xml><?xml version="1.0" encoding="utf-8"?>
<sst xmlns="http://schemas.openxmlformats.org/spreadsheetml/2006/main" count="13" uniqueCount="5">
  <si>
    <t>time</t>
  </si>
  <si>
    <t>acceleration (m/s^2)</t>
  </si>
  <si>
    <t>veloctiy (m/s)</t>
  </si>
  <si>
    <t>position (0.1m)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</si>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</sst>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Triangular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'Triangular Motion'!$B$1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'Triangular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'Triangular Motion'!$B$2:$B$106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48AF-ADEC-6C6754BE8862}"/>
            </c:ext>
          </c:extLst>
        </c:ser>
        <c:ser>
          <c:idx val="1"/>
          <c:order val="1"/>
          <c:tx>
            <c:strRef>
              <c:f>'Triangular Motion'!$C$1</c:f>
              <c:strCache>
                <c:ptCount val="1"/>
                <c:pt idx="0">
                  <c:v>veloctiy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'Triangular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'Triangular Motion'!$C$2:$C$106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5-48AF-ADEC-6C6754BE8862}"/>
            </c:ext>
          </c:extLst>
        </c:ser>
        <c:ser>
          <c:idx val="2"/>
          <c:order val="2"/>
          <c:tx>
            <c:strRef>
              <c:f>'Triangular Motion'!$D$1</c:f>
              <c:strCache>
                <c:ptCount val="1"/>
                <c:pt idx="0">
                  <c:v>position (0.1m)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'Triangular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'Triangular Motion'!$D$2:$D$106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0.30000000000000004</c:v>
                </c:pt>
                <c:pt idx="3">
                  <c:v>0.60000000000000009</c:v>
                </c:pt>
                <c:pt idx="4">
                  <c:v>1</c:v>
                </c:pt>
                <c:pt idx="5">
                  <c:v>1.5</c:v>
                </c:pt>
                <c:pt idx="6">
                  <c:v>2.1</c:v>
                </c:pt>
                <c:pt idx="7">
                  <c:v>2.8</c:v>
                </c:pt>
                <c:pt idx="8">
                  <c:v>3.5999999999999996</c:v>
                </c:pt>
                <c:pt idx="9">
                  <c:v>4.5</c:v>
                </c:pt>
                <c:pt idx="10">
                  <c:v>5.3</c:v>
                </c:pt>
                <c:pt idx="11">
                  <c:v>6</c:v>
                </c:pt>
                <c:pt idx="12">
                  <c:v>6.6</c:v>
                </c:pt>
                <c:pt idx="13">
                  <c:v>7.1</c:v>
                </c:pt>
                <c:pt idx="14">
                  <c:v>7.5</c:v>
                </c:pt>
                <c:pt idx="15">
                  <c:v>7.8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5-48AF-ADEC-6C6754BE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84976"/>
        <c:axId val="1619169776"/>
      </c:scatterChart>
      <c:valAx>
        <c:axId val="16070849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69776"/>
        <c:crosses val="autoZero"/>
        <c:crossBetween val="midCat"/>
      </c:valAx>
      <c:valAx>
        <c:axId val="16191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Trapezoidal</a:t>
            </a:r>
            <a:r>
              <a:rPr lang="en-US" baseline="0"/>
              <a:t>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'Trapezoidal Motion'!$B$1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'Trapezoidal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7">
                  <c:v>1</c:v>
                </c:pt>
                <c:pt idx="28">
                  <c:v>2</c:v>
                </c:pt>
              </c:numCache>
            </c:numRef>
          </c:xVal>
          <c:yVal>
            <c:numRef>
              <c:f>'Trapezoidal Motion'!$B$2:$B$106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3-4655-AD8E-D7E432DE3B53}"/>
            </c:ext>
          </c:extLst>
        </c:ser>
        <c:ser>
          <c:idx val="1"/>
          <c:order val="1"/>
          <c:tx>
            <c:strRef>
              <c:f>'Trapezoidal Motion'!$C$1</c:f>
              <c:strCache>
                <c:ptCount val="1"/>
                <c:pt idx="0">
                  <c:v>veloctiy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'Trapezoidal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7">
                  <c:v>1</c:v>
                </c:pt>
                <c:pt idx="28">
                  <c:v>2</c:v>
                </c:pt>
              </c:numCache>
            </c:numRef>
          </c:xVal>
          <c:yVal>
            <c:numRef>
              <c:f>'Trapezoidal Motion'!$C$2:$C$106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3-4655-AD8E-D7E432DE3B53}"/>
            </c:ext>
          </c:extLst>
        </c:ser>
        <c:ser>
          <c:idx val="2"/>
          <c:order val="2"/>
          <c:tx>
            <c:strRef>
              <c:f>'Trapezoidal Motion'!$D$1</c:f>
              <c:strCache>
                <c:ptCount val="1"/>
                <c:pt idx="0">
                  <c:v>position (0.1m)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'Trapezoidal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7">
                  <c:v>1</c:v>
                </c:pt>
                <c:pt idx="28">
                  <c:v>2</c:v>
                </c:pt>
              </c:numCache>
            </c:numRef>
          </c:xVal>
          <c:yVal>
            <c:numRef>
              <c:f>'Trapezoidal Motion'!$D$2:$D$106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0.30000000000000004</c:v>
                </c:pt>
                <c:pt idx="3">
                  <c:v>0.60000000000000009</c:v>
                </c:pt>
                <c:pt idx="4">
                  <c:v>1</c:v>
                </c:pt>
                <c:pt idx="5">
                  <c:v>1.4</c:v>
                </c:pt>
                <c:pt idx="6">
                  <c:v>1.7999999999999998</c:v>
                </c:pt>
                <c:pt idx="7">
                  <c:v>2.1999999999999997</c:v>
                </c:pt>
                <c:pt idx="8">
                  <c:v>2.5999999999999996</c:v>
                </c:pt>
                <c:pt idx="9">
                  <c:v>2.9999999999999996</c:v>
                </c:pt>
                <c:pt idx="10">
                  <c:v>3.3999999999999995</c:v>
                </c:pt>
                <c:pt idx="11">
                  <c:v>3.7999999999999994</c:v>
                </c:pt>
                <c:pt idx="12">
                  <c:v>4.1999999999999993</c:v>
                </c:pt>
                <c:pt idx="13">
                  <c:v>4.5999999999999996</c:v>
                </c:pt>
                <c:pt idx="14">
                  <c:v>5</c:v>
                </c:pt>
                <c:pt idx="15">
                  <c:v>5.4</c:v>
                </c:pt>
                <c:pt idx="16">
                  <c:v>5.8000000000000007</c:v>
                </c:pt>
                <c:pt idx="17">
                  <c:v>6.2000000000000011</c:v>
                </c:pt>
                <c:pt idx="18">
                  <c:v>6.6000000000000014</c:v>
                </c:pt>
                <c:pt idx="19">
                  <c:v>7.0000000000000018</c:v>
                </c:pt>
                <c:pt idx="20">
                  <c:v>7.4000000000000021</c:v>
                </c:pt>
                <c:pt idx="21">
                  <c:v>7.700000000000002</c:v>
                </c:pt>
                <c:pt idx="22">
                  <c:v>7.9000000000000021</c:v>
                </c:pt>
                <c:pt idx="23">
                  <c:v>8.0000000000000018</c:v>
                </c:pt>
                <c:pt idx="24">
                  <c:v>8.0000000000000018</c:v>
                </c:pt>
                <c:pt idx="25">
                  <c:v>8.0000000000000018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3-4655-AD8E-D7E432DE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84976"/>
        <c:axId val="1619169776"/>
      </c:scatterChart>
      <c:valAx>
        <c:axId val="16070849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69776"/>
        <c:crosses val="autoZero"/>
        <c:crossBetween val="midCat"/>
      </c:valAx>
      <c:valAx>
        <c:axId val="1619169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  <a:r>
              <a:rPr lang="en-US" baseline="0"/>
              <a:t>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'S-Curve Motion'!$B$1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'S-Curve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'S-Curve Motion'!$B$2:$B$106</c:f>
              <c:numCache>
                <c:formatCode>General</c:formatCode>
                <c:ptCount val="105"/>
                <c:pt idx="0">
                  <c:v>0.121</c:v>
                </c:pt>
                <c:pt idx="1">
                  <c:v>0.24199999999999999</c:v>
                </c:pt>
                <c:pt idx="2">
                  <c:v>0.36299999999999999</c:v>
                </c:pt>
                <c:pt idx="3">
                  <c:v>0.48399999999999999</c:v>
                </c:pt>
                <c:pt idx="4">
                  <c:v>0.60499999999999998</c:v>
                </c:pt>
                <c:pt idx="5">
                  <c:v>0.72599999999999998</c:v>
                </c:pt>
                <c:pt idx="6">
                  <c:v>0.84699999999999998</c:v>
                </c:pt>
                <c:pt idx="7">
                  <c:v>0.72599999999999998</c:v>
                </c:pt>
                <c:pt idx="8">
                  <c:v>0.60499999999999998</c:v>
                </c:pt>
                <c:pt idx="9">
                  <c:v>0.48399999999999999</c:v>
                </c:pt>
                <c:pt idx="10">
                  <c:v>0.36299999999999999</c:v>
                </c:pt>
                <c:pt idx="11">
                  <c:v>0.24199999999999999</c:v>
                </c:pt>
                <c:pt idx="12">
                  <c:v>0.121</c:v>
                </c:pt>
                <c:pt idx="13">
                  <c:v>0</c:v>
                </c:pt>
                <c:pt idx="14">
                  <c:v>-0.121</c:v>
                </c:pt>
                <c:pt idx="15">
                  <c:v>-0.24199999999999999</c:v>
                </c:pt>
                <c:pt idx="16">
                  <c:v>-0.36299999999999999</c:v>
                </c:pt>
                <c:pt idx="17">
                  <c:v>-0.48399999999999999</c:v>
                </c:pt>
                <c:pt idx="18">
                  <c:v>-0.60499999999999998</c:v>
                </c:pt>
                <c:pt idx="19">
                  <c:v>-0.72599999999999998</c:v>
                </c:pt>
                <c:pt idx="20">
                  <c:v>-0.84699999999999998</c:v>
                </c:pt>
                <c:pt idx="21">
                  <c:v>-0.72599999999999998</c:v>
                </c:pt>
                <c:pt idx="22">
                  <c:v>-0.60499999999999998</c:v>
                </c:pt>
                <c:pt idx="23">
                  <c:v>-0.48399999999999999</c:v>
                </c:pt>
                <c:pt idx="24">
                  <c:v>-0.36299999999999999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B-40F6-A5AE-78E0376E272A}"/>
            </c:ext>
          </c:extLst>
        </c:ser>
        <c:ser>
          <c:idx val="1"/>
          <c:order val="1"/>
          <c:tx>
            <c:strRef>
              <c:f>'S-Curve Motion'!$C$1</c:f>
              <c:strCache>
                <c:ptCount val="1"/>
                <c:pt idx="0">
                  <c:v>veloctiy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'S-Curve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'S-Curve Motion'!$C$2:$C$106</c:f>
              <c:numCache>
                <c:formatCode>General</c:formatCode>
                <c:ptCount val="105"/>
                <c:pt idx="0">
                  <c:v>0</c:v>
                </c:pt>
                <c:pt idx="1">
                  <c:v>0.24199999999999999</c:v>
                </c:pt>
                <c:pt idx="2">
                  <c:v>0.60499999999999998</c:v>
                </c:pt>
                <c:pt idx="3">
                  <c:v>1.089</c:v>
                </c:pt>
                <c:pt idx="4">
                  <c:v>1.694</c:v>
                </c:pt>
                <c:pt idx="5">
                  <c:v>2.42</c:v>
                </c:pt>
                <c:pt idx="6">
                  <c:v>3.2669999999999999</c:v>
                </c:pt>
                <c:pt idx="7">
                  <c:v>3.9929999999999999</c:v>
                </c:pt>
                <c:pt idx="8">
                  <c:v>4.5979999999999999</c:v>
                </c:pt>
                <c:pt idx="9">
                  <c:v>5.0819999999999999</c:v>
                </c:pt>
                <c:pt idx="10">
                  <c:v>5.4450000000000003</c:v>
                </c:pt>
                <c:pt idx="11">
                  <c:v>5.6870000000000003</c:v>
                </c:pt>
                <c:pt idx="12">
                  <c:v>5.8079999999999998</c:v>
                </c:pt>
                <c:pt idx="13">
                  <c:v>5.8079999999999998</c:v>
                </c:pt>
                <c:pt idx="14">
                  <c:v>5.6869999999999994</c:v>
                </c:pt>
                <c:pt idx="15">
                  <c:v>5.4449999999999994</c:v>
                </c:pt>
                <c:pt idx="16">
                  <c:v>5.081999999999999</c:v>
                </c:pt>
                <c:pt idx="17">
                  <c:v>4.597999999999999</c:v>
                </c:pt>
                <c:pt idx="18">
                  <c:v>3.992999999999999</c:v>
                </c:pt>
                <c:pt idx="19">
                  <c:v>3.266999999999999</c:v>
                </c:pt>
                <c:pt idx="20">
                  <c:v>2.419999999999999</c:v>
                </c:pt>
                <c:pt idx="21">
                  <c:v>1.6939999999999991</c:v>
                </c:pt>
                <c:pt idx="22">
                  <c:v>1.0889999999999991</c:v>
                </c:pt>
                <c:pt idx="23">
                  <c:v>0.60499999999999909</c:v>
                </c:pt>
                <c:pt idx="24">
                  <c:v>0.2419999999999991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B-40F6-A5AE-78E0376E272A}"/>
            </c:ext>
          </c:extLst>
        </c:ser>
        <c:ser>
          <c:idx val="2"/>
          <c:order val="2"/>
          <c:tx>
            <c:strRef>
              <c:f>'S-Curve Motion'!$D$1</c:f>
              <c:strCache>
                <c:ptCount val="1"/>
                <c:pt idx="0">
                  <c:v>position (0.1m)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'S-Curve Motion'!$A$2:$A$106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'S-Curve Motion'!$D$2:$D$106</c:f>
              <c:numCache>
                <c:formatCode>General</c:formatCode>
                <c:ptCount val="105"/>
                <c:pt idx="0">
                  <c:v>0</c:v>
                </c:pt>
                <c:pt idx="1">
                  <c:v>2.4199999999999999E-2</c:v>
                </c:pt>
                <c:pt idx="2">
                  <c:v>8.4699999999999998E-2</c:v>
                </c:pt>
                <c:pt idx="3">
                  <c:v>0.19359999999999999</c:v>
                </c:pt>
                <c:pt idx="4">
                  <c:v>0.36299999999999999</c:v>
                </c:pt>
                <c:pt idx="5">
                  <c:v>0.60499999999999998</c:v>
                </c:pt>
                <c:pt idx="6">
                  <c:v>0.93169999999999997</c:v>
                </c:pt>
                <c:pt idx="7">
                  <c:v>1.331</c:v>
                </c:pt>
                <c:pt idx="8">
                  <c:v>1.7907999999999999</c:v>
                </c:pt>
                <c:pt idx="9">
                  <c:v>2.2989999999999999</c:v>
                </c:pt>
                <c:pt idx="10">
                  <c:v>2.8434999999999997</c:v>
                </c:pt>
                <c:pt idx="11">
                  <c:v>3.4121999999999995</c:v>
                </c:pt>
                <c:pt idx="12">
                  <c:v>3.9929999999999994</c:v>
                </c:pt>
                <c:pt idx="13">
                  <c:v>4.5737999999999994</c:v>
                </c:pt>
                <c:pt idx="14">
                  <c:v>5.1424999999999992</c:v>
                </c:pt>
                <c:pt idx="15">
                  <c:v>5.6869999999999994</c:v>
                </c:pt>
                <c:pt idx="16">
                  <c:v>6.1951999999999989</c:v>
                </c:pt>
                <c:pt idx="17">
                  <c:v>6.6549999999999985</c:v>
                </c:pt>
                <c:pt idx="18">
                  <c:v>7.0542999999999987</c:v>
                </c:pt>
                <c:pt idx="19">
                  <c:v>7.3809999999999985</c:v>
                </c:pt>
                <c:pt idx="20">
                  <c:v>7.6229999999999984</c:v>
                </c:pt>
                <c:pt idx="21">
                  <c:v>7.792399999999998</c:v>
                </c:pt>
                <c:pt idx="22">
                  <c:v>7.9012999999999982</c:v>
                </c:pt>
                <c:pt idx="23">
                  <c:v>7.9617999999999984</c:v>
                </c:pt>
                <c:pt idx="24">
                  <c:v>7.985999999999998</c:v>
                </c:pt>
                <c:pt idx="25">
                  <c:v>7.985999999999998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B-40F6-A5AE-78E0376E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84976"/>
        <c:axId val="1619169776"/>
      </c:scatterChart>
      <c:valAx>
        <c:axId val="16070849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69776"/>
        <c:crosses val="autoZero"/>
        <c:crossBetween val="midCat"/>
      </c:valAx>
      <c:valAx>
        <c:axId val="1619169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95250</xdr:rowOff>
    </xdr:from>
    <xdr:to>
      <xdr:col>16</xdr:col>
      <xdr:colOff>400050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1D57-2948-72E4-1642-64242E02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95250</xdr:rowOff>
    </xdr:from>
    <xdr:to>
      <xdr:col>16</xdr:col>
      <xdr:colOff>400050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1972F-64D1-4C44-A3EC-00B43039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95250</xdr:rowOff>
    </xdr:from>
    <xdr:to>
      <xdr:col>16</xdr:col>
      <xdr:colOff>400050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87AB4-EF44-436A-8B5A-A39E5D9A1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F42" sqref="F42"/>
    </sheetView>
  </sheetViews>
  <sheetFormatPr defaultRowHeight="14.5" x14ac:dyDescent="0.35"/>
  <cols>
    <col min="2" max="2" width="10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f>B2*A2</f>
        <v>0</v>
      </c>
      <c r="D2">
        <f>(C2*A2) / 10</f>
        <v>0</v>
      </c>
    </row>
    <row r="3" spans="1:4" x14ac:dyDescent="0.35">
      <c r="A3">
        <f>A2+1</f>
        <v>1</v>
      </c>
      <c r="B3">
        <v>1</v>
      </c>
      <c r="C3">
        <f>(B3*(A3-A2)) + C2</f>
        <v>1</v>
      </c>
      <c r="D3">
        <f>D2+ ((C3*(A3-A2)))/10</f>
        <v>0.1</v>
      </c>
    </row>
    <row r="4" spans="1:4" x14ac:dyDescent="0.35">
      <c r="A4">
        <f t="shared" ref="A4:A67" si="0">A3+1</f>
        <v>2</v>
      </c>
      <c r="B4">
        <v>1</v>
      </c>
      <c r="C4">
        <f>(B4*(A4-A3)) + C3</f>
        <v>2</v>
      </c>
      <c r="D4">
        <f t="shared" ref="D4:D22" si="1">D3+ ((C4*(A4-A3)))/10</f>
        <v>0.30000000000000004</v>
      </c>
    </row>
    <row r="5" spans="1:4" x14ac:dyDescent="0.35">
      <c r="A5">
        <f t="shared" si="0"/>
        <v>3</v>
      </c>
      <c r="B5">
        <v>1</v>
      </c>
      <c r="C5">
        <f t="shared" ref="C5:C68" si="2">(B5*(A5-A4)) + C4</f>
        <v>3</v>
      </c>
      <c r="D5">
        <f t="shared" si="1"/>
        <v>0.60000000000000009</v>
      </c>
    </row>
    <row r="6" spans="1:4" x14ac:dyDescent="0.35">
      <c r="A6">
        <f t="shared" si="0"/>
        <v>4</v>
      </c>
      <c r="B6">
        <v>1</v>
      </c>
      <c r="C6">
        <f t="shared" si="2"/>
        <v>4</v>
      </c>
      <c r="D6">
        <f t="shared" si="1"/>
        <v>1</v>
      </c>
    </row>
    <row r="7" spans="1:4" x14ac:dyDescent="0.35">
      <c r="A7">
        <f t="shared" si="0"/>
        <v>5</v>
      </c>
      <c r="B7">
        <v>1</v>
      </c>
      <c r="C7">
        <f t="shared" si="2"/>
        <v>5</v>
      </c>
      <c r="D7">
        <f t="shared" si="1"/>
        <v>1.5</v>
      </c>
    </row>
    <row r="8" spans="1:4" x14ac:dyDescent="0.35">
      <c r="A8">
        <f t="shared" si="0"/>
        <v>6</v>
      </c>
      <c r="B8">
        <v>1</v>
      </c>
      <c r="C8">
        <f t="shared" si="2"/>
        <v>6</v>
      </c>
      <c r="D8">
        <f t="shared" si="1"/>
        <v>2.1</v>
      </c>
    </row>
    <row r="9" spans="1:4" x14ac:dyDescent="0.35">
      <c r="A9">
        <f t="shared" si="0"/>
        <v>7</v>
      </c>
      <c r="B9">
        <v>1</v>
      </c>
      <c r="C9">
        <f t="shared" si="2"/>
        <v>7</v>
      </c>
      <c r="D9">
        <f t="shared" si="1"/>
        <v>2.8</v>
      </c>
    </row>
    <row r="10" spans="1:4" x14ac:dyDescent="0.35">
      <c r="A10">
        <f t="shared" si="0"/>
        <v>8</v>
      </c>
      <c r="B10">
        <v>1</v>
      </c>
      <c r="C10">
        <f t="shared" si="2"/>
        <v>8</v>
      </c>
      <c r="D10">
        <f t="shared" si="1"/>
        <v>3.5999999999999996</v>
      </c>
    </row>
    <row r="11" spans="1:4" x14ac:dyDescent="0.35">
      <c r="A11">
        <f t="shared" si="0"/>
        <v>9</v>
      </c>
      <c r="B11">
        <v>1</v>
      </c>
      <c r="C11">
        <f t="shared" si="2"/>
        <v>9</v>
      </c>
      <c r="D11">
        <f t="shared" si="1"/>
        <v>4.5</v>
      </c>
    </row>
    <row r="12" spans="1:4" x14ac:dyDescent="0.35">
      <c r="A12">
        <f t="shared" si="0"/>
        <v>10</v>
      </c>
      <c r="B12">
        <v>-1</v>
      </c>
      <c r="C12">
        <f t="shared" si="2"/>
        <v>8</v>
      </c>
      <c r="D12">
        <f t="shared" si="1"/>
        <v>5.3</v>
      </c>
    </row>
    <row r="13" spans="1:4" x14ac:dyDescent="0.35">
      <c r="A13">
        <f t="shared" si="0"/>
        <v>11</v>
      </c>
      <c r="B13">
        <v>-1</v>
      </c>
      <c r="C13">
        <f t="shared" si="2"/>
        <v>7</v>
      </c>
      <c r="D13">
        <f t="shared" si="1"/>
        <v>6</v>
      </c>
    </row>
    <row r="14" spans="1:4" x14ac:dyDescent="0.35">
      <c r="A14">
        <f t="shared" si="0"/>
        <v>12</v>
      </c>
      <c r="B14">
        <v>-1</v>
      </c>
      <c r="C14">
        <f t="shared" si="2"/>
        <v>6</v>
      </c>
      <c r="D14">
        <f t="shared" si="1"/>
        <v>6.6</v>
      </c>
    </row>
    <row r="15" spans="1:4" x14ac:dyDescent="0.35">
      <c r="A15">
        <f t="shared" si="0"/>
        <v>13</v>
      </c>
      <c r="B15">
        <v>-1</v>
      </c>
      <c r="C15">
        <f t="shared" si="2"/>
        <v>5</v>
      </c>
      <c r="D15">
        <f t="shared" si="1"/>
        <v>7.1</v>
      </c>
    </row>
    <row r="16" spans="1:4" x14ac:dyDescent="0.35">
      <c r="A16">
        <f t="shared" si="0"/>
        <v>14</v>
      </c>
      <c r="B16">
        <v>-1</v>
      </c>
      <c r="C16">
        <f t="shared" si="2"/>
        <v>4</v>
      </c>
      <c r="D16">
        <f t="shared" si="1"/>
        <v>7.5</v>
      </c>
    </row>
    <row r="17" spans="1:4" x14ac:dyDescent="0.35">
      <c r="A17">
        <f t="shared" si="0"/>
        <v>15</v>
      </c>
      <c r="B17">
        <v>-1</v>
      </c>
      <c r="C17">
        <f t="shared" si="2"/>
        <v>3</v>
      </c>
      <c r="D17">
        <f t="shared" si="1"/>
        <v>7.8</v>
      </c>
    </row>
    <row r="18" spans="1:4" x14ac:dyDescent="0.35">
      <c r="A18">
        <f t="shared" si="0"/>
        <v>16</v>
      </c>
      <c r="B18">
        <v>-1</v>
      </c>
      <c r="C18">
        <f t="shared" si="2"/>
        <v>2</v>
      </c>
      <c r="D18">
        <f t="shared" si="1"/>
        <v>8</v>
      </c>
    </row>
    <row r="19" spans="1:4" x14ac:dyDescent="0.35">
      <c r="A19">
        <f t="shared" si="0"/>
        <v>17</v>
      </c>
      <c r="B19">
        <v>-1</v>
      </c>
      <c r="C19">
        <f t="shared" si="2"/>
        <v>1</v>
      </c>
      <c r="D19">
        <f>D18+ ((C19*(A19-A18)))/10 -0.1</f>
        <v>8</v>
      </c>
    </row>
    <row r="20" spans="1:4" x14ac:dyDescent="0.35">
      <c r="A20">
        <f t="shared" si="0"/>
        <v>18</v>
      </c>
      <c r="B20">
        <v>-1</v>
      </c>
      <c r="C20">
        <f t="shared" si="2"/>
        <v>0</v>
      </c>
      <c r="D20">
        <f t="shared" si="1"/>
        <v>8</v>
      </c>
    </row>
    <row r="21" spans="1:4" x14ac:dyDescent="0.35">
      <c r="A21">
        <v>19</v>
      </c>
      <c r="B21">
        <v>0</v>
      </c>
      <c r="C21">
        <v>0</v>
      </c>
      <c r="D21">
        <v>8</v>
      </c>
    </row>
    <row r="22" spans="1:4" x14ac:dyDescent="0.35">
      <c r="A22">
        <f t="shared" ref="A22:A27" si="3">A21+1</f>
        <v>20</v>
      </c>
      <c r="B22">
        <v>0</v>
      </c>
      <c r="C22">
        <v>0</v>
      </c>
      <c r="D22">
        <v>8</v>
      </c>
    </row>
    <row r="23" spans="1:4" x14ac:dyDescent="0.35">
      <c r="A23">
        <f t="shared" si="3"/>
        <v>21</v>
      </c>
      <c r="B23">
        <v>0</v>
      </c>
      <c r="C23">
        <v>0</v>
      </c>
      <c r="D23">
        <v>8</v>
      </c>
    </row>
    <row r="24" spans="1:4" x14ac:dyDescent="0.35">
      <c r="A24">
        <f t="shared" si="3"/>
        <v>22</v>
      </c>
      <c r="B24">
        <v>0</v>
      </c>
      <c r="C24">
        <v>0</v>
      </c>
      <c r="D24">
        <v>8</v>
      </c>
    </row>
    <row r="25" spans="1:4" x14ac:dyDescent="0.35">
      <c r="A25">
        <f t="shared" si="3"/>
        <v>23</v>
      </c>
      <c r="B25">
        <v>0</v>
      </c>
      <c r="C25">
        <v>0</v>
      </c>
      <c r="D25">
        <v>8</v>
      </c>
    </row>
    <row r="26" spans="1:4" x14ac:dyDescent="0.35">
      <c r="A26">
        <f t="shared" si="3"/>
        <v>24</v>
      </c>
      <c r="B26">
        <v>0</v>
      </c>
      <c r="C26">
        <v>0</v>
      </c>
      <c r="D26">
        <v>8</v>
      </c>
    </row>
    <row r="27" spans="1:4" x14ac:dyDescent="0.35">
      <c r="A27">
        <f t="shared" si="3"/>
        <v>25</v>
      </c>
      <c r="B27">
        <v>0</v>
      </c>
      <c r="C27">
        <v>0</v>
      </c>
      <c r="D2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4FEE-181C-41A2-A000-544EED4DD29F}">
  <dimension ref="A1:D30"/>
  <sheetViews>
    <sheetView workbookViewId="0">
      <selection activeCell="A22" sqref="A22:A27"/>
    </sheetView>
  </sheetViews>
  <sheetFormatPr defaultRowHeight="14.5" x14ac:dyDescent="0.35"/>
  <cols>
    <col min="2" max="2" width="10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1</v>
      </c>
      <c r="C2">
        <f>B2*A2</f>
        <v>0</v>
      </c>
      <c r="D2">
        <f>(C2*A2) / 10</f>
        <v>0</v>
      </c>
    </row>
    <row r="3" spans="1:4" x14ac:dyDescent="0.35">
      <c r="A3">
        <f>A2+1</f>
        <v>1</v>
      </c>
      <c r="B3">
        <v>1</v>
      </c>
      <c r="C3">
        <f>(B3*(A3-A2)) + C2</f>
        <v>1</v>
      </c>
      <c r="D3">
        <f>D2+ ((C3*(A3-A2)))/10</f>
        <v>0.1</v>
      </c>
    </row>
    <row r="4" spans="1:4" x14ac:dyDescent="0.35">
      <c r="A4">
        <f t="shared" ref="A4:A67" si="0">A3+1</f>
        <v>2</v>
      </c>
      <c r="B4">
        <v>1</v>
      </c>
      <c r="C4">
        <f>(B4*(A4-A3)) + C3</f>
        <v>2</v>
      </c>
      <c r="D4">
        <f t="shared" ref="D4:D27" si="1">D3+ ((C4*(A4-A3)))/10</f>
        <v>0.30000000000000004</v>
      </c>
    </row>
    <row r="5" spans="1:4" x14ac:dyDescent="0.35">
      <c r="A5">
        <f t="shared" si="0"/>
        <v>3</v>
      </c>
      <c r="B5">
        <v>1</v>
      </c>
      <c r="C5">
        <f t="shared" ref="C5:C27" si="2">(B5*(A5-A4)) + C4</f>
        <v>3</v>
      </c>
      <c r="D5">
        <f t="shared" si="1"/>
        <v>0.60000000000000009</v>
      </c>
    </row>
    <row r="6" spans="1:4" x14ac:dyDescent="0.35">
      <c r="A6">
        <f t="shared" si="0"/>
        <v>4</v>
      </c>
      <c r="B6">
        <v>1</v>
      </c>
      <c r="C6">
        <f t="shared" si="2"/>
        <v>4</v>
      </c>
      <c r="D6">
        <f t="shared" si="1"/>
        <v>1</v>
      </c>
    </row>
    <row r="7" spans="1:4" x14ac:dyDescent="0.35">
      <c r="A7">
        <f t="shared" si="0"/>
        <v>5</v>
      </c>
      <c r="B7">
        <v>0</v>
      </c>
      <c r="C7">
        <f t="shared" si="2"/>
        <v>4</v>
      </c>
      <c r="D7">
        <f t="shared" si="1"/>
        <v>1.4</v>
      </c>
    </row>
    <row r="8" spans="1:4" x14ac:dyDescent="0.35">
      <c r="A8">
        <f t="shared" si="0"/>
        <v>6</v>
      </c>
      <c r="B8">
        <v>0</v>
      </c>
      <c r="C8">
        <f t="shared" si="2"/>
        <v>4</v>
      </c>
      <c r="D8">
        <f t="shared" si="1"/>
        <v>1.7999999999999998</v>
      </c>
    </row>
    <row r="9" spans="1:4" x14ac:dyDescent="0.35">
      <c r="A9">
        <f t="shared" si="0"/>
        <v>7</v>
      </c>
      <c r="B9">
        <v>0</v>
      </c>
      <c r="C9">
        <f t="shared" si="2"/>
        <v>4</v>
      </c>
      <c r="D9">
        <f t="shared" si="1"/>
        <v>2.1999999999999997</v>
      </c>
    </row>
    <row r="10" spans="1:4" x14ac:dyDescent="0.35">
      <c r="A10">
        <f t="shared" si="0"/>
        <v>8</v>
      </c>
      <c r="B10">
        <v>0</v>
      </c>
      <c r="C10">
        <f t="shared" si="2"/>
        <v>4</v>
      </c>
      <c r="D10">
        <f t="shared" si="1"/>
        <v>2.5999999999999996</v>
      </c>
    </row>
    <row r="11" spans="1:4" x14ac:dyDescent="0.35">
      <c r="A11">
        <f t="shared" si="0"/>
        <v>9</v>
      </c>
      <c r="B11">
        <v>0</v>
      </c>
      <c r="C11">
        <f t="shared" si="2"/>
        <v>4</v>
      </c>
      <c r="D11">
        <f t="shared" si="1"/>
        <v>2.9999999999999996</v>
      </c>
    </row>
    <row r="12" spans="1:4" x14ac:dyDescent="0.35">
      <c r="A12">
        <f t="shared" si="0"/>
        <v>10</v>
      </c>
      <c r="B12">
        <v>0</v>
      </c>
      <c r="C12">
        <f t="shared" si="2"/>
        <v>4</v>
      </c>
      <c r="D12">
        <f t="shared" si="1"/>
        <v>3.3999999999999995</v>
      </c>
    </row>
    <row r="13" spans="1:4" x14ac:dyDescent="0.35">
      <c r="A13">
        <f t="shared" si="0"/>
        <v>11</v>
      </c>
      <c r="B13">
        <v>0</v>
      </c>
      <c r="C13">
        <f t="shared" si="2"/>
        <v>4</v>
      </c>
      <c r="D13">
        <f t="shared" si="1"/>
        <v>3.7999999999999994</v>
      </c>
    </row>
    <row r="14" spans="1:4" x14ac:dyDescent="0.35">
      <c r="A14">
        <f t="shared" si="0"/>
        <v>12</v>
      </c>
      <c r="B14">
        <v>0</v>
      </c>
      <c r="C14">
        <f t="shared" si="2"/>
        <v>4</v>
      </c>
      <c r="D14">
        <f t="shared" si="1"/>
        <v>4.1999999999999993</v>
      </c>
    </row>
    <row r="15" spans="1:4" x14ac:dyDescent="0.35">
      <c r="A15">
        <f t="shared" si="0"/>
        <v>13</v>
      </c>
      <c r="B15">
        <v>0</v>
      </c>
      <c r="C15">
        <f t="shared" si="2"/>
        <v>4</v>
      </c>
      <c r="D15">
        <f t="shared" si="1"/>
        <v>4.5999999999999996</v>
      </c>
    </row>
    <row r="16" spans="1:4" x14ac:dyDescent="0.35">
      <c r="A16">
        <f t="shared" si="0"/>
        <v>14</v>
      </c>
      <c r="B16">
        <v>0</v>
      </c>
      <c r="C16">
        <f t="shared" si="2"/>
        <v>4</v>
      </c>
      <c r="D16">
        <f t="shared" si="1"/>
        <v>5</v>
      </c>
    </row>
    <row r="17" spans="1:4" x14ac:dyDescent="0.35">
      <c r="A17">
        <f t="shared" si="0"/>
        <v>15</v>
      </c>
      <c r="B17">
        <v>0</v>
      </c>
      <c r="C17">
        <f t="shared" si="2"/>
        <v>4</v>
      </c>
      <c r="D17">
        <f t="shared" si="1"/>
        <v>5.4</v>
      </c>
    </row>
    <row r="18" spans="1:4" x14ac:dyDescent="0.35">
      <c r="A18">
        <f t="shared" si="0"/>
        <v>16</v>
      </c>
      <c r="B18">
        <v>0</v>
      </c>
      <c r="C18">
        <f t="shared" si="2"/>
        <v>4</v>
      </c>
      <c r="D18">
        <f t="shared" si="1"/>
        <v>5.8000000000000007</v>
      </c>
    </row>
    <row r="19" spans="1:4" x14ac:dyDescent="0.35">
      <c r="A19">
        <f t="shared" si="0"/>
        <v>17</v>
      </c>
      <c r="B19">
        <v>0</v>
      </c>
      <c r="C19">
        <f t="shared" si="2"/>
        <v>4</v>
      </c>
      <c r="D19">
        <f t="shared" si="1"/>
        <v>6.2000000000000011</v>
      </c>
    </row>
    <row r="20" spans="1:4" x14ac:dyDescent="0.35">
      <c r="A20">
        <f t="shared" si="0"/>
        <v>18</v>
      </c>
      <c r="B20">
        <v>0</v>
      </c>
      <c r="C20">
        <f t="shared" si="2"/>
        <v>4</v>
      </c>
      <c r="D20">
        <f t="shared" si="1"/>
        <v>6.6000000000000014</v>
      </c>
    </row>
    <row r="21" spans="1:4" x14ac:dyDescent="0.35">
      <c r="A21">
        <f t="shared" si="0"/>
        <v>19</v>
      </c>
      <c r="B21">
        <v>0</v>
      </c>
      <c r="C21">
        <f t="shared" si="2"/>
        <v>4</v>
      </c>
      <c r="D21">
        <f t="shared" si="1"/>
        <v>7.0000000000000018</v>
      </c>
    </row>
    <row r="22" spans="1:4" x14ac:dyDescent="0.35">
      <c r="A22">
        <f t="shared" si="0"/>
        <v>20</v>
      </c>
      <c r="B22">
        <v>0</v>
      </c>
      <c r="C22">
        <f t="shared" si="2"/>
        <v>4</v>
      </c>
      <c r="D22">
        <f t="shared" si="1"/>
        <v>7.4000000000000021</v>
      </c>
    </row>
    <row r="23" spans="1:4" x14ac:dyDescent="0.35">
      <c r="A23">
        <f t="shared" si="0"/>
        <v>21</v>
      </c>
      <c r="B23">
        <v>-1</v>
      </c>
      <c r="C23">
        <f t="shared" si="2"/>
        <v>3</v>
      </c>
      <c r="D23">
        <f t="shared" si="1"/>
        <v>7.700000000000002</v>
      </c>
    </row>
    <row r="24" spans="1:4" x14ac:dyDescent="0.35">
      <c r="A24">
        <f t="shared" si="0"/>
        <v>22</v>
      </c>
      <c r="B24">
        <v>-1</v>
      </c>
      <c r="C24">
        <f t="shared" si="2"/>
        <v>2</v>
      </c>
      <c r="D24">
        <f t="shared" si="1"/>
        <v>7.9000000000000021</v>
      </c>
    </row>
    <row r="25" spans="1:4" x14ac:dyDescent="0.35">
      <c r="A25">
        <f t="shared" si="0"/>
        <v>23</v>
      </c>
      <c r="B25">
        <v>-1</v>
      </c>
      <c r="C25">
        <f t="shared" si="2"/>
        <v>1</v>
      </c>
      <c r="D25">
        <f t="shared" si="1"/>
        <v>8.0000000000000018</v>
      </c>
    </row>
    <row r="26" spans="1:4" x14ac:dyDescent="0.35">
      <c r="A26">
        <f t="shared" si="0"/>
        <v>24</v>
      </c>
      <c r="B26">
        <v>-1</v>
      </c>
      <c r="C26">
        <f t="shared" si="2"/>
        <v>0</v>
      </c>
      <c r="D26">
        <f t="shared" si="1"/>
        <v>8.0000000000000018</v>
      </c>
    </row>
    <row r="27" spans="1:4" x14ac:dyDescent="0.35">
      <c r="A27">
        <f t="shared" si="0"/>
        <v>25</v>
      </c>
      <c r="B27">
        <v>0</v>
      </c>
      <c r="C27">
        <f t="shared" si="2"/>
        <v>0</v>
      </c>
      <c r="D27">
        <f t="shared" si="1"/>
        <v>8.0000000000000018</v>
      </c>
    </row>
    <row r="29" spans="1:4" x14ac:dyDescent="0.35">
      <c r="A29">
        <f t="shared" si="0"/>
        <v>1</v>
      </c>
    </row>
    <row r="30" spans="1:4" x14ac:dyDescent="0.35">
      <c r="A30">
        <f t="shared" si="0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58B0-BC2E-49EF-9F4D-6F0797C70C63}">
  <dimension ref="A1:G27"/>
  <sheetViews>
    <sheetView workbookViewId="0">
      <selection activeCell="K43" sqref="K43"/>
    </sheetView>
  </sheetViews>
  <sheetFormatPr defaultRowHeight="14.5" x14ac:dyDescent="0.35"/>
  <cols>
    <col min="2" max="2" width="10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0</v>
      </c>
      <c r="B2">
        <f>G2</f>
        <v>0.121</v>
      </c>
      <c r="C2">
        <f>B2*A2</f>
        <v>0</v>
      </c>
      <c r="D2">
        <f>(C2*A2) / 10</f>
        <v>0</v>
      </c>
      <c r="F2" t="s">
        <v>4</v>
      </c>
      <c r="G2">
        <v>0.121</v>
      </c>
    </row>
    <row r="3" spans="1:7" x14ac:dyDescent="0.35">
      <c r="A3">
        <f>A2+1</f>
        <v>1</v>
      </c>
      <c r="B3">
        <f>B2+$G$2</f>
        <v>0.24199999999999999</v>
      </c>
      <c r="C3">
        <f>(B3*(A3-A2)) + C2</f>
        <v>0.24199999999999999</v>
      </c>
      <c r="D3">
        <f>D2+ ((C3*(A3-A2)))/10</f>
        <v>2.4199999999999999E-2</v>
      </c>
    </row>
    <row r="4" spans="1:7" x14ac:dyDescent="0.35">
      <c r="A4">
        <f t="shared" ref="A4:A30" si="0">A3+1</f>
        <v>2</v>
      </c>
      <c r="B4">
        <f t="shared" ref="B4:B8" si="1">B3+$G$2</f>
        <v>0.36299999999999999</v>
      </c>
      <c r="C4">
        <f>(B4*(A4-A3)) + C3</f>
        <v>0.60499999999999998</v>
      </c>
      <c r="D4">
        <f t="shared" ref="D4:D27" si="2">D3+ ((C4*(A4-A3)))/10</f>
        <v>8.4699999999999998E-2</v>
      </c>
    </row>
    <row r="5" spans="1:7" x14ac:dyDescent="0.35">
      <c r="A5">
        <f t="shared" si="0"/>
        <v>3</v>
      </c>
      <c r="B5">
        <f t="shared" si="1"/>
        <v>0.48399999999999999</v>
      </c>
      <c r="C5">
        <f t="shared" ref="C5:C16" si="3">(B5*(A5-A4)) + C4</f>
        <v>1.089</v>
      </c>
      <c r="D5">
        <f t="shared" si="2"/>
        <v>0.19359999999999999</v>
      </c>
    </row>
    <row r="6" spans="1:7" x14ac:dyDescent="0.35">
      <c r="A6">
        <f t="shared" si="0"/>
        <v>4</v>
      </c>
      <c r="B6">
        <f t="shared" si="1"/>
        <v>0.60499999999999998</v>
      </c>
      <c r="C6">
        <f t="shared" si="3"/>
        <v>1.694</v>
      </c>
      <c r="D6">
        <f t="shared" si="2"/>
        <v>0.36299999999999999</v>
      </c>
    </row>
    <row r="7" spans="1:7" x14ac:dyDescent="0.35">
      <c r="A7">
        <f t="shared" si="0"/>
        <v>5</v>
      </c>
      <c r="B7">
        <f t="shared" si="1"/>
        <v>0.72599999999999998</v>
      </c>
      <c r="C7">
        <f t="shared" si="3"/>
        <v>2.42</v>
      </c>
      <c r="D7">
        <f t="shared" si="2"/>
        <v>0.60499999999999998</v>
      </c>
    </row>
    <row r="8" spans="1:7" x14ac:dyDescent="0.35">
      <c r="A8">
        <f t="shared" si="0"/>
        <v>6</v>
      </c>
      <c r="B8">
        <f t="shared" si="1"/>
        <v>0.84699999999999998</v>
      </c>
      <c r="C8">
        <f t="shared" si="3"/>
        <v>3.2669999999999999</v>
      </c>
      <c r="D8">
        <f t="shared" si="2"/>
        <v>0.93169999999999997</v>
      </c>
    </row>
    <row r="9" spans="1:7" x14ac:dyDescent="0.35">
      <c r="A9">
        <f t="shared" si="0"/>
        <v>7</v>
      </c>
      <c r="B9">
        <f>B8-$G$2</f>
        <v>0.72599999999999998</v>
      </c>
      <c r="C9">
        <f t="shared" si="3"/>
        <v>3.9929999999999999</v>
      </c>
      <c r="D9">
        <f t="shared" si="2"/>
        <v>1.331</v>
      </c>
    </row>
    <row r="10" spans="1:7" x14ac:dyDescent="0.35">
      <c r="A10">
        <f t="shared" si="0"/>
        <v>8</v>
      </c>
      <c r="B10">
        <f t="shared" ref="B10:B22" si="4">B9-$G$2</f>
        <v>0.60499999999999998</v>
      </c>
      <c r="C10">
        <f t="shared" si="3"/>
        <v>4.5979999999999999</v>
      </c>
      <c r="D10">
        <f t="shared" si="2"/>
        <v>1.7907999999999999</v>
      </c>
    </row>
    <row r="11" spans="1:7" x14ac:dyDescent="0.35">
      <c r="A11">
        <f t="shared" si="0"/>
        <v>9</v>
      </c>
      <c r="B11">
        <f t="shared" si="4"/>
        <v>0.48399999999999999</v>
      </c>
      <c r="C11">
        <f t="shared" si="3"/>
        <v>5.0819999999999999</v>
      </c>
      <c r="D11">
        <f t="shared" si="2"/>
        <v>2.2989999999999999</v>
      </c>
    </row>
    <row r="12" spans="1:7" x14ac:dyDescent="0.35">
      <c r="A12">
        <f t="shared" si="0"/>
        <v>10</v>
      </c>
      <c r="B12">
        <f t="shared" si="4"/>
        <v>0.36299999999999999</v>
      </c>
      <c r="C12">
        <f t="shared" si="3"/>
        <v>5.4450000000000003</v>
      </c>
      <c r="D12">
        <f t="shared" si="2"/>
        <v>2.8434999999999997</v>
      </c>
    </row>
    <row r="13" spans="1:7" x14ac:dyDescent="0.35">
      <c r="A13">
        <f t="shared" si="0"/>
        <v>11</v>
      </c>
      <c r="B13">
        <f t="shared" si="4"/>
        <v>0.24199999999999999</v>
      </c>
      <c r="C13">
        <f t="shared" si="3"/>
        <v>5.6870000000000003</v>
      </c>
      <c r="D13">
        <f t="shared" si="2"/>
        <v>3.4121999999999995</v>
      </c>
    </row>
    <row r="14" spans="1:7" x14ac:dyDescent="0.35">
      <c r="A14">
        <f t="shared" si="0"/>
        <v>12</v>
      </c>
      <c r="B14">
        <f t="shared" si="4"/>
        <v>0.121</v>
      </c>
      <c r="C14">
        <f t="shared" si="3"/>
        <v>5.8079999999999998</v>
      </c>
      <c r="D14">
        <f t="shared" si="2"/>
        <v>3.9929999999999994</v>
      </c>
    </row>
    <row r="15" spans="1:7" x14ac:dyDescent="0.35">
      <c r="A15">
        <f t="shared" si="0"/>
        <v>13</v>
      </c>
      <c r="B15">
        <f t="shared" si="4"/>
        <v>0</v>
      </c>
      <c r="C15">
        <f t="shared" si="3"/>
        <v>5.8079999999999998</v>
      </c>
      <c r="D15">
        <f t="shared" si="2"/>
        <v>4.5737999999999994</v>
      </c>
    </row>
    <row r="16" spans="1:7" x14ac:dyDescent="0.35">
      <c r="A16">
        <f t="shared" si="0"/>
        <v>14</v>
      </c>
      <c r="B16">
        <f t="shared" si="4"/>
        <v>-0.121</v>
      </c>
      <c r="C16">
        <f t="shared" si="3"/>
        <v>5.6869999999999994</v>
      </c>
      <c r="D16">
        <f t="shared" si="2"/>
        <v>5.1424999999999992</v>
      </c>
    </row>
    <row r="17" spans="1:4" x14ac:dyDescent="0.35">
      <c r="A17">
        <f t="shared" si="0"/>
        <v>15</v>
      </c>
      <c r="B17">
        <f t="shared" si="4"/>
        <v>-0.24199999999999999</v>
      </c>
      <c r="C17">
        <f>(B17*(A17-A16)) + C16</f>
        <v>5.4449999999999994</v>
      </c>
      <c r="D17">
        <f t="shared" si="2"/>
        <v>5.6869999999999994</v>
      </c>
    </row>
    <row r="18" spans="1:4" x14ac:dyDescent="0.35">
      <c r="A18">
        <f t="shared" si="0"/>
        <v>16</v>
      </c>
      <c r="B18">
        <f t="shared" si="4"/>
        <v>-0.36299999999999999</v>
      </c>
      <c r="C18">
        <f>(B18*(A18-A17)) + C17</f>
        <v>5.081999999999999</v>
      </c>
      <c r="D18">
        <f t="shared" si="2"/>
        <v>6.1951999999999989</v>
      </c>
    </row>
    <row r="19" spans="1:4" x14ac:dyDescent="0.35">
      <c r="A19">
        <f t="shared" si="0"/>
        <v>17</v>
      </c>
      <c r="B19">
        <f t="shared" si="4"/>
        <v>-0.48399999999999999</v>
      </c>
      <c r="C19">
        <f>(B19*(A19-A18)) + C18</f>
        <v>4.597999999999999</v>
      </c>
      <c r="D19">
        <f t="shared" si="2"/>
        <v>6.6549999999999985</v>
      </c>
    </row>
    <row r="20" spans="1:4" x14ac:dyDescent="0.35">
      <c r="A20">
        <f t="shared" si="0"/>
        <v>18</v>
      </c>
      <c r="B20">
        <f t="shared" si="4"/>
        <v>-0.60499999999999998</v>
      </c>
      <c r="C20">
        <f>(B20*(A20-A19)) + C19</f>
        <v>3.992999999999999</v>
      </c>
      <c r="D20">
        <f t="shared" si="2"/>
        <v>7.0542999999999987</v>
      </c>
    </row>
    <row r="21" spans="1:4" x14ac:dyDescent="0.35">
      <c r="A21">
        <f t="shared" si="0"/>
        <v>19</v>
      </c>
      <c r="B21">
        <f t="shared" si="4"/>
        <v>-0.72599999999999998</v>
      </c>
      <c r="C21">
        <f>(B21*(A21-A20)) + C20</f>
        <v>3.266999999999999</v>
      </c>
      <c r="D21">
        <f t="shared" si="2"/>
        <v>7.3809999999999985</v>
      </c>
    </row>
    <row r="22" spans="1:4" x14ac:dyDescent="0.35">
      <c r="A22">
        <f t="shared" si="0"/>
        <v>20</v>
      </c>
      <c r="B22">
        <f t="shared" si="4"/>
        <v>-0.84699999999999998</v>
      </c>
      <c r="C22">
        <f>(B22*(A22-A21)) + C21</f>
        <v>2.419999999999999</v>
      </c>
      <c r="D22">
        <f t="shared" si="2"/>
        <v>7.6229999999999984</v>
      </c>
    </row>
    <row r="23" spans="1:4" x14ac:dyDescent="0.35">
      <c r="A23">
        <f t="shared" si="0"/>
        <v>21</v>
      </c>
      <c r="B23">
        <f>B22+$G$2</f>
        <v>-0.72599999999999998</v>
      </c>
      <c r="C23">
        <f>(B23*(A23-A22)) + C22</f>
        <v>1.6939999999999991</v>
      </c>
      <c r="D23">
        <f t="shared" si="2"/>
        <v>7.792399999999998</v>
      </c>
    </row>
    <row r="24" spans="1:4" x14ac:dyDescent="0.35">
      <c r="A24">
        <f t="shared" si="0"/>
        <v>22</v>
      </c>
      <c r="B24">
        <f>B23+$G$2</f>
        <v>-0.60499999999999998</v>
      </c>
      <c r="C24">
        <f>(B24*(A24-A23)) + C23</f>
        <v>1.0889999999999991</v>
      </c>
      <c r="D24">
        <f t="shared" si="2"/>
        <v>7.9012999999999982</v>
      </c>
    </row>
    <row r="25" spans="1:4" x14ac:dyDescent="0.35">
      <c r="A25">
        <f t="shared" si="0"/>
        <v>23</v>
      </c>
      <c r="B25">
        <f>B24+$G$2</f>
        <v>-0.48399999999999999</v>
      </c>
      <c r="C25">
        <f>(B25*(A25-A24)) + C24</f>
        <v>0.60499999999999909</v>
      </c>
      <c r="D25">
        <f t="shared" si="2"/>
        <v>7.9617999999999984</v>
      </c>
    </row>
    <row r="26" spans="1:4" x14ac:dyDescent="0.35">
      <c r="A26">
        <f t="shared" si="0"/>
        <v>24</v>
      </c>
      <c r="B26">
        <f>B25+$G$2</f>
        <v>-0.36299999999999999</v>
      </c>
      <c r="C26">
        <f>(B26*(A26-A25)) + C25</f>
        <v>0.2419999999999991</v>
      </c>
      <c r="D26">
        <f t="shared" si="2"/>
        <v>7.985999999999998</v>
      </c>
    </row>
    <row r="27" spans="1:4" x14ac:dyDescent="0.35">
      <c r="A27">
        <f t="shared" si="0"/>
        <v>25</v>
      </c>
      <c r="B27">
        <v>0</v>
      </c>
      <c r="C27">
        <v>0</v>
      </c>
      <c r="D27">
        <f t="shared" si="2"/>
        <v>7.985999999999998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Triangular Motion</vt:lpstr>
      <vt:lpstr>Trapezoidal Motion</vt:lpstr>
      <vt:lpstr>S-Curve 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2015-06-05T18:17:20Z</dcterms:created>
  <dcterms:modified xsi:type="dcterms:W3CDTF">2023-10-26T16:42:45Z</dcterms:modified>
</cp:coreProperties>
</file>