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i\work\oreilly\git\Ch4_IOTimers\"/>
    </mc:Choice>
  </mc:AlternateContent>
  <xr:revisionPtr revIDLastSave="0" documentId="13_ncr:1_{1CDED267-D0E4-4A5C-9B4F-854D574C89C5}" xr6:coauthVersionLast="47" xr6:coauthVersionMax="47" xr10:uidLastSave="{00000000-0000-0000-0000-000000000000}"/>
  <bookViews>
    <workbookView xWindow="-110" yWindow="-110" windowWidth="38620" windowHeight="21100" xr2:uid="{268E9A45-B72B-4E46-8DD5-3BA3DB6729FB}"/>
  </bookViews>
  <sheets>
    <sheet name="Chapter 4 Doing the Ma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" i="1" l="1"/>
  <c r="E148" i="1" s="1"/>
  <c r="D147" i="1"/>
  <c r="E147" i="1" s="1"/>
  <c r="D146" i="1"/>
  <c r="D145" i="1"/>
  <c r="D144" i="1"/>
  <c r="D143" i="1"/>
  <c r="D142" i="1"/>
  <c r="D141" i="1"/>
  <c r="D140" i="1"/>
  <c r="D139" i="1"/>
  <c r="D138" i="1"/>
  <c r="E138" i="1" s="1"/>
  <c r="D137" i="1"/>
  <c r="E137" i="1" s="1"/>
  <c r="D136" i="1"/>
  <c r="D135" i="1"/>
  <c r="D134" i="1"/>
  <c r="E134" i="1" s="1"/>
  <c r="D133" i="1"/>
  <c r="E133" i="1" s="1"/>
  <c r="D132" i="1"/>
  <c r="E132" i="1" s="1"/>
  <c r="D131" i="1"/>
  <c r="D130" i="1"/>
  <c r="D129" i="1"/>
  <c r="D128" i="1"/>
  <c r="D127" i="1"/>
  <c r="D126" i="1"/>
  <c r="D125" i="1"/>
  <c r="D124" i="1"/>
  <c r="D123" i="1"/>
  <c r="D122" i="1"/>
  <c r="E122" i="1" s="1"/>
  <c r="D121" i="1"/>
  <c r="E121" i="1" s="1"/>
  <c r="D120" i="1"/>
  <c r="D119" i="1"/>
  <c r="D118" i="1"/>
  <c r="E118" i="1" s="1"/>
  <c r="D117" i="1"/>
  <c r="E117" i="1" s="1"/>
  <c r="D116" i="1"/>
  <c r="E116" i="1" s="1"/>
  <c r="D115" i="1"/>
  <c r="D114" i="1"/>
  <c r="D113" i="1"/>
  <c r="D112" i="1"/>
  <c r="E112" i="1" s="1"/>
  <c r="D111" i="1"/>
  <c r="D110" i="1"/>
  <c r="D109" i="1"/>
  <c r="D108" i="1"/>
  <c r="D107" i="1"/>
  <c r="D106" i="1"/>
  <c r="E106" i="1" s="1"/>
  <c r="D105" i="1"/>
  <c r="E105" i="1" s="1"/>
  <c r="D104" i="1"/>
  <c r="D103" i="1"/>
  <c r="D102" i="1"/>
  <c r="E102" i="1" s="1"/>
  <c r="D101" i="1"/>
  <c r="E101" i="1" s="1"/>
  <c r="D100" i="1"/>
  <c r="E100" i="1" s="1"/>
  <c r="D99" i="1"/>
  <c r="D98" i="1"/>
  <c r="D97" i="1"/>
  <c r="D96" i="1"/>
  <c r="E96" i="1" s="1"/>
  <c r="D95" i="1"/>
  <c r="D94" i="1"/>
  <c r="D93" i="1"/>
  <c r="D92" i="1"/>
  <c r="D91" i="1"/>
  <c r="D90" i="1"/>
  <c r="E90" i="1" s="1"/>
  <c r="D89" i="1"/>
  <c r="E89" i="1" s="1"/>
  <c r="D88" i="1"/>
  <c r="D87" i="1"/>
  <c r="D86" i="1"/>
  <c r="E86" i="1" s="1"/>
  <c r="D85" i="1"/>
  <c r="E85" i="1" s="1"/>
  <c r="D84" i="1"/>
  <c r="E84" i="1" s="1"/>
  <c r="D83" i="1"/>
  <c r="D82" i="1"/>
  <c r="D81" i="1"/>
  <c r="D80" i="1"/>
  <c r="E80" i="1" s="1"/>
  <c r="D79" i="1"/>
  <c r="D78" i="1"/>
  <c r="D77" i="1"/>
  <c r="D76" i="1"/>
  <c r="D75" i="1"/>
  <c r="D74" i="1"/>
  <c r="E74" i="1" s="1"/>
  <c r="D73" i="1"/>
  <c r="E73" i="1" s="1"/>
  <c r="D72" i="1"/>
  <c r="D71" i="1"/>
  <c r="D70" i="1"/>
  <c r="E70" i="1" s="1"/>
  <c r="D69" i="1"/>
  <c r="E69" i="1" s="1"/>
  <c r="D68" i="1"/>
  <c r="E68" i="1" s="1"/>
  <c r="D67" i="1"/>
  <c r="D66" i="1"/>
  <c r="D65" i="1"/>
  <c r="D64" i="1"/>
  <c r="E64" i="1" s="1"/>
  <c r="D63" i="1"/>
  <c r="D62" i="1"/>
  <c r="D61" i="1"/>
  <c r="D60" i="1"/>
  <c r="D59" i="1"/>
  <c r="D58" i="1"/>
  <c r="E58" i="1" s="1"/>
  <c r="D57" i="1"/>
  <c r="E57" i="1" s="1"/>
  <c r="D56" i="1"/>
  <c r="D55" i="1"/>
  <c r="D54" i="1"/>
  <c r="E54" i="1" s="1"/>
  <c r="D53" i="1"/>
  <c r="E53" i="1" s="1"/>
  <c r="D52" i="1"/>
  <c r="E52" i="1" s="1"/>
  <c r="D51" i="1"/>
  <c r="D50" i="1"/>
  <c r="D49" i="1"/>
  <c r="D48" i="1"/>
  <c r="E48" i="1" s="1"/>
  <c r="D47" i="1"/>
  <c r="E47" i="1" s="1"/>
  <c r="B139" i="1"/>
  <c r="E146" i="1"/>
  <c r="E145" i="1"/>
  <c r="E144" i="1"/>
  <c r="E143" i="1"/>
  <c r="E142" i="1"/>
  <c r="E141" i="1"/>
  <c r="E140" i="1"/>
  <c r="E139" i="1"/>
  <c r="E136" i="1"/>
  <c r="E135" i="1"/>
  <c r="E131" i="1"/>
  <c r="E130" i="1"/>
  <c r="E129" i="1"/>
  <c r="E128" i="1"/>
  <c r="E127" i="1"/>
  <c r="E126" i="1"/>
  <c r="E125" i="1"/>
  <c r="E124" i="1"/>
  <c r="E123" i="1"/>
  <c r="E120" i="1"/>
  <c r="E119" i="1"/>
  <c r="E115" i="1"/>
  <c r="E114" i="1"/>
  <c r="E113" i="1"/>
  <c r="E111" i="1"/>
  <c r="E110" i="1"/>
  <c r="E109" i="1"/>
  <c r="E108" i="1"/>
  <c r="E107" i="1"/>
  <c r="E104" i="1"/>
  <c r="E103" i="1"/>
  <c r="E99" i="1"/>
  <c r="E98" i="1"/>
  <c r="E97" i="1"/>
  <c r="E95" i="1"/>
  <c r="E94" i="1"/>
  <c r="E93" i="1"/>
  <c r="E92" i="1"/>
  <c r="E91" i="1"/>
  <c r="E88" i="1"/>
  <c r="E87" i="1"/>
  <c r="E83" i="1"/>
  <c r="E82" i="1"/>
  <c r="E81" i="1"/>
  <c r="E79" i="1"/>
  <c r="E78" i="1"/>
  <c r="E77" i="1"/>
  <c r="E76" i="1"/>
  <c r="E75" i="1"/>
  <c r="E72" i="1"/>
  <c r="E71" i="1"/>
  <c r="E67" i="1"/>
  <c r="E66" i="1"/>
  <c r="E65" i="1"/>
  <c r="E63" i="1"/>
  <c r="E62" i="1"/>
  <c r="E61" i="1"/>
  <c r="E60" i="1"/>
  <c r="E59" i="1"/>
  <c r="E56" i="1"/>
  <c r="E55" i="1"/>
  <c r="E51" i="1"/>
  <c r="E50" i="1"/>
  <c r="E49" i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40" i="1" s="1"/>
  <c r="B141" i="1" s="1"/>
  <c r="B142" i="1" s="1"/>
  <c r="B143" i="1" s="1"/>
  <c r="B144" i="1" s="1"/>
  <c r="B145" i="1" s="1"/>
  <c r="B146" i="1" s="1"/>
  <c r="B147" i="1" s="1"/>
  <c r="B148" i="1" s="1"/>
  <c r="C35" i="1"/>
  <c r="C41" i="1" s="1"/>
  <c r="C20" i="1"/>
  <c r="C24" i="1" s="1"/>
  <c r="C27" i="1" s="1"/>
  <c r="C29" i="1" s="1"/>
  <c r="C30" i="1" s="1"/>
  <c r="C8" i="1"/>
  <c r="C12" i="1" s="1"/>
  <c r="C125" i="1" l="1"/>
  <c r="C127" i="1"/>
  <c r="C49" i="1"/>
  <c r="C78" i="1"/>
  <c r="C79" i="1"/>
  <c r="C91" i="1"/>
  <c r="C105" i="1"/>
  <c r="C129" i="1"/>
  <c r="C51" i="1"/>
  <c r="C80" i="1"/>
  <c r="C92" i="1"/>
  <c r="C117" i="1"/>
  <c r="C130" i="1"/>
  <c r="C141" i="1"/>
  <c r="C124" i="1"/>
  <c r="C101" i="1"/>
  <c r="C47" i="1"/>
  <c r="C115" i="1"/>
  <c r="C48" i="1"/>
  <c r="C116" i="1"/>
  <c r="C50" i="1"/>
  <c r="C81" i="1"/>
  <c r="C118" i="1"/>
  <c r="C131" i="1"/>
  <c r="C142" i="1"/>
  <c r="C53" i="1"/>
  <c r="C82" i="1"/>
  <c r="C94" i="1"/>
  <c r="C106" i="1"/>
  <c r="C119" i="1"/>
  <c r="C143" i="1"/>
  <c r="C87" i="1"/>
  <c r="C61" i="1"/>
  <c r="C89" i="1"/>
  <c r="C102" i="1"/>
  <c r="C103" i="1"/>
  <c r="C66" i="1"/>
  <c r="C104" i="1"/>
  <c r="C52" i="1"/>
  <c r="C54" i="1"/>
  <c r="C83" i="1"/>
  <c r="C144" i="1"/>
  <c r="C55" i="1"/>
  <c r="C70" i="1"/>
  <c r="C96" i="1"/>
  <c r="C108" i="1"/>
  <c r="C121" i="1"/>
  <c r="C145" i="1"/>
  <c r="C60" i="1"/>
  <c r="C100" i="1"/>
  <c r="C113" i="1"/>
  <c r="C63" i="1"/>
  <c r="C138" i="1"/>
  <c r="C77" i="1"/>
  <c r="C128" i="1"/>
  <c r="C107" i="1"/>
  <c r="C71" i="1"/>
  <c r="C97" i="1"/>
  <c r="C133" i="1"/>
  <c r="C146" i="1"/>
  <c r="C112" i="1"/>
  <c r="C74" i="1"/>
  <c r="C64" i="1"/>
  <c r="C90" i="1"/>
  <c r="C67" i="1"/>
  <c r="C69" i="1"/>
  <c r="C132" i="1"/>
  <c r="C57" i="1"/>
  <c r="C72" i="1"/>
  <c r="C98" i="1"/>
  <c r="C134" i="1"/>
  <c r="C147" i="1"/>
  <c r="C75" i="1"/>
  <c r="C126" i="1"/>
  <c r="C140" i="1"/>
  <c r="C68" i="1"/>
  <c r="C93" i="1"/>
  <c r="C95" i="1"/>
  <c r="C120" i="1"/>
  <c r="C56" i="1"/>
  <c r="C84" i="1"/>
  <c r="C109" i="1"/>
  <c r="C58" i="1"/>
  <c r="C73" i="1"/>
  <c r="C85" i="1"/>
  <c r="C99" i="1"/>
  <c r="C110" i="1"/>
  <c r="C122" i="1"/>
  <c r="C135" i="1"/>
  <c r="C137" i="1"/>
  <c r="C88" i="1"/>
  <c r="C62" i="1"/>
  <c r="C114" i="1"/>
  <c r="C76" i="1"/>
  <c r="C65" i="1"/>
  <c r="C139" i="1"/>
  <c r="C59" i="1"/>
  <c r="C86" i="1"/>
  <c r="C111" i="1"/>
  <c r="C123" i="1"/>
  <c r="C136" i="1"/>
  <c r="C148" i="1"/>
  <c r="C42" i="1"/>
  <c r="C15" i="1"/>
  <c r="C16" i="1" s="1"/>
</calcChain>
</file>

<file path=xl/sharedStrings.xml><?xml version="1.0" encoding="utf-8"?>
<sst xmlns="http://schemas.openxmlformats.org/spreadsheetml/2006/main" count="61" uniqueCount="33">
  <si>
    <t>prescaler = clockIn / (compare * timerFrequency)</t>
  </si>
  <si>
    <t>timerFrequency = clockIn / (prescaler * compare)</t>
  </si>
  <si>
    <t xml:space="preserve">clockIn </t>
  </si>
  <si>
    <t>MHz</t>
  </si>
  <si>
    <t>Hz</t>
  </si>
  <si>
    <t>compare</t>
  </si>
  <si>
    <t>max value</t>
  </si>
  <si>
    <t>prescaler</t>
  </si>
  <si>
    <t>actual</t>
  </si>
  <si>
    <t xml:space="preserve"> </t>
  </si>
  <si>
    <t>ATTiny 45's 8-bit timer, 10-bit prescaler, 4MHz systems clock and goal frequency of 20 Hz</t>
  </si>
  <si>
    <t>prescaler * compare = clockIn / timerFrequency = 4 MHz/20 Hz = 200,000</t>
  </si>
  <si>
    <t>round to integer: chosen to round down</t>
  </si>
  <si>
    <t>max value, 8-bit register</t>
  </si>
  <si>
    <t>prescaler * compare</t>
  </si>
  <si>
    <t>goal timerFrequency</t>
  </si>
  <si>
    <t>actual timerFrequency</t>
  </si>
  <si>
    <t>error</t>
  </si>
  <si>
    <t>%</t>
  </si>
  <si>
    <t>min prescaler</t>
  </si>
  <si>
    <t>max prescaler</t>
  </si>
  <si>
    <t>max compare</t>
  </si>
  <si>
    <t>min compare</t>
  </si>
  <si>
    <t>Won't fit in 10-bit prescale register</t>
  </si>
  <si>
    <t>* Calculate min and max prescalers</t>
  </si>
  <si>
    <t>actual max prescaler</t>
  </si>
  <si>
    <t>* Calculate closest compare value for each prescale value</t>
  </si>
  <si>
    <t>Prescaler</t>
  </si>
  <si>
    <t>Compare</t>
  </si>
  <si>
    <t>Error %</t>
  </si>
  <si>
    <t>Timer Freq (Hz)</t>
  </si>
  <si>
    <t>Brute force method ATTiny 45's 8-bit timer, 10-bit prescaler, 4MHz systems clock and goal frequency of 17 Hz</t>
  </si>
  <si>
    <t>max value, 10-bit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</si>
</sst>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8000"/>
      <name val="Courier New"/>
      <family val="3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4" fillId="4" borderId="1" xfId="3"/>
    <xf numFmtId="0" fontId="3" fillId="3" borderId="1" xfId="2"/>
    <xf numFmtId="0" fontId="5" fillId="0" borderId="0" xfId="0" applyFont="1"/>
    <xf numFmtId="0" fontId="2" fillId="2" borderId="0" xfId="1"/>
  </cellXfs>
  <cellStyles count="4">
    <cellStyle name="Bad" xfId="1" builtinId="27"/>
    <cellStyle name="Calculation" xfId="3" builtinId="22"/>
    <cellStyle name="Input" xfId="2" builtinId="20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D760-803F-49CE-B964-3F0AC635183B}">
  <dimension ref="A2:K148"/>
  <sheetViews>
    <sheetView tabSelected="1" workbookViewId="0">
      <selection activeCell="K15" sqref="K15"/>
    </sheetView>
  </sheetViews>
  <sheetFormatPr defaultRowHeight="14.5" x14ac:dyDescent="0.35"/>
  <cols>
    <col min="2" max="2" width="22.81640625" customWidth="1"/>
    <col min="3" max="3" width="10.81640625" bestFit="1" customWidth="1"/>
    <col min="5" max="5" width="11.81640625" bestFit="1" customWidth="1"/>
  </cols>
  <sheetData>
    <row r="2" spans="1:11" ht="16" x14ac:dyDescent="0.4">
      <c r="A2" s="1" t="s">
        <v>1</v>
      </c>
    </row>
    <row r="3" spans="1:11" ht="16" x14ac:dyDescent="0.4">
      <c r="A3" s="1" t="s">
        <v>0</v>
      </c>
    </row>
    <row r="6" spans="1:11" x14ac:dyDescent="0.35">
      <c r="A6" s="4" t="s">
        <v>10</v>
      </c>
    </row>
    <row r="7" spans="1:11" x14ac:dyDescent="0.35">
      <c r="B7" t="s">
        <v>2</v>
      </c>
      <c r="C7" s="3">
        <v>4</v>
      </c>
      <c r="D7" t="s">
        <v>3</v>
      </c>
    </row>
    <row r="8" spans="1:11" x14ac:dyDescent="0.35">
      <c r="B8" t="s">
        <v>2</v>
      </c>
      <c r="C8" s="2">
        <f>C7*1000*1000</f>
        <v>4000000</v>
      </c>
      <c r="D8" t="s">
        <v>4</v>
      </c>
    </row>
    <row r="9" spans="1:11" x14ac:dyDescent="0.35">
      <c r="B9" t="s">
        <v>5</v>
      </c>
      <c r="C9" s="3">
        <v>255</v>
      </c>
      <c r="D9" t="s">
        <v>13</v>
      </c>
    </row>
    <row r="10" spans="1:11" x14ac:dyDescent="0.35">
      <c r="B10" t="s">
        <v>15</v>
      </c>
      <c r="C10" s="3">
        <v>20</v>
      </c>
      <c r="D10" t="s">
        <v>4</v>
      </c>
    </row>
    <row r="12" spans="1:11" ht="16" x14ac:dyDescent="0.4">
      <c r="B12" t="s">
        <v>7</v>
      </c>
      <c r="C12" s="2">
        <f>ROUND(C8 / (C9 *  C10),3)</f>
        <v>784.31399999999996</v>
      </c>
      <c r="E12" s="1" t="s">
        <v>0</v>
      </c>
    </row>
    <row r="13" spans="1:11" x14ac:dyDescent="0.35">
      <c r="B13" t="s">
        <v>7</v>
      </c>
      <c r="C13" s="3">
        <v>785</v>
      </c>
      <c r="E13" t="s">
        <v>12</v>
      </c>
      <c r="K13" t="s">
        <v>9</v>
      </c>
    </row>
    <row r="15" spans="1:11" ht="16" x14ac:dyDescent="0.4">
      <c r="B15" t="s">
        <v>16</v>
      </c>
      <c r="C15" s="2">
        <f>ROUND(C8 / (C13*C9), 3)</f>
        <v>19.983000000000001</v>
      </c>
      <c r="D15" t="s">
        <v>8</v>
      </c>
      <c r="E15" s="1" t="s">
        <v>1</v>
      </c>
    </row>
    <row r="16" spans="1:11" x14ac:dyDescent="0.35">
      <c r="B16" t="s">
        <v>17</v>
      </c>
      <c r="C16" s="2">
        <f>100*((C10-C15)/C10)</f>
        <v>8.49999999999973E-2</v>
      </c>
      <c r="D16" t="s">
        <v>18</v>
      </c>
    </row>
    <row r="18" spans="1:5" x14ac:dyDescent="0.35">
      <c r="A18" s="4" t="s">
        <v>10</v>
      </c>
    </row>
    <row r="19" spans="1:5" x14ac:dyDescent="0.35">
      <c r="B19" t="s">
        <v>2</v>
      </c>
      <c r="C19" s="3">
        <v>4</v>
      </c>
      <c r="D19" t="s">
        <v>3</v>
      </c>
    </row>
    <row r="20" spans="1:5" x14ac:dyDescent="0.35">
      <c r="B20" t="s">
        <v>2</v>
      </c>
      <c r="C20" s="2">
        <f>C19*1000*1000</f>
        <v>4000000</v>
      </c>
      <c r="D20" t="s">
        <v>4</v>
      </c>
    </row>
    <row r="21" spans="1:5" x14ac:dyDescent="0.35">
      <c r="B21" t="s">
        <v>5</v>
      </c>
      <c r="C21" s="3">
        <v>255</v>
      </c>
      <c r="D21" t="s">
        <v>13</v>
      </c>
    </row>
    <row r="22" spans="1:5" x14ac:dyDescent="0.35">
      <c r="B22" t="s">
        <v>15</v>
      </c>
      <c r="C22" s="3">
        <v>20</v>
      </c>
      <c r="D22" t="s">
        <v>4</v>
      </c>
    </row>
    <row r="24" spans="1:5" ht="16" x14ac:dyDescent="0.4">
      <c r="B24" t="s">
        <v>14</v>
      </c>
      <c r="C24" s="2">
        <f>C20/C22</f>
        <v>200000</v>
      </c>
      <c r="E24" s="1" t="s">
        <v>11</v>
      </c>
    </row>
    <row r="26" spans="1:5" x14ac:dyDescent="0.35">
      <c r="B26" t="s">
        <v>7</v>
      </c>
      <c r="C26" s="3">
        <v>1000</v>
      </c>
    </row>
    <row r="27" spans="1:5" x14ac:dyDescent="0.35">
      <c r="B27" t="s">
        <v>5</v>
      </c>
      <c r="C27" s="2">
        <f>C24/C26</f>
        <v>200</v>
      </c>
      <c r="D27" t="s">
        <v>6</v>
      </c>
    </row>
    <row r="29" spans="1:5" ht="16" x14ac:dyDescent="0.4">
      <c r="B29" t="s">
        <v>16</v>
      </c>
      <c r="C29" s="2">
        <f>C20/(C27*C26)</f>
        <v>20</v>
      </c>
      <c r="E29" s="1" t="s">
        <v>1</v>
      </c>
    </row>
    <row r="30" spans="1:5" x14ac:dyDescent="0.35">
      <c r="B30" t="s">
        <v>17</v>
      </c>
      <c r="C30" s="2">
        <f>100*((C22-C29)/C22)</f>
        <v>0</v>
      </c>
      <c r="D30" t="s">
        <v>18</v>
      </c>
    </row>
    <row r="33" spans="1:5" x14ac:dyDescent="0.35">
      <c r="A33" s="4" t="s">
        <v>31</v>
      </c>
    </row>
    <row r="34" spans="1:5" x14ac:dyDescent="0.35">
      <c r="B34" t="s">
        <v>2</v>
      </c>
      <c r="C34" s="3">
        <v>4</v>
      </c>
      <c r="D34" t="s">
        <v>3</v>
      </c>
    </row>
    <row r="35" spans="1:5" x14ac:dyDescent="0.35">
      <c r="B35" t="s">
        <v>2</v>
      </c>
      <c r="C35" s="2">
        <f>C34*1000*1000</f>
        <v>4000000</v>
      </c>
      <c r="D35" t="s">
        <v>4</v>
      </c>
    </row>
    <row r="36" spans="1:5" x14ac:dyDescent="0.35">
      <c r="B36" t="s">
        <v>21</v>
      </c>
      <c r="C36" s="3">
        <v>255</v>
      </c>
      <c r="D36" t="s">
        <v>13</v>
      </c>
    </row>
    <row r="37" spans="1:5" x14ac:dyDescent="0.35">
      <c r="B37" t="s">
        <v>22</v>
      </c>
      <c r="C37" s="3">
        <v>1</v>
      </c>
    </row>
    <row r="38" spans="1:5" x14ac:dyDescent="0.35">
      <c r="B38" t="s">
        <v>15</v>
      </c>
      <c r="C38" s="3">
        <v>17</v>
      </c>
      <c r="D38" t="s">
        <v>4</v>
      </c>
    </row>
    <row r="40" spans="1:5" x14ac:dyDescent="0.35">
      <c r="A40" t="s">
        <v>24</v>
      </c>
    </row>
    <row r="41" spans="1:5" ht="16" x14ac:dyDescent="0.4">
      <c r="B41" t="s">
        <v>19</v>
      </c>
      <c r="C41" s="2">
        <f>FLOOR(C35/(C36*C38),1)</f>
        <v>922</v>
      </c>
      <c r="E41" s="1" t="s">
        <v>0</v>
      </c>
    </row>
    <row r="42" spans="1:5" x14ac:dyDescent="0.35">
      <c r="B42" t="s">
        <v>20</v>
      </c>
      <c r="C42" s="5">
        <f>FLOOR(C35/(C38*C37), 1)</f>
        <v>235294</v>
      </c>
      <c r="E42" t="s">
        <v>23</v>
      </c>
    </row>
    <row r="43" spans="1:5" x14ac:dyDescent="0.35">
      <c r="B43" t="s">
        <v>25</v>
      </c>
      <c r="C43" s="3">
        <v>1023</v>
      </c>
      <c r="E43" t="s">
        <v>32</v>
      </c>
    </row>
    <row r="45" spans="1:5" x14ac:dyDescent="0.35">
      <c r="A45" t="s">
        <v>26</v>
      </c>
    </row>
    <row r="46" spans="1:5" x14ac:dyDescent="0.35">
      <c r="B46" t="s">
        <v>27</v>
      </c>
      <c r="C46" t="s">
        <v>28</v>
      </c>
      <c r="D46" t="s">
        <v>30</v>
      </c>
      <c r="E46" t="s">
        <v>29</v>
      </c>
    </row>
    <row r="47" spans="1:5" x14ac:dyDescent="0.35">
      <c r="B47">
        <v>922</v>
      </c>
      <c r="C47" s="2">
        <f>ROUND(($C$35/$C$38)/B47,0)</f>
        <v>255</v>
      </c>
      <c r="D47" s="2">
        <f>($C$35/(B47*C47))</f>
        <v>17.013312917357833</v>
      </c>
      <c r="E47" s="2">
        <f>100*(ABS(D47-$C$38)/$C$38)</f>
        <v>7.8311278575489668E-2</v>
      </c>
    </row>
    <row r="48" spans="1:5" x14ac:dyDescent="0.35">
      <c r="B48">
        <f>B47+1</f>
        <v>923</v>
      </c>
      <c r="C48" s="2">
        <f t="shared" ref="C48:C111" si="0">ROUND(($C$35/$C$38)/B48,0)</f>
        <v>255</v>
      </c>
      <c r="D48" s="2">
        <f t="shared" ref="D48:D111" si="1">($C$35/(B48*C48))</f>
        <v>16.99488029231194</v>
      </c>
      <c r="E48" s="2">
        <f t="shared" ref="E48:E111" si="2">100*(ABS(D48-$C$38)/$C$38)</f>
        <v>3.0115927576822379E-2</v>
      </c>
    </row>
    <row r="49" spans="2:5" x14ac:dyDescent="0.35">
      <c r="B49">
        <f t="shared" ref="B49:B112" si="3">B48+1</f>
        <v>924</v>
      </c>
      <c r="C49" s="2">
        <f t="shared" si="0"/>
        <v>255</v>
      </c>
      <c r="D49" s="2">
        <f t="shared" si="1"/>
        <v>16.976487564722859</v>
      </c>
      <c r="E49" s="2">
        <f t="shared" si="2"/>
        <v>0.13830844280671031</v>
      </c>
    </row>
    <row r="50" spans="2:5" x14ac:dyDescent="0.35">
      <c r="B50">
        <f t="shared" si="3"/>
        <v>925</v>
      </c>
      <c r="C50" s="2">
        <f t="shared" si="0"/>
        <v>254</v>
      </c>
      <c r="D50" s="2">
        <f t="shared" si="1"/>
        <v>17.024898914662693</v>
      </c>
      <c r="E50" s="2">
        <f t="shared" si="2"/>
        <v>0.14646420389819154</v>
      </c>
    </row>
    <row r="51" spans="2:5" x14ac:dyDescent="0.35">
      <c r="B51">
        <f t="shared" si="3"/>
        <v>926</v>
      </c>
      <c r="C51" s="2">
        <f t="shared" si="0"/>
        <v>254</v>
      </c>
      <c r="D51" s="2">
        <f t="shared" si="1"/>
        <v>17.006513494668457</v>
      </c>
      <c r="E51" s="2">
        <f t="shared" si="2"/>
        <v>3.8314674520337051E-2</v>
      </c>
    </row>
    <row r="52" spans="2:5" x14ac:dyDescent="0.35">
      <c r="B52">
        <f t="shared" si="3"/>
        <v>927</v>
      </c>
      <c r="C52" s="2">
        <f t="shared" si="0"/>
        <v>254</v>
      </c>
      <c r="D52" s="2">
        <f t="shared" si="1"/>
        <v>16.988167741168276</v>
      </c>
      <c r="E52" s="2">
        <f t="shared" si="2"/>
        <v>6.9601522539553637E-2</v>
      </c>
    </row>
    <row r="53" spans="2:5" x14ac:dyDescent="0.35">
      <c r="B53">
        <f t="shared" si="3"/>
        <v>928</v>
      </c>
      <c r="C53" s="2">
        <f t="shared" si="0"/>
        <v>254</v>
      </c>
      <c r="D53" s="2">
        <f t="shared" si="1"/>
        <v>16.96986152592995</v>
      </c>
      <c r="E53" s="2">
        <f t="shared" si="2"/>
        <v>0.17728514158852871</v>
      </c>
    </row>
    <row r="54" spans="2:5" x14ac:dyDescent="0.35">
      <c r="B54">
        <f t="shared" si="3"/>
        <v>929</v>
      </c>
      <c r="C54" s="2">
        <f t="shared" si="0"/>
        <v>253</v>
      </c>
      <c r="D54" s="2">
        <f t="shared" si="1"/>
        <v>17.018597071950374</v>
      </c>
      <c r="E54" s="2">
        <f t="shared" si="2"/>
        <v>0.10939454088455471</v>
      </c>
    </row>
    <row r="55" spans="2:5" x14ac:dyDescent="0.35">
      <c r="B55">
        <f t="shared" si="3"/>
        <v>930</v>
      </c>
      <c r="C55" s="2">
        <f t="shared" si="0"/>
        <v>253</v>
      </c>
      <c r="D55" s="2">
        <f t="shared" si="1"/>
        <v>17.000297505206341</v>
      </c>
      <c r="E55" s="2">
        <f t="shared" si="2"/>
        <v>1.750030625532538E-3</v>
      </c>
    </row>
    <row r="56" spans="2:5" x14ac:dyDescent="0.35">
      <c r="B56">
        <f t="shared" si="3"/>
        <v>931</v>
      </c>
      <c r="C56" s="2">
        <f t="shared" si="0"/>
        <v>253</v>
      </c>
      <c r="D56" s="2">
        <f t="shared" si="1"/>
        <v>16.98203725009871</v>
      </c>
      <c r="E56" s="2">
        <f t="shared" si="2"/>
        <v>0.10566323471347182</v>
      </c>
    </row>
    <row r="57" spans="2:5" x14ac:dyDescent="0.35">
      <c r="B57">
        <f t="shared" si="3"/>
        <v>932</v>
      </c>
      <c r="C57" s="2">
        <f t="shared" si="0"/>
        <v>252</v>
      </c>
      <c r="D57" s="2">
        <f t="shared" si="1"/>
        <v>17.031132910961237</v>
      </c>
      <c r="E57" s="2">
        <f t="shared" si="2"/>
        <v>0.18313477036021533</v>
      </c>
    </row>
    <row r="58" spans="2:5" x14ac:dyDescent="0.35">
      <c r="B58">
        <f t="shared" si="3"/>
        <v>933</v>
      </c>
      <c r="C58" s="2">
        <f t="shared" si="0"/>
        <v>252</v>
      </c>
      <c r="D58" s="2">
        <f t="shared" si="1"/>
        <v>17.012878749213154</v>
      </c>
      <c r="E58" s="2">
        <f t="shared" si="2"/>
        <v>7.575734831267264E-2</v>
      </c>
    </row>
    <row r="59" spans="2:5" x14ac:dyDescent="0.35">
      <c r="B59">
        <f t="shared" si="3"/>
        <v>934</v>
      </c>
      <c r="C59" s="2">
        <f t="shared" si="0"/>
        <v>252</v>
      </c>
      <c r="D59" s="2">
        <f t="shared" si="1"/>
        <v>16.99466367560586</v>
      </c>
      <c r="E59" s="2">
        <f t="shared" si="2"/>
        <v>3.1390143494939883E-2</v>
      </c>
    </row>
    <row r="60" spans="2:5" x14ac:dyDescent="0.35">
      <c r="B60">
        <f t="shared" si="3"/>
        <v>935</v>
      </c>
      <c r="C60" s="2">
        <f t="shared" si="0"/>
        <v>252</v>
      </c>
      <c r="D60" s="2">
        <f t="shared" si="1"/>
        <v>16.976487564722859</v>
      </c>
      <c r="E60" s="2">
        <f t="shared" si="2"/>
        <v>0.13830844280671031</v>
      </c>
    </row>
    <row r="61" spans="2:5" x14ac:dyDescent="0.35">
      <c r="B61">
        <f t="shared" si="3"/>
        <v>936</v>
      </c>
      <c r="C61" s="2">
        <f t="shared" si="0"/>
        <v>251</v>
      </c>
      <c r="D61" s="2">
        <f t="shared" si="1"/>
        <v>17.025913440256069</v>
      </c>
      <c r="E61" s="2">
        <f t="shared" si="2"/>
        <v>0.15243200150628827</v>
      </c>
    </row>
    <row r="62" spans="2:5" x14ac:dyDescent="0.35">
      <c r="B62">
        <f t="shared" si="3"/>
        <v>937</v>
      </c>
      <c r="C62" s="2">
        <f t="shared" si="0"/>
        <v>251</v>
      </c>
      <c r="D62" s="2">
        <f t="shared" si="1"/>
        <v>17.007742774898272</v>
      </c>
      <c r="E62" s="2">
        <f t="shared" si="2"/>
        <v>4.5545734695718418E-2</v>
      </c>
    </row>
    <row r="63" spans="2:5" x14ac:dyDescent="0.35">
      <c r="B63">
        <f t="shared" si="3"/>
        <v>938</v>
      </c>
      <c r="C63" s="2">
        <f t="shared" si="0"/>
        <v>251</v>
      </c>
      <c r="D63" s="2">
        <f t="shared" si="1"/>
        <v>16.989610852963413</v>
      </c>
      <c r="E63" s="2">
        <f t="shared" si="2"/>
        <v>6.1112629626984299E-2</v>
      </c>
    </row>
    <row r="64" spans="2:5" x14ac:dyDescent="0.35">
      <c r="B64">
        <f t="shared" si="3"/>
        <v>939</v>
      </c>
      <c r="C64" s="2">
        <f t="shared" si="0"/>
        <v>251</v>
      </c>
      <c r="D64" s="2">
        <f t="shared" si="1"/>
        <v>16.971517550670587</v>
      </c>
      <c r="E64" s="2">
        <f t="shared" si="2"/>
        <v>0.16754381958478309</v>
      </c>
    </row>
    <row r="65" spans="2:5" x14ac:dyDescent="0.35">
      <c r="B65">
        <f t="shared" si="3"/>
        <v>940</v>
      </c>
      <c r="C65" s="2">
        <f t="shared" si="0"/>
        <v>250</v>
      </c>
      <c r="D65" s="2">
        <f t="shared" si="1"/>
        <v>17.021276595744681</v>
      </c>
      <c r="E65" s="2">
        <f t="shared" si="2"/>
        <v>0.12515644555694441</v>
      </c>
    </row>
    <row r="66" spans="2:5" x14ac:dyDescent="0.35">
      <c r="B66">
        <f t="shared" si="3"/>
        <v>941</v>
      </c>
      <c r="C66" s="2">
        <f t="shared" si="0"/>
        <v>250</v>
      </c>
      <c r="D66" s="2">
        <f t="shared" si="1"/>
        <v>17.00318809776833</v>
      </c>
      <c r="E66" s="2">
        <f t="shared" si="2"/>
        <v>1.8753516284294513E-2</v>
      </c>
    </row>
    <row r="67" spans="2:5" x14ac:dyDescent="0.35">
      <c r="B67">
        <f t="shared" si="3"/>
        <v>942</v>
      </c>
      <c r="C67" s="2">
        <f t="shared" si="0"/>
        <v>250</v>
      </c>
      <c r="D67" s="2">
        <f t="shared" si="1"/>
        <v>16.985138004246284</v>
      </c>
      <c r="E67" s="2">
        <f t="shared" si="2"/>
        <v>8.7423504433621874E-2</v>
      </c>
    </row>
    <row r="68" spans="2:5" x14ac:dyDescent="0.35">
      <c r="B68">
        <f t="shared" si="3"/>
        <v>943</v>
      </c>
      <c r="C68" s="2">
        <f t="shared" si="0"/>
        <v>250</v>
      </c>
      <c r="D68" s="2">
        <f t="shared" si="1"/>
        <v>16.967126193001061</v>
      </c>
      <c r="E68" s="2">
        <f t="shared" si="2"/>
        <v>0.1933753352878774</v>
      </c>
    </row>
    <row r="69" spans="2:5" x14ac:dyDescent="0.35">
      <c r="B69">
        <f t="shared" si="3"/>
        <v>944</v>
      </c>
      <c r="C69" s="2">
        <f t="shared" si="0"/>
        <v>249</v>
      </c>
      <c r="D69" s="2">
        <f t="shared" si="1"/>
        <v>17.017221428085222</v>
      </c>
      <c r="E69" s="2">
        <f t="shared" si="2"/>
        <v>0.10130251814836262</v>
      </c>
    </row>
    <row r="70" spans="2:5" x14ac:dyDescent="0.35">
      <c r="B70">
        <f t="shared" si="3"/>
        <v>945</v>
      </c>
      <c r="C70" s="2">
        <f t="shared" si="0"/>
        <v>249</v>
      </c>
      <c r="D70" s="2">
        <f t="shared" si="1"/>
        <v>16.999213786362382</v>
      </c>
      <c r="E70" s="2">
        <f t="shared" si="2"/>
        <v>4.6247861036326464E-3</v>
      </c>
    </row>
    <row r="71" spans="2:5" x14ac:dyDescent="0.35">
      <c r="B71">
        <f t="shared" si="3"/>
        <v>946</v>
      </c>
      <c r="C71" s="2">
        <f t="shared" si="0"/>
        <v>249</v>
      </c>
      <c r="D71" s="2">
        <f t="shared" si="1"/>
        <v>16.981244215763688</v>
      </c>
      <c r="E71" s="2">
        <f t="shared" si="2"/>
        <v>0.11032814256654098</v>
      </c>
    </row>
    <row r="72" spans="2:5" x14ac:dyDescent="0.35">
      <c r="B72">
        <f t="shared" si="3"/>
        <v>947</v>
      </c>
      <c r="C72" s="2">
        <f t="shared" si="0"/>
        <v>248</v>
      </c>
      <c r="D72" s="2">
        <f t="shared" si="1"/>
        <v>17.031713049698538</v>
      </c>
      <c r="E72" s="2">
        <f t="shared" si="2"/>
        <v>0.18654735116787352</v>
      </c>
    </row>
    <row r="73" spans="2:5" x14ac:dyDescent="0.35">
      <c r="B73">
        <f t="shared" si="3"/>
        <v>948</v>
      </c>
      <c r="C73" s="2">
        <f t="shared" si="0"/>
        <v>248</v>
      </c>
      <c r="D73" s="2">
        <f t="shared" si="1"/>
        <v>17.01374710766299</v>
      </c>
      <c r="E73" s="2">
        <f t="shared" si="2"/>
        <v>8.0865339194059013E-2</v>
      </c>
    </row>
    <row r="74" spans="2:5" x14ac:dyDescent="0.35">
      <c r="B74">
        <f t="shared" si="3"/>
        <v>949</v>
      </c>
      <c r="C74" s="2">
        <f t="shared" si="0"/>
        <v>248</v>
      </c>
      <c r="D74" s="2">
        <f t="shared" si="1"/>
        <v>16.995819028518984</v>
      </c>
      <c r="E74" s="2">
        <f t="shared" si="2"/>
        <v>2.4593949888331593E-2</v>
      </c>
    </row>
    <row r="75" spans="2:5" x14ac:dyDescent="0.35">
      <c r="B75">
        <f t="shared" si="3"/>
        <v>950</v>
      </c>
      <c r="C75" s="2">
        <f t="shared" si="0"/>
        <v>248</v>
      </c>
      <c r="D75" s="2">
        <f t="shared" si="1"/>
        <v>16.977928692699489</v>
      </c>
      <c r="E75" s="2">
        <f t="shared" si="2"/>
        <v>0.12983121941476922</v>
      </c>
    </row>
    <row r="76" spans="2:5" x14ac:dyDescent="0.35">
      <c r="B76">
        <f t="shared" si="3"/>
        <v>951</v>
      </c>
      <c r="C76" s="2">
        <f t="shared" si="0"/>
        <v>247</v>
      </c>
      <c r="D76" s="2">
        <f t="shared" si="1"/>
        <v>17.028740256367684</v>
      </c>
      <c r="E76" s="2">
        <f t="shared" si="2"/>
        <v>0.16906033157460892</v>
      </c>
    </row>
    <row r="77" spans="2:5" x14ac:dyDescent="0.35">
      <c r="B77">
        <f t="shared" si="3"/>
        <v>952</v>
      </c>
      <c r="C77" s="2">
        <f t="shared" si="0"/>
        <v>247</v>
      </c>
      <c r="D77" s="2">
        <f t="shared" si="1"/>
        <v>17.010852924165619</v>
      </c>
      <c r="E77" s="2">
        <f t="shared" si="2"/>
        <v>6.3840730385991529E-2</v>
      </c>
    </row>
    <row r="78" spans="2:5" x14ac:dyDescent="0.35">
      <c r="B78">
        <f t="shared" si="3"/>
        <v>953</v>
      </c>
      <c r="C78" s="2">
        <f t="shared" si="0"/>
        <v>247</v>
      </c>
      <c r="D78" s="2">
        <f t="shared" si="1"/>
        <v>16.993003130960826</v>
      </c>
      <c r="E78" s="2">
        <f t="shared" si="2"/>
        <v>4.1158053171611517E-2</v>
      </c>
    </row>
    <row r="79" spans="2:5" x14ac:dyDescent="0.35">
      <c r="B79">
        <f t="shared" si="3"/>
        <v>954</v>
      </c>
      <c r="C79" s="2">
        <f t="shared" si="0"/>
        <v>247</v>
      </c>
      <c r="D79" s="2">
        <f t="shared" si="1"/>
        <v>16.975190758706152</v>
      </c>
      <c r="E79" s="2">
        <f t="shared" si="2"/>
        <v>0.1459367134932254</v>
      </c>
    </row>
    <row r="80" spans="2:5" x14ac:dyDescent="0.35">
      <c r="B80">
        <f t="shared" si="3"/>
        <v>955</v>
      </c>
      <c r="C80" s="2">
        <f t="shared" si="0"/>
        <v>246</v>
      </c>
      <c r="D80" s="2">
        <f t="shared" si="1"/>
        <v>17.026348273953943</v>
      </c>
      <c r="E80" s="2">
        <f t="shared" si="2"/>
        <v>0.15498984678789812</v>
      </c>
    </row>
    <row r="81" spans="2:5" x14ac:dyDescent="0.35">
      <c r="B81">
        <f t="shared" si="3"/>
        <v>956</v>
      </c>
      <c r="C81" s="2">
        <f t="shared" si="0"/>
        <v>246</v>
      </c>
      <c r="D81" s="2">
        <f t="shared" si="1"/>
        <v>17.008538286219682</v>
      </c>
      <c r="E81" s="2">
        <f t="shared" si="2"/>
        <v>5.0225213056954904E-2</v>
      </c>
    </row>
    <row r="82" spans="2:5" x14ac:dyDescent="0.35">
      <c r="B82">
        <f t="shared" si="3"/>
        <v>957</v>
      </c>
      <c r="C82" s="2">
        <f t="shared" si="0"/>
        <v>246</v>
      </c>
      <c r="D82" s="2">
        <f t="shared" si="1"/>
        <v>16.990765518940457</v>
      </c>
      <c r="E82" s="2">
        <f t="shared" si="2"/>
        <v>5.4320476820844101E-2</v>
      </c>
    </row>
    <row r="83" spans="2:5" x14ac:dyDescent="0.35">
      <c r="B83">
        <f t="shared" si="3"/>
        <v>958</v>
      </c>
      <c r="C83" s="2">
        <f t="shared" si="0"/>
        <v>246</v>
      </c>
      <c r="D83" s="2">
        <f t="shared" si="1"/>
        <v>16.973029855559517</v>
      </c>
      <c r="E83" s="2">
        <f t="shared" si="2"/>
        <v>0.15864790847342983</v>
      </c>
    </row>
    <row r="84" spans="2:5" x14ac:dyDescent="0.35">
      <c r="B84">
        <f t="shared" si="3"/>
        <v>959</v>
      </c>
      <c r="C84" s="2">
        <f t="shared" si="0"/>
        <v>245</v>
      </c>
      <c r="D84" s="2">
        <f t="shared" si="1"/>
        <v>17.024536613394055</v>
      </c>
      <c r="E84" s="2">
        <f t="shared" si="2"/>
        <v>0.1443330199650294</v>
      </c>
    </row>
    <row r="85" spans="2:5" x14ac:dyDescent="0.35">
      <c r="B85">
        <f t="shared" si="3"/>
        <v>960</v>
      </c>
      <c r="C85" s="2">
        <f t="shared" si="0"/>
        <v>245</v>
      </c>
      <c r="D85" s="2">
        <f t="shared" si="1"/>
        <v>17.006802721088434</v>
      </c>
      <c r="E85" s="2">
        <f t="shared" si="2"/>
        <v>4.0016006402551922E-2</v>
      </c>
    </row>
    <row r="86" spans="2:5" x14ac:dyDescent="0.35">
      <c r="B86">
        <f t="shared" si="3"/>
        <v>961</v>
      </c>
      <c r="C86" s="2">
        <f t="shared" si="0"/>
        <v>245</v>
      </c>
      <c r="D86" s="2">
        <f t="shared" si="1"/>
        <v>16.989105735946826</v>
      </c>
      <c r="E86" s="2">
        <f t="shared" si="2"/>
        <v>6.4083906195143508E-2</v>
      </c>
    </row>
    <row r="87" spans="2:5" x14ac:dyDescent="0.35">
      <c r="B87">
        <f t="shared" si="3"/>
        <v>962</v>
      </c>
      <c r="C87" s="2">
        <f t="shared" si="0"/>
        <v>245</v>
      </c>
      <c r="D87" s="2">
        <f t="shared" si="1"/>
        <v>16.971445542874115</v>
      </c>
      <c r="E87" s="2">
        <f t="shared" si="2"/>
        <v>0.16796739485814902</v>
      </c>
    </row>
    <row r="88" spans="2:5" x14ac:dyDescent="0.35">
      <c r="B88">
        <f t="shared" si="3"/>
        <v>963</v>
      </c>
      <c r="C88" s="2">
        <f t="shared" si="0"/>
        <v>244</v>
      </c>
      <c r="D88" s="2">
        <f t="shared" si="1"/>
        <v>17.023304904414143</v>
      </c>
      <c r="E88" s="2">
        <f t="shared" si="2"/>
        <v>0.13708767302437133</v>
      </c>
    </row>
    <row r="89" spans="2:5" x14ac:dyDescent="0.35">
      <c r="B89">
        <f t="shared" si="3"/>
        <v>964</v>
      </c>
      <c r="C89" s="2">
        <f t="shared" si="0"/>
        <v>244</v>
      </c>
      <c r="D89" s="2">
        <f t="shared" si="1"/>
        <v>17.005645874430311</v>
      </c>
      <c r="E89" s="2">
        <f t="shared" si="2"/>
        <v>3.3211026060651336E-2</v>
      </c>
    </row>
    <row r="90" spans="2:5" x14ac:dyDescent="0.35">
      <c r="B90">
        <f t="shared" si="3"/>
        <v>965</v>
      </c>
      <c r="C90" s="2">
        <f t="shared" si="0"/>
        <v>244</v>
      </c>
      <c r="D90" s="2">
        <f t="shared" si="1"/>
        <v>16.98802344347235</v>
      </c>
      <c r="E90" s="2">
        <f t="shared" si="2"/>
        <v>7.0450332515585329E-2</v>
      </c>
    </row>
    <row r="91" spans="2:5" x14ac:dyDescent="0.35">
      <c r="B91">
        <f t="shared" si="3"/>
        <v>966</v>
      </c>
      <c r="C91" s="2">
        <f t="shared" si="0"/>
        <v>244</v>
      </c>
      <c r="D91" s="2">
        <f t="shared" si="1"/>
        <v>16.970437497878695</v>
      </c>
      <c r="E91" s="2">
        <f t="shared" si="2"/>
        <v>0.17389707130179322</v>
      </c>
    </row>
    <row r="92" spans="2:5" x14ac:dyDescent="0.35">
      <c r="B92">
        <f t="shared" si="3"/>
        <v>967</v>
      </c>
      <c r="C92" s="2">
        <f t="shared" si="0"/>
        <v>243</v>
      </c>
      <c r="D92" s="2">
        <f t="shared" si="1"/>
        <v>17.022652895340475</v>
      </c>
      <c r="E92" s="2">
        <f t="shared" si="2"/>
        <v>0.1332523255322032</v>
      </c>
    </row>
    <row r="93" spans="2:5" x14ac:dyDescent="0.35">
      <c r="B93">
        <f t="shared" si="3"/>
        <v>968</v>
      </c>
      <c r="C93" s="2">
        <f t="shared" si="0"/>
        <v>243</v>
      </c>
      <c r="D93" s="2">
        <f t="shared" si="1"/>
        <v>17.005067510118014</v>
      </c>
      <c r="E93" s="2">
        <f t="shared" si="2"/>
        <v>2.9808883047141087E-2</v>
      </c>
    </row>
    <row r="94" spans="2:5" x14ac:dyDescent="0.35">
      <c r="B94">
        <f t="shared" si="3"/>
        <v>969</v>
      </c>
      <c r="C94" s="2">
        <f t="shared" si="0"/>
        <v>243</v>
      </c>
      <c r="D94" s="2">
        <f t="shared" si="1"/>
        <v>16.987518420840289</v>
      </c>
      <c r="E94" s="2">
        <f t="shared" si="2"/>
        <v>7.3421053880655812E-2</v>
      </c>
    </row>
    <row r="95" spans="2:5" x14ac:dyDescent="0.35">
      <c r="B95">
        <f t="shared" si="3"/>
        <v>970</v>
      </c>
      <c r="C95" s="2">
        <f t="shared" si="0"/>
        <v>243</v>
      </c>
      <c r="D95" s="2">
        <f t="shared" si="1"/>
        <v>16.970005515251792</v>
      </c>
      <c r="E95" s="2">
        <f t="shared" si="2"/>
        <v>0.17643814557769469</v>
      </c>
    </row>
    <row r="96" spans="2:5" x14ac:dyDescent="0.35">
      <c r="B96">
        <f t="shared" si="3"/>
        <v>971</v>
      </c>
      <c r="C96" s="2">
        <f t="shared" si="0"/>
        <v>242</v>
      </c>
      <c r="D96" s="2">
        <f t="shared" si="1"/>
        <v>17.022580452970868</v>
      </c>
      <c r="E96" s="2">
        <f t="shared" si="2"/>
        <v>0.13282619394627956</v>
      </c>
    </row>
    <row r="97" spans="2:5" x14ac:dyDescent="0.35">
      <c r="B97">
        <f t="shared" si="3"/>
        <v>972</v>
      </c>
      <c r="C97" s="2">
        <f t="shared" si="0"/>
        <v>242</v>
      </c>
      <c r="D97" s="2">
        <f t="shared" si="1"/>
        <v>17.005067510118014</v>
      </c>
      <c r="E97" s="2">
        <f t="shared" si="2"/>
        <v>2.9808883047141087E-2</v>
      </c>
    </row>
    <row r="98" spans="2:5" x14ac:dyDescent="0.35">
      <c r="B98">
        <f t="shared" si="3"/>
        <v>973</v>
      </c>
      <c r="C98" s="2">
        <f t="shared" si="0"/>
        <v>242</v>
      </c>
      <c r="D98" s="2">
        <f t="shared" si="1"/>
        <v>16.987590565092201</v>
      </c>
      <c r="E98" s="2">
        <f t="shared" si="2"/>
        <v>7.2996675928226798E-2</v>
      </c>
    </row>
    <row r="99" spans="2:5" x14ac:dyDescent="0.35">
      <c r="B99">
        <f t="shared" si="3"/>
        <v>974</v>
      </c>
      <c r="C99" s="2">
        <f t="shared" si="0"/>
        <v>242</v>
      </c>
      <c r="D99" s="2">
        <f t="shared" si="1"/>
        <v>16.970149507017158</v>
      </c>
      <c r="E99" s="2">
        <f t="shared" si="2"/>
        <v>0.17559113519318714</v>
      </c>
    </row>
    <row r="100" spans="2:5" x14ac:dyDescent="0.35">
      <c r="B100">
        <f t="shared" si="3"/>
        <v>975</v>
      </c>
      <c r="C100" s="2">
        <f t="shared" si="0"/>
        <v>241</v>
      </c>
      <c r="D100" s="2">
        <f t="shared" si="1"/>
        <v>17.02308756250665</v>
      </c>
      <c r="E100" s="2">
        <f t="shared" si="2"/>
        <v>0.13580919121558566</v>
      </c>
    </row>
    <row r="101" spans="2:5" x14ac:dyDescent="0.35">
      <c r="B101">
        <f t="shared" si="3"/>
        <v>976</v>
      </c>
      <c r="C101" s="2">
        <f t="shared" si="0"/>
        <v>241</v>
      </c>
      <c r="D101" s="2">
        <f t="shared" si="1"/>
        <v>17.005645874430311</v>
      </c>
      <c r="E101" s="2">
        <f t="shared" si="2"/>
        <v>3.3211026060651336E-2</v>
      </c>
    </row>
    <row r="102" spans="2:5" x14ac:dyDescent="0.35">
      <c r="B102">
        <f t="shared" si="3"/>
        <v>977</v>
      </c>
      <c r="C102" s="2">
        <f t="shared" si="0"/>
        <v>241</v>
      </c>
      <c r="D102" s="2">
        <f t="shared" si="1"/>
        <v>16.9882398909355</v>
      </c>
      <c r="E102" s="2">
        <f t="shared" si="2"/>
        <v>6.9177112144119493E-2</v>
      </c>
    </row>
    <row r="103" spans="2:5" x14ac:dyDescent="0.35">
      <c r="B103">
        <f t="shared" si="3"/>
        <v>978</v>
      </c>
      <c r="C103" s="2">
        <f t="shared" si="0"/>
        <v>241</v>
      </c>
      <c r="D103" s="2">
        <f t="shared" si="1"/>
        <v>16.97086950249896</v>
      </c>
      <c r="E103" s="2">
        <f t="shared" si="2"/>
        <v>0.17135586765317529</v>
      </c>
    </row>
    <row r="104" spans="2:5" x14ac:dyDescent="0.35">
      <c r="B104">
        <f t="shared" si="3"/>
        <v>979</v>
      </c>
      <c r="C104" s="2">
        <f t="shared" si="0"/>
        <v>240</v>
      </c>
      <c r="D104" s="2">
        <f t="shared" si="1"/>
        <v>17.024174327545115</v>
      </c>
      <c r="E104" s="2">
        <f t="shared" si="2"/>
        <v>0.14220192673597029</v>
      </c>
    </row>
    <row r="105" spans="2:5" x14ac:dyDescent="0.35">
      <c r="B105">
        <f t="shared" si="3"/>
        <v>980</v>
      </c>
      <c r="C105" s="2">
        <f t="shared" si="0"/>
        <v>240</v>
      </c>
      <c r="D105" s="2">
        <f t="shared" si="1"/>
        <v>17.006802721088434</v>
      </c>
      <c r="E105" s="2">
        <f t="shared" si="2"/>
        <v>4.0016006402551922E-2</v>
      </c>
    </row>
    <row r="106" spans="2:5" x14ac:dyDescent="0.35">
      <c r="B106">
        <f t="shared" si="3"/>
        <v>981</v>
      </c>
      <c r="C106" s="2">
        <f t="shared" si="0"/>
        <v>240</v>
      </c>
      <c r="D106" s="2">
        <f t="shared" si="1"/>
        <v>16.989466530750935</v>
      </c>
      <c r="E106" s="2">
        <f t="shared" si="2"/>
        <v>6.1961583818029783E-2</v>
      </c>
    </row>
    <row r="107" spans="2:5" x14ac:dyDescent="0.35">
      <c r="B107">
        <f t="shared" si="3"/>
        <v>982</v>
      </c>
      <c r="C107" s="2">
        <f t="shared" si="0"/>
        <v>240</v>
      </c>
      <c r="D107" s="2">
        <f t="shared" si="1"/>
        <v>16.972165648336727</v>
      </c>
      <c r="E107" s="2">
        <f t="shared" si="2"/>
        <v>0.16373148037219459</v>
      </c>
    </row>
    <row r="108" spans="2:5" x14ac:dyDescent="0.35">
      <c r="B108">
        <f t="shared" si="3"/>
        <v>983</v>
      </c>
      <c r="C108" s="2">
        <f t="shared" si="0"/>
        <v>239</v>
      </c>
      <c r="D108" s="2">
        <f t="shared" si="1"/>
        <v>17.025840970132418</v>
      </c>
      <c r="E108" s="2">
        <f t="shared" si="2"/>
        <v>0.15200570666127997</v>
      </c>
    </row>
    <row r="109" spans="2:5" x14ac:dyDescent="0.35">
      <c r="B109">
        <f t="shared" si="3"/>
        <v>984</v>
      </c>
      <c r="C109" s="2">
        <f t="shared" si="0"/>
        <v>239</v>
      </c>
      <c r="D109" s="2">
        <f t="shared" si="1"/>
        <v>17.008538286219682</v>
      </c>
      <c r="E109" s="2">
        <f t="shared" si="2"/>
        <v>5.0225213056954904E-2</v>
      </c>
    </row>
    <row r="110" spans="2:5" x14ac:dyDescent="0.35">
      <c r="B110">
        <f t="shared" si="3"/>
        <v>985</v>
      </c>
      <c r="C110" s="2">
        <f t="shared" si="0"/>
        <v>239</v>
      </c>
      <c r="D110" s="2">
        <f t="shared" si="1"/>
        <v>16.99127073466007</v>
      </c>
      <c r="E110" s="2">
        <f t="shared" si="2"/>
        <v>5.1348619646648455E-2</v>
      </c>
    </row>
    <row r="111" spans="2:5" x14ac:dyDescent="0.35">
      <c r="B111">
        <f t="shared" si="3"/>
        <v>986</v>
      </c>
      <c r="C111" s="2">
        <f t="shared" si="0"/>
        <v>239</v>
      </c>
      <c r="D111" s="2">
        <f t="shared" si="1"/>
        <v>16.974038208560007</v>
      </c>
      <c r="E111" s="2">
        <f t="shared" si="2"/>
        <v>0.15271642023525425</v>
      </c>
    </row>
    <row r="112" spans="2:5" x14ac:dyDescent="0.35">
      <c r="B112">
        <f t="shared" si="3"/>
        <v>987</v>
      </c>
      <c r="C112" s="2">
        <f t="shared" ref="C112:C148" si="4">ROUND(($C$35/$C$38)/B112,0)</f>
        <v>238</v>
      </c>
      <c r="D112" s="2">
        <f t="shared" ref="D112:D148" si="5">($C$35/(B112*C112))</f>
        <v>17.02808783087703</v>
      </c>
      <c r="E112" s="2">
        <f t="shared" ref="E112:E148" si="6">100*(ABS(D112-$C$38)/$C$38)</f>
        <v>0.16522253457076755</v>
      </c>
    </row>
    <row r="113" spans="2:5" x14ac:dyDescent="0.35">
      <c r="B113">
        <f t="shared" ref="B113:B148" si="7">B112+1</f>
        <v>988</v>
      </c>
      <c r="C113" s="2">
        <f t="shared" si="4"/>
        <v>238</v>
      </c>
      <c r="D113" s="2">
        <f t="shared" si="5"/>
        <v>17.010852924165619</v>
      </c>
      <c r="E113" s="2">
        <f t="shared" si="6"/>
        <v>6.3840730385991529E-2</v>
      </c>
    </row>
    <row r="114" spans="2:5" x14ac:dyDescent="0.35">
      <c r="B114">
        <f t="shared" si="7"/>
        <v>989</v>
      </c>
      <c r="C114" s="2">
        <f t="shared" si="4"/>
        <v>238</v>
      </c>
      <c r="D114" s="2">
        <f t="shared" si="5"/>
        <v>16.993652870652813</v>
      </c>
      <c r="E114" s="2">
        <f t="shared" si="6"/>
        <v>3.7336054983453312E-2</v>
      </c>
    </row>
    <row r="115" spans="2:5" x14ac:dyDescent="0.35">
      <c r="B115">
        <f t="shared" si="7"/>
        <v>990</v>
      </c>
      <c r="C115" s="2">
        <f t="shared" si="4"/>
        <v>238</v>
      </c>
      <c r="D115" s="2">
        <f t="shared" si="5"/>
        <v>16.976487564722859</v>
      </c>
      <c r="E115" s="2">
        <f t="shared" si="6"/>
        <v>0.13830844280671031</v>
      </c>
    </row>
    <row r="116" spans="2:5" x14ac:dyDescent="0.35">
      <c r="B116">
        <f t="shared" si="7"/>
        <v>991</v>
      </c>
      <c r="C116" s="2">
        <f t="shared" si="4"/>
        <v>237</v>
      </c>
      <c r="D116" s="2">
        <f t="shared" si="5"/>
        <v>17.0309153691238</v>
      </c>
      <c r="E116" s="2">
        <f t="shared" si="6"/>
        <v>0.18185511249294245</v>
      </c>
    </row>
    <row r="117" spans="2:5" x14ac:dyDescent="0.35">
      <c r="B117">
        <f t="shared" si="7"/>
        <v>992</v>
      </c>
      <c r="C117" s="2">
        <f t="shared" si="4"/>
        <v>237</v>
      </c>
      <c r="D117" s="2">
        <f t="shared" si="5"/>
        <v>17.01374710766299</v>
      </c>
      <c r="E117" s="2">
        <f t="shared" si="6"/>
        <v>8.0865339194059013E-2</v>
      </c>
    </row>
    <row r="118" spans="2:5" x14ac:dyDescent="0.35">
      <c r="B118">
        <f t="shared" si="7"/>
        <v>993</v>
      </c>
      <c r="C118" s="2">
        <f t="shared" si="4"/>
        <v>237</v>
      </c>
      <c r="D118" s="2">
        <f t="shared" si="5"/>
        <v>16.996613424775113</v>
      </c>
      <c r="E118" s="2">
        <f t="shared" si="6"/>
        <v>1.9921030734630397E-2</v>
      </c>
    </row>
    <row r="119" spans="2:5" x14ac:dyDescent="0.35">
      <c r="B119">
        <f t="shared" si="7"/>
        <v>994</v>
      </c>
      <c r="C119" s="2">
        <f t="shared" si="4"/>
        <v>237</v>
      </c>
      <c r="D119" s="2">
        <f t="shared" si="5"/>
        <v>16.979514216098277</v>
      </c>
      <c r="E119" s="2">
        <f t="shared" si="6"/>
        <v>0.12050461118660562</v>
      </c>
    </row>
    <row r="120" spans="2:5" x14ac:dyDescent="0.35">
      <c r="B120">
        <f t="shared" si="7"/>
        <v>995</v>
      </c>
      <c r="C120" s="2">
        <f t="shared" si="4"/>
        <v>236</v>
      </c>
      <c r="D120" s="2">
        <f t="shared" si="5"/>
        <v>17.034324163188824</v>
      </c>
      <c r="E120" s="2">
        <f t="shared" si="6"/>
        <v>0.20190684228720018</v>
      </c>
    </row>
    <row r="121" spans="2:5" x14ac:dyDescent="0.35">
      <c r="B121">
        <f t="shared" si="7"/>
        <v>996</v>
      </c>
      <c r="C121" s="2">
        <f t="shared" si="4"/>
        <v>236</v>
      </c>
      <c r="D121" s="2">
        <f t="shared" si="5"/>
        <v>17.017221428085222</v>
      </c>
      <c r="E121" s="2">
        <f t="shared" si="6"/>
        <v>0.10130251814836262</v>
      </c>
    </row>
    <row r="122" spans="2:5" x14ac:dyDescent="0.35">
      <c r="B122">
        <f t="shared" si="7"/>
        <v>997</v>
      </c>
      <c r="C122" s="2">
        <f t="shared" si="4"/>
        <v>236</v>
      </c>
      <c r="D122" s="2">
        <f t="shared" si="5"/>
        <v>17.000153001377011</v>
      </c>
      <c r="E122" s="2">
        <f t="shared" si="6"/>
        <v>9.0000810006743263E-4</v>
      </c>
    </row>
    <row r="123" spans="2:5" x14ac:dyDescent="0.35">
      <c r="B123">
        <f t="shared" si="7"/>
        <v>998</v>
      </c>
      <c r="C123" s="2">
        <f t="shared" si="4"/>
        <v>236</v>
      </c>
      <c r="D123" s="2">
        <f t="shared" si="5"/>
        <v>16.983118779932745</v>
      </c>
      <c r="E123" s="2">
        <f t="shared" si="6"/>
        <v>9.9301294513263458E-2</v>
      </c>
    </row>
    <row r="124" spans="2:5" x14ac:dyDescent="0.35">
      <c r="B124">
        <f t="shared" si="7"/>
        <v>999</v>
      </c>
      <c r="C124" s="2">
        <f t="shared" si="4"/>
        <v>236</v>
      </c>
      <c r="D124" s="2">
        <f t="shared" si="5"/>
        <v>16.966118661033914</v>
      </c>
      <c r="E124" s="2">
        <f t="shared" si="6"/>
        <v>0.19930199391815506</v>
      </c>
    </row>
    <row r="125" spans="2:5" x14ac:dyDescent="0.35">
      <c r="B125">
        <f t="shared" si="7"/>
        <v>1000</v>
      </c>
      <c r="C125" s="2">
        <f t="shared" si="4"/>
        <v>235</v>
      </c>
      <c r="D125" s="2">
        <f t="shared" si="5"/>
        <v>17.021276595744681</v>
      </c>
      <c r="E125" s="2">
        <f t="shared" si="6"/>
        <v>0.12515644555694441</v>
      </c>
    </row>
    <row r="126" spans="2:5" x14ac:dyDescent="0.35">
      <c r="B126">
        <f t="shared" si="7"/>
        <v>1001</v>
      </c>
      <c r="C126" s="2">
        <f t="shared" si="4"/>
        <v>235</v>
      </c>
      <c r="D126" s="2">
        <f t="shared" si="5"/>
        <v>17.004272323421258</v>
      </c>
      <c r="E126" s="2">
        <f t="shared" si="6"/>
        <v>2.5131314242694418E-2</v>
      </c>
    </row>
    <row r="127" spans="2:5" x14ac:dyDescent="0.35">
      <c r="B127">
        <f t="shared" si="7"/>
        <v>1002</v>
      </c>
      <c r="C127" s="2">
        <f t="shared" si="4"/>
        <v>235</v>
      </c>
      <c r="D127" s="2">
        <f t="shared" si="5"/>
        <v>16.987301991761157</v>
      </c>
      <c r="E127" s="2">
        <f t="shared" si="6"/>
        <v>7.4694166110840093E-2</v>
      </c>
    </row>
    <row r="128" spans="2:5" x14ac:dyDescent="0.35">
      <c r="B128">
        <f t="shared" si="7"/>
        <v>1003</v>
      </c>
      <c r="C128" s="2">
        <f t="shared" si="4"/>
        <v>235</v>
      </c>
      <c r="D128" s="2">
        <f t="shared" si="5"/>
        <v>16.970365499246942</v>
      </c>
      <c r="E128" s="2">
        <f t="shared" si="6"/>
        <v>0.17432059266504876</v>
      </c>
    </row>
    <row r="129" spans="2:5" x14ac:dyDescent="0.35">
      <c r="B129">
        <f t="shared" si="7"/>
        <v>1004</v>
      </c>
      <c r="C129" s="2">
        <f t="shared" si="4"/>
        <v>234</v>
      </c>
      <c r="D129" s="2">
        <f t="shared" si="5"/>
        <v>17.025913440256069</v>
      </c>
      <c r="E129" s="2">
        <f t="shared" si="6"/>
        <v>0.15243200150628827</v>
      </c>
    </row>
    <row r="130" spans="2:5" x14ac:dyDescent="0.35">
      <c r="B130">
        <f t="shared" si="7"/>
        <v>1005</v>
      </c>
      <c r="C130" s="2">
        <f t="shared" si="4"/>
        <v>234</v>
      </c>
      <c r="D130" s="2">
        <f t="shared" si="5"/>
        <v>17.00897223285283</v>
      </c>
      <c r="E130" s="2">
        <f t="shared" si="6"/>
        <v>5.2777840310766648E-2</v>
      </c>
    </row>
    <row r="131" spans="2:5" x14ac:dyDescent="0.35">
      <c r="B131">
        <f t="shared" si="7"/>
        <v>1006</v>
      </c>
      <c r="C131" s="2">
        <f t="shared" si="4"/>
        <v>234</v>
      </c>
      <c r="D131" s="2">
        <f t="shared" si="5"/>
        <v>16.992064705782401</v>
      </c>
      <c r="E131" s="2">
        <f t="shared" si="6"/>
        <v>4.6678201279996591E-2</v>
      </c>
    </row>
    <row r="132" spans="2:5" x14ac:dyDescent="0.35">
      <c r="B132">
        <f t="shared" si="7"/>
        <v>1007</v>
      </c>
      <c r="C132" s="2">
        <f t="shared" si="4"/>
        <v>234</v>
      </c>
      <c r="D132" s="2">
        <f t="shared" si="5"/>
        <v>16.975190758706152</v>
      </c>
      <c r="E132" s="2">
        <f t="shared" si="6"/>
        <v>0.1459367134932254</v>
      </c>
    </row>
    <row r="133" spans="2:5" x14ac:dyDescent="0.35">
      <c r="B133">
        <f t="shared" si="7"/>
        <v>1008</v>
      </c>
      <c r="C133" s="2">
        <f t="shared" si="4"/>
        <v>233</v>
      </c>
      <c r="D133" s="2">
        <f t="shared" si="5"/>
        <v>17.031132910961237</v>
      </c>
      <c r="E133" s="2">
        <f t="shared" si="6"/>
        <v>0.18313477036021533</v>
      </c>
    </row>
    <row r="134" spans="2:5" x14ac:dyDescent="0.35">
      <c r="B134">
        <f t="shared" si="7"/>
        <v>1009</v>
      </c>
      <c r="C134" s="2">
        <f t="shared" si="4"/>
        <v>233</v>
      </c>
      <c r="D134" s="2">
        <f t="shared" si="5"/>
        <v>17.014253691029658</v>
      </c>
      <c r="E134" s="2">
        <f t="shared" si="6"/>
        <v>8.384524135093209E-2</v>
      </c>
    </row>
    <row r="135" spans="2:5" x14ac:dyDescent="0.35">
      <c r="B135">
        <f t="shared" si="7"/>
        <v>1010</v>
      </c>
      <c r="C135" s="2">
        <f t="shared" si="4"/>
        <v>233</v>
      </c>
      <c r="D135" s="2">
        <f t="shared" si="5"/>
        <v>16.997407895295968</v>
      </c>
      <c r="E135" s="2">
        <f t="shared" si="6"/>
        <v>1.5247674729600228E-2</v>
      </c>
    </row>
    <row r="136" spans="2:5" x14ac:dyDescent="0.35">
      <c r="B136">
        <f t="shared" si="7"/>
        <v>1011</v>
      </c>
      <c r="C136" s="2">
        <f t="shared" si="4"/>
        <v>233</v>
      </c>
      <c r="D136" s="2">
        <f t="shared" si="5"/>
        <v>16.980595424578564</v>
      </c>
      <c r="E136" s="2">
        <f t="shared" si="6"/>
        <v>0.1141445613025675</v>
      </c>
    </row>
    <row r="137" spans="2:5" x14ac:dyDescent="0.35">
      <c r="B137">
        <f t="shared" si="7"/>
        <v>1012</v>
      </c>
      <c r="C137" s="2">
        <f t="shared" si="4"/>
        <v>233</v>
      </c>
      <c r="D137" s="2">
        <f t="shared" si="5"/>
        <v>16.963816180087871</v>
      </c>
      <c r="E137" s="2">
        <f t="shared" si="6"/>
        <v>0.21284599948311009</v>
      </c>
    </row>
    <row r="138" spans="2:5" x14ac:dyDescent="0.35">
      <c r="B138">
        <f t="shared" si="7"/>
        <v>1013</v>
      </c>
      <c r="C138" s="2">
        <f t="shared" si="4"/>
        <v>232</v>
      </c>
      <c r="D138" s="2">
        <f t="shared" si="5"/>
        <v>17.020117779215031</v>
      </c>
      <c r="E138" s="2">
        <f t="shared" si="6"/>
        <v>0.11833987773547711</v>
      </c>
    </row>
    <row r="139" spans="2:5" x14ac:dyDescent="0.35">
      <c r="B139">
        <f>B138+1</f>
        <v>1014</v>
      </c>
      <c r="C139" s="2">
        <f t="shared" si="4"/>
        <v>232</v>
      </c>
      <c r="D139" s="2">
        <f t="shared" si="5"/>
        <v>17.003332653200026</v>
      </c>
      <c r="E139" s="2">
        <f t="shared" si="6"/>
        <v>1.9603842353093877E-2</v>
      </c>
    </row>
    <row r="140" spans="2:5" x14ac:dyDescent="0.35">
      <c r="B140">
        <f t="shared" si="7"/>
        <v>1015</v>
      </c>
      <c r="C140" s="2">
        <f t="shared" si="4"/>
        <v>232</v>
      </c>
      <c r="D140" s="2">
        <f t="shared" si="5"/>
        <v>16.986580601324953</v>
      </c>
      <c r="E140" s="2">
        <f t="shared" si="6"/>
        <v>7.8937639264985232E-2</v>
      </c>
    </row>
    <row r="141" spans="2:5" x14ac:dyDescent="0.35">
      <c r="B141">
        <f t="shared" si="7"/>
        <v>1016</v>
      </c>
      <c r="C141" s="2">
        <f t="shared" si="4"/>
        <v>232</v>
      </c>
      <c r="D141" s="2">
        <f t="shared" si="5"/>
        <v>16.96986152592995</v>
      </c>
      <c r="E141" s="2">
        <f t="shared" si="6"/>
        <v>0.17728514158852871</v>
      </c>
    </row>
    <row r="142" spans="2:5" x14ac:dyDescent="0.35">
      <c r="B142">
        <f t="shared" si="7"/>
        <v>1017</v>
      </c>
      <c r="C142" s="2">
        <f t="shared" si="4"/>
        <v>231</v>
      </c>
      <c r="D142" s="2">
        <f t="shared" si="5"/>
        <v>17.026565699132071</v>
      </c>
      <c r="E142" s="2">
        <f t="shared" si="6"/>
        <v>0.15626881842394749</v>
      </c>
    </row>
    <row r="143" spans="2:5" x14ac:dyDescent="0.35">
      <c r="B143">
        <f t="shared" si="7"/>
        <v>1018</v>
      </c>
      <c r="C143" s="2">
        <f t="shared" si="4"/>
        <v>231</v>
      </c>
      <c r="D143" s="2">
        <f t="shared" si="5"/>
        <v>17.00984019255139</v>
      </c>
      <c r="E143" s="2">
        <f t="shared" si="6"/>
        <v>5.7883485596414458E-2</v>
      </c>
    </row>
    <row r="144" spans="2:5" x14ac:dyDescent="0.35">
      <c r="B144">
        <f t="shared" si="7"/>
        <v>1019</v>
      </c>
      <c r="C144" s="2">
        <f t="shared" si="4"/>
        <v>231</v>
      </c>
      <c r="D144" s="2">
        <f t="shared" si="5"/>
        <v>16.993147513265274</v>
      </c>
      <c r="E144" s="2">
        <f t="shared" si="6"/>
        <v>4.0308745498386561E-2</v>
      </c>
    </row>
    <row r="145" spans="2:5" x14ac:dyDescent="0.35">
      <c r="B145">
        <f t="shared" si="7"/>
        <v>1020</v>
      </c>
      <c r="C145" s="2">
        <f t="shared" si="4"/>
        <v>231</v>
      </c>
      <c r="D145" s="2">
        <f t="shared" si="5"/>
        <v>16.976487564722859</v>
      </c>
      <c r="E145" s="2">
        <f t="shared" si="6"/>
        <v>0.13830844280671031</v>
      </c>
    </row>
    <row r="146" spans="2:5" x14ac:dyDescent="0.35">
      <c r="B146">
        <f t="shared" si="7"/>
        <v>1021</v>
      </c>
      <c r="C146" s="2">
        <f t="shared" si="4"/>
        <v>230</v>
      </c>
      <c r="D146" s="2">
        <f t="shared" si="5"/>
        <v>17.033598773580888</v>
      </c>
      <c r="E146" s="2">
        <f t="shared" si="6"/>
        <v>0.19763984459345768</v>
      </c>
    </row>
    <row r="147" spans="2:5" x14ac:dyDescent="0.35">
      <c r="B147">
        <f t="shared" si="7"/>
        <v>1022</v>
      </c>
      <c r="C147" s="2">
        <f t="shared" si="4"/>
        <v>230</v>
      </c>
      <c r="D147" s="2">
        <f t="shared" si="5"/>
        <v>17.016931847187951</v>
      </c>
      <c r="E147" s="2">
        <f t="shared" si="6"/>
        <v>9.9599101105596333E-2</v>
      </c>
    </row>
    <row r="148" spans="2:5" x14ac:dyDescent="0.35">
      <c r="B148">
        <f t="shared" si="7"/>
        <v>1023</v>
      </c>
      <c r="C148" s="2">
        <f t="shared" si="4"/>
        <v>230</v>
      </c>
      <c r="D148" s="2">
        <f t="shared" si="5"/>
        <v>17.000297505206341</v>
      </c>
      <c r="E148" s="2">
        <f t="shared" si="6"/>
        <v>1.750030625532538E-3</v>
      </c>
    </row>
  </sheetData>
  <conditionalFormatting sqref="E47:E148">
    <cfRule type="top10" dxfId="0" priority="1" bottom="1" rank="1"/>
  </conditionalFormatting>
  <pageMargins left="0.7" right="0.7" top="0.75" bottom="0.75" header="0.3" footer="0.3"/>
  <pageSetup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4 Doing the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Elecia White</dc:creator>
  <cp:lastModifiedBy>Elecia White</cp:lastModifiedBy>
  <dcterms:created xsi:type="dcterms:W3CDTF">2023-04-18T16:16:29Z</dcterms:created>
  <dcterms:modified xsi:type="dcterms:W3CDTF">2023-04-20T21:58:40Z</dcterms:modified>
</cp:coreProperties>
</file>