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솔트룩스 교육\0. 프로젝트\5. 머신러닝 프로젝트_Python\"/>
    </mc:Choice>
  </mc:AlternateContent>
  <bookViews>
    <workbookView xWindow="285" yWindow="30" windowWidth="9390" windowHeight="7110"/>
  </bookViews>
  <sheets>
    <sheet name="bank" sheetId="1" r:id="rId1"/>
  </sheets>
  <calcPr calcId="162913"/>
</workbook>
</file>

<file path=xl/calcChain.xml><?xml version="1.0" encoding="utf-8"?>
<calcChain xmlns="http://schemas.openxmlformats.org/spreadsheetml/2006/main">
  <c r="G70" i="1" l="1"/>
  <c r="G15" i="1"/>
  <c r="F16" i="1"/>
  <c r="G6" i="1" s="1"/>
  <c r="G21" i="1"/>
  <c r="G77" i="1"/>
  <c r="G76" i="1"/>
  <c r="G68" i="1"/>
  <c r="G69" i="1"/>
  <c r="G67" i="1"/>
  <c r="G58" i="1"/>
  <c r="G57" i="1"/>
  <c r="G59" i="1"/>
  <c r="G60" i="1"/>
  <c r="G61" i="1"/>
  <c r="G56" i="1"/>
  <c r="G47" i="1"/>
  <c r="G48" i="1"/>
  <c r="G49" i="1"/>
  <c r="G50" i="1"/>
  <c r="G51" i="1"/>
  <c r="G52" i="1"/>
  <c r="G53" i="1"/>
  <c r="G54" i="1"/>
  <c r="G55" i="1"/>
  <c r="G46" i="1"/>
  <c r="G44" i="1"/>
  <c r="G43" i="1"/>
  <c r="G40" i="1"/>
  <c r="G41" i="1"/>
  <c r="G39" i="1"/>
  <c r="G42" i="1" s="1"/>
  <c r="G36" i="1"/>
  <c r="G37" i="1"/>
  <c r="G35" i="1"/>
  <c r="G38" i="1" s="1"/>
  <c r="G32" i="1"/>
  <c r="G34" i="1" s="1"/>
  <c r="G33" i="1"/>
  <c r="G31" i="1"/>
  <c r="G23" i="1"/>
  <c r="G24" i="1"/>
  <c r="G25" i="1"/>
  <c r="G26" i="1"/>
  <c r="G27" i="1"/>
  <c r="G28" i="1"/>
  <c r="G29" i="1"/>
  <c r="G22" i="1"/>
  <c r="G18" i="1"/>
  <c r="G19" i="1"/>
  <c r="G20" i="1"/>
  <c r="G17" i="1"/>
  <c r="F78" i="1"/>
  <c r="F70" i="1"/>
  <c r="F62" i="1"/>
  <c r="F56" i="1"/>
  <c r="F34" i="1"/>
  <c r="G45" i="1"/>
  <c r="F45" i="1"/>
  <c r="F42" i="1"/>
  <c r="F38" i="1"/>
  <c r="F30" i="1"/>
  <c r="F21" i="1"/>
  <c r="G78" i="1" l="1"/>
  <c r="G62" i="1"/>
  <c r="G30" i="1"/>
  <c r="G13" i="1"/>
  <c r="G9" i="1"/>
  <c r="G5" i="1"/>
  <c r="G4" i="1"/>
  <c r="G12" i="1"/>
  <c r="G8" i="1"/>
  <c r="G11" i="1"/>
  <c r="G7" i="1"/>
  <c r="G14" i="1"/>
  <c r="G10" i="1"/>
  <c r="G16" i="1" l="1"/>
</calcChain>
</file>

<file path=xl/sharedStrings.xml><?xml version="1.0" encoding="utf-8"?>
<sst xmlns="http://schemas.openxmlformats.org/spreadsheetml/2006/main" count="183" uniqueCount="152">
  <si>
    <t>index</t>
    <phoneticPr fontId="18" type="noConversion"/>
  </si>
  <si>
    <t>번호</t>
    <phoneticPr fontId="18" type="noConversion"/>
  </si>
  <si>
    <t>age</t>
    <phoneticPr fontId="18" type="noConversion"/>
  </si>
  <si>
    <t>나이</t>
    <phoneticPr fontId="18" type="noConversion"/>
  </si>
  <si>
    <t>job</t>
    <phoneticPr fontId="18" type="noConversion"/>
  </si>
  <si>
    <t>직업</t>
    <phoneticPr fontId="18" type="noConversion"/>
  </si>
  <si>
    <t>admin</t>
    <phoneticPr fontId="18" type="noConversion"/>
  </si>
  <si>
    <t>관리자</t>
    <phoneticPr fontId="18" type="noConversion"/>
  </si>
  <si>
    <t>블루칼라(육체 노동자 집단)</t>
    <phoneticPr fontId="18" type="noConversion"/>
  </si>
  <si>
    <t>blue-collar</t>
    <phoneticPr fontId="18" type="noConversion"/>
  </si>
  <si>
    <t xml:space="preserve">entrepreneur </t>
    <phoneticPr fontId="18" type="noConversion"/>
  </si>
  <si>
    <t>기업가</t>
    <phoneticPr fontId="18" type="noConversion"/>
  </si>
  <si>
    <t>housemaid</t>
    <phoneticPr fontId="18" type="noConversion"/>
  </si>
  <si>
    <t>가정부(하녀)</t>
    <phoneticPr fontId="18" type="noConversion"/>
  </si>
  <si>
    <t>management</t>
    <phoneticPr fontId="18" type="noConversion"/>
  </si>
  <si>
    <t>매니저</t>
    <phoneticPr fontId="18" type="noConversion"/>
  </si>
  <si>
    <t>retired</t>
    <phoneticPr fontId="18" type="noConversion"/>
  </si>
  <si>
    <t>self-employed</t>
    <phoneticPr fontId="18" type="noConversion"/>
  </si>
  <si>
    <t>services</t>
    <phoneticPr fontId="18" type="noConversion"/>
  </si>
  <si>
    <t>student</t>
    <phoneticPr fontId="18" type="noConversion"/>
  </si>
  <si>
    <t>technician</t>
    <phoneticPr fontId="18" type="noConversion"/>
  </si>
  <si>
    <t>unemployed</t>
    <phoneticPr fontId="18" type="noConversion"/>
  </si>
  <si>
    <t>unknown</t>
    <phoneticPr fontId="18" type="noConversion"/>
  </si>
  <si>
    <t>marital</t>
    <phoneticPr fontId="18" type="noConversion"/>
  </si>
  <si>
    <t>결혼여부</t>
    <phoneticPr fontId="18" type="noConversion"/>
  </si>
  <si>
    <t>divorced</t>
    <phoneticPr fontId="18" type="noConversion"/>
  </si>
  <si>
    <t>married</t>
    <phoneticPr fontId="18" type="noConversion"/>
  </si>
  <si>
    <t>single</t>
    <phoneticPr fontId="18" type="noConversion"/>
  </si>
  <si>
    <t>education</t>
    <phoneticPr fontId="18" type="noConversion"/>
  </si>
  <si>
    <t>교육수준</t>
    <phoneticPr fontId="18" type="noConversion"/>
  </si>
  <si>
    <t>basic.4y</t>
    <phoneticPr fontId="18" type="noConversion"/>
  </si>
  <si>
    <t>basic.6y</t>
    <phoneticPr fontId="18" type="noConversion"/>
  </si>
  <si>
    <t>basic.9y</t>
    <phoneticPr fontId="18" type="noConversion"/>
  </si>
  <si>
    <t>high.school</t>
    <phoneticPr fontId="18" type="noConversion"/>
  </si>
  <si>
    <t>illiterate</t>
    <phoneticPr fontId="18" type="noConversion"/>
  </si>
  <si>
    <t>professional.course</t>
    <phoneticPr fontId="18" type="noConversion"/>
  </si>
  <si>
    <t>university.degree</t>
    <phoneticPr fontId="18" type="noConversion"/>
  </si>
  <si>
    <t>default</t>
    <phoneticPr fontId="18" type="noConversion"/>
  </si>
  <si>
    <t>no</t>
    <phoneticPr fontId="18" type="noConversion"/>
  </si>
  <si>
    <t>채무불이행 여부</t>
    <phoneticPr fontId="18" type="noConversion"/>
  </si>
  <si>
    <t>yes</t>
    <phoneticPr fontId="18" type="noConversion"/>
  </si>
  <si>
    <t>housing</t>
    <phoneticPr fontId="18" type="noConversion"/>
  </si>
  <si>
    <t>주택융자 여부</t>
    <phoneticPr fontId="18" type="noConversion"/>
  </si>
  <si>
    <t>loan</t>
    <phoneticPr fontId="18" type="noConversion"/>
  </si>
  <si>
    <t>개인대출 여부</t>
    <phoneticPr fontId="18" type="noConversion"/>
  </si>
  <si>
    <t>contact</t>
    <phoneticPr fontId="18" type="noConversion"/>
  </si>
  <si>
    <t>연락처 유형</t>
    <phoneticPr fontId="18" type="noConversion"/>
  </si>
  <si>
    <t>cellular</t>
    <phoneticPr fontId="18" type="noConversion"/>
  </si>
  <si>
    <t>telephone</t>
    <phoneticPr fontId="18" type="noConversion"/>
  </si>
  <si>
    <t>mar</t>
    <phoneticPr fontId="18" type="noConversion"/>
  </si>
  <si>
    <t>apr</t>
    <phoneticPr fontId="18" type="noConversion"/>
  </si>
  <si>
    <t>may</t>
    <phoneticPr fontId="18" type="noConversion"/>
  </si>
  <si>
    <t>jun</t>
    <phoneticPr fontId="18" type="noConversion"/>
  </si>
  <si>
    <t>jul</t>
    <phoneticPr fontId="18" type="noConversion"/>
  </si>
  <si>
    <t>aug</t>
    <phoneticPr fontId="18" type="noConversion"/>
  </si>
  <si>
    <t>sep</t>
    <phoneticPr fontId="18" type="noConversion"/>
  </si>
  <si>
    <t>oct</t>
    <phoneticPr fontId="18" type="noConversion"/>
  </si>
  <si>
    <t>nov</t>
    <phoneticPr fontId="18" type="noConversion"/>
  </si>
  <si>
    <t>dec</t>
    <phoneticPr fontId="18" type="noConversion"/>
  </si>
  <si>
    <t>day_of_week</t>
    <phoneticPr fontId="18" type="noConversion"/>
  </si>
  <si>
    <t>연락 요일</t>
    <phoneticPr fontId="18" type="noConversion"/>
  </si>
  <si>
    <t>mon</t>
    <phoneticPr fontId="18" type="noConversion"/>
  </si>
  <si>
    <t>tue</t>
    <phoneticPr fontId="18" type="noConversion"/>
  </si>
  <si>
    <t>wed</t>
    <phoneticPr fontId="18" type="noConversion"/>
  </si>
  <si>
    <t>thu</t>
    <phoneticPr fontId="18" type="noConversion"/>
  </si>
  <si>
    <t>fri</t>
    <phoneticPr fontId="18" type="noConversion"/>
  </si>
  <si>
    <t>duration</t>
    <phoneticPr fontId="18" type="noConversion"/>
  </si>
  <si>
    <t>campaign</t>
    <phoneticPr fontId="18" type="noConversion"/>
  </si>
  <si>
    <t>pdays</t>
    <phoneticPr fontId="18" type="noConversion"/>
  </si>
  <si>
    <t>previous</t>
    <phoneticPr fontId="18" type="noConversion"/>
  </si>
  <si>
    <t>poutcome</t>
    <phoneticPr fontId="18" type="noConversion"/>
  </si>
  <si>
    <t>nonexistent</t>
    <phoneticPr fontId="18" type="noConversion"/>
  </si>
  <si>
    <t>success</t>
    <phoneticPr fontId="18" type="noConversion"/>
  </si>
  <si>
    <t>emp.var.rate</t>
    <phoneticPr fontId="18" type="noConversion"/>
  </si>
  <si>
    <t>cons.price.idx</t>
    <phoneticPr fontId="18" type="noConversion"/>
  </si>
  <si>
    <t>cons.conf.idx</t>
    <phoneticPr fontId="18" type="noConversion"/>
  </si>
  <si>
    <t>nr.employed</t>
    <phoneticPr fontId="18" type="noConversion"/>
  </si>
  <si>
    <t>y</t>
    <phoneticPr fontId="18" type="noConversion"/>
  </si>
  <si>
    <t>통화시간</t>
    <phoneticPr fontId="18" type="noConversion"/>
  </si>
  <si>
    <t>마지막 컨택 후 경과 일수</t>
    <phoneticPr fontId="18" type="noConversion"/>
  </si>
  <si>
    <t>failure</t>
    <phoneticPr fontId="18" type="noConversion"/>
  </si>
  <si>
    <t>소비자 물가 지수</t>
    <phoneticPr fontId="18" type="noConversion"/>
  </si>
  <si>
    <t>소비자 신뢰 지수</t>
    <phoneticPr fontId="18" type="noConversion"/>
  </si>
  <si>
    <t>3개월 유로화 단기차입 금리 비율</t>
    <phoneticPr fontId="18" type="noConversion"/>
  </si>
  <si>
    <t>직원 수?</t>
    <phoneticPr fontId="18" type="noConversion"/>
  </si>
  <si>
    <t>정기 예금 가입 여부</t>
    <phoneticPr fontId="18" type="noConversion"/>
  </si>
  <si>
    <t>은퇴</t>
    <phoneticPr fontId="18" type="noConversion"/>
  </si>
  <si>
    <t>자영업</t>
    <phoneticPr fontId="18" type="noConversion"/>
  </si>
  <si>
    <t>서비스업</t>
    <phoneticPr fontId="18" type="noConversion"/>
  </si>
  <si>
    <t>기술자</t>
    <phoneticPr fontId="18" type="noConversion"/>
  </si>
  <si>
    <t>실업자</t>
    <phoneticPr fontId="18" type="noConversion"/>
  </si>
  <si>
    <t>모름</t>
    <phoneticPr fontId="18" type="noConversion"/>
  </si>
  <si>
    <t>이혼</t>
    <phoneticPr fontId="18" type="noConversion"/>
  </si>
  <si>
    <t>기혼</t>
    <phoneticPr fontId="18" type="noConversion"/>
  </si>
  <si>
    <t>미혼</t>
    <phoneticPr fontId="18" type="noConversion"/>
  </si>
  <si>
    <t>제1기(1~4학년)</t>
    <phoneticPr fontId="18" type="noConversion"/>
  </si>
  <si>
    <t>제2기(5~6학년)</t>
    <phoneticPr fontId="18" type="noConversion"/>
  </si>
  <si>
    <t>제3기(7~9학년)</t>
    <phoneticPr fontId="18" type="noConversion"/>
  </si>
  <si>
    <t>고등학교</t>
    <phoneticPr fontId="18" type="noConversion"/>
  </si>
  <si>
    <t>문맹</t>
    <phoneticPr fontId="18" type="noConversion"/>
  </si>
  <si>
    <t>전문가 과정</t>
    <phoneticPr fontId="18" type="noConversion"/>
  </si>
  <si>
    <t>대학교 졸업</t>
    <phoneticPr fontId="18" type="noConversion"/>
  </si>
  <si>
    <t>아니요</t>
    <phoneticPr fontId="18" type="noConversion"/>
  </si>
  <si>
    <t>예</t>
    <phoneticPr fontId="18" type="noConversion"/>
  </si>
  <si>
    <t>휴대전화</t>
    <phoneticPr fontId="18" type="noConversion"/>
  </si>
  <si>
    <t>일반전화</t>
    <phoneticPr fontId="18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</si>
  <si>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</si>
  <si>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</si>
  <si>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</si>
  <si>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</si>
  <si>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</si>
  <si>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</si>
  <si>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</si>
  <si>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</si>
  <si>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</si>
  <si>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</si>
  <si>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월요일</t>
    <phoneticPr fontId="18" type="noConversion"/>
  </si>
  <si>
    <t>화요일</t>
    <phoneticPr fontId="18" type="noConversion"/>
  </si>
  <si>
    <t>수요일</t>
    <phoneticPr fontId="18" type="noConversion"/>
  </si>
  <si>
    <t>목요일</t>
    <phoneticPr fontId="18" type="noConversion"/>
  </si>
  <si>
    <t>금요일</t>
    <phoneticPr fontId="18" type="noConversion"/>
  </si>
  <si>
    <t>실패</t>
    <phoneticPr fontId="18" type="noConversion"/>
  </si>
  <si>
    <t>존재하지 않음</t>
    <phoneticPr fontId="18" type="noConversion"/>
  </si>
  <si>
    <t>성공</t>
    <phoneticPr fontId="18" type="noConversion"/>
  </si>
  <si>
    <t>아니오</t>
    <phoneticPr fontId="18" type="noConversion"/>
  </si>
  <si>
    <t>default value</t>
  </si>
  <si>
    <t>emp_var_rate</t>
    <phoneticPr fontId="18" type="noConversion"/>
  </si>
  <si>
    <t>cons_price_idx</t>
  </si>
  <si>
    <t>cons_conf_idx</t>
    <phoneticPr fontId="18" type="noConversion"/>
  </si>
  <si>
    <t>nr_employed</t>
    <phoneticPr fontId="18" type="noConversion"/>
  </si>
  <si>
    <t>euribor3</t>
    <phoneticPr fontId="18" type="noConversion"/>
  </si>
  <si>
    <t>빈도수</t>
    <phoneticPr fontId="18" type="noConversion"/>
  </si>
  <si>
    <t>%</t>
    <phoneticPr fontId="18" type="noConversion"/>
  </si>
  <si>
    <t>전체</t>
    <phoneticPr fontId="18" type="noConversion"/>
  </si>
  <si>
    <t>변경전_column</t>
    <phoneticPr fontId="18" type="noConversion"/>
  </si>
  <si>
    <t>변경후_column</t>
    <phoneticPr fontId="18" type="noConversion"/>
  </si>
  <si>
    <t>변경전_value</t>
    <phoneticPr fontId="18" type="noConversion"/>
  </si>
  <si>
    <t>married</t>
    <phoneticPr fontId="18" type="noConversion"/>
  </si>
  <si>
    <t>edu</t>
    <phoneticPr fontId="18" type="noConversion"/>
  </si>
  <si>
    <t>home_loan</t>
    <phoneticPr fontId="18" type="noConversion"/>
  </si>
  <si>
    <t>personal_loan</t>
    <phoneticPr fontId="18" type="noConversion"/>
  </si>
  <si>
    <t>month</t>
    <phoneticPr fontId="18" type="noConversion"/>
  </si>
  <si>
    <t>day</t>
    <phoneticPr fontId="18" type="noConversion"/>
  </si>
  <si>
    <t>이번 캠페인에서 컨택한 횟수</t>
    <phoneticPr fontId="18" type="noConversion"/>
  </si>
  <si>
    <t>campaign_count</t>
    <phoneticPr fontId="18" type="noConversion"/>
  </si>
  <si>
    <t>이전 캠페인시 컨택 수</t>
    <phoneticPr fontId="18" type="noConversion"/>
  </si>
  <si>
    <t>이전 캠페인 결과</t>
    <phoneticPr fontId="18" type="noConversion"/>
  </si>
  <si>
    <t>pcampaign_count</t>
    <phoneticPr fontId="18" type="noConversion"/>
  </si>
  <si>
    <t>pcampaign_result</t>
    <phoneticPr fontId="18" type="noConversion"/>
  </si>
  <si>
    <t>euribor_3m</t>
    <phoneticPr fontId="18" type="noConversion"/>
  </si>
  <si>
    <t>연락 월</t>
    <phoneticPr fontId="18" type="noConversion"/>
  </si>
  <si>
    <t>고용 변동율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</si>
</sst>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34" borderId="10" xfId="0" applyFill="1" applyBorder="1">
      <alignment vertical="center"/>
    </xf>
    <xf numFmtId="0" fontId="0" fillId="34" borderId="11" xfId="0" applyFill="1" applyBorder="1">
      <alignment vertical="center"/>
    </xf>
    <xf numFmtId="176" fontId="0" fillId="0" borderId="10" xfId="0" applyNumberFormat="1" applyBorder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0" fillId="34" borderId="10" xfId="0" applyFill="1" applyBorder="1" applyAlignment="1">
      <alignment horizontal="right" vertical="center"/>
    </xf>
    <xf numFmtId="176" fontId="0" fillId="34" borderId="10" xfId="0" applyNumberFormat="1" applyFill="1" applyBorder="1" applyAlignment="1">
      <alignment horizontal="right" vertical="center"/>
    </xf>
    <xf numFmtId="0" fontId="0" fillId="34" borderId="11" xfId="0" applyFill="1" applyBorder="1" applyAlignment="1">
      <alignment horizontal="right" vertical="center"/>
    </xf>
    <xf numFmtId="176" fontId="0" fillId="34" borderId="11" xfId="0" applyNumberFormat="1" applyFill="1" applyBorder="1" applyAlignment="1">
      <alignment horizontal="right" vertical="center"/>
    </xf>
    <xf numFmtId="0" fontId="0" fillId="34" borderId="12" xfId="0" applyFill="1" applyBorder="1">
      <alignment vertical="center"/>
    </xf>
    <xf numFmtId="0" fontId="0" fillId="34" borderId="12" xfId="0" applyFill="1" applyBorder="1" applyAlignment="1">
      <alignment horizontal="right" vertical="center"/>
    </xf>
    <xf numFmtId="176" fontId="0" fillId="34" borderId="12" xfId="0" applyNumberForma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9" fillId="35" borderId="14" xfId="0" applyFont="1" applyFill="1" applyBorder="1" applyAlignment="1">
      <alignment horizontal="center" vertical="center"/>
    </xf>
    <xf numFmtId="176" fontId="19" fillId="35" borderId="14" xfId="0" applyNumberFormat="1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zoomScale="110" zoomScaleNormal="11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14.75" bestFit="1" customWidth="1"/>
    <col min="2" max="2" width="17.375" bestFit="1" customWidth="1"/>
    <col min="3" max="3" width="31.5" bestFit="1" customWidth="1"/>
    <col min="4" max="4" width="18.5" bestFit="1" customWidth="1"/>
    <col min="5" max="5" width="26.25" bestFit="1" customWidth="1"/>
    <col min="6" max="6" width="9" style="1"/>
    <col min="7" max="7" width="9" style="13"/>
  </cols>
  <sheetData>
    <row r="1" spans="1:7" ht="17.25" thickBot="1" x14ac:dyDescent="0.35">
      <c r="A1" s="33" t="s">
        <v>134</v>
      </c>
      <c r="B1" s="33" t="s">
        <v>135</v>
      </c>
      <c r="C1" s="33"/>
      <c r="D1" s="33" t="s">
        <v>136</v>
      </c>
      <c r="E1" s="33"/>
      <c r="F1" s="33" t="s">
        <v>131</v>
      </c>
      <c r="G1" s="34" t="s">
        <v>132</v>
      </c>
    </row>
    <row r="2" spans="1:7" ht="17.25" thickTop="1" x14ac:dyDescent="0.3">
      <c r="A2" s="5" t="s">
        <v>0</v>
      </c>
      <c r="B2" s="8"/>
      <c r="C2" s="5" t="s">
        <v>1</v>
      </c>
      <c r="D2" s="18"/>
      <c r="E2" s="18"/>
      <c r="F2" s="19"/>
      <c r="G2" s="20"/>
    </row>
    <row r="3" spans="1:7" x14ac:dyDescent="0.3">
      <c r="A3" s="3" t="s">
        <v>2</v>
      </c>
      <c r="B3" s="6"/>
      <c r="C3" s="3" t="s">
        <v>3</v>
      </c>
      <c r="D3" s="10"/>
      <c r="E3" s="10"/>
      <c r="F3" s="14"/>
      <c r="G3" s="15"/>
    </row>
    <row r="4" spans="1:7" x14ac:dyDescent="0.3">
      <c r="A4" s="21" t="s">
        <v>4</v>
      </c>
      <c r="B4" s="22"/>
      <c r="C4" s="21" t="s">
        <v>5</v>
      </c>
      <c r="D4" s="2" t="s">
        <v>6</v>
      </c>
      <c r="E4" s="2" t="s">
        <v>7</v>
      </c>
      <c r="F4" s="9">
        <v>10422</v>
      </c>
      <c r="G4" s="12">
        <f>(F4/$F$16)*100</f>
        <v>25.303486452364766</v>
      </c>
    </row>
    <row r="5" spans="1:7" x14ac:dyDescent="0.3">
      <c r="A5" s="21"/>
      <c r="B5" s="22"/>
      <c r="C5" s="21"/>
      <c r="D5" s="2" t="s">
        <v>9</v>
      </c>
      <c r="E5" s="2" t="s">
        <v>8</v>
      </c>
      <c r="F5" s="9">
        <v>9254</v>
      </c>
      <c r="G5" s="12">
        <f t="shared" ref="G5:G14" si="0">(F5/$F$16)*100</f>
        <v>22.467709041468389</v>
      </c>
    </row>
    <row r="6" spans="1:7" x14ac:dyDescent="0.3">
      <c r="A6" s="21"/>
      <c r="B6" s="22"/>
      <c r="C6" s="21"/>
      <c r="D6" s="2" t="s">
        <v>10</v>
      </c>
      <c r="E6" s="2" t="s">
        <v>11</v>
      </c>
      <c r="F6" s="9">
        <v>1456</v>
      </c>
      <c r="G6" s="12">
        <f t="shared" si="0"/>
        <v>3.5350101971447994</v>
      </c>
    </row>
    <row r="7" spans="1:7" x14ac:dyDescent="0.3">
      <c r="A7" s="21"/>
      <c r="B7" s="22"/>
      <c r="C7" s="21"/>
      <c r="D7" s="2" t="s">
        <v>12</v>
      </c>
      <c r="E7" s="2" t="s">
        <v>13</v>
      </c>
      <c r="F7" s="9">
        <v>1060</v>
      </c>
      <c r="G7" s="12">
        <f t="shared" si="0"/>
        <v>2.5735651160532194</v>
      </c>
    </row>
    <row r="8" spans="1:7" x14ac:dyDescent="0.3">
      <c r="A8" s="21"/>
      <c r="B8" s="22"/>
      <c r="C8" s="21"/>
      <c r="D8" s="2" t="s">
        <v>14</v>
      </c>
      <c r="E8" s="2" t="s">
        <v>15</v>
      </c>
      <c r="F8" s="9">
        <v>2924</v>
      </c>
      <c r="G8" s="12">
        <f t="shared" si="0"/>
        <v>7.0991550937166163</v>
      </c>
    </row>
    <row r="9" spans="1:7" x14ac:dyDescent="0.3">
      <c r="A9" s="21"/>
      <c r="B9" s="22"/>
      <c r="C9" s="21"/>
      <c r="D9" s="2" t="s">
        <v>16</v>
      </c>
      <c r="E9" s="2" t="s">
        <v>86</v>
      </c>
      <c r="F9" s="9">
        <v>1720</v>
      </c>
      <c r="G9" s="12">
        <f t="shared" si="0"/>
        <v>4.1759735845391859</v>
      </c>
    </row>
    <row r="10" spans="1:7" x14ac:dyDescent="0.3">
      <c r="A10" s="21"/>
      <c r="B10" s="22"/>
      <c r="C10" s="21"/>
      <c r="D10" s="2" t="s">
        <v>17</v>
      </c>
      <c r="E10" s="2" t="s">
        <v>87</v>
      </c>
      <c r="F10" s="9">
        <v>1421</v>
      </c>
      <c r="G10" s="12">
        <f t="shared" si="0"/>
        <v>3.4500339904826651</v>
      </c>
    </row>
    <row r="11" spans="1:7" x14ac:dyDescent="0.3">
      <c r="A11" s="21"/>
      <c r="B11" s="22"/>
      <c r="C11" s="21"/>
      <c r="D11" s="2" t="s">
        <v>18</v>
      </c>
      <c r="E11" s="2" t="s">
        <v>88</v>
      </c>
      <c r="F11" s="9">
        <v>3969</v>
      </c>
      <c r="G11" s="12">
        <f t="shared" si="0"/>
        <v>9.6363018354860639</v>
      </c>
    </row>
    <row r="12" spans="1:7" x14ac:dyDescent="0.3">
      <c r="A12" s="21"/>
      <c r="B12" s="22"/>
      <c r="C12" s="21"/>
      <c r="D12" s="2" t="s">
        <v>19</v>
      </c>
      <c r="E12" s="2" t="s">
        <v>125</v>
      </c>
      <c r="F12" s="9">
        <v>875</v>
      </c>
      <c r="G12" s="12">
        <f t="shared" si="0"/>
        <v>2.1244051665533648</v>
      </c>
    </row>
    <row r="13" spans="1:7" x14ac:dyDescent="0.3">
      <c r="A13" s="21"/>
      <c r="B13" s="22"/>
      <c r="C13" s="21"/>
      <c r="D13" s="2" t="s">
        <v>20</v>
      </c>
      <c r="E13" s="2" t="s">
        <v>89</v>
      </c>
      <c r="F13" s="9">
        <v>6743</v>
      </c>
      <c r="G13" s="12">
        <f t="shared" si="0"/>
        <v>16.371273186364959</v>
      </c>
    </row>
    <row r="14" spans="1:7" x14ac:dyDescent="0.3">
      <c r="A14" s="21"/>
      <c r="B14" s="22"/>
      <c r="C14" s="21"/>
      <c r="D14" s="2" t="s">
        <v>21</v>
      </c>
      <c r="E14" s="2" t="s">
        <v>90</v>
      </c>
      <c r="F14" s="9">
        <v>1014</v>
      </c>
      <c r="G14" s="12">
        <f t="shared" si="0"/>
        <v>2.4618821015829853</v>
      </c>
    </row>
    <row r="15" spans="1:7" x14ac:dyDescent="0.3">
      <c r="A15" s="21"/>
      <c r="B15" s="22"/>
      <c r="C15" s="21"/>
      <c r="D15" s="2" t="s">
        <v>22</v>
      </c>
      <c r="E15" s="2" t="s">
        <v>91</v>
      </c>
      <c r="F15" s="9">
        <v>330</v>
      </c>
      <c r="G15" s="12">
        <f>(F15/$F$16)*100</f>
        <v>0.80120423424298337</v>
      </c>
    </row>
    <row r="16" spans="1:7" x14ac:dyDescent="0.3">
      <c r="A16" s="21"/>
      <c r="B16" s="22"/>
      <c r="C16" s="21"/>
      <c r="D16" s="23" t="s">
        <v>133</v>
      </c>
      <c r="E16" s="23"/>
      <c r="F16" s="9">
        <f>SUM(F3:F15)</f>
        <v>41188</v>
      </c>
      <c r="G16" s="12">
        <f>SUM(G3:G15)</f>
        <v>100</v>
      </c>
    </row>
    <row r="17" spans="1:7" x14ac:dyDescent="0.3">
      <c r="A17" s="24" t="s">
        <v>23</v>
      </c>
      <c r="B17" s="24" t="s">
        <v>137</v>
      </c>
      <c r="C17" s="24" t="s">
        <v>24</v>
      </c>
      <c r="D17" s="2" t="s">
        <v>25</v>
      </c>
      <c r="E17" s="2" t="s">
        <v>92</v>
      </c>
      <c r="F17" s="9">
        <v>4612</v>
      </c>
      <c r="G17" s="12">
        <f>(F17/$F$21)*100</f>
        <v>11.197436146450421</v>
      </c>
    </row>
    <row r="18" spans="1:7" x14ac:dyDescent="0.3">
      <c r="A18" s="25"/>
      <c r="B18" s="25"/>
      <c r="C18" s="25"/>
      <c r="D18" s="2" t="s">
        <v>26</v>
      </c>
      <c r="E18" s="2" t="s">
        <v>93</v>
      </c>
      <c r="F18" s="9">
        <v>24928</v>
      </c>
      <c r="G18" s="12">
        <f t="shared" ref="G18:G20" si="1">(F18/$F$21)*100</f>
        <v>60.522482276391187</v>
      </c>
    </row>
    <row r="19" spans="1:7" x14ac:dyDescent="0.3">
      <c r="A19" s="25"/>
      <c r="B19" s="25"/>
      <c r="C19" s="25"/>
      <c r="D19" s="2" t="s">
        <v>27</v>
      </c>
      <c r="E19" s="2" t="s">
        <v>94</v>
      </c>
      <c r="F19" s="9">
        <v>11568</v>
      </c>
      <c r="G19" s="12">
        <f t="shared" si="1"/>
        <v>28.085850247644945</v>
      </c>
    </row>
    <row r="20" spans="1:7" x14ac:dyDescent="0.3">
      <c r="A20" s="25"/>
      <c r="B20" s="25"/>
      <c r="C20" s="25"/>
      <c r="D20" s="2" t="s">
        <v>22</v>
      </c>
      <c r="E20" s="2" t="s">
        <v>91</v>
      </c>
      <c r="F20" s="9">
        <v>80</v>
      </c>
      <c r="G20" s="12">
        <f t="shared" si="1"/>
        <v>0.19423132951345051</v>
      </c>
    </row>
    <row r="21" spans="1:7" x14ac:dyDescent="0.3">
      <c r="A21" s="26"/>
      <c r="B21" s="26"/>
      <c r="C21" s="26"/>
      <c r="D21" s="23" t="s">
        <v>133</v>
      </c>
      <c r="E21" s="23"/>
      <c r="F21" s="9">
        <f>SUM(F17:F20)</f>
        <v>41188</v>
      </c>
      <c r="G21" s="12">
        <f>SUM(G17:G20)</f>
        <v>100</v>
      </c>
    </row>
    <row r="22" spans="1:7" x14ac:dyDescent="0.3">
      <c r="A22" s="24" t="s">
        <v>28</v>
      </c>
      <c r="B22" s="30" t="s">
        <v>138</v>
      </c>
      <c r="C22" s="24" t="s">
        <v>29</v>
      </c>
      <c r="D22" s="2" t="s">
        <v>30</v>
      </c>
      <c r="E22" s="2" t="s">
        <v>95</v>
      </c>
      <c r="F22" s="9">
        <v>4176</v>
      </c>
      <c r="G22" s="12">
        <f>(F22/$F$21)*100</f>
        <v>10.138875400602117</v>
      </c>
    </row>
    <row r="23" spans="1:7" x14ac:dyDescent="0.3">
      <c r="A23" s="25"/>
      <c r="B23" s="31"/>
      <c r="C23" s="25"/>
      <c r="D23" s="2" t="s">
        <v>31</v>
      </c>
      <c r="E23" s="2" t="s">
        <v>96</v>
      </c>
      <c r="F23" s="9">
        <v>2292</v>
      </c>
      <c r="G23" s="12">
        <f t="shared" ref="G23:G29" si="2">(F23/$F$21)*100</f>
        <v>5.5647275905603575</v>
      </c>
    </row>
    <row r="24" spans="1:7" x14ac:dyDescent="0.3">
      <c r="A24" s="25"/>
      <c r="B24" s="31"/>
      <c r="C24" s="25"/>
      <c r="D24" s="2" t="s">
        <v>32</v>
      </c>
      <c r="E24" s="2" t="s">
        <v>97</v>
      </c>
      <c r="F24" s="9">
        <v>6045</v>
      </c>
      <c r="G24" s="12">
        <f t="shared" si="2"/>
        <v>14.676604836360104</v>
      </c>
    </row>
    <row r="25" spans="1:7" x14ac:dyDescent="0.3">
      <c r="A25" s="25"/>
      <c r="B25" s="31"/>
      <c r="C25" s="25"/>
      <c r="D25" s="2" t="s">
        <v>33</v>
      </c>
      <c r="E25" s="2" t="s">
        <v>98</v>
      </c>
      <c r="F25" s="9">
        <v>9515</v>
      </c>
      <c r="G25" s="12">
        <f t="shared" si="2"/>
        <v>23.10138875400602</v>
      </c>
    </row>
    <row r="26" spans="1:7" x14ac:dyDescent="0.3">
      <c r="A26" s="25"/>
      <c r="B26" s="31"/>
      <c r="C26" s="25"/>
      <c r="D26" s="2" t="s">
        <v>34</v>
      </c>
      <c r="E26" s="2" t="s">
        <v>99</v>
      </c>
      <c r="F26" s="9">
        <v>18</v>
      </c>
      <c r="G26" s="12">
        <f t="shared" si="2"/>
        <v>4.3702049140526368E-2</v>
      </c>
    </row>
    <row r="27" spans="1:7" x14ac:dyDescent="0.3">
      <c r="A27" s="25"/>
      <c r="B27" s="31"/>
      <c r="C27" s="25"/>
      <c r="D27" s="2" t="s">
        <v>35</v>
      </c>
      <c r="E27" s="2" t="s">
        <v>100</v>
      </c>
      <c r="F27" s="9">
        <v>5243</v>
      </c>
      <c r="G27" s="12">
        <f t="shared" si="2"/>
        <v>12.729435757987764</v>
      </c>
    </row>
    <row r="28" spans="1:7" x14ac:dyDescent="0.3">
      <c r="A28" s="25"/>
      <c r="B28" s="31"/>
      <c r="C28" s="25"/>
      <c r="D28" s="2" t="s">
        <v>36</v>
      </c>
      <c r="E28" s="2" t="s">
        <v>101</v>
      </c>
      <c r="F28" s="9">
        <v>12168</v>
      </c>
      <c r="G28" s="12">
        <f t="shared" si="2"/>
        <v>29.542585218995825</v>
      </c>
    </row>
    <row r="29" spans="1:7" x14ac:dyDescent="0.3">
      <c r="A29" s="25"/>
      <c r="B29" s="31"/>
      <c r="C29" s="25"/>
      <c r="D29" s="2" t="s">
        <v>22</v>
      </c>
      <c r="E29" s="2" t="s">
        <v>91</v>
      </c>
      <c r="F29" s="9">
        <v>1731</v>
      </c>
      <c r="G29" s="12">
        <f t="shared" si="2"/>
        <v>4.2026803923472853</v>
      </c>
    </row>
    <row r="30" spans="1:7" x14ac:dyDescent="0.3">
      <c r="A30" s="26"/>
      <c r="B30" s="32"/>
      <c r="C30" s="26"/>
      <c r="D30" s="23" t="s">
        <v>133</v>
      </c>
      <c r="E30" s="23"/>
      <c r="F30" s="9">
        <f>SUM(F22:F29)</f>
        <v>41188</v>
      </c>
      <c r="G30" s="12">
        <f>SUM(G22:G29)</f>
        <v>100</v>
      </c>
    </row>
    <row r="31" spans="1:7" x14ac:dyDescent="0.3">
      <c r="A31" s="24" t="s">
        <v>37</v>
      </c>
      <c r="B31" s="27"/>
      <c r="C31" s="24" t="s">
        <v>39</v>
      </c>
      <c r="D31" s="2" t="s">
        <v>38</v>
      </c>
      <c r="E31" s="2" t="s">
        <v>102</v>
      </c>
      <c r="F31" s="9">
        <v>32588</v>
      </c>
      <c r="G31" s="12">
        <f>(F31/$F$21)*100</f>
        <v>79.120132077304078</v>
      </c>
    </row>
    <row r="32" spans="1:7" x14ac:dyDescent="0.3">
      <c r="A32" s="25"/>
      <c r="B32" s="28"/>
      <c r="C32" s="25"/>
      <c r="D32" s="2" t="s">
        <v>40</v>
      </c>
      <c r="E32" s="2" t="s">
        <v>103</v>
      </c>
      <c r="F32" s="9">
        <v>3</v>
      </c>
      <c r="G32" s="12">
        <f t="shared" ref="G32:G33" si="3">(F32/$F$21)*100</f>
        <v>7.2836748567543953E-3</v>
      </c>
    </row>
    <row r="33" spans="1:7" x14ac:dyDescent="0.3">
      <c r="A33" s="25"/>
      <c r="B33" s="28"/>
      <c r="C33" s="25"/>
      <c r="D33" s="2" t="s">
        <v>22</v>
      </c>
      <c r="E33" s="2" t="s">
        <v>91</v>
      </c>
      <c r="F33" s="9">
        <v>8597</v>
      </c>
      <c r="G33" s="12">
        <f t="shared" si="3"/>
        <v>20.872584247839178</v>
      </c>
    </row>
    <row r="34" spans="1:7" x14ac:dyDescent="0.3">
      <c r="A34" s="26"/>
      <c r="B34" s="29"/>
      <c r="C34" s="26"/>
      <c r="D34" s="23" t="s">
        <v>133</v>
      </c>
      <c r="E34" s="23"/>
      <c r="F34" s="9">
        <f>SUM(F31:F33)</f>
        <v>41188</v>
      </c>
      <c r="G34" s="12">
        <f>SUM(G31:G33)</f>
        <v>100</v>
      </c>
    </row>
    <row r="35" spans="1:7" x14ac:dyDescent="0.3">
      <c r="A35" s="24" t="s">
        <v>41</v>
      </c>
      <c r="B35" s="24" t="s">
        <v>139</v>
      </c>
      <c r="C35" s="24" t="s">
        <v>42</v>
      </c>
      <c r="D35" s="2" t="s">
        <v>38</v>
      </c>
      <c r="E35" s="2" t="s">
        <v>102</v>
      </c>
      <c r="F35" s="9">
        <v>18622</v>
      </c>
      <c r="G35" s="12">
        <f>(F35/$F$21)*100</f>
        <v>45.212197727493447</v>
      </c>
    </row>
    <row r="36" spans="1:7" x14ac:dyDescent="0.3">
      <c r="A36" s="25"/>
      <c r="B36" s="25"/>
      <c r="C36" s="25"/>
      <c r="D36" s="2" t="s">
        <v>40</v>
      </c>
      <c r="E36" s="2" t="s">
        <v>103</v>
      </c>
      <c r="F36" s="9">
        <v>21576</v>
      </c>
      <c r="G36" s="12">
        <f t="shared" ref="G36:G37" si="4">(F36/$F$21)*100</f>
        <v>52.384189569777604</v>
      </c>
    </row>
    <row r="37" spans="1:7" x14ac:dyDescent="0.3">
      <c r="A37" s="25"/>
      <c r="B37" s="25"/>
      <c r="C37" s="25"/>
      <c r="D37" s="2" t="s">
        <v>22</v>
      </c>
      <c r="E37" s="2" t="s">
        <v>91</v>
      </c>
      <c r="F37" s="9">
        <v>990</v>
      </c>
      <c r="G37" s="12">
        <f t="shared" si="4"/>
        <v>2.40361270272895</v>
      </c>
    </row>
    <row r="38" spans="1:7" x14ac:dyDescent="0.3">
      <c r="A38" s="26"/>
      <c r="B38" s="26"/>
      <c r="C38" s="26"/>
      <c r="D38" s="23" t="s">
        <v>133</v>
      </c>
      <c r="E38" s="23"/>
      <c r="F38" s="9">
        <f>SUM(F35:F37)</f>
        <v>41188</v>
      </c>
      <c r="G38" s="12">
        <f>SUM(G35:G37)</f>
        <v>100</v>
      </c>
    </row>
    <row r="39" spans="1:7" x14ac:dyDescent="0.3">
      <c r="A39" s="24" t="s">
        <v>43</v>
      </c>
      <c r="B39" s="30" t="s">
        <v>140</v>
      </c>
      <c r="C39" s="24" t="s">
        <v>44</v>
      </c>
      <c r="D39" s="2" t="s">
        <v>38</v>
      </c>
      <c r="E39" s="2" t="s">
        <v>102</v>
      </c>
      <c r="F39" s="9">
        <v>33950</v>
      </c>
      <c r="G39" s="12">
        <f>(F39/$F$21)*100</f>
        <v>82.426920462270573</v>
      </c>
    </row>
    <row r="40" spans="1:7" x14ac:dyDescent="0.3">
      <c r="A40" s="25"/>
      <c r="B40" s="31"/>
      <c r="C40" s="25"/>
      <c r="D40" s="2" t="s">
        <v>40</v>
      </c>
      <c r="E40" s="2" t="s">
        <v>103</v>
      </c>
      <c r="F40" s="9">
        <v>6248</v>
      </c>
      <c r="G40" s="12">
        <f t="shared" ref="G40:G61" si="5">(F40/$F$21)*100</f>
        <v>15.169466835000486</v>
      </c>
    </row>
    <row r="41" spans="1:7" x14ac:dyDescent="0.3">
      <c r="A41" s="25"/>
      <c r="B41" s="31"/>
      <c r="C41" s="25"/>
      <c r="D41" s="2" t="s">
        <v>22</v>
      </c>
      <c r="E41" s="2" t="s">
        <v>91</v>
      </c>
      <c r="F41" s="9">
        <v>990</v>
      </c>
      <c r="G41" s="12">
        <f t="shared" si="5"/>
        <v>2.40361270272895</v>
      </c>
    </row>
    <row r="42" spans="1:7" x14ac:dyDescent="0.3">
      <c r="A42" s="26"/>
      <c r="B42" s="32"/>
      <c r="C42" s="26"/>
      <c r="D42" s="23" t="s">
        <v>133</v>
      </c>
      <c r="E42" s="23"/>
      <c r="F42" s="9">
        <f>SUM(F39:F41)</f>
        <v>41188</v>
      </c>
      <c r="G42" s="12">
        <f>SUM(G39:G41)</f>
        <v>100.00000000000001</v>
      </c>
    </row>
    <row r="43" spans="1:7" x14ac:dyDescent="0.3">
      <c r="A43" s="24" t="s">
        <v>45</v>
      </c>
      <c r="B43" s="27"/>
      <c r="C43" s="24" t="s">
        <v>46</v>
      </c>
      <c r="D43" s="2" t="s">
        <v>47</v>
      </c>
      <c r="E43" s="2" t="s">
        <v>104</v>
      </c>
      <c r="F43" s="9">
        <v>26144</v>
      </c>
      <c r="G43" s="12">
        <f t="shared" si="5"/>
        <v>63.474798484995631</v>
      </c>
    </row>
    <row r="44" spans="1:7" x14ac:dyDescent="0.3">
      <c r="A44" s="25"/>
      <c r="B44" s="28"/>
      <c r="C44" s="25"/>
      <c r="D44" s="2" t="s">
        <v>48</v>
      </c>
      <c r="E44" s="2" t="s">
        <v>105</v>
      </c>
      <c r="F44" s="9">
        <v>15044</v>
      </c>
      <c r="G44" s="12">
        <f t="shared" si="5"/>
        <v>36.525201515004369</v>
      </c>
    </row>
    <row r="45" spans="1:7" x14ac:dyDescent="0.3">
      <c r="A45" s="26"/>
      <c r="B45" s="29"/>
      <c r="C45" s="26"/>
      <c r="D45" s="23" t="s">
        <v>133</v>
      </c>
      <c r="E45" s="23"/>
      <c r="F45" s="9">
        <f>SUM(F43:F44)</f>
        <v>41188</v>
      </c>
      <c r="G45" s="12">
        <f>SUM(G43:G44)</f>
        <v>100</v>
      </c>
    </row>
    <row r="46" spans="1:7" x14ac:dyDescent="0.3">
      <c r="A46" s="24" t="s">
        <v>141</v>
      </c>
      <c r="B46" s="27"/>
      <c r="C46" s="24" t="s">
        <v>150</v>
      </c>
      <c r="D46" s="2" t="s">
        <v>49</v>
      </c>
      <c r="E46" s="2" t="s">
        <v>106</v>
      </c>
      <c r="F46" s="9">
        <v>546</v>
      </c>
      <c r="G46" s="12">
        <f t="shared" si="5"/>
        <v>1.3256288239292999</v>
      </c>
    </row>
    <row r="47" spans="1:7" x14ac:dyDescent="0.3">
      <c r="A47" s="25"/>
      <c r="B47" s="28"/>
      <c r="C47" s="25"/>
      <c r="D47" s="2" t="s">
        <v>50</v>
      </c>
      <c r="E47" s="2" t="s">
        <v>107</v>
      </c>
      <c r="F47" s="9">
        <v>2632</v>
      </c>
      <c r="G47" s="12">
        <f t="shared" si="5"/>
        <v>6.3902107409925222</v>
      </c>
    </row>
    <row r="48" spans="1:7" x14ac:dyDescent="0.3">
      <c r="A48" s="25"/>
      <c r="B48" s="28"/>
      <c r="C48" s="25"/>
      <c r="D48" s="2" t="s">
        <v>51</v>
      </c>
      <c r="E48" s="2" t="s">
        <v>108</v>
      </c>
      <c r="F48" s="9">
        <v>13769</v>
      </c>
      <c r="G48" s="12">
        <f t="shared" si="5"/>
        <v>33.429639700883754</v>
      </c>
    </row>
    <row r="49" spans="1:7" x14ac:dyDescent="0.3">
      <c r="A49" s="25"/>
      <c r="B49" s="28"/>
      <c r="C49" s="25"/>
      <c r="D49" s="2" t="s">
        <v>52</v>
      </c>
      <c r="E49" s="2" t="s">
        <v>109</v>
      </c>
      <c r="F49" s="9">
        <v>5318</v>
      </c>
      <c r="G49" s="12">
        <f t="shared" si="5"/>
        <v>12.911527629406624</v>
      </c>
    </row>
    <row r="50" spans="1:7" x14ac:dyDescent="0.3">
      <c r="A50" s="25"/>
      <c r="B50" s="28"/>
      <c r="C50" s="25"/>
      <c r="D50" s="2" t="s">
        <v>53</v>
      </c>
      <c r="E50" s="2" t="s">
        <v>110</v>
      </c>
      <c r="F50" s="9">
        <v>7174</v>
      </c>
      <c r="G50" s="12">
        <f t="shared" si="5"/>
        <v>17.417694474118676</v>
      </c>
    </row>
    <row r="51" spans="1:7" x14ac:dyDescent="0.3">
      <c r="A51" s="25"/>
      <c r="B51" s="28"/>
      <c r="C51" s="25"/>
      <c r="D51" s="2" t="s">
        <v>54</v>
      </c>
      <c r="E51" s="2" t="s">
        <v>111</v>
      </c>
      <c r="F51" s="9">
        <v>6178</v>
      </c>
      <c r="G51" s="12">
        <f t="shared" si="5"/>
        <v>14.999514421676215</v>
      </c>
    </row>
    <row r="52" spans="1:7" x14ac:dyDescent="0.3">
      <c r="A52" s="25"/>
      <c r="B52" s="28"/>
      <c r="C52" s="25"/>
      <c r="D52" s="2" t="s">
        <v>55</v>
      </c>
      <c r="E52" s="2" t="s">
        <v>112</v>
      </c>
      <c r="F52" s="9">
        <v>570</v>
      </c>
      <c r="G52" s="12">
        <f t="shared" si="5"/>
        <v>1.383898222783335</v>
      </c>
    </row>
    <row r="53" spans="1:7" x14ac:dyDescent="0.3">
      <c r="A53" s="25"/>
      <c r="B53" s="28"/>
      <c r="C53" s="25"/>
      <c r="D53" s="2" t="s">
        <v>56</v>
      </c>
      <c r="E53" s="2" t="s">
        <v>113</v>
      </c>
      <c r="F53" s="9">
        <v>718</v>
      </c>
      <c r="G53" s="12">
        <f t="shared" si="5"/>
        <v>1.7432261823832185</v>
      </c>
    </row>
    <row r="54" spans="1:7" x14ac:dyDescent="0.3">
      <c r="A54" s="25"/>
      <c r="B54" s="28"/>
      <c r="C54" s="25"/>
      <c r="D54" s="2" t="s">
        <v>57</v>
      </c>
      <c r="E54" s="2" t="s">
        <v>114</v>
      </c>
      <c r="F54" s="9">
        <v>4101</v>
      </c>
      <c r="G54" s="12">
        <f t="shared" si="5"/>
        <v>9.9567835291832587</v>
      </c>
    </row>
    <row r="55" spans="1:7" x14ac:dyDescent="0.3">
      <c r="A55" s="25"/>
      <c r="B55" s="28"/>
      <c r="C55" s="25"/>
      <c r="D55" s="2" t="s">
        <v>58</v>
      </c>
      <c r="E55" s="2" t="s">
        <v>115</v>
      </c>
      <c r="F55" s="9">
        <v>182</v>
      </c>
      <c r="G55" s="12">
        <f t="shared" si="5"/>
        <v>0.44187627464309992</v>
      </c>
    </row>
    <row r="56" spans="1:7" x14ac:dyDescent="0.3">
      <c r="A56" s="26"/>
      <c r="B56" s="29"/>
      <c r="C56" s="26"/>
      <c r="D56" s="23" t="s">
        <v>133</v>
      </c>
      <c r="E56" s="23"/>
      <c r="F56" s="9">
        <f>SUM(F46:F55)</f>
        <v>41188</v>
      </c>
      <c r="G56" s="12">
        <f>SUM(G46:G55)</f>
        <v>99.999999999999986</v>
      </c>
    </row>
    <row r="57" spans="1:7" x14ac:dyDescent="0.3">
      <c r="A57" s="24" t="s">
        <v>59</v>
      </c>
      <c r="B57" s="30" t="s">
        <v>142</v>
      </c>
      <c r="C57" s="24" t="s">
        <v>60</v>
      </c>
      <c r="D57" s="2" t="s">
        <v>61</v>
      </c>
      <c r="E57" s="2" t="s">
        <v>116</v>
      </c>
      <c r="F57" s="9">
        <v>8514</v>
      </c>
      <c r="G57" s="12">
        <f>(F57/$F$21)*100</f>
        <v>20.67106924346897</v>
      </c>
    </row>
    <row r="58" spans="1:7" x14ac:dyDescent="0.3">
      <c r="A58" s="25"/>
      <c r="B58" s="31"/>
      <c r="C58" s="25"/>
      <c r="D58" s="2" t="s">
        <v>62</v>
      </c>
      <c r="E58" s="2" t="s">
        <v>117</v>
      </c>
      <c r="F58" s="9">
        <v>8090</v>
      </c>
      <c r="G58" s="12">
        <f>(F58/$F$21)*100</f>
        <v>19.641643197047685</v>
      </c>
    </row>
    <row r="59" spans="1:7" x14ac:dyDescent="0.3">
      <c r="A59" s="25"/>
      <c r="B59" s="31"/>
      <c r="C59" s="25"/>
      <c r="D59" s="2" t="s">
        <v>63</v>
      </c>
      <c r="E59" s="2" t="s">
        <v>118</v>
      </c>
      <c r="F59" s="9">
        <v>8134</v>
      </c>
      <c r="G59" s="12">
        <f t="shared" si="5"/>
        <v>19.748470428280083</v>
      </c>
    </row>
    <row r="60" spans="1:7" x14ac:dyDescent="0.3">
      <c r="A60" s="25"/>
      <c r="B60" s="31"/>
      <c r="C60" s="25"/>
      <c r="D60" s="2" t="s">
        <v>64</v>
      </c>
      <c r="E60" s="2" t="s">
        <v>119</v>
      </c>
      <c r="F60" s="9">
        <v>8623</v>
      </c>
      <c r="G60" s="12">
        <f t="shared" si="5"/>
        <v>20.935709429931048</v>
      </c>
    </row>
    <row r="61" spans="1:7" x14ac:dyDescent="0.3">
      <c r="A61" s="25"/>
      <c r="B61" s="31"/>
      <c r="C61" s="25"/>
      <c r="D61" s="2" t="s">
        <v>65</v>
      </c>
      <c r="E61" s="2" t="s">
        <v>120</v>
      </c>
      <c r="F61" s="9">
        <v>7827</v>
      </c>
      <c r="G61" s="12">
        <f t="shared" si="5"/>
        <v>19.003107701272214</v>
      </c>
    </row>
    <row r="62" spans="1:7" x14ac:dyDescent="0.3">
      <c r="A62" s="26"/>
      <c r="B62" s="32"/>
      <c r="C62" s="26"/>
      <c r="D62" s="23" t="s">
        <v>133</v>
      </c>
      <c r="E62" s="23"/>
      <c r="F62" s="9">
        <f>SUM(F57:F61)</f>
        <v>41188</v>
      </c>
      <c r="G62" s="9">
        <f>SUM(G57:G61)</f>
        <v>100</v>
      </c>
    </row>
    <row r="63" spans="1:7" x14ac:dyDescent="0.3">
      <c r="A63" s="3" t="s">
        <v>66</v>
      </c>
      <c r="B63" s="6"/>
      <c r="C63" s="3" t="s">
        <v>78</v>
      </c>
      <c r="D63" s="10"/>
      <c r="E63" s="10"/>
      <c r="F63" s="14"/>
      <c r="G63" s="15"/>
    </row>
    <row r="64" spans="1:7" x14ac:dyDescent="0.3">
      <c r="A64" s="3" t="s">
        <v>67</v>
      </c>
      <c r="B64" s="3" t="s">
        <v>144</v>
      </c>
      <c r="C64" s="3" t="s">
        <v>143</v>
      </c>
      <c r="D64" s="10"/>
      <c r="E64" s="10"/>
      <c r="F64" s="14"/>
      <c r="G64" s="15"/>
    </row>
    <row r="65" spans="1:7" x14ac:dyDescent="0.3">
      <c r="A65" s="3" t="s">
        <v>68</v>
      </c>
      <c r="B65" s="6"/>
      <c r="C65" s="3" t="s">
        <v>79</v>
      </c>
      <c r="D65" s="10"/>
      <c r="E65" s="10"/>
      <c r="F65" s="14"/>
      <c r="G65" s="15"/>
    </row>
    <row r="66" spans="1:7" x14ac:dyDescent="0.3">
      <c r="A66" s="3" t="s">
        <v>69</v>
      </c>
      <c r="B66" s="3" t="s">
        <v>147</v>
      </c>
      <c r="C66" s="3" t="s">
        <v>145</v>
      </c>
      <c r="D66" s="10"/>
      <c r="E66" s="10"/>
      <c r="F66" s="14"/>
      <c r="G66" s="15"/>
    </row>
    <row r="67" spans="1:7" x14ac:dyDescent="0.3">
      <c r="A67" s="24" t="s">
        <v>70</v>
      </c>
      <c r="B67" s="24" t="s">
        <v>148</v>
      </c>
      <c r="C67" s="24" t="s">
        <v>146</v>
      </c>
      <c r="D67" s="2" t="s">
        <v>80</v>
      </c>
      <c r="E67" s="2" t="s">
        <v>121</v>
      </c>
      <c r="F67" s="9">
        <v>4252</v>
      </c>
      <c r="G67" s="12">
        <f t="shared" ref="G67:G69" si="6">(F67/$F$21)*100</f>
        <v>10.323395163639896</v>
      </c>
    </row>
    <row r="68" spans="1:7" x14ac:dyDescent="0.3">
      <c r="A68" s="25"/>
      <c r="B68" s="25"/>
      <c r="C68" s="25"/>
      <c r="D68" s="2" t="s">
        <v>71</v>
      </c>
      <c r="E68" s="2" t="s">
        <v>122</v>
      </c>
      <c r="F68" s="9">
        <v>35563</v>
      </c>
      <c r="G68" s="12">
        <f t="shared" si="6"/>
        <v>86.343109643585507</v>
      </c>
    </row>
    <row r="69" spans="1:7" x14ac:dyDescent="0.3">
      <c r="A69" s="25"/>
      <c r="B69" s="25"/>
      <c r="C69" s="25"/>
      <c r="D69" s="2" t="s">
        <v>72</v>
      </c>
      <c r="E69" s="2" t="s">
        <v>123</v>
      </c>
      <c r="F69" s="9">
        <v>1373</v>
      </c>
      <c r="G69" s="12">
        <f t="shared" si="6"/>
        <v>3.3334951927745946</v>
      </c>
    </row>
    <row r="70" spans="1:7" x14ac:dyDescent="0.3">
      <c r="A70" s="26"/>
      <c r="B70" s="26"/>
      <c r="C70" s="26"/>
      <c r="D70" s="23" t="s">
        <v>133</v>
      </c>
      <c r="E70" s="23"/>
      <c r="F70" s="9">
        <f>SUM(F67:F69)</f>
        <v>41188</v>
      </c>
      <c r="G70" s="12">
        <f>SUM(G67:G69)</f>
        <v>100</v>
      </c>
    </row>
    <row r="71" spans="1:7" x14ac:dyDescent="0.3">
      <c r="A71" s="3" t="s">
        <v>73</v>
      </c>
      <c r="B71" s="3" t="s">
        <v>126</v>
      </c>
      <c r="C71" s="3" t="s">
        <v>151</v>
      </c>
      <c r="D71" s="10"/>
      <c r="E71" s="10"/>
      <c r="F71" s="14"/>
      <c r="G71" s="15"/>
    </row>
    <row r="72" spans="1:7" x14ac:dyDescent="0.3">
      <c r="A72" s="3" t="s">
        <v>74</v>
      </c>
      <c r="B72" s="3" t="s">
        <v>127</v>
      </c>
      <c r="C72" s="3" t="s">
        <v>81</v>
      </c>
      <c r="D72" s="10"/>
      <c r="E72" s="10"/>
      <c r="F72" s="14"/>
      <c r="G72" s="15"/>
    </row>
    <row r="73" spans="1:7" x14ac:dyDescent="0.3">
      <c r="A73" s="3" t="s">
        <v>75</v>
      </c>
      <c r="B73" s="3" t="s">
        <v>128</v>
      </c>
      <c r="C73" s="3" t="s">
        <v>82</v>
      </c>
      <c r="D73" s="10"/>
      <c r="E73" s="10"/>
      <c r="F73" s="14"/>
      <c r="G73" s="15"/>
    </row>
    <row r="74" spans="1:7" x14ac:dyDescent="0.3">
      <c r="A74" s="3" t="s">
        <v>130</v>
      </c>
      <c r="B74" s="7" t="s">
        <v>149</v>
      </c>
      <c r="C74" s="3" t="s">
        <v>83</v>
      </c>
      <c r="D74" s="10"/>
      <c r="E74" s="10"/>
      <c r="F74" s="14"/>
      <c r="G74" s="15"/>
    </row>
    <row r="75" spans="1:7" x14ac:dyDescent="0.3">
      <c r="A75" s="4" t="s">
        <v>76</v>
      </c>
      <c r="B75" s="4" t="s">
        <v>129</v>
      </c>
      <c r="C75" s="4" t="s">
        <v>84</v>
      </c>
      <c r="D75" s="11"/>
      <c r="E75" s="11"/>
      <c r="F75" s="16"/>
      <c r="G75" s="17"/>
    </row>
    <row r="76" spans="1:7" x14ac:dyDescent="0.3">
      <c r="A76" s="21" t="s">
        <v>77</v>
      </c>
      <c r="B76" s="22"/>
      <c r="C76" s="21" t="s">
        <v>85</v>
      </c>
      <c r="D76" s="2" t="s">
        <v>40</v>
      </c>
      <c r="E76" s="2" t="s">
        <v>103</v>
      </c>
      <c r="F76" s="9">
        <v>36548</v>
      </c>
      <c r="G76" s="12">
        <f t="shared" ref="G76:G77" si="7">(F76/$F$21)*100</f>
        <v>88.734582888219876</v>
      </c>
    </row>
    <row r="77" spans="1:7" x14ac:dyDescent="0.3">
      <c r="A77" s="21"/>
      <c r="B77" s="22"/>
      <c r="C77" s="21"/>
      <c r="D77" s="2" t="s">
        <v>38</v>
      </c>
      <c r="E77" s="2" t="s">
        <v>124</v>
      </c>
      <c r="F77" s="9">
        <v>4640</v>
      </c>
      <c r="G77" s="12">
        <f t="shared" si="7"/>
        <v>11.265417111780131</v>
      </c>
    </row>
    <row r="78" spans="1:7" x14ac:dyDescent="0.3">
      <c r="A78" s="21"/>
      <c r="B78" s="22"/>
      <c r="C78" s="21"/>
      <c r="D78" s="23" t="s">
        <v>133</v>
      </c>
      <c r="E78" s="23"/>
      <c r="F78" s="3">
        <f>SUM(F76:F77)</f>
        <v>41188</v>
      </c>
      <c r="G78" s="3">
        <f>SUM(G76:G77)</f>
        <v>100</v>
      </c>
    </row>
  </sheetData>
  <mergeCells count="44">
    <mergeCell ref="D38:E38"/>
    <mergeCell ref="C35:C38"/>
    <mergeCell ref="B35:B38"/>
    <mergeCell ref="A35:A38"/>
    <mergeCell ref="A4:A16"/>
    <mergeCell ref="C4:C16"/>
    <mergeCell ref="D16:E16"/>
    <mergeCell ref="B4:B16"/>
    <mergeCell ref="D21:E21"/>
    <mergeCell ref="C17:C21"/>
    <mergeCell ref="B17:B21"/>
    <mergeCell ref="A17:A21"/>
    <mergeCell ref="A22:A30"/>
    <mergeCell ref="B22:B30"/>
    <mergeCell ref="C22:C30"/>
    <mergeCell ref="D30:E30"/>
    <mergeCell ref="D34:E34"/>
    <mergeCell ref="C31:C34"/>
    <mergeCell ref="B31:B34"/>
    <mergeCell ref="A31:A34"/>
    <mergeCell ref="D42:E42"/>
    <mergeCell ref="C39:C42"/>
    <mergeCell ref="A39:A42"/>
    <mergeCell ref="B39:B42"/>
    <mergeCell ref="D45:E45"/>
    <mergeCell ref="C43:C45"/>
    <mergeCell ref="B43:B45"/>
    <mergeCell ref="A43:A45"/>
    <mergeCell ref="D56:E56"/>
    <mergeCell ref="C46:C56"/>
    <mergeCell ref="B46:B56"/>
    <mergeCell ref="A46:A56"/>
    <mergeCell ref="D62:E62"/>
    <mergeCell ref="C57:C62"/>
    <mergeCell ref="B57:B62"/>
    <mergeCell ref="A57:A62"/>
    <mergeCell ref="A76:A78"/>
    <mergeCell ref="B76:B78"/>
    <mergeCell ref="C76:C78"/>
    <mergeCell ref="D78:E78"/>
    <mergeCell ref="D70:E70"/>
    <mergeCell ref="C67:C70"/>
    <mergeCell ref="A67:A70"/>
    <mergeCell ref="B67:B70"/>
  </mergeCells>
  <phoneticPr fontId="18" type="noConversion"/>
  <pageMargins left="0.7" right="0.7" top="0.75" bottom="0.75" header="0.3" footer="0.3"/>
  <ignoredErrors>
    <ignoredError sqref="G56 G45 G42 G34 G38 G30 G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r2com</cp:lastModifiedBy>
  <dcterms:created xsi:type="dcterms:W3CDTF">2021-12-23T11:19:11Z</dcterms:created>
  <dcterms:modified xsi:type="dcterms:W3CDTF">2021-12-24T01:41:07Z</dcterms:modified>
</cp:coreProperties>
</file>