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<sst xmlns="http://schemas.openxmlformats.org/spreadsheetml/2006/main" count="28" uniqueCount="27">
  <si>
    <t>Hash/sec</t>
  </si>
  <si>
    <t>second</t>
  </si>
  <si>
    <t>minute</t>
  </si>
  <si>
    <t>hour</t>
  </si>
  <si>
    <t>day</t>
  </si>
  <si>
    <t>week</t>
  </si>
  <si>
    <t>month</t>
  </si>
  <si>
    <t>year</t>
  </si>
  <si>
    <t>decade</t>
  </si>
  <si>
    <t>century</t>
  </si>
  <si>
    <t>milllenium</t>
  </si>
  <si>
    <t>eon (billion)</t>
  </si>
  <si>
    <t>Typical Home Computer</t>
  </si>
  <si>
    <t>MD5</t>
  </si>
  <si>
    <t>Specialilzed Computer</t>
  </si>
  <si>
    <t>Botnet 500 million</t>
  </si>
  <si>
    <t>Skynet - 8 botnets</t>
  </si>
  <si>
    <t>Very weak</t>
  </si>
  <si>
    <t>Keep out a typical attacker for minutes</t>
  </si>
  <si>
    <t>Weak</t>
  </si>
  <si>
    <t>1 home computer, hardware accelerated cracking, one week</t>
  </si>
  <si>
    <t>Reasonable</t>
  </si>
  <si>
    <t>Specialized computer, dedicated hardware, one year</t>
  </si>
  <si>
    <t>Strong</t>
  </si>
  <si>
    <t>Large coordinated attack, over 1 year</t>
  </si>
  <si>
    <t>Very strong</t>
  </si>
  <si>
    <t>All computers everywhere, over one millenium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</si>
</sst>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11" xfId="0" applyAlignment="1" applyFont="1" applyNumberFormat="1">
      <alignment/>
    </xf>
    <xf borderId="0" fillId="0" fontId="1" numFmtId="0" xfId="0" applyAlignment="1" applyFont="1">
      <alignment/>
    </xf>
    <xf borderId="0" fillId="0" fontId="1" numFmtId="11" xfId="0" applyFont="1" applyNumberForma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3" max="3" width="13.86"/>
  </cols>
  <sheetData>
    <row r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>
      <c r="A2" s="2"/>
      <c r="C2" s="1"/>
      <c r="E2" s="2">
        <v>1.0</v>
      </c>
      <c r="F2" t="str">
        <f t="shared" ref="F2:G2" si="1">E2*60</f>
        <v>60</v>
      </c>
      <c r="G2" t="str">
        <f t="shared" si="1"/>
        <v>3600</v>
      </c>
      <c r="H2" t="str">
        <f>G2*24</f>
        <v>86400</v>
      </c>
      <c r="I2" t="str">
        <f>H2*7</f>
        <v>604800</v>
      </c>
      <c r="J2" t="str">
        <f>H2*30</f>
        <v>2592000</v>
      </c>
      <c r="K2" t="str">
        <f>H2*365.24</f>
        <v>31556736</v>
      </c>
      <c r="L2" t="str">
        <f>K2*10</f>
        <v>315567360</v>
      </c>
      <c r="M2" t="str">
        <f>K2*100</f>
        <v>3155673600</v>
      </c>
      <c r="N2" t="str">
        <f>K2*1000</f>
        <v>31556736000</v>
      </c>
      <c r="O2" t="str">
        <f>N2*1000000</f>
        <v>3.15567E+16</v>
      </c>
    </row>
    <row r="3">
      <c r="C3" s="3"/>
    </row>
    <row r="4">
      <c r="A4" s="2" t="s">
        <v>12</v>
      </c>
      <c r="B4" s="2" t="s">
        <v>13</v>
      </c>
      <c r="C4" s="1">
        <v>2.5E8</v>
      </c>
      <c r="E4" s="3" t="str">
        <f t="shared" ref="E4:O4" si="2">$C4 * E$2</f>
        <v>2.50E+08</v>
      </c>
      <c r="F4" s="3" t="str">
        <f t="shared" si="2"/>
        <v>1.50E+10</v>
      </c>
      <c r="G4" s="3" t="str">
        <f t="shared" si="2"/>
        <v>9.00E+11</v>
      </c>
      <c r="H4" s="3" t="str">
        <f t="shared" si="2"/>
        <v>2.16E+13</v>
      </c>
      <c r="I4" s="3" t="str">
        <f t="shared" si="2"/>
        <v>1.51E+14</v>
      </c>
      <c r="J4" s="3" t="str">
        <f t="shared" si="2"/>
        <v>6.48E+14</v>
      </c>
      <c r="K4" s="3" t="str">
        <f t="shared" si="2"/>
        <v>7.89E+15</v>
      </c>
      <c r="L4" s="3" t="str">
        <f t="shared" si="2"/>
        <v>7.89E+16</v>
      </c>
      <c r="M4" s="3" t="str">
        <f t="shared" si="2"/>
        <v>7.89E+17</v>
      </c>
      <c r="N4" s="3" t="str">
        <f t="shared" si="2"/>
        <v>7.89E+18</v>
      </c>
      <c r="O4" s="3" t="str">
        <f t="shared" si="2"/>
        <v>7.89E+24</v>
      </c>
    </row>
    <row r="5">
      <c r="C5" s="3"/>
      <c r="E5" t="str">
        <f t="shared" ref="E5:O5" si="3">log(E4, 2)</f>
        <v>27.89735285</v>
      </c>
      <c r="F5" s="4" t="str">
        <f t="shared" si="3"/>
        <v>33.80424345</v>
      </c>
      <c r="G5" t="str">
        <f t="shared" si="3"/>
        <v>39.71113405</v>
      </c>
      <c r="H5" t="str">
        <f t="shared" si="3"/>
        <v>44.29609655</v>
      </c>
      <c r="I5" s="5" t="str">
        <f t="shared" si="3"/>
        <v>47.10345147</v>
      </c>
      <c r="J5" t="str">
        <f t="shared" si="3"/>
        <v>49.20298714</v>
      </c>
      <c r="K5" t="str">
        <f t="shared" si="3"/>
        <v>52.80879751</v>
      </c>
      <c r="L5" t="str">
        <f t="shared" si="3"/>
        <v>56.1307256</v>
      </c>
      <c r="M5" t="str">
        <f t="shared" si="3"/>
        <v>59.4526537</v>
      </c>
      <c r="N5" t="str">
        <f t="shared" si="3"/>
        <v>62.77458179</v>
      </c>
      <c r="O5" t="str">
        <f t="shared" si="3"/>
        <v>82.70615036</v>
      </c>
    </row>
    <row r="6">
      <c r="C6" s="3"/>
    </row>
    <row r="7">
      <c r="A7" s="2" t="s">
        <v>14</v>
      </c>
      <c r="B7" s="2" t="s">
        <v>13</v>
      </c>
      <c r="C7" s="1">
        <v>1.8E11</v>
      </c>
      <c r="E7" s="3" t="str">
        <f t="shared" ref="E7:O7" si="4">$C7 * E$2</f>
        <v>1.80E+11</v>
      </c>
      <c r="F7" s="3" t="str">
        <f t="shared" si="4"/>
        <v>1.08E+13</v>
      </c>
      <c r="G7" s="3" t="str">
        <f t="shared" si="4"/>
        <v>6.48E+14</v>
      </c>
      <c r="H7" s="3" t="str">
        <f t="shared" si="4"/>
        <v>1.56E+16</v>
      </c>
      <c r="I7" s="3" t="str">
        <f t="shared" si="4"/>
        <v>1.09E+17</v>
      </c>
      <c r="J7" s="3" t="str">
        <f t="shared" si="4"/>
        <v>4.67E+17</v>
      </c>
      <c r="K7" s="3" t="str">
        <f t="shared" si="4"/>
        <v>5.68E+18</v>
      </c>
      <c r="L7" s="3" t="str">
        <f t="shared" si="4"/>
        <v>5.68E+19</v>
      </c>
      <c r="M7" s="3" t="str">
        <f t="shared" si="4"/>
        <v>5.68E+20</v>
      </c>
      <c r="N7" s="3" t="str">
        <f t="shared" si="4"/>
        <v>5.68E+21</v>
      </c>
      <c r="O7" s="3" t="str">
        <f t="shared" si="4"/>
        <v>5.68E+27</v>
      </c>
    </row>
    <row r="8">
      <c r="C8" s="3"/>
      <c r="E8" t="str">
        <f t="shared" ref="E8:O8" si="5">log(E7, 2)</f>
        <v>37.38920595</v>
      </c>
      <c r="F8" t="str">
        <f t="shared" si="5"/>
        <v>43.29609655</v>
      </c>
      <c r="G8" t="str">
        <f t="shared" si="5"/>
        <v>49.20298714</v>
      </c>
      <c r="H8" t="str">
        <f t="shared" si="5"/>
        <v>53.78794964</v>
      </c>
      <c r="I8" t="str">
        <f t="shared" si="5"/>
        <v>56.59530456</v>
      </c>
      <c r="J8" t="str">
        <f t="shared" si="5"/>
        <v>58.69484024</v>
      </c>
      <c r="K8" s="6" t="str">
        <f t="shared" si="5"/>
        <v>62.30065061</v>
      </c>
      <c r="L8" t="str">
        <f t="shared" si="5"/>
        <v>65.6225787</v>
      </c>
      <c r="M8" t="str">
        <f t="shared" si="5"/>
        <v>68.9445068</v>
      </c>
      <c r="N8" t="str">
        <f t="shared" si="5"/>
        <v>72.26643489</v>
      </c>
      <c r="O8" t="str">
        <f t="shared" si="5"/>
        <v>92.19800346</v>
      </c>
    </row>
    <row r="10">
      <c r="A10" s="2" t="s">
        <v>15</v>
      </c>
      <c r="C10" s="3" t="str">
        <f>C4*500000000</f>
        <v>1.25E+17</v>
      </c>
      <c r="E10" s="3" t="str">
        <f t="shared" ref="E10:O10" si="6">$C10 * E$2</f>
        <v>1.25E+17</v>
      </c>
      <c r="F10" s="3" t="str">
        <f t="shared" si="6"/>
        <v>7.50E+18</v>
      </c>
      <c r="G10" s="3" t="str">
        <f t="shared" si="6"/>
        <v>4.50E+20</v>
      </c>
      <c r="H10" s="3" t="str">
        <f t="shared" si="6"/>
        <v>1.08E+22</v>
      </c>
      <c r="I10" s="3" t="str">
        <f t="shared" si="6"/>
        <v>7.56E+22</v>
      </c>
      <c r="J10" s="3" t="str">
        <f t="shared" si="6"/>
        <v>3.24E+23</v>
      </c>
      <c r="K10" s="3" t="str">
        <f t="shared" si="6"/>
        <v>3.94E+24</v>
      </c>
      <c r="L10" s="3" t="str">
        <f t="shared" si="6"/>
        <v>3.94E+25</v>
      </c>
      <c r="M10" s="3" t="str">
        <f t="shared" si="6"/>
        <v>3.94E+26</v>
      </c>
      <c r="N10" s="3" t="str">
        <f t="shared" si="6"/>
        <v>3.94E+27</v>
      </c>
      <c r="O10" s="3" t="str">
        <f t="shared" si="6"/>
        <v>3.94E+33</v>
      </c>
    </row>
    <row r="11">
      <c r="C11" s="3"/>
      <c r="E11" t="str">
        <f t="shared" ref="E11:O11" si="7">log(E10, 2)</f>
        <v>56.79470571</v>
      </c>
      <c r="F11" t="str">
        <f t="shared" si="7"/>
        <v>62.7015963</v>
      </c>
      <c r="G11" t="str">
        <f t="shared" si="7"/>
        <v>68.6084869</v>
      </c>
      <c r="H11" t="str">
        <f t="shared" si="7"/>
        <v>73.1934494</v>
      </c>
      <c r="I11" t="str">
        <f t="shared" si="7"/>
        <v>76.00080432</v>
      </c>
      <c r="J11" t="str">
        <f t="shared" si="7"/>
        <v>78.10034</v>
      </c>
      <c r="K11" s="7" t="str">
        <f t="shared" si="7"/>
        <v>81.70615036</v>
      </c>
      <c r="L11" t="str">
        <f t="shared" si="7"/>
        <v>85.02807846</v>
      </c>
      <c r="M11" t="str">
        <f t="shared" si="7"/>
        <v>88.35000655</v>
      </c>
      <c r="N11" t="str">
        <f t="shared" si="7"/>
        <v>91.67193465</v>
      </c>
      <c r="O11" t="str">
        <f t="shared" si="7"/>
        <v>111.6035032</v>
      </c>
    </row>
    <row r="12">
      <c r="C12" s="3"/>
    </row>
    <row r="13">
      <c r="A13" s="2" t="s">
        <v>16</v>
      </c>
      <c r="C13" s="3" t="str">
        <f>C10*8</f>
        <v>1.00E+18</v>
      </c>
      <c r="E13" s="3" t="str">
        <f t="shared" ref="E13:O13" si="8">$C13 * E$2</f>
        <v>1.00E+18</v>
      </c>
      <c r="F13" s="3" t="str">
        <f t="shared" si="8"/>
        <v>6.00E+19</v>
      </c>
      <c r="G13" s="3" t="str">
        <f t="shared" si="8"/>
        <v>3.60E+21</v>
      </c>
      <c r="H13" s="3" t="str">
        <f t="shared" si="8"/>
        <v>8.64E+22</v>
      </c>
      <c r="I13" s="3" t="str">
        <f t="shared" si="8"/>
        <v>6.05E+23</v>
      </c>
      <c r="J13" s="3" t="str">
        <f t="shared" si="8"/>
        <v>2.59E+24</v>
      </c>
      <c r="K13" s="3" t="str">
        <f t="shared" si="8"/>
        <v>3.16E+25</v>
      </c>
      <c r="L13" s="3" t="str">
        <f t="shared" si="8"/>
        <v>3.16E+26</v>
      </c>
      <c r="M13" s="3" t="str">
        <f t="shared" si="8"/>
        <v>3.16E+27</v>
      </c>
      <c r="N13" s="3" t="str">
        <f t="shared" si="8"/>
        <v>3.16E+28</v>
      </c>
      <c r="O13" s="3" t="str">
        <f t="shared" si="8"/>
        <v>3.16E+34</v>
      </c>
    </row>
    <row r="14">
      <c r="C14" s="3"/>
      <c r="E14" t="str">
        <f t="shared" ref="E14:O14" si="9">log(E13, 2)</f>
        <v>59.79470571</v>
      </c>
      <c r="F14" t="str">
        <f t="shared" si="9"/>
        <v>65.7015963</v>
      </c>
      <c r="G14" t="str">
        <f t="shared" si="9"/>
        <v>71.6084869</v>
      </c>
      <c r="H14" t="str">
        <f t="shared" si="9"/>
        <v>76.1934494</v>
      </c>
      <c r="I14" t="str">
        <f t="shared" si="9"/>
        <v>79.00080432</v>
      </c>
      <c r="J14" t="str">
        <f t="shared" si="9"/>
        <v>81.10034</v>
      </c>
      <c r="K14" t="str">
        <f t="shared" si="9"/>
        <v>84.70615036</v>
      </c>
      <c r="L14" t="str">
        <f t="shared" si="9"/>
        <v>88.02807846</v>
      </c>
      <c r="M14" t="str">
        <f t="shared" si="9"/>
        <v>91.35000655</v>
      </c>
      <c r="N14" s="8" t="str">
        <f t="shared" si="9"/>
        <v>94.67193465</v>
      </c>
      <c r="O14" t="str">
        <f t="shared" si="9"/>
        <v>114.6035032</v>
      </c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A21" s="2" t="s">
        <v>17</v>
      </c>
      <c r="B21" s="9">
        <v>32.0</v>
      </c>
      <c r="C21" s="3"/>
      <c r="D21" s="2" t="s">
        <v>18</v>
      </c>
    </row>
    <row r="22">
      <c r="A22" s="2" t="s">
        <v>19</v>
      </c>
      <c r="B22" s="10">
        <v>48.0</v>
      </c>
      <c r="C22" s="3"/>
      <c r="D22" s="2" t="s">
        <v>20</v>
      </c>
    </row>
    <row r="23">
      <c r="A23" s="2" t="s">
        <v>21</v>
      </c>
      <c r="B23" s="11">
        <v>64.0</v>
      </c>
      <c r="C23" s="3"/>
      <c r="D23" s="2" t="s">
        <v>22</v>
      </c>
    </row>
    <row r="24">
      <c r="A24" s="2" t="s">
        <v>23</v>
      </c>
      <c r="B24" s="12">
        <v>80.0</v>
      </c>
      <c r="C24" s="3"/>
      <c r="D24" s="2" t="s">
        <v>24</v>
      </c>
    </row>
    <row r="25">
      <c r="A25" s="2" t="s">
        <v>25</v>
      </c>
      <c r="B25" s="13">
        <v>96.0</v>
      </c>
      <c r="C25" s="3"/>
      <c r="D25" s="2" t="s">
        <v>26</v>
      </c>
    </row>
    <row r="26">
      <c r="C26" s="3"/>
    </row>
    <row r="27">
      <c r="C27" s="3"/>
    </row>
    <row r="28">
      <c r="C28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rawing r:id="rId1"/>
</worksheet>
</file>