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89FA028A-AFF5-4A17-AED9-DB2B29516F8F}" xr6:coauthVersionLast="47" xr6:coauthVersionMax="47" xr10:uidLastSave="{00000000-0000-0000-0000-000000000000}"/>
  <bookViews>
    <workbookView xWindow="-120" yWindow="-120" windowWidth="29040" windowHeight="15720" activeTab="7" xr2:uid="{E41C845A-1096-4782-A7AA-EC50BE25EF91}"/>
  </bookViews>
  <sheets>
    <sheet name="Dane" sheetId="3" r:id="rId1"/>
    <sheet name="Zadanie 1" sheetId="12" r:id="rId2"/>
    <sheet name="Zadanie 2" sheetId="1" r:id="rId3"/>
    <sheet name="Zadanie 3" sheetId="14" r:id="rId4"/>
    <sheet name="Zadanie 4" sheetId="16" r:id="rId5"/>
    <sheet name="Zadanie 5" sheetId="17" r:id="rId6"/>
    <sheet name="Zadanie 6" sheetId="18" r:id="rId7"/>
    <sheet name="Zadanie 7" sheetId="11" r:id="rId8"/>
  </sheets>
  <definedNames>
    <definedName name="ExternalData_1" localSheetId="0" hidden="1">Dane!$A$1:$E$101</definedName>
    <definedName name="ExternalData_1" localSheetId="1" hidden="1">'Zadanie 1'!$A$1:$E$101</definedName>
    <definedName name="ExternalData_1" localSheetId="2" hidden="1">'Zadanie 2'!$A$1:$E$101</definedName>
    <definedName name="ExternalData_1" localSheetId="3" hidden="1">'Zadanie 3'!$A$1:$E$101</definedName>
    <definedName name="ExternalData_1" localSheetId="4" hidden="1">'Zadanie 4'!$A$1:$E$101</definedName>
    <definedName name="ExternalData_1" localSheetId="5" hidden="1">'Zadanie 5'!$A$1:$E$101</definedName>
    <definedName name="ExternalData_1" localSheetId="6" hidden="1">'Zadanie 6'!$A$1:$E$101</definedName>
    <definedName name="ExternalData_1" localSheetId="7" hidden="1">'Zadanie 7'!$A$1:$E$101</definedName>
  </definedNames>
  <calcPr calcId="191029"/>
  <pivotCaches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" i="16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J3" i="1"/>
  <c r="J4" i="1"/>
  <c r="J5" i="1"/>
  <c r="J6" i="1"/>
  <c r="J7" i="1"/>
  <c r="J8" i="1"/>
  <c r="J9" i="1"/>
  <c r="J10" i="1"/>
  <c r="J11" i="1"/>
  <c r="J12" i="1"/>
  <c r="J13" i="1"/>
  <c r="J2" i="1"/>
  <c r="F2" i="1"/>
  <c r="I7" i="1" s="1"/>
  <c r="F3" i="1"/>
  <c r="F4" i="1"/>
  <c r="F5" i="1"/>
  <c r="F6" i="1"/>
  <c r="F7" i="1"/>
  <c r="I9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 l="1"/>
  <c r="I6" i="1"/>
  <c r="I13" i="1"/>
  <c r="I5" i="1"/>
  <c r="I11" i="1"/>
  <c r="I3" i="1"/>
  <c r="I12" i="1"/>
  <c r="I4" i="1"/>
  <c r="I10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7C35A-ABAC-4AE2-9B08-497CD30CEAFD}" keepAlive="1" name="Zapytanie — gry" description="Połączenie z zapytaniem „gry” w skoroszycie." type="5" refreshedVersion="8" background="1" saveData="1">
    <dbPr connection="Provider=Microsoft.Mashup.OleDb.1;Data Source=$Workbook$;Location=gry;Extended Properties=&quot;&quot;" command="SELECT * FROM [gry]"/>
  </connection>
  <connection id="2" xr16:uid="{4ECFE352-2E71-430E-90B7-E91B3EDEC3EA}" keepAlive="1" name="Zapytanie — gry (10)" description="Połączenie z zapytaniem „gry (10)” w skoroszycie." type="5" refreshedVersion="8" background="1" saveData="1">
    <dbPr connection="Provider=Microsoft.Mashup.OleDb.1;Data Source=$Workbook$;Location=&quot;gry (10)&quot;;Extended Properties=&quot;&quot;" command="SELECT * FROM [gry (10)]"/>
  </connection>
  <connection id="3" xr16:uid="{D3863557-EA9E-47D8-A4DA-5D849D210653}" keepAlive="1" name="Zapytanie — gry (11)" description="Połączenie z zapytaniem „gry (11)” w skoroszycie." type="5" refreshedVersion="8" background="1" saveData="1">
    <dbPr connection="Provider=Microsoft.Mashup.OleDb.1;Data Source=$Workbook$;Location=&quot;gry (11)&quot;;Extended Properties=&quot;&quot;" command="SELECT * FROM [gry (11)]"/>
  </connection>
  <connection id="4" xr16:uid="{3C386F1C-3C57-4E83-A207-2CC8B4F63831}" keepAlive="1" name="Zapytanie — gry (12)" description="Połączenie z zapytaniem „gry (12)” w skoroszycie." type="5" refreshedVersion="8" background="1" saveData="1">
    <dbPr connection="Provider=Microsoft.Mashup.OleDb.1;Data Source=$Workbook$;Location=&quot;gry (12)&quot;;Extended Properties=&quot;&quot;" command="SELECT * FROM [gry (12)]"/>
  </connection>
  <connection id="5" xr16:uid="{8520705C-582F-4B37-99A3-0ABB05F10468}" keepAlive="1" name="Zapytanie — gry (13)" description="Połączenie z zapytaniem „gry (13)” w skoroszycie." type="5" refreshedVersion="8" background="1" saveData="1">
    <dbPr connection="Provider=Microsoft.Mashup.OleDb.1;Data Source=$Workbook$;Location=&quot;gry (13)&quot;;Extended Properties=&quot;&quot;" command="SELECT * FROM [gry (13)]"/>
  </connection>
  <connection id="6" xr16:uid="{85B531E8-6500-4084-BB34-6C2BC9F36894}" keepAlive="1" name="Zapytanie — gry (14)" description="Połączenie z zapytaniem „gry (14)” w skoroszycie." type="5" refreshedVersion="8" background="1" saveData="1">
    <dbPr connection="Provider=Microsoft.Mashup.OleDb.1;Data Source=$Workbook$;Location=&quot;gry (14)&quot;;Extended Properties=&quot;&quot;" command="SELECT * FROM [gry (14)]"/>
  </connection>
  <connection id="7" xr16:uid="{ED6EADCD-70FC-4B94-95AD-6C64CB4DBE98}" keepAlive="1" name="Zapytanie — gry (2)" description="Połączenie z zapytaniem „gry (2)” w skoroszycie." type="5" refreshedVersion="8" background="1" saveData="1">
    <dbPr connection="Provider=Microsoft.Mashup.OleDb.1;Data Source=$Workbook$;Location=&quot;gry (2)&quot;;Extended Properties=&quot;&quot;" command="SELECT * FROM [gry (2)]"/>
  </connection>
  <connection id="8" xr16:uid="{240D6EF7-57C8-4923-8230-C809E98AEC6F}" keepAlive="1" name="Zapytanie — gry (3)" description="Połączenie z zapytaniem „gry (3)” w skoroszycie." type="5" refreshedVersion="8" background="1" saveData="1">
    <dbPr connection="Provider=Microsoft.Mashup.OleDb.1;Data Source=$Workbook$;Location=&quot;gry (3)&quot;;Extended Properties=&quot;&quot;" command="SELECT * FROM [gry (3)]"/>
  </connection>
  <connection id="9" xr16:uid="{83F0DC73-DCAE-4682-9677-2283E7B48613}" keepAlive="1" name="Zapytanie — gry (4)" description="Połączenie z zapytaniem „gry (4)” w skoroszycie." type="5" refreshedVersion="8" background="1" saveData="1">
    <dbPr connection="Provider=Microsoft.Mashup.OleDb.1;Data Source=$Workbook$;Location=&quot;gry (4)&quot;;Extended Properties=&quot;&quot;" command="SELECT * FROM [gry (4)]"/>
  </connection>
  <connection id="10" xr16:uid="{E8554ACF-F5B1-453D-86C9-7FD22B790841}" keepAlive="1" name="Zapytanie — gry (5)" description="Połączenie z zapytaniem „gry (5)” w skoroszycie." type="5" refreshedVersion="8" background="1" saveData="1">
    <dbPr connection="Provider=Microsoft.Mashup.OleDb.1;Data Source=$Workbook$;Location=&quot;gry (5)&quot;;Extended Properties=&quot;&quot;" command="SELECT * FROM [gry (5)]"/>
  </connection>
  <connection id="11" xr16:uid="{A7DBD729-F464-4888-92BA-7C53347B454D}" keepAlive="1" name="Zapytanie — gry (6)" description="Połączenie z zapytaniem „gry (6)” w skoroszycie." type="5" refreshedVersion="8" background="1" saveData="1">
    <dbPr connection="Provider=Microsoft.Mashup.OleDb.1;Data Source=$Workbook$;Location=&quot;gry (6)&quot;;Extended Properties=&quot;&quot;" command="SELECT * FROM [gry (6)]"/>
  </connection>
  <connection id="12" xr16:uid="{28BD029F-CDAC-49B7-B23C-95B5AAC21D20}" keepAlive="1" name="Zapytanie — gry (7)" description="Połączenie z zapytaniem „gry (7)” w skoroszycie." type="5" refreshedVersion="8" background="1" saveData="1">
    <dbPr connection="Provider=Microsoft.Mashup.OleDb.1;Data Source=$Workbook$;Location=&quot;gry (7)&quot;;Extended Properties=&quot;&quot;" command="SELECT * FROM [gry (7)]"/>
  </connection>
  <connection id="13" xr16:uid="{BF4F1732-389E-4E0B-B92C-2AC3021897D0}" keepAlive="1" name="Zapytanie — gry (8)" description="Połączenie z zapytaniem „gry (8)” w skoroszycie." type="5" refreshedVersion="8" background="1" saveData="1">
    <dbPr connection="Provider=Microsoft.Mashup.OleDb.1;Data Source=$Workbook$;Location=&quot;gry (8)&quot;;Extended Properties=&quot;&quot;" command="SELECT * FROM [gry (8)]"/>
  </connection>
  <connection id="14" xr16:uid="{82B7679C-00F6-46C5-9803-EAC8EB1FA33C}" keepAlive="1" name="Zapytanie — gry (9)" description="Połączenie z zapytaniem „gry (9)” w skoroszycie." type="5" refreshedVersion="8" background="1" saveData="1">
    <dbPr connection="Provider=Microsoft.Mashup.OleDb.1;Data Source=$Workbook$;Location=&quot;gry (9)&quot;;Extended Properties=&quot;&quot;" command="SELECT * FROM [gry (9)]"/>
  </connection>
</connections>
</file>

<file path=xl/sharedStrings.xml><?xml version="1.0" encoding="utf-8"?>
<sst xmlns="http://schemas.openxmlformats.org/spreadsheetml/2006/main" count="1869" uniqueCount="133">
  <si>
    <t>Ranga</t>
  </si>
  <si>
    <t>Tytuł</t>
  </si>
  <si>
    <t>Platforma</t>
  </si>
  <si>
    <t>Metascore</t>
  </si>
  <si>
    <t>Data</t>
  </si>
  <si>
    <t>The Legend of Zelda: Ocarina of Time</t>
  </si>
  <si>
    <t>Nintendo 64</t>
  </si>
  <si>
    <t>Tony Hawk's Pro Skater 2</t>
  </si>
  <si>
    <t>PlayStation</t>
  </si>
  <si>
    <t>Grand Theft Auto IV</t>
  </si>
  <si>
    <t>PlayStation 3</t>
  </si>
  <si>
    <t>SoulCalibur</t>
  </si>
  <si>
    <t>Dreamcast</t>
  </si>
  <si>
    <t>Xbox 360</t>
  </si>
  <si>
    <t>Super Mario Galaxy</t>
  </si>
  <si>
    <t>Wii</t>
  </si>
  <si>
    <t>Super Mario Galaxy 2</t>
  </si>
  <si>
    <t>Red Dead Redemption 2</t>
  </si>
  <si>
    <t>Xbox One</t>
  </si>
  <si>
    <t>Grand Theft Auto V</t>
  </si>
  <si>
    <t>Disco Elysium: The Final Cut</t>
  </si>
  <si>
    <t>PC</t>
  </si>
  <si>
    <t>The Legend of Zelda: Breath of the Wild</t>
  </si>
  <si>
    <t>Switch</t>
  </si>
  <si>
    <t>Tony Hawk's Pro Skater 3</t>
  </si>
  <si>
    <t>PlayStation 2</t>
  </si>
  <si>
    <t>Perfect Dark</t>
  </si>
  <si>
    <t>PlayStation 4</t>
  </si>
  <si>
    <t>Metroid Prime</t>
  </si>
  <si>
    <t>GameCube</t>
  </si>
  <si>
    <t>Grand Theft Auto III</t>
  </si>
  <si>
    <t>Super Mario Odyssey</t>
  </si>
  <si>
    <t>Halo: Combat Evolved</t>
  </si>
  <si>
    <t>Xbox</t>
  </si>
  <si>
    <t>NFL 2K1</t>
  </si>
  <si>
    <t>Half-Life 2</t>
  </si>
  <si>
    <t>Wii U</t>
  </si>
  <si>
    <t>BioShock</t>
  </si>
  <si>
    <t>GoldenEye 007</t>
  </si>
  <si>
    <t>Uncharted 2: Among Thieves</t>
  </si>
  <si>
    <t>Resident Evil 4</t>
  </si>
  <si>
    <t>The Orange Box</t>
  </si>
  <si>
    <t>Batman: Arkham City</t>
  </si>
  <si>
    <t>Portal Companion Collection</t>
  </si>
  <si>
    <t>Tekken 3</t>
  </si>
  <si>
    <t>Elden Ring</t>
  </si>
  <si>
    <t>Xbox Series X</t>
  </si>
  <si>
    <t>Mass Effect 2</t>
  </si>
  <si>
    <t>The House in Fata Morgana - Dreams of the Revenants Edition -</t>
  </si>
  <si>
    <t>The Legend of Zelda: Twilight Princess</t>
  </si>
  <si>
    <t>PlayStation 5</t>
  </si>
  <si>
    <t>The Elder Scrolls V: Skyrim</t>
  </si>
  <si>
    <t>Half-Life</t>
  </si>
  <si>
    <t>The Legend of Zelda: The Wind Waker</t>
  </si>
  <si>
    <t>Gran Turismo</t>
  </si>
  <si>
    <t>Metal Gear Solid 2: Sons of Liberty</t>
  </si>
  <si>
    <t>Grand Theft Auto Double Pack</t>
  </si>
  <si>
    <t>Baldur's Gate II: Shadows of Amn</t>
  </si>
  <si>
    <t>Grand Theft Auto: San Andreas</t>
  </si>
  <si>
    <t>Grand Theft Auto: Vice City</t>
  </si>
  <si>
    <t>LittleBigPlanet</t>
  </si>
  <si>
    <t>The Legend of Zelda Collector's Edition</t>
  </si>
  <si>
    <t>Red Dead Redemption</t>
  </si>
  <si>
    <t>Gran Turismo 3: A-Spec</t>
  </si>
  <si>
    <t>Halo 2</t>
  </si>
  <si>
    <t>Persona 5 Royal</t>
  </si>
  <si>
    <t>The Legend of Zelda: A Link to the Past</t>
  </si>
  <si>
    <t>Game Boy Advance</t>
  </si>
  <si>
    <t>The Legend of Zelda: Majora's Mask</t>
  </si>
  <si>
    <t>The Last of Us</t>
  </si>
  <si>
    <t>Metroid Prime Remastered</t>
  </si>
  <si>
    <t>Madden NFL 2003</t>
  </si>
  <si>
    <t>The Last of Us Remastered</t>
  </si>
  <si>
    <t>Portal 2</t>
  </si>
  <si>
    <t>Metal Gear Solid V: The Phantom Pain</t>
  </si>
  <si>
    <t>Tetris Effect: Connected</t>
  </si>
  <si>
    <t>World of Goo</t>
  </si>
  <si>
    <t>BioShock Infinite</t>
  </si>
  <si>
    <t>Final Fantasy IX</t>
  </si>
  <si>
    <t>Call of Duty: Modern Warfare 2</t>
  </si>
  <si>
    <t>God of War</t>
  </si>
  <si>
    <t>Tony Hawk's Pro Skater 4</t>
  </si>
  <si>
    <t>Devil May Cry</t>
  </si>
  <si>
    <t>Call of Duty 4: Modern Warfare</t>
  </si>
  <si>
    <t>Madden NFL 2002</t>
  </si>
  <si>
    <t>The Legend of Zelda: Ocarina of Time 3D</t>
  </si>
  <si>
    <t>3DS</t>
  </si>
  <si>
    <t>Chrono Cross</t>
  </si>
  <si>
    <t>Celeste</t>
  </si>
  <si>
    <t>Madden NFL 2004</t>
  </si>
  <si>
    <t>Gears of War</t>
  </si>
  <si>
    <t>The Elder Scrolls IV: Oblivion</t>
  </si>
  <si>
    <t>Sid Meier's Civilization II</t>
  </si>
  <si>
    <t>Quake</t>
  </si>
  <si>
    <t>Halo 3</t>
  </si>
  <si>
    <t>mie</t>
  </si>
  <si>
    <t>Liczba gier</t>
  </si>
  <si>
    <t>Liczba różnych platform</t>
  </si>
  <si>
    <t>Miesiąc</t>
  </si>
  <si>
    <t>Suma końcowa</t>
  </si>
  <si>
    <t>Minimum z Metascore</t>
  </si>
  <si>
    <t>Średnia z Metascore</t>
  </si>
  <si>
    <t>Maksimum z Metascore</t>
  </si>
  <si>
    <t>Rok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</si>
  <si>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</si>
  <si>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</si>
  <si>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</si>
  <si>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</si>
  <si>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</si>
  <si>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</si>
  <si>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</si>
  <si>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</si>
  <si>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</si>
  <si>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</si>
  <si>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</si>
  <si>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</si>
  <si>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</si>
  <si>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</si>
  <si>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</si>
  <si>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</si>
  <si>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</si>
  <si>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</si>
  <si>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</si>
  <si>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2017</t>
  </si>
  <si>
    <t>2018</t>
  </si>
  <si>
    <t>2020</t>
  </si>
  <si>
    <t>2021</t>
  </si>
  <si>
    <t>2022</t>
  </si>
  <si>
    <t>2023</t>
  </si>
  <si>
    <t>Liczba wystąpień</t>
  </si>
  <si>
    <t>Procent</t>
  </si>
  <si>
    <t>Najlepsza pozycja</t>
  </si>
  <si>
    <t>Różnica punktowa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</si>
</sst>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2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1!Tabela przestawna4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liczby gier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1'!$I$1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1'!$H$2:$H$27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2017</c:v>
                </c:pt>
                <c:pt idx="20">
                  <c:v>2018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'Zadanie 1'!$I$2:$I$27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2E2-ABBC-9BEFFDD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5743"/>
        <c:axId val="159935263"/>
      </c:lineChart>
      <c:catAx>
        <c:axId val="1599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263"/>
        <c:crosses val="autoZero"/>
        <c:auto val="1"/>
        <c:lblAlgn val="ctr"/>
        <c:lblOffset val="100"/>
        <c:noMultiLvlLbl val="0"/>
      </c:catAx>
      <c:valAx>
        <c:axId val="1599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Publikacje w poszeczególnych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346759259259259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2'!$I$1</c:f>
              <c:strCache>
                <c:ptCount val="1"/>
                <c:pt idx="0">
                  <c:v>Liczba gier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2'!$I$2:$I$13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24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95A-B97C-679041F5736C}"/>
            </c:ext>
          </c:extLst>
        </c:ser>
        <c:ser>
          <c:idx val="1"/>
          <c:order val="1"/>
          <c:tx>
            <c:strRef>
              <c:f>'Zadanie 2'!$J$1</c:f>
              <c:strCache>
                <c:ptCount val="1"/>
                <c:pt idx="0">
                  <c:v>Liczba różnych platform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2'!$J$2:$J$13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E-495A-B97C-679041F5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6511"/>
        <c:axId val="158207951"/>
      </c:barChart>
      <c:catAx>
        <c:axId val="1582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7951"/>
        <c:crosses val="autoZero"/>
        <c:auto val="1"/>
        <c:lblAlgn val="ctr"/>
        <c:lblOffset val="100"/>
        <c:noMultiLvlLbl val="0"/>
      </c:catAx>
      <c:valAx>
        <c:axId val="158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3!Tabela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3'!$H$1</c:f>
              <c:strCache>
                <c:ptCount val="1"/>
                <c:pt idx="0">
                  <c:v>Średnia z Metascore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3'!$H$2:$H$20</c:f>
              <c:numCache>
                <c:formatCode>0.00</c:formatCode>
                <c:ptCount val="18"/>
                <c:pt idx="0">
                  <c:v>94</c:v>
                </c:pt>
                <c:pt idx="1">
                  <c:v>97.333333333333329</c:v>
                </c:pt>
                <c:pt idx="2">
                  <c:v>95</c:v>
                </c:pt>
                <c:pt idx="3">
                  <c:v>96</c:v>
                </c:pt>
                <c:pt idx="4">
                  <c:v>96.75</c:v>
                </c:pt>
                <c:pt idx="5">
                  <c:v>95.066666666666663</c:v>
                </c:pt>
                <c:pt idx="6">
                  <c:v>95.6</c:v>
                </c:pt>
                <c:pt idx="7">
                  <c:v>95.166666666666671</c:v>
                </c:pt>
                <c:pt idx="8">
                  <c:v>95.15384615384616</c:v>
                </c:pt>
                <c:pt idx="9">
                  <c:v>95.6</c:v>
                </c:pt>
                <c:pt idx="10">
                  <c:v>96</c:v>
                </c:pt>
                <c:pt idx="11">
                  <c:v>95.571428571428569</c:v>
                </c:pt>
                <c:pt idx="12">
                  <c:v>95.75</c:v>
                </c:pt>
                <c:pt idx="13">
                  <c:v>96</c:v>
                </c:pt>
                <c:pt idx="14">
                  <c:v>96</c:v>
                </c:pt>
                <c:pt idx="15">
                  <c:v>95.307692307692307</c:v>
                </c:pt>
                <c:pt idx="16">
                  <c:v>95.75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080-A57A-510C88548ECE}"/>
            </c:ext>
          </c:extLst>
        </c:ser>
        <c:ser>
          <c:idx val="1"/>
          <c:order val="1"/>
          <c:tx>
            <c:strRef>
              <c:f>'Zadanie 3'!$I$1</c:f>
              <c:strCache>
                <c:ptCount val="1"/>
                <c:pt idx="0">
                  <c:v>Minimum z Metascore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3'!$I$2:$I$20</c:f>
              <c:numCache>
                <c:formatCode>General</c:formatCode>
                <c:ptCount val="18"/>
                <c:pt idx="0">
                  <c:v>94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1-4080-A57A-510C88548ECE}"/>
            </c:ext>
          </c:extLst>
        </c:ser>
        <c:ser>
          <c:idx val="2"/>
          <c:order val="2"/>
          <c:tx>
            <c:strRef>
              <c:f>'Zadanie 3'!$J$1</c:f>
              <c:strCache>
                <c:ptCount val="1"/>
                <c:pt idx="0">
                  <c:v>Maksimum z Metascore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3'!$J$2:$J$20</c:f>
              <c:numCache>
                <c:formatCode>General</c:formatCode>
                <c:ptCount val="18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1-4080-A57A-510C885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50639"/>
        <c:axId val="311448719"/>
      </c:barChart>
      <c:catAx>
        <c:axId val="311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48719"/>
        <c:crosses val="autoZero"/>
        <c:auto val="1"/>
        <c:lblAlgn val="ctr"/>
        <c:lblOffset val="100"/>
        <c:noMultiLvlLbl val="0"/>
      </c:catAx>
      <c:valAx>
        <c:axId val="3114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4!Tabela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udział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'Zadanie 4'!$H$1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8-472B-8542-BED18761F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8-472B-8542-BED18761F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08-472B-8542-BED18761F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08-472B-8542-BED18761F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08-472B-8542-BED18761F8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08-472B-8542-BED18761F8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08-472B-8542-BED18761F8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08-472B-8542-BED18761F8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08-472B-8542-BED18761F8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08-472B-8542-BED18761F8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08-472B-8542-BED18761F8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08-472B-8542-BED18761F8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708-472B-8542-BED18761F8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708-472B-8542-BED18761F8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708-472B-8542-BED18761F84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708-472B-8542-BED18761F84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708-472B-8542-BED18761F84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708-472B-8542-BED18761F8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708-472B-8542-BED18761F8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708-472B-8542-BED18761F8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708-472B-8542-BED18761F8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708-472B-8542-BED18761F8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708-472B-8542-BED18761F8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708-472B-8542-BED18761F8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708-472B-8542-BED18761F84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708-472B-8542-BED18761F84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708-472B-8542-BED18761F84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708-472B-8542-BED18761F84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708-472B-8542-BED18761F84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708-472B-8542-BED18761F84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708-472B-8542-BED18761F84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8708-472B-8542-BED18761F84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8708-472B-8542-BED18761F849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8708-472B-8542-BED18761F849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8708-472B-8542-BED18761F849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8708-472B-8542-BED18761F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4'!$G$2:$G$20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4'!$H$2:$H$20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5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EEC-A860-63BD7C05DC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5!Tabela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p</a:t>
            </a:r>
            <a:r>
              <a:rPr lang="pl-PL"/>
              <a:t>ozycja w 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5'!$H$2:$H$20</c:f>
              <c:numCache>
                <c:formatCode>General</c:formatCode>
                <c:ptCount val="18"/>
                <c:pt idx="0">
                  <c:v>86</c:v>
                </c:pt>
                <c:pt idx="1">
                  <c:v>4</c:v>
                </c:pt>
                <c:pt idx="2">
                  <c:v>58</c:v>
                </c:pt>
                <c:pt idx="3">
                  <c:v>19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14</c:v>
                </c:pt>
                <c:pt idx="12">
                  <c:v>6</c:v>
                </c:pt>
                <c:pt idx="13">
                  <c:v>26</c:v>
                </c:pt>
                <c:pt idx="14">
                  <c:v>22</c:v>
                </c:pt>
                <c:pt idx="15">
                  <c:v>5</c:v>
                </c:pt>
                <c:pt idx="16">
                  <c:v>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7C5-ABE6-8654819F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19135"/>
        <c:axId val="1571125855"/>
      </c:barChart>
      <c:catAx>
        <c:axId val="15711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25855"/>
        <c:crosses val="autoZero"/>
        <c:auto val="1"/>
        <c:lblAlgn val="ctr"/>
        <c:lblOffset val="100"/>
        <c:noMultiLvlLbl val="0"/>
      </c:catAx>
      <c:valAx>
        <c:axId val="1571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7'!$F$1</c:f>
              <c:strCache>
                <c:ptCount val="1"/>
                <c:pt idx="0">
                  <c:v>Różnica punktowa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7'!$F$2:$F$101</c:f>
              <c:numCache>
                <c:formatCode>General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2-4824-9CCF-5A1CBB0D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25151"/>
        <c:axId val="431224671"/>
      </c:lineChart>
      <c:catAx>
        <c:axId val="43122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4671"/>
        <c:crosses val="autoZero"/>
        <c:auto val="1"/>
        <c:lblAlgn val="ctr"/>
        <c:lblOffset val="100"/>
        <c:noMultiLvlLbl val="0"/>
      </c:catAx>
      <c:valAx>
        <c:axId val="4312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101600</xdr:rowOff>
    </xdr:from>
    <xdr:to>
      <xdr:col>17</xdr:col>
      <xdr:colOff>12700</xdr:colOff>
      <xdr:row>19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6EAD7-4B81-9F85-F87F-66409046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3</xdr:row>
      <xdr:rowOff>71437</xdr:rowOff>
    </xdr:from>
    <xdr:to>
      <xdr:col>21</xdr:col>
      <xdr:colOff>125413</xdr:colOff>
      <xdr:row>17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58C262-F47D-B1D0-98F2-1774E7E7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229506</xdr:colOff>
      <xdr:row>0</xdr:row>
      <xdr:rowOff>0</xdr:rowOff>
    </xdr:from>
    <xdr:to>
      <xdr:col>19</xdr:col>
      <xdr:colOff>419099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1D00A-B62A-4F19-6D24-FC4D9FF1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497510</xdr:colOff>
      <xdr:row>0</xdr:row>
      <xdr:rowOff>167707</xdr:rowOff>
    </xdr:from>
    <xdr:to>
      <xdr:col>16</xdr:col>
      <xdr:colOff>5952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CEC870-1767-8D31-6245-95BD2CF6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131885</xdr:colOff>
      <xdr:row>1</xdr:row>
      <xdr:rowOff>13188</xdr:rowOff>
    </xdr:from>
    <xdr:to>
      <xdr:col>15</xdr:col>
      <xdr:colOff>446942</xdr:colOff>
      <xdr:row>15</xdr:row>
      <xdr:rowOff>89388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6E90F-49C2-A863-07D3-AFA03392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33337</xdr:rowOff>
    </xdr:from>
    <xdr:to>
      <xdr:col>16</xdr:col>
      <xdr:colOff>304800</xdr:colOff>
      <xdr:row>23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C94F51-2466-93B0-4358-AA497A88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2213634259" createdVersion="8" refreshedVersion="8" minRefreshableVersion="3" recordCount="100" xr:uid="{F7253831-860F-410C-96BC-69992DF588C2}">
  <cacheSource type="worksheet">
    <worksheetSource name="Tabela_gry__212"/>
  </cacheSource>
  <cacheFields count="7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6"/>
    </cacheField>
    <cacheField name="Rok" numFmtId="0">
      <sharedItems containsSemiMixedTypes="0" containsString="0" containsNumber="1" containsInteger="1" minValue="1996" maxValue="2023" count="25">
        <n v="1998"/>
        <n v="2000"/>
        <n v="2008"/>
        <n v="1999"/>
        <n v="2007"/>
        <n v="2010"/>
        <n v="2018"/>
        <n v="2014"/>
        <n v="2013"/>
        <n v="2021"/>
        <n v="2017"/>
        <n v="2001"/>
        <n v="2002"/>
        <n v="2004"/>
        <n v="2015"/>
        <n v="1997"/>
        <n v="2009"/>
        <n v="2005"/>
        <n v="2011"/>
        <n v="2022"/>
        <n v="2006"/>
        <n v="2003"/>
        <n v="2023"/>
        <n v="2020"/>
        <n v="1996"/>
      </sharedItems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33995486113" createdVersion="8" refreshedVersion="8" minRefreshableVersion="3" recordCount="100" xr:uid="{7A173F9F-20FC-4D27-A4B1-ECA170C10E54}">
  <cacheSource type="worksheet">
    <worksheetSource name="Tabela_gry__215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5951620374" createdVersion="8" refreshedVersion="8" minRefreshableVersion="3" recordCount="100" xr:uid="{319E68E9-E78F-42FF-90FD-ACEBA4077831}">
  <cacheSource type="worksheet">
    <worksheetSource name="Tabela_gry__216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9681944441" createdVersion="8" refreshedVersion="8" minRefreshableVersion="3" recordCount="100" xr:uid="{8829FC9D-21CE-4257-A2EA-55E52B49B9D8}">
  <cacheSource type="worksheet">
    <worksheetSource name="Tabela_gry__217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6246840278" createdVersion="8" refreshedVersion="8" minRefreshableVersion="3" recordCount="100" xr:uid="{47C8595F-BB81-42A7-AC8C-82110F237B7C}">
  <cacheSource type="worksheet">
    <worksheetSource name="Tabela_gry__218"/>
  </cacheSource>
  <cacheFields count="6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5"/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  <x v="0"/>
  </r>
  <r>
    <n v="2"/>
    <s v="Tony Hawk's Pro Skater 2"/>
    <s v="PlayStation"/>
    <n v="98"/>
    <x v="1"/>
    <x v="1"/>
  </r>
  <r>
    <n v="3"/>
    <s v="Grand Theft Auto IV"/>
    <s v="PlayStation 3"/>
    <n v="98"/>
    <x v="2"/>
    <x v="2"/>
  </r>
  <r>
    <n v="4"/>
    <s v="SoulCalibur"/>
    <s v="Dreamcast"/>
    <n v="98"/>
    <x v="3"/>
    <x v="3"/>
  </r>
  <r>
    <n v="5"/>
    <s v="Grand Theft Auto IV"/>
    <s v="Xbox 360"/>
    <n v="98"/>
    <x v="2"/>
    <x v="2"/>
  </r>
  <r>
    <n v="6"/>
    <s v="Super Mario Galaxy"/>
    <s v="Wii"/>
    <n v="97"/>
    <x v="4"/>
    <x v="4"/>
  </r>
  <r>
    <n v="7"/>
    <s v="Super Mario Galaxy 2"/>
    <s v="Wii"/>
    <n v="97"/>
    <x v="5"/>
    <x v="5"/>
  </r>
  <r>
    <n v="8"/>
    <s v="Red Dead Redemption 2"/>
    <s v="Xbox One"/>
    <n v="97"/>
    <x v="6"/>
    <x v="6"/>
  </r>
  <r>
    <n v="9"/>
    <s v="Grand Theft Auto V"/>
    <s v="Xbox One"/>
    <n v="97"/>
    <x v="7"/>
    <x v="7"/>
  </r>
  <r>
    <n v="10"/>
    <s v="Grand Theft Auto V"/>
    <s v="PlayStation 3"/>
    <n v="97"/>
    <x v="8"/>
    <x v="8"/>
  </r>
  <r>
    <n v="11"/>
    <s v="Disco Elysium: The Final Cut"/>
    <s v="PC"/>
    <n v="97"/>
    <x v="9"/>
    <x v="9"/>
  </r>
  <r>
    <n v="12"/>
    <s v="Grand Theft Auto V"/>
    <s v="Xbox 360"/>
    <n v="97"/>
    <x v="8"/>
    <x v="8"/>
  </r>
  <r>
    <n v="13"/>
    <s v="Tony Hawk's Pro Skater 2"/>
    <s v="Dreamcast"/>
    <n v="97"/>
    <x v="10"/>
    <x v="1"/>
  </r>
  <r>
    <n v="14"/>
    <s v="The Legend of Zelda: Breath of the Wild"/>
    <s v="Switch"/>
    <n v="97"/>
    <x v="11"/>
    <x v="10"/>
  </r>
  <r>
    <n v="15"/>
    <s v="Tony Hawk's Pro Skater 3"/>
    <s v="PlayStation 2"/>
    <n v="97"/>
    <x v="12"/>
    <x v="11"/>
  </r>
  <r>
    <n v="16"/>
    <s v="Perfect Dark"/>
    <s v="Nintendo 64"/>
    <n v="97"/>
    <x v="13"/>
    <x v="1"/>
  </r>
  <r>
    <n v="17"/>
    <s v="Red Dead Redemption 2"/>
    <s v="PlayStation 4"/>
    <n v="97"/>
    <x v="6"/>
    <x v="6"/>
  </r>
  <r>
    <n v="18"/>
    <s v="Grand Theft Auto V"/>
    <s v="PlayStation 4"/>
    <n v="97"/>
    <x v="7"/>
    <x v="7"/>
  </r>
  <r>
    <n v="19"/>
    <s v="Metroid Prime"/>
    <s v="GameCube"/>
    <n v="97"/>
    <x v="14"/>
    <x v="12"/>
  </r>
  <r>
    <n v="20"/>
    <s v="Grand Theft Auto III"/>
    <s v="PlayStation 2"/>
    <n v="97"/>
    <x v="15"/>
    <x v="11"/>
  </r>
  <r>
    <n v="21"/>
    <s v="Super Mario Odyssey"/>
    <s v="Switch"/>
    <n v="97"/>
    <x v="16"/>
    <x v="10"/>
  </r>
  <r>
    <n v="22"/>
    <s v="Halo: Combat Evolved"/>
    <s v="Xbox"/>
    <n v="97"/>
    <x v="17"/>
    <x v="11"/>
  </r>
  <r>
    <n v="23"/>
    <s v="NFL 2K1"/>
    <s v="Dreamcast"/>
    <n v="97"/>
    <x v="18"/>
    <x v="1"/>
  </r>
  <r>
    <n v="24"/>
    <s v="Half-Life 2"/>
    <s v="PC"/>
    <n v="96"/>
    <x v="19"/>
    <x v="13"/>
  </r>
  <r>
    <n v="25"/>
    <s v="Grand Theft Auto V"/>
    <s v="PC"/>
    <n v="96"/>
    <x v="20"/>
    <x v="14"/>
  </r>
  <r>
    <n v="26"/>
    <s v="The Legend of Zelda: Breath of the Wild"/>
    <s v="Wii U"/>
    <n v="96"/>
    <x v="11"/>
    <x v="10"/>
  </r>
  <r>
    <n v="27"/>
    <s v="BioShock"/>
    <s v="Xbox 360"/>
    <n v="96"/>
    <x v="21"/>
    <x v="4"/>
  </r>
  <r>
    <n v="28"/>
    <s v="GoldenEye 007"/>
    <s v="Nintendo 64"/>
    <n v="96"/>
    <x v="22"/>
    <x v="15"/>
  </r>
  <r>
    <n v="29"/>
    <s v="Uncharted 2: Among Thieves"/>
    <s v="PlayStation 3"/>
    <n v="96"/>
    <x v="23"/>
    <x v="16"/>
  </r>
  <r>
    <n v="30"/>
    <s v="Resident Evil 4"/>
    <s v="GameCube"/>
    <n v="96"/>
    <x v="24"/>
    <x v="17"/>
  </r>
  <r>
    <n v="31"/>
    <s v="The Orange Box"/>
    <s v="Xbox 360"/>
    <n v="96"/>
    <x v="25"/>
    <x v="4"/>
  </r>
  <r>
    <n v="32"/>
    <s v="The Orange Box"/>
    <s v="PC"/>
    <n v="96"/>
    <x v="25"/>
    <x v="4"/>
  </r>
  <r>
    <n v="33"/>
    <s v="Batman: Arkham City"/>
    <s v="PlayStation 3"/>
    <n v="96"/>
    <x v="26"/>
    <x v="18"/>
  </r>
  <r>
    <n v="34"/>
    <s v="Portal Companion Collection"/>
    <s v="Switch"/>
    <n v="96"/>
    <x v="27"/>
    <x v="19"/>
  </r>
  <r>
    <n v="35"/>
    <s v="Tekken 3"/>
    <s v="PlayStation"/>
    <n v="96"/>
    <x v="28"/>
    <x v="0"/>
  </r>
  <r>
    <n v="36"/>
    <s v="Elden Ring"/>
    <s v="Xbox Series X"/>
    <n v="96"/>
    <x v="29"/>
    <x v="19"/>
  </r>
  <r>
    <n v="37"/>
    <s v="Mass Effect 2"/>
    <s v="Xbox 360"/>
    <n v="96"/>
    <x v="30"/>
    <x v="5"/>
  </r>
  <r>
    <n v="38"/>
    <s v="The House in Fata Morgana - Dreams of the Revenants Edition -"/>
    <s v="Switch"/>
    <n v="96"/>
    <x v="31"/>
    <x v="9"/>
  </r>
  <r>
    <n v="39"/>
    <s v="The Legend of Zelda: Twilight Princess"/>
    <s v="GameCube"/>
    <n v="96"/>
    <x v="32"/>
    <x v="20"/>
  </r>
  <r>
    <n v="40"/>
    <s v="Elden Ring"/>
    <s v="PlayStation 5"/>
    <n v="96"/>
    <x v="29"/>
    <x v="19"/>
  </r>
  <r>
    <n v="41"/>
    <s v="The Elder Scrolls V: Skyrim"/>
    <s v="Xbox 360"/>
    <n v="96"/>
    <x v="33"/>
    <x v="18"/>
  </r>
  <r>
    <n v="42"/>
    <s v="Half-Life"/>
    <s v="PC"/>
    <n v="96"/>
    <x v="34"/>
    <x v="0"/>
  </r>
  <r>
    <n v="43"/>
    <s v="Resident Evil 4"/>
    <s v="PlayStation 2"/>
    <n v="96"/>
    <x v="35"/>
    <x v="17"/>
  </r>
  <r>
    <n v="44"/>
    <s v="The Legend of Zelda: The Wind Waker"/>
    <s v="GameCube"/>
    <n v="96"/>
    <x v="36"/>
    <x v="21"/>
  </r>
  <r>
    <n v="45"/>
    <s v="Gran Turismo"/>
    <s v="PlayStation"/>
    <n v="96"/>
    <x v="37"/>
    <x v="0"/>
  </r>
  <r>
    <n v="46"/>
    <s v="BioShock"/>
    <s v="PC"/>
    <n v="96"/>
    <x v="21"/>
    <x v="4"/>
  </r>
  <r>
    <n v="47"/>
    <s v="Metal Gear Solid 2: Sons of Liberty"/>
    <s v="PlayStation 2"/>
    <n v="96"/>
    <x v="38"/>
    <x v="11"/>
  </r>
  <r>
    <n v="48"/>
    <s v="Grand Theft Auto Double Pack"/>
    <s v="Xbox"/>
    <n v="96"/>
    <x v="39"/>
    <x v="21"/>
  </r>
  <r>
    <n v="49"/>
    <s v="Baldur's Gate II: Shadows of Amn"/>
    <s v="PC"/>
    <n v="95"/>
    <x v="40"/>
    <x v="1"/>
  </r>
  <r>
    <n v="50"/>
    <s v="Grand Theft Auto: San Andreas"/>
    <s v="PlayStation 2"/>
    <n v="95"/>
    <x v="41"/>
    <x v="13"/>
  </r>
  <r>
    <n v="51"/>
    <s v="Grand Theft Auto: Vice City"/>
    <s v="PlayStation 2"/>
    <n v="95"/>
    <x v="42"/>
    <x v="12"/>
  </r>
  <r>
    <n v="52"/>
    <s v="LittleBigPlanet"/>
    <s v="PlayStation 3"/>
    <n v="95"/>
    <x v="43"/>
    <x v="2"/>
  </r>
  <r>
    <n v="53"/>
    <s v="The Legend of Zelda Collector's Edition"/>
    <s v="GameCube"/>
    <n v="95"/>
    <x v="44"/>
    <x v="21"/>
  </r>
  <r>
    <n v="54"/>
    <s v="Red Dead Redemption"/>
    <s v="PlayStation 3"/>
    <n v="95"/>
    <x v="45"/>
    <x v="5"/>
  </r>
  <r>
    <n v="55"/>
    <s v="Gran Turismo 3: A-Spec"/>
    <s v="PlayStation 2"/>
    <n v="95"/>
    <x v="46"/>
    <x v="11"/>
  </r>
  <r>
    <n v="56"/>
    <s v="Halo 2"/>
    <s v="Xbox"/>
    <n v="95"/>
    <x v="47"/>
    <x v="13"/>
  </r>
  <r>
    <n v="57"/>
    <s v="Persona 5 Royal"/>
    <s v="PC"/>
    <n v="95"/>
    <x v="48"/>
    <x v="19"/>
  </r>
  <r>
    <n v="58"/>
    <s v="The Legend of Zelda: A Link to the Past"/>
    <s v="Game Boy Advance"/>
    <n v="95"/>
    <x v="49"/>
    <x v="12"/>
  </r>
  <r>
    <n v="59"/>
    <s v="The Legend of Zelda: Majora's Mask"/>
    <s v="Nintendo 64"/>
    <n v="95"/>
    <x v="50"/>
    <x v="1"/>
  </r>
  <r>
    <n v="60"/>
    <s v="The Last of Us"/>
    <s v="PlayStation 3"/>
    <n v="95"/>
    <x v="51"/>
    <x v="8"/>
  </r>
  <r>
    <n v="61"/>
    <s v="Metroid Prime Remastered"/>
    <s v="Switch"/>
    <n v="95"/>
    <x v="52"/>
    <x v="22"/>
  </r>
  <r>
    <n v="62"/>
    <s v="The Legend of Zelda: Twilight Princess"/>
    <s v="Wii"/>
    <n v="95"/>
    <x v="53"/>
    <x v="20"/>
  </r>
  <r>
    <n v="63"/>
    <s v="Madden NFL 2003"/>
    <s v="PlayStation 2"/>
    <n v="95"/>
    <x v="54"/>
    <x v="12"/>
  </r>
  <r>
    <n v="64"/>
    <s v="Tony Hawk's Pro Skater 2"/>
    <s v="Game Boy Advance"/>
    <n v="95"/>
    <x v="55"/>
    <x v="11"/>
  </r>
  <r>
    <n v="65"/>
    <s v="Persona 5 Royal"/>
    <s v="PlayStation 4"/>
    <n v="95"/>
    <x v="56"/>
    <x v="23"/>
  </r>
  <r>
    <n v="66"/>
    <s v="The Last of Us Remastered"/>
    <s v="PlayStation 4"/>
    <n v="95"/>
    <x v="57"/>
    <x v="7"/>
  </r>
  <r>
    <n v="67"/>
    <s v="Portal 2"/>
    <s v="PC"/>
    <n v="95"/>
    <x v="58"/>
    <x v="18"/>
  </r>
  <r>
    <n v="68"/>
    <s v="Red Dead Redemption"/>
    <s v="Xbox 360"/>
    <n v="95"/>
    <x v="45"/>
    <x v="5"/>
  </r>
  <r>
    <n v="69"/>
    <s v="Portal 2"/>
    <s v="Xbox 360"/>
    <n v="95"/>
    <x v="59"/>
    <x v="18"/>
  </r>
  <r>
    <n v="70"/>
    <s v="Metal Gear Solid V: The Phantom Pain"/>
    <s v="Xbox One"/>
    <n v="95"/>
    <x v="60"/>
    <x v="14"/>
  </r>
  <r>
    <n v="71"/>
    <s v="Portal 2"/>
    <s v="PlayStation 3"/>
    <n v="95"/>
    <x v="59"/>
    <x v="18"/>
  </r>
  <r>
    <n v="72"/>
    <s v="Tetris Effect: Connected"/>
    <s v="Switch"/>
    <n v="94"/>
    <x v="61"/>
    <x v="9"/>
  </r>
  <r>
    <n v="73"/>
    <s v="World of Goo"/>
    <s v="Wii"/>
    <n v="94"/>
    <x v="62"/>
    <x v="2"/>
  </r>
  <r>
    <n v="74"/>
    <s v="The Elder Scrolls V: Skyrim"/>
    <s v="PC"/>
    <n v="94"/>
    <x v="63"/>
    <x v="18"/>
  </r>
  <r>
    <n v="75"/>
    <s v="BioShock Infinite"/>
    <s v="PlayStation 3"/>
    <n v="94"/>
    <x v="64"/>
    <x v="8"/>
  </r>
  <r>
    <n v="76"/>
    <s v="Final Fantasy IX"/>
    <s v="PlayStation"/>
    <n v="94"/>
    <x v="65"/>
    <x v="1"/>
  </r>
  <r>
    <n v="77"/>
    <s v="Call of Duty: Modern Warfare 2"/>
    <s v="PlayStation 3"/>
    <n v="94"/>
    <x v="66"/>
    <x v="16"/>
  </r>
  <r>
    <n v="78"/>
    <s v="God of War"/>
    <s v="PlayStation 4"/>
    <n v="94"/>
    <x v="67"/>
    <x v="6"/>
  </r>
  <r>
    <n v="79"/>
    <s v="Tony Hawk's Pro Skater 4"/>
    <s v="PlayStation 2"/>
    <n v="94"/>
    <x v="68"/>
    <x v="12"/>
  </r>
  <r>
    <n v="80"/>
    <s v="Devil May Cry"/>
    <s v="PlayStation 2"/>
    <n v="94"/>
    <x v="69"/>
    <x v="11"/>
  </r>
  <r>
    <n v="81"/>
    <s v="Call of Duty 4: Modern Warfare"/>
    <s v="PlayStation 3"/>
    <n v="94"/>
    <x v="70"/>
    <x v="4"/>
  </r>
  <r>
    <n v="82"/>
    <s v="Madden NFL 2002"/>
    <s v="PlayStation 2"/>
    <n v="94"/>
    <x v="71"/>
    <x v="11"/>
  </r>
  <r>
    <n v="83"/>
    <s v="Batman: Arkham City"/>
    <s v="Xbox 360"/>
    <n v="94"/>
    <x v="26"/>
    <x v="18"/>
  </r>
  <r>
    <n v="84"/>
    <s v="Persona 5 Royal"/>
    <s v="Xbox Series X"/>
    <n v="94"/>
    <x v="48"/>
    <x v="19"/>
  </r>
  <r>
    <n v="85"/>
    <s v="Mass Effect 2"/>
    <s v="PC"/>
    <n v="94"/>
    <x v="30"/>
    <x v="5"/>
  </r>
  <r>
    <n v="86"/>
    <s v="The Legend of Zelda: Ocarina of Time 3D"/>
    <s v="3DS"/>
    <n v="94"/>
    <x v="72"/>
    <x v="18"/>
  </r>
  <r>
    <n v="87"/>
    <s v="Chrono Cross"/>
    <s v="PlayStation"/>
    <n v="94"/>
    <x v="73"/>
    <x v="1"/>
  </r>
  <r>
    <n v="88"/>
    <s v="Celeste"/>
    <s v="Xbox One"/>
    <n v="94"/>
    <x v="74"/>
    <x v="6"/>
  </r>
  <r>
    <n v="89"/>
    <s v="BioShock"/>
    <s v="PlayStation 3"/>
    <n v="94"/>
    <x v="75"/>
    <x v="2"/>
  </r>
  <r>
    <n v="90"/>
    <s v="Mass Effect 2"/>
    <s v="PlayStation 3"/>
    <n v="94"/>
    <x v="76"/>
    <x v="18"/>
  </r>
  <r>
    <n v="91"/>
    <s v="Grand Theft Auto: Vice City"/>
    <s v="PC"/>
    <n v="94"/>
    <x v="77"/>
    <x v="21"/>
  </r>
  <r>
    <n v="92"/>
    <s v="Madden NFL 2004"/>
    <s v="PlayStation 2"/>
    <n v="94"/>
    <x v="78"/>
    <x v="21"/>
  </r>
  <r>
    <n v="93"/>
    <s v="Gears of War"/>
    <s v="Xbox 360"/>
    <n v="94"/>
    <x v="79"/>
    <x v="20"/>
  </r>
  <r>
    <n v="94"/>
    <s v="The Elder Scrolls IV: Oblivion"/>
    <s v="Xbox 360"/>
    <n v="94"/>
    <x v="80"/>
    <x v="20"/>
  </r>
  <r>
    <n v="95"/>
    <s v="Persona 5 Royal"/>
    <s v="Switch"/>
    <n v="94"/>
    <x v="48"/>
    <x v="19"/>
  </r>
  <r>
    <n v="96"/>
    <s v="Sid Meier's Civilization II"/>
    <s v="PC"/>
    <n v="94"/>
    <x v="81"/>
    <x v="24"/>
  </r>
  <r>
    <n v="97"/>
    <s v="Quake"/>
    <s v="PC"/>
    <n v="94"/>
    <x v="82"/>
    <x v="24"/>
  </r>
  <r>
    <n v="98"/>
    <s v="Call of Duty 4: Modern Warfare"/>
    <s v="Xbox 360"/>
    <n v="94"/>
    <x v="70"/>
    <x v="4"/>
  </r>
  <r>
    <n v="99"/>
    <s v="BioShock Infinite"/>
    <s v="PC"/>
    <n v="94"/>
    <x v="83"/>
    <x v="8"/>
  </r>
  <r>
    <n v="100"/>
    <s v="Halo 3"/>
    <s v="Xbox 360"/>
    <n v="94"/>
    <x v="8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</r>
  <r>
    <n v="2"/>
    <s v="Tony Hawk's Pro Skater 2"/>
    <s v="PlayStation"/>
    <n v="98"/>
    <x v="1"/>
  </r>
  <r>
    <n v="3"/>
    <s v="Grand Theft Auto IV"/>
    <s v="PlayStation 3"/>
    <n v="98"/>
    <x v="2"/>
  </r>
  <r>
    <n v="4"/>
    <s v="SoulCalibur"/>
    <s v="Dreamcast"/>
    <n v="98"/>
    <x v="3"/>
  </r>
  <r>
    <n v="5"/>
    <s v="Grand Theft Auto IV"/>
    <s v="Xbox 360"/>
    <n v="98"/>
    <x v="2"/>
  </r>
  <r>
    <n v="6"/>
    <s v="Super Mario Galaxy"/>
    <s v="Wii"/>
    <n v="97"/>
    <x v="4"/>
  </r>
  <r>
    <n v="7"/>
    <s v="Super Mario Galaxy 2"/>
    <s v="Wii"/>
    <n v="97"/>
    <x v="5"/>
  </r>
  <r>
    <n v="8"/>
    <s v="Red Dead Redemption 2"/>
    <s v="Xbox One"/>
    <n v="97"/>
    <x v="6"/>
  </r>
  <r>
    <n v="9"/>
    <s v="Grand Theft Auto V"/>
    <s v="Xbox One"/>
    <n v="97"/>
    <x v="7"/>
  </r>
  <r>
    <n v="10"/>
    <s v="Grand Theft Auto V"/>
    <s v="PlayStation 3"/>
    <n v="97"/>
    <x v="8"/>
  </r>
  <r>
    <n v="11"/>
    <s v="Disco Elysium: The Final Cut"/>
    <s v="PC"/>
    <n v="97"/>
    <x v="9"/>
  </r>
  <r>
    <n v="12"/>
    <s v="Grand Theft Auto V"/>
    <s v="Xbox 360"/>
    <n v="97"/>
    <x v="8"/>
  </r>
  <r>
    <n v="13"/>
    <s v="Tony Hawk's Pro Skater 2"/>
    <s v="Dreamcast"/>
    <n v="97"/>
    <x v="10"/>
  </r>
  <r>
    <n v="14"/>
    <s v="The Legend of Zelda: Breath of the Wild"/>
    <s v="Switch"/>
    <n v="97"/>
    <x v="11"/>
  </r>
  <r>
    <n v="15"/>
    <s v="Tony Hawk's Pro Skater 3"/>
    <s v="PlayStation 2"/>
    <n v="97"/>
    <x v="12"/>
  </r>
  <r>
    <n v="16"/>
    <s v="Perfect Dark"/>
    <s v="Nintendo 64"/>
    <n v="97"/>
    <x v="13"/>
  </r>
  <r>
    <n v="17"/>
    <s v="Red Dead Redemption 2"/>
    <s v="PlayStation 4"/>
    <n v="97"/>
    <x v="6"/>
  </r>
  <r>
    <n v="18"/>
    <s v="Grand Theft Auto V"/>
    <s v="PlayStation 4"/>
    <n v="97"/>
    <x v="7"/>
  </r>
  <r>
    <n v="19"/>
    <s v="Metroid Prime"/>
    <s v="GameCube"/>
    <n v="97"/>
    <x v="14"/>
  </r>
  <r>
    <n v="20"/>
    <s v="Grand Theft Auto III"/>
    <s v="PlayStation 2"/>
    <n v="97"/>
    <x v="15"/>
  </r>
  <r>
    <n v="21"/>
    <s v="Super Mario Odyssey"/>
    <s v="Switch"/>
    <n v="97"/>
    <x v="16"/>
  </r>
  <r>
    <n v="22"/>
    <s v="Halo: Combat Evolved"/>
    <s v="Xbox"/>
    <n v="97"/>
    <x v="17"/>
  </r>
  <r>
    <n v="23"/>
    <s v="NFL 2K1"/>
    <s v="Dreamcast"/>
    <n v="97"/>
    <x v="18"/>
  </r>
  <r>
    <n v="24"/>
    <s v="Half-Life 2"/>
    <s v="PC"/>
    <n v="96"/>
    <x v="19"/>
  </r>
  <r>
    <n v="25"/>
    <s v="Grand Theft Auto V"/>
    <s v="PC"/>
    <n v="96"/>
    <x v="20"/>
  </r>
  <r>
    <n v="26"/>
    <s v="The Legend of Zelda: Breath of the Wild"/>
    <s v="Wii U"/>
    <n v="96"/>
    <x v="11"/>
  </r>
  <r>
    <n v="27"/>
    <s v="BioShock"/>
    <s v="Xbox 360"/>
    <n v="96"/>
    <x v="21"/>
  </r>
  <r>
    <n v="28"/>
    <s v="GoldenEye 007"/>
    <s v="Nintendo 64"/>
    <n v="96"/>
    <x v="22"/>
  </r>
  <r>
    <n v="29"/>
    <s v="Uncharted 2: Among Thieves"/>
    <s v="PlayStation 3"/>
    <n v="96"/>
    <x v="23"/>
  </r>
  <r>
    <n v="30"/>
    <s v="Resident Evil 4"/>
    <s v="GameCube"/>
    <n v="96"/>
    <x v="24"/>
  </r>
  <r>
    <n v="31"/>
    <s v="The Orange Box"/>
    <s v="Xbox 360"/>
    <n v="96"/>
    <x v="25"/>
  </r>
  <r>
    <n v="32"/>
    <s v="The Orange Box"/>
    <s v="PC"/>
    <n v="96"/>
    <x v="25"/>
  </r>
  <r>
    <n v="33"/>
    <s v="Batman: Arkham City"/>
    <s v="PlayStation 3"/>
    <n v="96"/>
    <x v="26"/>
  </r>
  <r>
    <n v="34"/>
    <s v="Portal Companion Collection"/>
    <s v="Switch"/>
    <n v="96"/>
    <x v="27"/>
  </r>
  <r>
    <n v="35"/>
    <s v="Tekken 3"/>
    <s v="PlayStation"/>
    <n v="96"/>
    <x v="28"/>
  </r>
  <r>
    <n v="36"/>
    <s v="Elden Ring"/>
    <s v="Xbox Series X"/>
    <n v="96"/>
    <x v="29"/>
  </r>
  <r>
    <n v="37"/>
    <s v="Mass Effect 2"/>
    <s v="Xbox 360"/>
    <n v="96"/>
    <x v="30"/>
  </r>
  <r>
    <n v="38"/>
    <s v="The House in Fata Morgana - Dreams of the Revenants Edition -"/>
    <s v="Switch"/>
    <n v="96"/>
    <x v="31"/>
  </r>
  <r>
    <n v="39"/>
    <s v="The Legend of Zelda: Twilight Princess"/>
    <s v="GameCube"/>
    <n v="96"/>
    <x v="32"/>
  </r>
  <r>
    <n v="40"/>
    <s v="Elden Ring"/>
    <s v="PlayStation 5"/>
    <n v="96"/>
    <x v="29"/>
  </r>
  <r>
    <n v="41"/>
    <s v="The Elder Scrolls V: Skyrim"/>
    <s v="Xbox 360"/>
    <n v="96"/>
    <x v="33"/>
  </r>
  <r>
    <n v="42"/>
    <s v="Half-Life"/>
    <s v="PC"/>
    <n v="96"/>
    <x v="34"/>
  </r>
  <r>
    <n v="43"/>
    <s v="Resident Evil 4"/>
    <s v="PlayStation 2"/>
    <n v="96"/>
    <x v="35"/>
  </r>
  <r>
    <n v="44"/>
    <s v="The Legend of Zelda: The Wind Waker"/>
    <s v="GameCube"/>
    <n v="96"/>
    <x v="36"/>
  </r>
  <r>
    <n v="45"/>
    <s v="Gran Turismo"/>
    <s v="PlayStation"/>
    <n v="96"/>
    <x v="37"/>
  </r>
  <r>
    <n v="46"/>
    <s v="BioShock"/>
    <s v="PC"/>
    <n v="96"/>
    <x v="21"/>
  </r>
  <r>
    <n v="47"/>
    <s v="Metal Gear Solid 2: Sons of Liberty"/>
    <s v="PlayStation 2"/>
    <n v="96"/>
    <x v="38"/>
  </r>
  <r>
    <n v="48"/>
    <s v="Grand Theft Auto Double Pack"/>
    <s v="Xbox"/>
    <n v="96"/>
    <x v="39"/>
  </r>
  <r>
    <n v="49"/>
    <s v="Baldur's Gate II: Shadows of Amn"/>
    <s v="PC"/>
    <n v="95"/>
    <x v="40"/>
  </r>
  <r>
    <n v="50"/>
    <s v="Grand Theft Auto: San Andreas"/>
    <s v="PlayStation 2"/>
    <n v="95"/>
    <x v="41"/>
  </r>
  <r>
    <n v="51"/>
    <s v="Grand Theft Auto: Vice City"/>
    <s v="PlayStation 2"/>
    <n v="95"/>
    <x v="42"/>
  </r>
  <r>
    <n v="52"/>
    <s v="LittleBigPlanet"/>
    <s v="PlayStation 3"/>
    <n v="95"/>
    <x v="43"/>
  </r>
  <r>
    <n v="53"/>
    <s v="The Legend of Zelda Collector's Edition"/>
    <s v="GameCube"/>
    <n v="95"/>
    <x v="44"/>
  </r>
  <r>
    <n v="54"/>
    <s v="Red Dead Redemption"/>
    <s v="PlayStation 3"/>
    <n v="95"/>
    <x v="45"/>
  </r>
  <r>
    <n v="55"/>
    <s v="Gran Turismo 3: A-Spec"/>
    <s v="PlayStation 2"/>
    <n v="95"/>
    <x v="46"/>
  </r>
  <r>
    <n v="56"/>
    <s v="Halo 2"/>
    <s v="Xbox"/>
    <n v="95"/>
    <x v="47"/>
  </r>
  <r>
    <n v="57"/>
    <s v="Persona 5 Royal"/>
    <s v="PC"/>
    <n v="95"/>
    <x v="48"/>
  </r>
  <r>
    <n v="58"/>
    <s v="The Legend of Zelda: A Link to the Past"/>
    <s v="Game Boy Advance"/>
    <n v="95"/>
    <x v="49"/>
  </r>
  <r>
    <n v="59"/>
    <s v="The Legend of Zelda: Majora's Mask"/>
    <s v="Nintendo 64"/>
    <n v="95"/>
    <x v="50"/>
  </r>
  <r>
    <n v="60"/>
    <s v="The Last of Us"/>
    <s v="PlayStation 3"/>
    <n v="95"/>
    <x v="51"/>
  </r>
  <r>
    <n v="61"/>
    <s v="Metroid Prime Remastered"/>
    <s v="Switch"/>
    <n v="95"/>
    <x v="52"/>
  </r>
  <r>
    <n v="62"/>
    <s v="The Legend of Zelda: Twilight Princess"/>
    <s v="Wii"/>
    <n v="95"/>
    <x v="53"/>
  </r>
  <r>
    <n v="63"/>
    <s v="Madden NFL 2003"/>
    <s v="PlayStation 2"/>
    <n v="95"/>
    <x v="54"/>
  </r>
  <r>
    <n v="64"/>
    <s v="Tony Hawk's Pro Skater 2"/>
    <s v="Game Boy Advance"/>
    <n v="95"/>
    <x v="55"/>
  </r>
  <r>
    <n v="65"/>
    <s v="Persona 5 Royal"/>
    <s v="PlayStation 4"/>
    <n v="95"/>
    <x v="56"/>
  </r>
  <r>
    <n v="66"/>
    <s v="The Last of Us Remastered"/>
    <s v="PlayStation 4"/>
    <n v="95"/>
    <x v="57"/>
  </r>
  <r>
    <n v="67"/>
    <s v="Portal 2"/>
    <s v="PC"/>
    <n v="95"/>
    <x v="58"/>
  </r>
  <r>
    <n v="68"/>
    <s v="Red Dead Redemption"/>
    <s v="Xbox 360"/>
    <n v="95"/>
    <x v="45"/>
  </r>
  <r>
    <n v="69"/>
    <s v="Portal 2"/>
    <s v="Xbox 360"/>
    <n v="95"/>
    <x v="59"/>
  </r>
  <r>
    <n v="70"/>
    <s v="Metal Gear Solid V: The Phantom Pain"/>
    <s v="Xbox One"/>
    <n v="95"/>
    <x v="60"/>
  </r>
  <r>
    <n v="71"/>
    <s v="Portal 2"/>
    <s v="PlayStation 3"/>
    <n v="95"/>
    <x v="59"/>
  </r>
  <r>
    <n v="72"/>
    <s v="Tetris Effect: Connected"/>
    <s v="Switch"/>
    <n v="94"/>
    <x v="61"/>
  </r>
  <r>
    <n v="73"/>
    <s v="World of Goo"/>
    <s v="Wii"/>
    <n v="94"/>
    <x v="62"/>
  </r>
  <r>
    <n v="74"/>
    <s v="The Elder Scrolls V: Skyrim"/>
    <s v="PC"/>
    <n v="94"/>
    <x v="63"/>
  </r>
  <r>
    <n v="75"/>
    <s v="BioShock Infinite"/>
    <s v="PlayStation 3"/>
    <n v="94"/>
    <x v="64"/>
  </r>
  <r>
    <n v="76"/>
    <s v="Final Fantasy IX"/>
    <s v="PlayStation"/>
    <n v="94"/>
    <x v="65"/>
  </r>
  <r>
    <n v="77"/>
    <s v="Call of Duty: Modern Warfare 2"/>
    <s v="PlayStation 3"/>
    <n v="94"/>
    <x v="66"/>
  </r>
  <r>
    <n v="78"/>
    <s v="God of War"/>
    <s v="PlayStation 4"/>
    <n v="94"/>
    <x v="67"/>
  </r>
  <r>
    <n v="79"/>
    <s v="Tony Hawk's Pro Skater 4"/>
    <s v="PlayStation 2"/>
    <n v="94"/>
    <x v="68"/>
  </r>
  <r>
    <n v="80"/>
    <s v="Devil May Cry"/>
    <s v="PlayStation 2"/>
    <n v="94"/>
    <x v="69"/>
  </r>
  <r>
    <n v="81"/>
    <s v="Call of Duty 4: Modern Warfare"/>
    <s v="PlayStation 3"/>
    <n v="94"/>
    <x v="70"/>
  </r>
  <r>
    <n v="82"/>
    <s v="Madden NFL 2002"/>
    <s v="PlayStation 2"/>
    <n v="94"/>
    <x v="71"/>
  </r>
  <r>
    <n v="83"/>
    <s v="Batman: Arkham City"/>
    <s v="Xbox 360"/>
    <n v="94"/>
    <x v="26"/>
  </r>
  <r>
    <n v="84"/>
    <s v="Persona 5 Royal"/>
    <s v="Xbox Series X"/>
    <n v="94"/>
    <x v="48"/>
  </r>
  <r>
    <n v="85"/>
    <s v="Mass Effect 2"/>
    <s v="PC"/>
    <n v="94"/>
    <x v="30"/>
  </r>
  <r>
    <n v="86"/>
    <s v="The Legend of Zelda: Ocarina of Time 3D"/>
    <s v="3DS"/>
    <n v="94"/>
    <x v="72"/>
  </r>
  <r>
    <n v="87"/>
    <s v="Chrono Cross"/>
    <s v="PlayStation"/>
    <n v="94"/>
    <x v="73"/>
  </r>
  <r>
    <n v="88"/>
    <s v="Celeste"/>
    <s v="Xbox One"/>
    <n v="94"/>
    <x v="74"/>
  </r>
  <r>
    <n v="89"/>
    <s v="BioShock"/>
    <s v="PlayStation 3"/>
    <n v="94"/>
    <x v="75"/>
  </r>
  <r>
    <n v="90"/>
    <s v="Mass Effect 2"/>
    <s v="PlayStation 3"/>
    <n v="94"/>
    <x v="76"/>
  </r>
  <r>
    <n v="91"/>
    <s v="Grand Theft Auto: Vice City"/>
    <s v="PC"/>
    <n v="94"/>
    <x v="77"/>
  </r>
  <r>
    <n v="92"/>
    <s v="Madden NFL 2004"/>
    <s v="PlayStation 2"/>
    <n v="94"/>
    <x v="78"/>
  </r>
  <r>
    <n v="93"/>
    <s v="Gears of War"/>
    <s v="Xbox 360"/>
    <n v="94"/>
    <x v="79"/>
  </r>
  <r>
    <n v="94"/>
    <s v="The Elder Scrolls IV: Oblivion"/>
    <s v="Xbox 360"/>
    <n v="94"/>
    <x v="80"/>
  </r>
  <r>
    <n v="95"/>
    <s v="Persona 5 Royal"/>
    <s v="Switch"/>
    <n v="94"/>
    <x v="48"/>
  </r>
  <r>
    <n v="96"/>
    <s v="Sid Meier's Civilization II"/>
    <s v="PC"/>
    <n v="94"/>
    <x v="81"/>
  </r>
  <r>
    <n v="97"/>
    <s v="Quake"/>
    <s v="PC"/>
    <n v="94"/>
    <x v="82"/>
  </r>
  <r>
    <n v="98"/>
    <s v="Call of Duty 4: Modern Warfare"/>
    <s v="Xbox 360"/>
    <n v="94"/>
    <x v="70"/>
  </r>
  <r>
    <n v="99"/>
    <s v="BioShock Infinite"/>
    <s v="PC"/>
    <n v="94"/>
    <x v="83"/>
  </r>
  <r>
    <n v="100"/>
    <s v="Halo 3"/>
    <s v="Xbox 360"/>
    <n v="9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9437D-5A72-4CF8-927A-EA613E8E1468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 rowHeaderCaption="Rok">
  <location ref="H1:I27" firstHeaderRow="1" firstDataRow="1" firstDataCol="1"/>
  <pivotFields count="7">
    <pivotField showAll="0"/>
    <pivotField dataField="1"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showAll="0">
      <items count="26">
        <item x="24"/>
        <item x="15"/>
        <item x="0"/>
        <item x="3"/>
        <item x="1"/>
        <item x="11"/>
        <item x="12"/>
        <item x="21"/>
        <item x="13"/>
        <item x="17"/>
        <item x="20"/>
        <item x="4"/>
        <item x="2"/>
        <item x="16"/>
        <item x="5"/>
        <item x="18"/>
        <item x="8"/>
        <item x="7"/>
        <item x="14"/>
        <item x="10"/>
        <item x="6"/>
        <item x="23"/>
        <item x="9"/>
        <item x="19"/>
        <item x="2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Liczba gier" fld="1" subtotal="count" baseField="6" baseItem="1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7C8C-CD91-438C-82E4-E38E2B94DAB5}" name="Tabela przestawna5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J20" firstHeaderRow="0" firstDataRow="1" firstDataCol="1"/>
  <pivotFields count="5">
    <pivotField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dataField="1"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Metascore" fld="3" subtotal="average" baseField="2" baseItem="0" numFmtId="2"/>
    <dataField name="Minimum z Metascore" fld="3" subtotal="min" baseField="2" baseItem="0"/>
    <dataField name="Maksimum z Metascore" fld="3" subtotal="max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3F06-026D-4F47-B1E1-56D1FE283FD9}" name="Tabela przestawna6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wystąpień" fld="0" subtotal="countNums" baseField="2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F6F3A-C8A4-4BA5-AC4B-201A3E0F4A61}" name="Tabela przestawna7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ajlepsza pozycj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A655-1A78-4AB7-A4D6-01FCCB3D435C}" name="Tabela przestawna8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">
  <location ref="G1:H27" firstHeaderRow="1" firstDataRow="1" firstDataCol="1"/>
  <pivotFields count="6">
    <pivotField dataField="1" showAll="0"/>
    <pivotField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5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ajlepsza pozycja" fld="0" subtotal="min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37F3CF-2E2F-4B78-A3C8-0780B5D9D30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09770C9-1E8F-4CDD-9A7A-5407C6348CA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D0C5C98-B1B6-4B28-B72F-61AD2EC1C92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438E09-6C80-4E7D-9E00-7A939B7B633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333035-3775-4AF4-8A99-DD2C13FABC39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1AA069-40B9-41D6-B920-A2CD70C68210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7C1E8E-BE99-46C5-9D02-01BB1F0F301C}" autoFormatId="16" applyNumberFormats="0" applyBorderFormats="0" applyFontFormats="0" applyPatternFormats="0" applyAlignmentFormats="0" applyWidthHeightFormats="0">
  <queryTableRefresh nextId="7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841456-EA9F-4A22-B4F4-E7E9B972AF8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1BF31-91FF-4761-88CE-832E50BB3C51}" name="Tabela_gry__2" displayName="Tabela_gry__2" ref="A1:E101" tableType="queryTable" totalsRowShown="0">
  <autoFilter ref="A1:E101" xr:uid="{ADB1BF31-91FF-4761-88CE-832E50BB3C51}"/>
  <tableColumns count="5">
    <tableColumn id="1" xr3:uid="{7FA21D45-81C6-4AB8-A17B-BB0131871A4D}" uniqueName="1" name="Ranga" queryTableFieldId="1"/>
    <tableColumn id="2" xr3:uid="{49A67B9B-BE9A-4414-8DFA-02BDAFD9E707}" uniqueName="2" name="Tytuł" queryTableFieldId="2" dataDxfId="27"/>
    <tableColumn id="3" xr3:uid="{6F6DEE41-1AF0-4143-837F-4E495DBF4DDF}" uniqueName="3" name="Platforma" queryTableFieldId="3" dataDxfId="26"/>
    <tableColumn id="4" xr3:uid="{EB47654E-5DB5-47EB-8219-B153D8749E17}" uniqueName="4" name="Metascore" queryTableFieldId="4"/>
    <tableColumn id="5" xr3:uid="{3B350362-DE03-446A-A302-8BF8421EC4A7}" uniqueName="5" name="Data" queryTableFieldId="5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D63B07-2BC9-47E4-93A4-F7117CB27FC0}" name="Tabela4" displayName="Tabela4" ref="J1:M26" totalsRowShown="0">
  <autoFilter ref="J1:M26" xr:uid="{FAD63B07-2BC9-47E4-93A4-F7117CB27FC0}"/>
  <tableColumns count="4">
    <tableColumn id="1" xr3:uid="{03890047-1956-4322-8DFE-1CE6D88B4A00}" name="Rok"/>
    <tableColumn id="2" xr3:uid="{00866625-2E6E-4E95-98DB-BD4F9F05D57C}" name="Najlepsza pozycja"/>
    <tableColumn id="3" xr3:uid="{E9889957-9BE0-4FDF-B41C-380518E72DF3}" name="Tytuł">
      <calculatedColumnFormula>VLOOKUP(H2,A:E,2)</calculatedColumnFormula>
    </tableColumn>
    <tableColumn id="4" xr3:uid="{E54DE057-E46C-4340-8D94-7E65CD49B07F}" name="Platforma">
      <calculatedColumnFormula>VLOOKUP(H2,A:E,3)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E198FF-A2D0-48F0-942A-1574E2708861}" name="Tabela_gry__29" displayName="Tabela_gry__29" ref="A1:F101" tableType="queryTable" totalsRowShown="0">
  <autoFilter ref="A1:F101" xr:uid="{9EE198FF-A2D0-48F0-942A-1574E2708861}"/>
  <tableColumns count="6">
    <tableColumn id="1" xr3:uid="{71BD02CC-5E9B-4C52-BDFF-58BB75074878}" uniqueName="1" name="Ranga" queryTableFieldId="1"/>
    <tableColumn id="2" xr3:uid="{B9D41B3A-B8C4-4DEE-9863-402B37BC52E4}" uniqueName="2" name="Tytuł" queryTableFieldId="2" dataDxfId="3"/>
    <tableColumn id="3" xr3:uid="{744427C9-BAE4-4863-B089-C9AA8402F6E6}" uniqueName="3" name="Platforma" queryTableFieldId="3" dataDxfId="2"/>
    <tableColumn id="4" xr3:uid="{2E4AB676-B18D-4A6F-8026-FCBF19777F55}" uniqueName="4" name="Metascore" queryTableFieldId="4"/>
    <tableColumn id="5" xr3:uid="{57DF77F5-2D41-41FD-804E-EC1D5673843A}" uniqueName="5" name="Data" queryTableFieldId="5" dataDxfId="1"/>
    <tableColumn id="6" xr3:uid="{D2069C8C-83A3-4D96-9A68-67F7843A088E}" uniqueName="6" name="Różnica punktowa" queryTableFieldId="6" dataDxfId="0">
      <calculatedColumnFormula>D1-D2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965D3D-3A50-431D-9070-57350019862E}" name="Tabela_gry__212" displayName="Tabela_gry__212" ref="A1:F101" tableType="queryTable" totalsRowShown="0">
  <autoFilter ref="A1:F101" xr:uid="{41965D3D-3A50-431D-9070-57350019862E}"/>
  <tableColumns count="6">
    <tableColumn id="1" xr3:uid="{E0E04B80-1213-4DFC-B951-6DCEB0C89375}" uniqueName="1" name="Ranga" queryTableFieldId="1"/>
    <tableColumn id="2" xr3:uid="{2B346A82-8B75-4D24-8CD7-69DAC33C73F1}" uniqueName="2" name="Tytuł" queryTableFieldId="2" dataDxfId="15"/>
    <tableColumn id="3" xr3:uid="{C2F18955-4BFB-44A3-97CE-A272D818C3DD}" uniqueName="3" name="Platforma" queryTableFieldId="3" dataDxfId="14"/>
    <tableColumn id="4" xr3:uid="{60FEAA29-CF8C-4596-9FDA-161128EBAAB7}" uniqueName="4" name="Metascore" queryTableFieldId="4"/>
    <tableColumn id="5" xr3:uid="{932ED78F-5811-4B48-9CF8-4BC491128DC7}" uniqueName="5" name="Data" queryTableFieldId="5" dataDxfId="13"/>
    <tableColumn id="6" xr3:uid="{288D1B53-F658-4146-B281-6CCDC97C8334}" uniqueName="6" name="Rok" queryTableFieldId="6" dataDxfId="12">
      <calculatedColumnFormula>YEAR(E2)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AF5F-A2EB-4356-BC40-0BBFAD6B350D}" name="Tabela_gry__24" displayName="Tabela_gry__24" ref="A1:F101" tableType="queryTable" totalsRowShown="0">
  <autoFilter ref="A1:F101" xr:uid="{D33EAF5F-A2EB-4356-BC40-0BBFAD6B350D}"/>
  <tableColumns count="6">
    <tableColumn id="1" xr3:uid="{C3E20723-3002-4080-B5E5-5852D9C3AFB5}" uniqueName="1" name="Ranga" queryTableFieldId="1"/>
    <tableColumn id="2" xr3:uid="{F129F995-4FFD-4636-9AFE-22216D8E3350}" uniqueName="2" name="Tytuł" queryTableFieldId="2" dataDxfId="8"/>
    <tableColumn id="3" xr3:uid="{FDC6014D-4712-449C-8AAD-F279461A523E}" uniqueName="3" name="Platforma" queryTableFieldId="3" dataDxfId="7"/>
    <tableColumn id="4" xr3:uid="{CC64E826-3E54-4575-AF6E-55EE271EE510}" uniqueName="4" name="Metascore" queryTableFieldId="4"/>
    <tableColumn id="5" xr3:uid="{32E39C60-96B7-47D3-95B2-741CFEAA3049}" uniqueName="5" name="Data" queryTableFieldId="5" dataDxfId="6"/>
    <tableColumn id="6" xr3:uid="{55699368-AA72-453C-957F-46965AEF9FE7}" uniqueName="6" name="mie" queryTableFieldId="6" dataDxfId="5">
      <calculatedColumnFormula>MONTH(E:E)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99226-F16E-48C5-AF17-1EAB06250561}" name="Tabela5" displayName="Tabela5" ref="H1:J13" totalsRowShown="0">
  <autoFilter ref="H1:J13" xr:uid="{35899226-F16E-48C5-AF17-1EAB06250561}"/>
  <tableColumns count="3">
    <tableColumn id="1" xr3:uid="{2C727F54-C780-479D-9C5D-562F3C502948}" name="Miesiąc"/>
    <tableColumn id="2" xr3:uid="{C64CDC17-96DA-40C1-BA26-2989F407603D}" name="Liczba gier">
      <calculatedColumnFormula>COUNTIF(F:F,H2)</calculatedColumnFormula>
    </tableColumn>
    <tableColumn id="3" xr3:uid="{CBA0B947-3E14-4F1B-8726-94E28741BABB}" name="Liczba różnych platform">
      <calculatedColumnFormula>COUNTIF(M:M,H2)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BAE75F-0C9A-4672-AE83-B8FED8D45436}" name="Tabela6" displayName="Tabela6" ref="L1:M71" totalsRowShown="0">
  <autoFilter ref="L1:M71" xr:uid="{ABBAE75F-0C9A-4672-AE83-B8FED8D45436}"/>
  <sortState xmlns:xlrd2="http://schemas.microsoft.com/office/spreadsheetml/2017/richdata2" ref="L2:M71">
    <sortCondition ref="M1:M71"/>
  </sortState>
  <tableColumns count="2">
    <tableColumn id="1" xr3:uid="{9A31559F-183A-46D1-9A8E-249F7FFDA4DB}" name="Platforma" dataDxfId="4"/>
    <tableColumn id="2" xr3:uid="{67DA9EC7-270E-493D-A8CC-62B1C48DCCB1}" name="Miesią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E8B770-6292-494B-AF9B-10ACE78A7C02}" name="Tabela_gry__215" displayName="Tabela_gry__215" ref="A1:E101" tableType="queryTable" totalsRowShown="0">
  <autoFilter ref="A1:E101" xr:uid="{04E8B770-6292-494B-AF9B-10ACE78A7C02}"/>
  <tableColumns count="5">
    <tableColumn id="1" xr3:uid="{B1A483D3-4543-43FF-815C-83507C568DA1}" uniqueName="1" name="Ranga" queryTableFieldId="1"/>
    <tableColumn id="2" xr3:uid="{843D2F52-D715-4E5C-B3F0-F2E2CDDA11E4}" uniqueName="2" name="Tytuł" queryTableFieldId="2" dataDxfId="11"/>
    <tableColumn id="3" xr3:uid="{2C3E7401-0914-4973-A4E5-AD72FA5F8C0B}" uniqueName="3" name="Platforma" queryTableFieldId="3" dataDxfId="10"/>
    <tableColumn id="4" xr3:uid="{D63BE302-8B6A-4117-A45A-B2554423A18E}" uniqueName="4" name="Metascore" queryTableFieldId="4"/>
    <tableColumn id="5" xr3:uid="{9C7996B3-F93E-4478-8182-369872D03635}" uniqueName="5" name="Data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4EFE4E-FBCF-42F0-97F1-46E1D6BC91A7}" name="Tabela_gry__216" displayName="Tabela_gry__216" ref="A1:E101" tableType="queryTable" totalsRowShown="0">
  <autoFilter ref="A1:E101" xr:uid="{6C4EFE4E-FBCF-42F0-97F1-46E1D6BC91A7}"/>
  <tableColumns count="5">
    <tableColumn id="1" xr3:uid="{917D7899-F94C-4BB7-BD56-D0366B063D9A}" uniqueName="1" name="Ranga" queryTableFieldId="1"/>
    <tableColumn id="2" xr3:uid="{6EF497FF-BBC6-479C-95E8-5F1B8A2331FF}" uniqueName="2" name="Tytuł" queryTableFieldId="2" dataDxfId="24"/>
    <tableColumn id="3" xr3:uid="{E969AD1B-7204-48AB-B169-4271DBC7E4FB}" uniqueName="3" name="Platforma" queryTableFieldId="3" dataDxfId="23"/>
    <tableColumn id="4" xr3:uid="{6A00B8E6-01FB-41B1-AF38-A465112ACB01}" uniqueName="4" name="Metascore" queryTableFieldId="4"/>
    <tableColumn id="5" xr3:uid="{3B079309-7E61-4D97-9F10-2E4FCE7FB478}" uniqueName="5" name="Data" queryTableFieldId="5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1A0774-D762-400F-839F-DEA222F7BE2A}" name="Tabela_gry__217" displayName="Tabela_gry__217" ref="A1:E101" tableType="queryTable" totalsRowShown="0">
  <autoFilter ref="A1:E101" xr:uid="{451A0774-D762-400F-839F-DEA222F7BE2A}"/>
  <tableColumns count="5">
    <tableColumn id="1" xr3:uid="{306962A7-2753-48DC-A2BC-9A25E38A41FA}" uniqueName="1" name="Ranga" queryTableFieldId="1"/>
    <tableColumn id="2" xr3:uid="{2CF98CB8-EF8D-4710-B19E-9C4F8A46136D}" uniqueName="2" name="Tytuł" queryTableFieldId="2" dataDxfId="21"/>
    <tableColumn id="3" xr3:uid="{8267BC19-B9D3-4E1D-B93F-AF77C27D41E0}" uniqueName="3" name="Platforma" queryTableFieldId="3" dataDxfId="20"/>
    <tableColumn id="4" xr3:uid="{5915E5B0-96B6-4790-BCCB-A43640CED777}" uniqueName="4" name="Metascore" queryTableFieldId="4"/>
    <tableColumn id="5" xr3:uid="{A224051C-8CB4-4A11-ABD3-C54A4BAB6F8B}" uniqueName="5" name="Data" queryTableFieldId="5" dataDxf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CC54FB3-D280-484A-9892-608127234A0E}" name="Tabela_gry__218" displayName="Tabela_gry__218" ref="A1:E101" tableType="queryTable" totalsRowShown="0">
  <autoFilter ref="A1:E101" xr:uid="{3CC54FB3-D280-484A-9892-608127234A0E}"/>
  <tableColumns count="5">
    <tableColumn id="1" xr3:uid="{8B9BC66D-FCE9-434C-862B-E271709E9EAB}" uniqueName="1" name="Ranga" queryTableFieldId="1"/>
    <tableColumn id="2" xr3:uid="{3910F674-105A-4761-B4EE-4FF321195E91}" uniqueName="2" name="Tytuł" queryTableFieldId="2" dataDxfId="18"/>
    <tableColumn id="3" xr3:uid="{AC0CA00E-2EC9-4877-95BF-19D806820831}" uniqueName="3" name="Platforma" queryTableFieldId="3" dataDxfId="17"/>
    <tableColumn id="4" xr3:uid="{FAA7A493-6268-40F5-8089-DE9034EC68A3}" uniqueName="4" name="Metascore" queryTableFieldId="4"/>
    <tableColumn id="5" xr3:uid="{25C5C01C-9EDD-4D6E-B34B-23160EBBE58F}" uniqueName="5" name="Data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AD61-E121-48CB-85B0-A02A6FA68EC5}">
  <dimension ref="A1:E101"/>
  <sheetViews>
    <sheetView workbookViewId="0">
      <selection sqref="A1:E104857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5" x14ac:dyDescent="0.25">
      <c r="A3">
        <v>2</v>
      </c>
      <c r="B3" t="s">
        <v>7</v>
      </c>
      <c r="C3" t="s">
        <v>8</v>
      </c>
      <c r="D3">
        <v>98</v>
      </c>
      <c r="E3" s="1">
        <v>36789</v>
      </c>
    </row>
    <row r="4" spans="1:5" x14ac:dyDescent="0.25">
      <c r="A4">
        <v>3</v>
      </c>
      <c r="B4" t="s">
        <v>9</v>
      </c>
      <c r="C4" t="s">
        <v>10</v>
      </c>
      <c r="D4">
        <v>98</v>
      </c>
      <c r="E4" s="1">
        <v>39567</v>
      </c>
    </row>
    <row r="5" spans="1:5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</row>
    <row r="6" spans="1:5" x14ac:dyDescent="0.25">
      <c r="A6">
        <v>5</v>
      </c>
      <c r="B6" t="s">
        <v>9</v>
      </c>
      <c r="C6" t="s">
        <v>13</v>
      </c>
      <c r="D6">
        <v>98</v>
      </c>
      <c r="E6" s="1">
        <v>39567</v>
      </c>
    </row>
    <row r="7" spans="1:5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</row>
    <row r="8" spans="1:5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</row>
    <row r="9" spans="1:5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</row>
    <row r="10" spans="1:5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</row>
    <row r="11" spans="1:5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</row>
    <row r="12" spans="1:5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</row>
    <row r="13" spans="1:5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</row>
    <row r="14" spans="1:5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</row>
    <row r="15" spans="1:5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</row>
    <row r="16" spans="1:5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</row>
    <row r="17" spans="1:5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</row>
    <row r="18" spans="1:5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</row>
    <row r="19" spans="1:5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</row>
    <row r="20" spans="1:5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</row>
    <row r="21" spans="1:5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5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5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5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5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5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5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5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5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5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5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5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D77E-E5FF-47FA-8842-8E173C6F2D3D}">
  <dimension ref="A1:I101"/>
  <sheetViews>
    <sheetView topLeftCell="C1" zoomScale="150" zoomScaleNormal="150" workbookViewId="0">
      <selection activeCell="P22" sqref="P2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8" max="8" width="17.71093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H1" s="2" t="s">
        <v>103</v>
      </c>
      <c r="I1" t="s">
        <v>96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YEAR(E2)</f>
        <v>1998</v>
      </c>
      <c r="H2" s="3" t="s">
        <v>104</v>
      </c>
      <c r="I2">
        <v>2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2000</v>
      </c>
      <c r="H3" s="3" t="s">
        <v>105</v>
      </c>
      <c r="I3">
        <v>1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2008</v>
      </c>
      <c r="H4" s="3" t="s">
        <v>106</v>
      </c>
      <c r="I4">
        <v>4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1999</v>
      </c>
      <c r="H5" s="3" t="s">
        <v>107</v>
      </c>
      <c r="I5">
        <v>1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2008</v>
      </c>
      <c r="H6" s="3" t="s">
        <v>108</v>
      </c>
      <c r="I6">
        <v>8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2007</v>
      </c>
      <c r="H7" s="3" t="s">
        <v>109</v>
      </c>
      <c r="I7">
        <v>8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2010</v>
      </c>
      <c r="H8" s="3" t="s">
        <v>110</v>
      </c>
      <c r="I8">
        <v>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2018</v>
      </c>
      <c r="H9" s="3" t="s">
        <v>111</v>
      </c>
      <c r="I9">
        <v>5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2014</v>
      </c>
      <c r="H10" s="3" t="s">
        <v>112</v>
      </c>
      <c r="I10">
        <v>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2013</v>
      </c>
      <c r="H11" s="3" t="s">
        <v>113</v>
      </c>
      <c r="I11">
        <v>2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2021</v>
      </c>
      <c r="H12" s="3" t="s">
        <v>114</v>
      </c>
      <c r="I12">
        <v>4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2013</v>
      </c>
      <c r="H13" s="3" t="s">
        <v>115</v>
      </c>
      <c r="I13">
        <v>8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2000</v>
      </c>
      <c r="H14" s="3" t="s">
        <v>116</v>
      </c>
      <c r="I14">
        <v>5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2017</v>
      </c>
      <c r="H15" s="3" t="s">
        <v>117</v>
      </c>
      <c r="I15">
        <v>2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2001</v>
      </c>
      <c r="H16" s="3" t="s">
        <v>118</v>
      </c>
      <c r="I16">
        <v>5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2000</v>
      </c>
      <c r="H17" s="3" t="s">
        <v>119</v>
      </c>
      <c r="I17">
        <v>9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2018</v>
      </c>
      <c r="H18" s="3" t="s">
        <v>120</v>
      </c>
      <c r="I18">
        <v>5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2014</v>
      </c>
      <c r="H19" s="3" t="s">
        <v>121</v>
      </c>
      <c r="I19">
        <v>3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2002</v>
      </c>
      <c r="H20" s="3" t="s">
        <v>122</v>
      </c>
      <c r="I20">
        <v>2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2001</v>
      </c>
      <c r="H21" s="3" t="s">
        <v>123</v>
      </c>
      <c r="I21">
        <v>3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2017</v>
      </c>
      <c r="H22" s="3" t="s">
        <v>124</v>
      </c>
      <c r="I22">
        <v>4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2001</v>
      </c>
      <c r="H23" s="3" t="s">
        <v>125</v>
      </c>
      <c r="I23">
        <v>1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2000</v>
      </c>
      <c r="H24" s="3" t="s">
        <v>126</v>
      </c>
      <c r="I24">
        <v>3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2004</v>
      </c>
      <c r="H25" s="3" t="s">
        <v>127</v>
      </c>
      <c r="I25">
        <v>6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2015</v>
      </c>
      <c r="H26" s="3" t="s">
        <v>128</v>
      </c>
      <c r="I26">
        <v>1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2017</v>
      </c>
      <c r="H27" s="3" t="s">
        <v>99</v>
      </c>
      <c r="I27">
        <v>100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2007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1997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2009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2005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2007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2007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YEAR(E34)</f>
        <v>2011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2022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1998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2022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2010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2021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2006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2022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2011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1998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2005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2003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1998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2007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2001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2003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2000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2004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2002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2008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2003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2010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2001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2004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2022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2002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2000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2013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2023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2006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2002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2001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2">YEAR(E66)</f>
        <v>2020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2014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2011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2010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2011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2015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2011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2021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2008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2011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2013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2000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2009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2018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2002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2001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2007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2001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2011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2022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2010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2011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2000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2018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2008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2011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2003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2003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2006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2006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2022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1996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3">YEAR(E98)</f>
        <v>1996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3"/>
        <v>2007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3"/>
        <v>2013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3"/>
        <v>2007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D16C-604F-449C-B3B7-33C8100D86FE}">
  <dimension ref="A1:M101"/>
  <sheetViews>
    <sheetView topLeftCell="C1" zoomScale="120" zoomScaleNormal="120" workbookViewId="0">
      <selection activeCell="I15" sqref="I15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6" max="6" width="6.7109375" bestFit="1" customWidth="1"/>
    <col min="8" max="8" width="10.140625" bestFit="1" customWidth="1"/>
    <col min="9" max="9" width="12.42578125" bestFit="1" customWidth="1"/>
    <col min="10" max="10" width="24.85546875" bestFit="1" customWidth="1"/>
    <col min="11" max="11" width="11.42578125" customWidth="1"/>
    <col min="12" max="12" width="18.1406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H1" t="s">
        <v>98</v>
      </c>
      <c r="I1" t="s">
        <v>96</v>
      </c>
      <c r="J1" t="s">
        <v>97</v>
      </c>
      <c r="L1" t="s">
        <v>2</v>
      </c>
      <c r="M1" t="s">
        <v>98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MONTH(E:E)</f>
        <v>11</v>
      </c>
      <c r="H2">
        <v>1</v>
      </c>
      <c r="I2">
        <f>COUNTIF(F:F,H2)</f>
        <v>5</v>
      </c>
      <c r="J2">
        <f>COUNTIF(M:M,H2)</f>
        <v>5</v>
      </c>
      <c r="L2" t="s">
        <v>29</v>
      </c>
      <c r="M2">
        <v>1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9</v>
      </c>
      <c r="H3">
        <v>2</v>
      </c>
      <c r="I3">
        <f>COUNTIF(F:F,H3)</f>
        <v>4</v>
      </c>
      <c r="J3">
        <f>COUNTIF(M:M,H3)</f>
        <v>4</v>
      </c>
      <c r="L3" t="s">
        <v>13</v>
      </c>
      <c r="M3">
        <v>1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4</v>
      </c>
      <c r="H4">
        <v>3</v>
      </c>
      <c r="I4">
        <f>COUNTIF(F:F,H4)</f>
        <v>8</v>
      </c>
      <c r="J4">
        <f>COUNTIF(M:M,H4)</f>
        <v>7</v>
      </c>
      <c r="L4" t="s">
        <v>21</v>
      </c>
      <c r="M4">
        <v>1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9</v>
      </c>
      <c r="H5">
        <v>4</v>
      </c>
      <c r="I5">
        <f>COUNTIF(F:F,H5)</f>
        <v>10</v>
      </c>
      <c r="J5">
        <f>COUNTIF(M:M,H5)</f>
        <v>6</v>
      </c>
      <c r="L5" t="s">
        <v>18</v>
      </c>
      <c r="M5">
        <v>1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4</v>
      </c>
      <c r="H6">
        <v>5</v>
      </c>
      <c r="I6">
        <f>COUNTIF(F:F,H6)</f>
        <v>6</v>
      </c>
      <c r="J6">
        <f>COUNTIF(M:M,H6)</f>
        <v>6</v>
      </c>
      <c r="L6" t="s">
        <v>10</v>
      </c>
      <c r="M6">
        <v>1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11</v>
      </c>
      <c r="H7">
        <v>6</v>
      </c>
      <c r="I7">
        <f>COUNTIF(F:F,H7)</f>
        <v>4</v>
      </c>
      <c r="J7">
        <f>COUNTIF(M:M,H7)</f>
        <v>4</v>
      </c>
      <c r="L7" t="s">
        <v>46</v>
      </c>
      <c r="M7">
        <v>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5</v>
      </c>
      <c r="H8">
        <v>7</v>
      </c>
      <c r="I8">
        <f>COUNTIF(F:F,H8)</f>
        <v>2</v>
      </c>
      <c r="J8">
        <f>COUNTIF(M:M,H8)</f>
        <v>2</v>
      </c>
      <c r="L8" t="s">
        <v>50</v>
      </c>
      <c r="M8">
        <v>2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10</v>
      </c>
      <c r="H9">
        <v>8</v>
      </c>
      <c r="I9">
        <f>COUNTIF(F:F,H9)</f>
        <v>7</v>
      </c>
      <c r="J9">
        <f>COUNTIF(M:M,H9)</f>
        <v>5</v>
      </c>
      <c r="L9" t="s">
        <v>23</v>
      </c>
      <c r="M9">
        <v>2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11</v>
      </c>
      <c r="H10">
        <v>9</v>
      </c>
      <c r="I10">
        <f>COUNTIF(F:F,H10)</f>
        <v>8</v>
      </c>
      <c r="J10">
        <f>COUNTIF(M:M,H10)</f>
        <v>6</v>
      </c>
      <c r="L10" t="s">
        <v>21</v>
      </c>
      <c r="M10">
        <v>2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9</v>
      </c>
      <c r="H11">
        <v>10</v>
      </c>
      <c r="I11">
        <f>COUNTIF(F:F,H11)</f>
        <v>24</v>
      </c>
      <c r="J11">
        <f>COUNTIF(M:M,H11)</f>
        <v>11</v>
      </c>
      <c r="L11" t="s">
        <v>21</v>
      </c>
      <c r="M11">
        <v>3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3</v>
      </c>
      <c r="H12">
        <v>11</v>
      </c>
      <c r="I12">
        <f>COUNTIF(F:F,H12)</f>
        <v>20</v>
      </c>
      <c r="J12">
        <f>COUNTIF(M:M,H12)</f>
        <v>12</v>
      </c>
      <c r="L12" t="s">
        <v>23</v>
      </c>
      <c r="M12">
        <v>3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9</v>
      </c>
      <c r="H13">
        <v>12</v>
      </c>
      <c r="I13">
        <f>COUNTIF(F:F,H13)</f>
        <v>2</v>
      </c>
      <c r="J13">
        <f>COUNTIF(M:M,H13)</f>
        <v>2</v>
      </c>
      <c r="L13" t="s">
        <v>36</v>
      </c>
      <c r="M13">
        <v>3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11</v>
      </c>
      <c r="L14" t="s">
        <v>29</v>
      </c>
      <c r="M14">
        <v>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3</v>
      </c>
      <c r="L15" t="s">
        <v>27</v>
      </c>
      <c r="M15">
        <v>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10</v>
      </c>
      <c r="L16" t="s">
        <v>10</v>
      </c>
      <c r="M16">
        <v>3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5</v>
      </c>
      <c r="L17" t="s">
        <v>13</v>
      </c>
      <c r="M17">
        <v>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10</v>
      </c>
      <c r="L18" t="s">
        <v>10</v>
      </c>
      <c r="M18">
        <v>4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11</v>
      </c>
      <c r="L19" t="s">
        <v>13</v>
      </c>
      <c r="M19">
        <v>4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11</v>
      </c>
      <c r="L20" t="s">
        <v>21</v>
      </c>
      <c r="M20">
        <v>4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10</v>
      </c>
      <c r="L21" t="s">
        <v>8</v>
      </c>
      <c r="M21">
        <v>4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10</v>
      </c>
      <c r="L22" t="s">
        <v>23</v>
      </c>
      <c r="M22">
        <v>4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11</v>
      </c>
      <c r="L23" t="s">
        <v>27</v>
      </c>
      <c r="M23">
        <v>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9</v>
      </c>
      <c r="L24" t="s">
        <v>15</v>
      </c>
      <c r="M24">
        <v>5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11</v>
      </c>
      <c r="L25" t="s">
        <v>6</v>
      </c>
      <c r="M25">
        <v>5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4</v>
      </c>
      <c r="L26" t="s">
        <v>10</v>
      </c>
      <c r="M26">
        <v>5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3</v>
      </c>
      <c r="L27" t="s">
        <v>67</v>
      </c>
      <c r="M27">
        <v>5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8</v>
      </c>
      <c r="L28" t="s">
        <v>13</v>
      </c>
      <c r="M28">
        <v>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8</v>
      </c>
      <c r="L29" t="s">
        <v>21</v>
      </c>
      <c r="M29">
        <v>5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10</v>
      </c>
      <c r="L30" t="s">
        <v>23</v>
      </c>
      <c r="M30">
        <v>6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1</v>
      </c>
      <c r="L31" t="s">
        <v>10</v>
      </c>
      <c r="M31">
        <v>6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10</v>
      </c>
      <c r="L32" t="s">
        <v>86</v>
      </c>
      <c r="M32">
        <v>6</v>
      </c>
    </row>
    <row r="33" spans="1:13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10</v>
      </c>
      <c r="L33" t="s">
        <v>21</v>
      </c>
      <c r="M33">
        <v>6</v>
      </c>
    </row>
    <row r="34" spans="1:13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MONTH(E:E)</f>
        <v>10</v>
      </c>
      <c r="L34" t="s">
        <v>25</v>
      </c>
      <c r="M34">
        <v>7</v>
      </c>
    </row>
    <row r="35" spans="1:13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6</v>
      </c>
      <c r="L35" t="s">
        <v>27</v>
      </c>
      <c r="M35">
        <v>7</v>
      </c>
    </row>
    <row r="36" spans="1:13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4</v>
      </c>
      <c r="L36" t="s">
        <v>13</v>
      </c>
      <c r="M36">
        <v>8</v>
      </c>
    </row>
    <row r="37" spans="1:13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2</v>
      </c>
      <c r="L37" t="s">
        <v>6</v>
      </c>
      <c r="M37">
        <v>8</v>
      </c>
    </row>
    <row r="38" spans="1:13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1</v>
      </c>
      <c r="L38" t="s">
        <v>21</v>
      </c>
      <c r="M38">
        <v>8</v>
      </c>
    </row>
    <row r="39" spans="1:13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4</v>
      </c>
      <c r="L39" t="s">
        <v>25</v>
      </c>
      <c r="M39">
        <v>8</v>
      </c>
    </row>
    <row r="40" spans="1:13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12</v>
      </c>
      <c r="L40" t="s">
        <v>8</v>
      </c>
      <c r="M40">
        <v>8</v>
      </c>
    </row>
    <row r="41" spans="1:13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2</v>
      </c>
      <c r="L41" t="s">
        <v>8</v>
      </c>
      <c r="M41">
        <v>9</v>
      </c>
    </row>
    <row r="42" spans="1:13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11</v>
      </c>
      <c r="L42" t="s">
        <v>12</v>
      </c>
      <c r="M42">
        <v>9</v>
      </c>
    </row>
    <row r="43" spans="1:13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11</v>
      </c>
      <c r="L43" t="s">
        <v>10</v>
      </c>
      <c r="M43">
        <v>9</v>
      </c>
    </row>
    <row r="44" spans="1:13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10</v>
      </c>
      <c r="L44" t="s">
        <v>13</v>
      </c>
      <c r="M44">
        <v>9</v>
      </c>
    </row>
    <row r="45" spans="1:13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3</v>
      </c>
      <c r="L45" t="s">
        <v>21</v>
      </c>
      <c r="M45">
        <v>9</v>
      </c>
    </row>
    <row r="46" spans="1:13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4</v>
      </c>
      <c r="L46" t="s">
        <v>18</v>
      </c>
      <c r="M46">
        <v>9</v>
      </c>
    </row>
    <row r="47" spans="1:13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8</v>
      </c>
      <c r="L47" t="s">
        <v>18</v>
      </c>
      <c r="M47">
        <v>10</v>
      </c>
    </row>
    <row r="48" spans="1:13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11</v>
      </c>
      <c r="L48" t="s">
        <v>25</v>
      </c>
      <c r="M48">
        <v>10</v>
      </c>
    </row>
    <row r="49" spans="1:13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10</v>
      </c>
      <c r="L49" t="s">
        <v>27</v>
      </c>
      <c r="M49">
        <v>10</v>
      </c>
    </row>
    <row r="50" spans="1:13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9</v>
      </c>
      <c r="L50" t="s">
        <v>23</v>
      </c>
      <c r="M50">
        <v>10</v>
      </c>
    </row>
    <row r="51" spans="1:13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10</v>
      </c>
      <c r="L51" t="s">
        <v>10</v>
      </c>
      <c r="M51">
        <v>10</v>
      </c>
    </row>
    <row r="52" spans="1:13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10</v>
      </c>
      <c r="L52" t="s">
        <v>13</v>
      </c>
      <c r="M52">
        <v>10</v>
      </c>
    </row>
    <row r="53" spans="1:13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10</v>
      </c>
      <c r="L53" t="s">
        <v>21</v>
      </c>
      <c r="M53">
        <v>10</v>
      </c>
    </row>
    <row r="54" spans="1:13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11</v>
      </c>
      <c r="L54" t="s">
        <v>33</v>
      </c>
      <c r="M54">
        <v>10</v>
      </c>
    </row>
    <row r="55" spans="1:13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5</v>
      </c>
      <c r="L55" t="s">
        <v>6</v>
      </c>
      <c r="M55">
        <v>10</v>
      </c>
    </row>
    <row r="56" spans="1:13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7</v>
      </c>
      <c r="L56" t="s">
        <v>15</v>
      </c>
      <c r="M56">
        <v>10</v>
      </c>
    </row>
    <row r="57" spans="1:13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11</v>
      </c>
      <c r="L57" t="s">
        <v>46</v>
      </c>
      <c r="M57">
        <v>10</v>
      </c>
    </row>
    <row r="58" spans="1:13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10</v>
      </c>
      <c r="L58" t="s">
        <v>6</v>
      </c>
      <c r="M58">
        <v>11</v>
      </c>
    </row>
    <row r="59" spans="1:13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12</v>
      </c>
      <c r="L59" t="s">
        <v>15</v>
      </c>
      <c r="M59">
        <v>11</v>
      </c>
    </row>
    <row r="60" spans="1:13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10</v>
      </c>
      <c r="L60" t="s">
        <v>18</v>
      </c>
      <c r="M60">
        <v>11</v>
      </c>
    </row>
    <row r="61" spans="1:13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6</v>
      </c>
      <c r="L61" t="s">
        <v>12</v>
      </c>
      <c r="M61">
        <v>11</v>
      </c>
    </row>
    <row r="62" spans="1:13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2</v>
      </c>
      <c r="L62" t="s">
        <v>27</v>
      </c>
      <c r="M62">
        <v>11</v>
      </c>
    </row>
    <row r="63" spans="1:13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11</v>
      </c>
      <c r="L63" t="s">
        <v>29</v>
      </c>
      <c r="M63">
        <v>11</v>
      </c>
    </row>
    <row r="64" spans="1:13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8</v>
      </c>
      <c r="L64" t="s">
        <v>33</v>
      </c>
      <c r="M64">
        <v>11</v>
      </c>
    </row>
    <row r="65" spans="1:13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5</v>
      </c>
      <c r="L65" t="s">
        <v>21</v>
      </c>
      <c r="M65">
        <v>11</v>
      </c>
    </row>
    <row r="66" spans="1:13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2">MONTH(E:E)</f>
        <v>3</v>
      </c>
      <c r="L66" t="s">
        <v>13</v>
      </c>
      <c r="M66">
        <v>11</v>
      </c>
    </row>
    <row r="67" spans="1:13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7</v>
      </c>
      <c r="L67" t="s">
        <v>25</v>
      </c>
      <c r="M67">
        <v>11</v>
      </c>
    </row>
    <row r="68" spans="1:13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4</v>
      </c>
      <c r="L68" t="s">
        <v>8</v>
      </c>
      <c r="M68">
        <v>11</v>
      </c>
    </row>
    <row r="69" spans="1:13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5</v>
      </c>
      <c r="L69" t="s">
        <v>10</v>
      </c>
      <c r="M69">
        <v>11</v>
      </c>
    </row>
    <row r="70" spans="1:13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4</v>
      </c>
      <c r="L70" t="s">
        <v>29</v>
      </c>
      <c r="M70">
        <v>12</v>
      </c>
    </row>
    <row r="71" spans="1:13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9</v>
      </c>
      <c r="L71" t="s">
        <v>67</v>
      </c>
      <c r="M71">
        <v>12</v>
      </c>
    </row>
    <row r="72" spans="1:13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4</v>
      </c>
    </row>
    <row r="73" spans="1:13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10</v>
      </c>
    </row>
    <row r="74" spans="1:13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10</v>
      </c>
    </row>
    <row r="75" spans="1:13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11</v>
      </c>
    </row>
    <row r="76" spans="1:13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3</v>
      </c>
    </row>
    <row r="77" spans="1:13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11</v>
      </c>
    </row>
    <row r="78" spans="1:13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11</v>
      </c>
    </row>
    <row r="79" spans="1:13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4</v>
      </c>
    </row>
    <row r="80" spans="1:13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10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10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11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8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10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10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1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6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8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1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10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5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8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11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3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10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2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3">MONTH(E:E)</f>
        <v>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3"/>
        <v>11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3"/>
        <v>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3"/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A8F9-E1FF-461D-96F5-CEEAADB7A66D}">
  <dimension ref="A1:J101"/>
  <sheetViews>
    <sheetView zoomScaleNormal="100" workbookViewId="0">
      <selection activeCell="K29" sqref="K29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9.140625" bestFit="1" customWidth="1"/>
    <col min="9" max="9" width="22.28515625" bestFit="1" customWidth="1"/>
    <col min="10" max="10" width="2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101</v>
      </c>
      <c r="I1" t="s">
        <v>100</v>
      </c>
      <c r="J1" t="s">
        <v>102</v>
      </c>
    </row>
    <row r="2" spans="1:10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 s="4">
        <v>94</v>
      </c>
      <c r="I2">
        <v>94</v>
      </c>
      <c r="J2">
        <v>94</v>
      </c>
    </row>
    <row r="3" spans="1:10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 s="4">
        <v>97.333333333333329</v>
      </c>
      <c r="I3">
        <v>97</v>
      </c>
      <c r="J3">
        <v>98</v>
      </c>
    </row>
    <row r="4" spans="1:10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 s="4">
        <v>95</v>
      </c>
      <c r="I4">
        <v>95</v>
      </c>
      <c r="J4">
        <v>95</v>
      </c>
    </row>
    <row r="5" spans="1:10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 s="4">
        <v>96</v>
      </c>
      <c r="I5">
        <v>95</v>
      </c>
      <c r="J5">
        <v>97</v>
      </c>
    </row>
    <row r="6" spans="1:10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 s="4">
        <v>96.75</v>
      </c>
      <c r="I6">
        <v>95</v>
      </c>
      <c r="J6">
        <v>99</v>
      </c>
    </row>
    <row r="7" spans="1:10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 s="4">
        <v>95.066666666666663</v>
      </c>
      <c r="I7">
        <v>94</v>
      </c>
      <c r="J7">
        <v>97</v>
      </c>
    </row>
    <row r="8" spans="1:10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 s="4">
        <v>95.6</v>
      </c>
      <c r="I8">
        <v>94</v>
      </c>
      <c r="J8">
        <v>98</v>
      </c>
    </row>
    <row r="9" spans="1:10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 s="4">
        <v>95.166666666666671</v>
      </c>
      <c r="I9">
        <v>94</v>
      </c>
      <c r="J9">
        <v>97</v>
      </c>
    </row>
    <row r="10" spans="1:10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 s="4">
        <v>95.15384615384616</v>
      </c>
      <c r="I10">
        <v>94</v>
      </c>
      <c r="J10">
        <v>98</v>
      </c>
    </row>
    <row r="11" spans="1:10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 s="4">
        <v>95.6</v>
      </c>
      <c r="I11">
        <v>94</v>
      </c>
      <c r="J11">
        <v>97</v>
      </c>
    </row>
    <row r="12" spans="1:10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 s="4">
        <v>96</v>
      </c>
      <c r="I12">
        <v>96</v>
      </c>
      <c r="J12">
        <v>96</v>
      </c>
    </row>
    <row r="13" spans="1:10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 s="4">
        <v>95.571428571428569</v>
      </c>
      <c r="I13">
        <v>94</v>
      </c>
      <c r="J13">
        <v>97</v>
      </c>
    </row>
    <row r="14" spans="1:10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 s="4">
        <v>95.75</v>
      </c>
      <c r="I14">
        <v>94</v>
      </c>
      <c r="J14">
        <v>97</v>
      </c>
    </row>
    <row r="15" spans="1:10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 s="4">
        <v>96</v>
      </c>
      <c r="I15">
        <v>96</v>
      </c>
      <c r="J15">
        <v>96</v>
      </c>
    </row>
    <row r="16" spans="1:10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 s="4">
        <v>96</v>
      </c>
      <c r="I16">
        <v>95</v>
      </c>
      <c r="J16">
        <v>97</v>
      </c>
    </row>
    <row r="17" spans="1:10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 s="4">
        <v>95.307692307692307</v>
      </c>
      <c r="I17">
        <v>94</v>
      </c>
      <c r="J17">
        <v>98</v>
      </c>
    </row>
    <row r="18" spans="1:10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 s="4">
        <v>95.75</v>
      </c>
      <c r="I18">
        <v>94</v>
      </c>
      <c r="J18">
        <v>97</v>
      </c>
    </row>
    <row r="19" spans="1:10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 s="4">
        <v>95</v>
      </c>
      <c r="I19">
        <v>94</v>
      </c>
      <c r="J19">
        <v>96</v>
      </c>
    </row>
    <row r="20" spans="1:10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 s="4">
        <v>95.48</v>
      </c>
      <c r="I20">
        <v>94</v>
      </c>
      <c r="J20">
        <v>99</v>
      </c>
    </row>
    <row r="21" spans="1:10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10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10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10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10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10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10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10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0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0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0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0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FD7-6D56-4020-8E93-DCE3A1BB4C31}">
  <dimension ref="A1:I101"/>
  <sheetViews>
    <sheetView topLeftCell="F1" zoomScale="160" zoomScaleNormal="160" workbookViewId="0">
      <selection activeCell="R7" sqref="R7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129</v>
      </c>
      <c r="I1" t="s">
        <v>130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1</v>
      </c>
      <c r="I2" s="5">
        <f>H2/100</f>
        <v>0.01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3</v>
      </c>
      <c r="I3" s="5">
        <f t="shared" ref="I3:I19" si="0">H3/100</f>
        <v>0.03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2</v>
      </c>
      <c r="I4" s="5">
        <f t="shared" si="0"/>
        <v>0.02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5</v>
      </c>
      <c r="I5" s="5">
        <f t="shared" si="0"/>
        <v>0.05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4</v>
      </c>
      <c r="I6" s="5">
        <f t="shared" si="0"/>
        <v>0.04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15</v>
      </c>
      <c r="I7" s="5">
        <f t="shared" si="0"/>
        <v>0.15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5</v>
      </c>
      <c r="I8" s="5">
        <f t="shared" si="0"/>
        <v>0.05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12</v>
      </c>
      <c r="I9" s="5">
        <f t="shared" si="0"/>
        <v>0.12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13</v>
      </c>
      <c r="I10" s="5">
        <f t="shared" si="0"/>
        <v>0.13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5</v>
      </c>
      <c r="I11" s="5">
        <f t="shared" si="0"/>
        <v>0.05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1</v>
      </c>
      <c r="I12" s="5">
        <f t="shared" si="0"/>
        <v>0.01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7</v>
      </c>
      <c r="I13" s="5">
        <f t="shared" si="0"/>
        <v>7.0000000000000007E-2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4</v>
      </c>
      <c r="I14" s="5">
        <f t="shared" si="0"/>
        <v>0.04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1</v>
      </c>
      <c r="I15" s="5">
        <f t="shared" si="0"/>
        <v>0.01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3</v>
      </c>
      <c r="I16" s="5">
        <f t="shared" si="0"/>
        <v>0.03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13</v>
      </c>
      <c r="I17" s="5">
        <f t="shared" si="0"/>
        <v>0.13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4</v>
      </c>
      <c r="I18" s="5">
        <f t="shared" si="0"/>
        <v>0.04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2</v>
      </c>
      <c r="I19" s="5">
        <f t="shared" si="0"/>
        <v>0.02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100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7159-3E1E-457C-B1E3-7B26854CB5A2}">
  <dimension ref="A1:H101"/>
  <sheetViews>
    <sheetView topLeftCell="B1" zoomScale="130" zoomScaleNormal="130" workbookViewId="0">
      <selection activeCell="K21" sqref="K2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7" max="7" width="18.140625" bestFit="1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131</v>
      </c>
    </row>
    <row r="2" spans="1:8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86</v>
      </c>
    </row>
    <row r="3" spans="1:8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4</v>
      </c>
    </row>
    <row r="4" spans="1:8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58</v>
      </c>
    </row>
    <row r="5" spans="1:8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19</v>
      </c>
    </row>
    <row r="6" spans="1:8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1</v>
      </c>
    </row>
    <row r="7" spans="1:8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11</v>
      </c>
    </row>
    <row r="8" spans="1:8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2</v>
      </c>
    </row>
    <row r="9" spans="1:8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15</v>
      </c>
    </row>
    <row r="10" spans="1:8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3</v>
      </c>
    </row>
    <row r="11" spans="1:8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17</v>
      </c>
    </row>
    <row r="12" spans="1:8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40</v>
      </c>
    </row>
    <row r="13" spans="1:8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14</v>
      </c>
    </row>
    <row r="14" spans="1:8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6</v>
      </c>
    </row>
    <row r="15" spans="1:8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26</v>
      </c>
    </row>
    <row r="16" spans="1:8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22</v>
      </c>
    </row>
    <row r="17" spans="1:8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5</v>
      </c>
    </row>
    <row r="18" spans="1:8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8</v>
      </c>
    </row>
    <row r="19" spans="1:8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36</v>
      </c>
    </row>
    <row r="20" spans="1:8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</v>
      </c>
    </row>
    <row r="21" spans="1:8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8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8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8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8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8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8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8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8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8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8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8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2301-7EB0-4BC7-B0BF-134E76ECAD97}">
  <dimension ref="A1:M101"/>
  <sheetViews>
    <sheetView zoomScaleNormal="100" workbookViewId="0">
      <selection activeCell="O13" sqref="O13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7" max="7" width="14.28515625" bestFit="1" customWidth="1"/>
    <col min="8" max="8" width="16.7109375" bestFit="1" customWidth="1"/>
    <col min="9" max="9" width="16.7109375" customWidth="1"/>
    <col min="10" max="10" width="6.5703125" bestFit="1" customWidth="1"/>
    <col min="11" max="11" width="19" bestFit="1" customWidth="1"/>
    <col min="12" max="12" width="36.710937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103</v>
      </c>
      <c r="H1" t="s">
        <v>131</v>
      </c>
      <c r="J1" t="s">
        <v>103</v>
      </c>
      <c r="K1" t="s">
        <v>131</v>
      </c>
      <c r="L1" t="s">
        <v>1</v>
      </c>
      <c r="M1" t="s">
        <v>2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104</v>
      </c>
      <c r="H2">
        <v>96</v>
      </c>
      <c r="J2" t="s">
        <v>104</v>
      </c>
      <c r="K2">
        <v>96</v>
      </c>
      <c r="L2" t="str">
        <f>VLOOKUP(H2,A:E,2)</f>
        <v>Sid Meier's Civilization II</v>
      </c>
      <c r="M2" t="str">
        <f>VLOOKUP(H2,A:E,3)</f>
        <v>PC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105</v>
      </c>
      <c r="H3">
        <v>28</v>
      </c>
      <c r="J3" t="s">
        <v>105</v>
      </c>
      <c r="K3">
        <v>28</v>
      </c>
      <c r="L3" t="str">
        <f>VLOOKUP(H3,A:E,2)</f>
        <v>GoldenEye 007</v>
      </c>
      <c r="M3" t="str">
        <f>VLOOKUP(H3,A:E,3)</f>
        <v>Nintendo 64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106</v>
      </c>
      <c r="H4">
        <v>1</v>
      </c>
      <c r="J4" t="s">
        <v>106</v>
      </c>
      <c r="K4">
        <v>1</v>
      </c>
      <c r="L4" t="str">
        <f>VLOOKUP(H4,A:E,2)</f>
        <v>The Legend of Zelda: Ocarina of Time</v>
      </c>
      <c r="M4" t="str">
        <f>VLOOKUP(H4,A:E,3)</f>
        <v>Nintendo 64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107</v>
      </c>
      <c r="H5">
        <v>4</v>
      </c>
      <c r="J5" t="s">
        <v>107</v>
      </c>
      <c r="K5">
        <v>4</v>
      </c>
      <c r="L5" t="str">
        <f>VLOOKUP(H5,A:E,2)</f>
        <v>SoulCalibur</v>
      </c>
      <c r="M5" t="str">
        <f>VLOOKUP(H5,A:E,3)</f>
        <v>Dreamcast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108</v>
      </c>
      <c r="H6">
        <v>2</v>
      </c>
      <c r="J6" t="s">
        <v>108</v>
      </c>
      <c r="K6">
        <v>2</v>
      </c>
      <c r="L6" t="str">
        <f>VLOOKUP(H6,A:E,2)</f>
        <v>Tony Hawk's Pro Skater 2</v>
      </c>
      <c r="M6" t="str">
        <f>VLOOKUP(H6,A:E,3)</f>
        <v>PlayStation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109</v>
      </c>
      <c r="H7">
        <v>15</v>
      </c>
      <c r="J7" t="s">
        <v>109</v>
      </c>
      <c r="K7">
        <v>15</v>
      </c>
      <c r="L7" t="str">
        <f>VLOOKUP(H7,A:E,2)</f>
        <v>Tony Hawk's Pro Skater 3</v>
      </c>
      <c r="M7" t="str">
        <f>VLOOKUP(H7,A:E,3)</f>
        <v>PlayStation 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110</v>
      </c>
      <c r="H8">
        <v>19</v>
      </c>
      <c r="J8" t="s">
        <v>110</v>
      </c>
      <c r="K8">
        <v>19</v>
      </c>
      <c r="L8" t="str">
        <f>VLOOKUP(H8,A:E,2)</f>
        <v>Metroid Prime</v>
      </c>
      <c r="M8" t="str">
        <f>VLOOKUP(H8,A:E,3)</f>
        <v>GameCube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111</v>
      </c>
      <c r="H9">
        <v>44</v>
      </c>
      <c r="J9" t="s">
        <v>111</v>
      </c>
      <c r="K9">
        <v>44</v>
      </c>
      <c r="L9" t="str">
        <f>VLOOKUP(H9,A:E,2)</f>
        <v>The Legend of Zelda: The Wind Waker</v>
      </c>
      <c r="M9" t="str">
        <f>VLOOKUP(H9,A:E,3)</f>
        <v>GameCube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112</v>
      </c>
      <c r="H10">
        <v>24</v>
      </c>
      <c r="J10" t="s">
        <v>112</v>
      </c>
      <c r="K10">
        <v>24</v>
      </c>
      <c r="L10" t="str">
        <f>VLOOKUP(H10,A:E,2)</f>
        <v>Half-Life 2</v>
      </c>
      <c r="M10" t="str">
        <f>VLOOKUP(H10,A:E,3)</f>
        <v>PC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113</v>
      </c>
      <c r="H11">
        <v>30</v>
      </c>
      <c r="J11" t="s">
        <v>113</v>
      </c>
      <c r="K11">
        <v>30</v>
      </c>
      <c r="L11" t="str">
        <f>VLOOKUP(H11,A:E,2)</f>
        <v>Resident Evil 4</v>
      </c>
      <c r="M11" t="str">
        <f>VLOOKUP(H11,A:E,3)</f>
        <v>GameCube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114</v>
      </c>
      <c r="H12">
        <v>39</v>
      </c>
      <c r="J12" t="s">
        <v>114</v>
      </c>
      <c r="K12">
        <v>39</v>
      </c>
      <c r="L12" t="str">
        <f>VLOOKUP(H12,A:E,2)</f>
        <v>The Legend of Zelda: Twilight Princess</v>
      </c>
      <c r="M12" t="str">
        <f>VLOOKUP(H12,A:E,3)</f>
        <v>GameCube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115</v>
      </c>
      <c r="H13">
        <v>6</v>
      </c>
      <c r="J13" t="s">
        <v>115</v>
      </c>
      <c r="K13">
        <v>6</v>
      </c>
      <c r="L13" t="str">
        <f>VLOOKUP(H13,A:E,2)</f>
        <v>Super Mario Galaxy</v>
      </c>
      <c r="M13" t="str">
        <f>VLOOKUP(H13,A:E,3)</f>
        <v>Wii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116</v>
      </c>
      <c r="H14">
        <v>3</v>
      </c>
      <c r="J14" t="s">
        <v>116</v>
      </c>
      <c r="K14">
        <v>3</v>
      </c>
      <c r="L14" t="str">
        <f>VLOOKUP(H14,A:E,2)</f>
        <v>Grand Theft Auto IV</v>
      </c>
      <c r="M14" t="str">
        <f>VLOOKUP(H14,A:E,3)</f>
        <v>PlayStation 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117</v>
      </c>
      <c r="H15">
        <v>29</v>
      </c>
      <c r="J15" t="s">
        <v>117</v>
      </c>
      <c r="K15">
        <v>29</v>
      </c>
      <c r="L15" t="str">
        <f>VLOOKUP(H15,A:E,2)</f>
        <v>Uncharted 2: Among Thieves</v>
      </c>
      <c r="M15" t="str">
        <f>VLOOKUP(H15,A:E,3)</f>
        <v>PlayStation 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118</v>
      </c>
      <c r="H16">
        <v>7</v>
      </c>
      <c r="J16" t="s">
        <v>118</v>
      </c>
      <c r="K16">
        <v>7</v>
      </c>
      <c r="L16" t="str">
        <f>VLOOKUP(H16,A:E,2)</f>
        <v>Super Mario Galaxy 2</v>
      </c>
      <c r="M16" t="str">
        <f>VLOOKUP(H16,A:E,3)</f>
        <v>Wii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119</v>
      </c>
      <c r="H17">
        <v>33</v>
      </c>
      <c r="J17" t="s">
        <v>119</v>
      </c>
      <c r="K17">
        <v>33</v>
      </c>
      <c r="L17" t="str">
        <f>VLOOKUP(H17,A:E,2)</f>
        <v>Batman: Arkham City</v>
      </c>
      <c r="M17" t="str">
        <f>VLOOKUP(H17,A:E,3)</f>
        <v>PlayStation 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120</v>
      </c>
      <c r="H18">
        <v>10</v>
      </c>
      <c r="J18" t="s">
        <v>120</v>
      </c>
      <c r="K18">
        <v>10</v>
      </c>
      <c r="L18" t="str">
        <f>VLOOKUP(H18,A:E,2)</f>
        <v>Grand Theft Auto V</v>
      </c>
      <c r="M18" t="str">
        <f>VLOOKUP(H18,A:E,3)</f>
        <v>PlayStation 3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121</v>
      </c>
      <c r="H19">
        <v>9</v>
      </c>
      <c r="J19" t="s">
        <v>121</v>
      </c>
      <c r="K19">
        <v>9</v>
      </c>
      <c r="L19" t="str">
        <f>VLOOKUP(H19,A:E,2)</f>
        <v>Grand Theft Auto V</v>
      </c>
      <c r="M19" t="str">
        <f>VLOOKUP(H19,A:E,3)</f>
        <v>Xbox One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122</v>
      </c>
      <c r="H20">
        <v>25</v>
      </c>
      <c r="J20" t="s">
        <v>122</v>
      </c>
      <c r="K20">
        <v>25</v>
      </c>
      <c r="L20" t="str">
        <f>VLOOKUP(H20,A:E,2)</f>
        <v>Grand Theft Auto V</v>
      </c>
      <c r="M20" t="str">
        <f>VLOOKUP(H20,A:E,3)</f>
        <v>PC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G21" s="3" t="s">
        <v>123</v>
      </c>
      <c r="H21">
        <v>14</v>
      </c>
      <c r="J21" t="s">
        <v>123</v>
      </c>
      <c r="K21">
        <v>14</v>
      </c>
      <c r="L21" t="str">
        <f>VLOOKUP(H21,A:E,2)</f>
        <v>The Legend of Zelda: Breath of the Wild</v>
      </c>
      <c r="M21" t="str">
        <f>VLOOKUP(H21,A:E,3)</f>
        <v>Switch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G22" s="3" t="s">
        <v>124</v>
      </c>
      <c r="H22">
        <v>8</v>
      </c>
      <c r="J22" t="s">
        <v>124</v>
      </c>
      <c r="K22">
        <v>8</v>
      </c>
      <c r="L22" t="str">
        <f>VLOOKUP(H22,A:E,2)</f>
        <v>Red Dead Redemption 2</v>
      </c>
      <c r="M22" t="str">
        <f>VLOOKUP(H22,A:E,3)</f>
        <v>Xbox One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G23" s="3" t="s">
        <v>125</v>
      </c>
      <c r="H23">
        <v>65</v>
      </c>
      <c r="J23" t="s">
        <v>125</v>
      </c>
      <c r="K23">
        <v>65</v>
      </c>
      <c r="L23" t="str">
        <f>VLOOKUP(H23,A:E,2)</f>
        <v>Persona 5 Royal</v>
      </c>
      <c r="M23" t="str">
        <f>VLOOKUP(H23,A:E,3)</f>
        <v>PlayStation 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G24" s="3" t="s">
        <v>126</v>
      </c>
      <c r="H24">
        <v>11</v>
      </c>
      <c r="J24" t="s">
        <v>126</v>
      </c>
      <c r="K24">
        <v>11</v>
      </c>
      <c r="L24" t="str">
        <f>VLOOKUP(H24,A:E,2)</f>
        <v>Disco Elysium: The Final Cut</v>
      </c>
      <c r="M24" t="str">
        <f>VLOOKUP(H24,A:E,3)</f>
        <v>PC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G25" s="3" t="s">
        <v>127</v>
      </c>
      <c r="H25">
        <v>34</v>
      </c>
      <c r="J25" t="s">
        <v>127</v>
      </c>
      <c r="K25">
        <v>34</v>
      </c>
      <c r="L25" t="str">
        <f>VLOOKUP(H25,A:E,2)</f>
        <v>Portal Companion Collection</v>
      </c>
      <c r="M25" t="str">
        <f>VLOOKUP(H25,A:E,3)</f>
        <v>Switch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G26" s="3" t="s">
        <v>128</v>
      </c>
      <c r="H26">
        <v>61</v>
      </c>
      <c r="J26" t="s">
        <v>128</v>
      </c>
      <c r="K26">
        <v>61</v>
      </c>
      <c r="L26" t="str">
        <f>VLOOKUP(H26,A:E,2)</f>
        <v>Metroid Prime Remastered</v>
      </c>
      <c r="M26" t="str">
        <f>VLOOKUP(H26,A:E,3)</f>
        <v>Switch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G27" s="3" t="s">
        <v>99</v>
      </c>
      <c r="H27">
        <v>1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9BCF-4C0A-4898-A823-EA301084341C}">
  <dimension ref="A1:F101"/>
  <sheetViews>
    <sheetView tabSelected="1" workbookViewId="0">
      <selection activeCell="K26" sqref="K2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6" max="6" width="1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</row>
    <row r="2" spans="1:6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6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ref="F2:F33" si="0">D2-D3</f>
        <v>1</v>
      </c>
    </row>
    <row r="4" spans="1:6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0</v>
      </c>
    </row>
    <row r="5" spans="1:6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0</v>
      </c>
    </row>
    <row r="6" spans="1:6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0</v>
      </c>
    </row>
    <row r="7" spans="1:6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</v>
      </c>
    </row>
    <row r="8" spans="1:6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0</v>
      </c>
    </row>
    <row r="9" spans="1:6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0</v>
      </c>
    </row>
    <row r="10" spans="1:6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0</v>
      </c>
    </row>
    <row r="11" spans="1:6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0</v>
      </c>
    </row>
    <row r="12" spans="1:6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0</v>
      </c>
    </row>
    <row r="13" spans="1:6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0</v>
      </c>
    </row>
    <row r="14" spans="1:6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0</v>
      </c>
    </row>
    <row r="15" spans="1:6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0</v>
      </c>
    </row>
    <row r="16" spans="1:6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0</v>
      </c>
    </row>
    <row r="17" spans="1:6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0</v>
      </c>
    </row>
    <row r="18" spans="1:6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0</v>
      </c>
    </row>
    <row r="19" spans="1:6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0</v>
      </c>
    </row>
    <row r="20" spans="1:6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0</v>
      </c>
    </row>
    <row r="21" spans="1:6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0</v>
      </c>
    </row>
    <row r="22" spans="1:6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0</v>
      </c>
    </row>
    <row r="23" spans="1:6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0</v>
      </c>
    </row>
    <row r="24" spans="1:6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0</v>
      </c>
    </row>
    <row r="25" spans="1:6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</v>
      </c>
    </row>
    <row r="26" spans="1:6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0</v>
      </c>
    </row>
    <row r="27" spans="1:6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0</v>
      </c>
    </row>
    <row r="28" spans="1:6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0</v>
      </c>
    </row>
    <row r="29" spans="1:6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0</v>
      </c>
    </row>
    <row r="30" spans="1:6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0</v>
      </c>
    </row>
    <row r="31" spans="1:6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0</v>
      </c>
    </row>
    <row r="32" spans="1:6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0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0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D33-D34</f>
        <v>0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0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0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0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0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0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0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0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0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0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0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0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0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0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0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1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0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0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0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0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0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0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0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0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0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0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0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0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0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101" si="2">D65-D66</f>
        <v>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0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0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0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0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0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0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0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0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0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0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0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0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0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0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0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0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0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0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0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0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si="2"/>
        <v>0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2"/>
        <v>0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2"/>
        <v>0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8 T q +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8 T q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6 v l Z i l + H / x g E A A K U d A A A T A B w A R m 9 y b X V s Y X M v U 2 V j d G l v b j E u b S C i G A A o o B Q A A A A A A A A A A A A A A A A A A A A A A A A A A A D t 2 L 1 u 2 z A Q A O C 5 B v w O B L P I g C L E a Z z + Q U N h 9 2 9 o k M S e G n e g p a t M R O I Z 5 K m O Y n j x K 2 U q 0 C 3 Q e 5 W u 0 y R A Q q A P c F r 4 J 9 7 x i G + i g 4 w 0 G j H e t f 1 3 3 U 6 3 4 + b K Q i 4 K 2 4 h U l E D d j v B f + 8 v e 3 u T t B v 3 k 0 P 1 M R p j V F R i K P u o S k i E a 8 g M X y e H b 6 S d N 8 3 o 2 z d z + n D Q s 9 w t N M 8 T L a f K v o 5 w D c l O f I a E r k r 3 4 Y g S l r j S B T e U L G Y s h l n V l X D q I x Q e T Y a 5 N k f Y P B w e x O K u R Y E x N C e l D N z l B A 9 9 7 8 e 6 k e / J E F e 3 m 9 m Z 5 q Q W K B e b L p v 3 t r t E 0 l R 9 d a 6 w 0 S F / G R M 3 8 3 l O L l Q / 0 G V Q O 1 k X 3 d c b i 4 m 7 p f V m O M 1 U q 6 1 K y 9 e N E 3 3 w k 4 y 8 O B T W L h 5 A T q 4 z 7 g b b a 1 T F p F u C i / z t W v F r J c 2 U K 5 W / h i 6 H j o 2 S 7 e x 2 L l Z w 0 V L c b P + 9 z g S C 4 o r / T p 6 W i b S 7 1 Z O U r k H I Z W n g a a 6 T o / v 9 c E a z X v W 5 H m + f r e q x i T 2 5 d R I c 9 y T g Y x / M 4 X j I O x h H C c c Q 4 G E c I x 4 B x M I 4 Q j m P G w T h C O F 4 x D s Y R w v G a c T C O E I 4 3 j I N x h H D 0 D 1 g H 6 w j q 6 L M O 1 h H U w Y + k r C O s g 1 9 J W U d Y B z + T s o 4 7 H X 8 A U E s B A i 0 A F A A C A A g A 8 T q + V q 7 p e 0 6 k A A A A 9 g A A A B I A A A A A A A A A A A A A A A A A A A A A A E N v b m Z p Z y 9 Q Y W N r Y W d l L n h t b F B L A Q I t A B Q A A g A I A P E 6 v l Y P y u m r p A A A A O k A A A A T A A A A A A A A A A A A A A A A A P A A A A B b Q 2 9 u d G V u d F 9 U e X B l c 1 0 u e G 1 s U E s B A i 0 A F A A C A A g A 8 T q + V m K X 4 f / G A Q A A p R 0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M A A A A A A A C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n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x Q N 3 a 9 P R S r J 6 4 N z u m 6 l t A A A A A A I A A A A A A B B m A A A A A Q A A I A A A A N H / v C x K 7 g L r 7 Z b P P i N I l 6 f p T w Z L C v 0 I 9 m g G K 7 O B Z Z + n A A A A A A 6 A A A A A A g A A I A A A A E h 9 k 4 e y d h t f e i X W Y q H r b z K 2 b a G O u Z 2 0 D / B o R n Z C J u D o U A A A A B 3 W 0 2 t M D 6 W 8 i I K l Z 4 o r C 8 c b 1 j + Z P j J W 6 i c Q C u Z P f m w S 5 M g 9 3 i p P 5 7 A R N K y I h F 0 y W h 7 D t 8 d g K 4 J i J / A R r + v z 1 P C b F c 6 p i x t o S q G D d A 5 S L F W u Q A A A A C 1 c j U d X a Y p W 5 7 P H 1 y Q 8 D L 0 G D q A J a O U i a 6 6 h b B u + + d O 7 B / w h d F Q D c j g g p T M A I z X n + T a a u t B 7 T B B f x T P P m c s N k r A = < / D a t a M a s h u p > 
</file>

<file path=customXml/itemProps1.xml><?xml version="1.0" encoding="utf-8"?>
<ds:datastoreItem xmlns:ds="http://schemas.openxmlformats.org/officeDocument/2006/customXml" ds:itemID="{0C43987D-FCA2-4817-AC1F-D37ECDDE4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</vt:lpstr>
      <vt:lpstr>Zadanie 1</vt:lpstr>
      <vt:lpstr>Zadanie 2</vt:lpstr>
      <vt:lpstr>Zadanie 3</vt:lpstr>
      <vt:lpstr>Zadanie 4</vt:lpstr>
      <vt:lpstr>Zadanie 5</vt:lpstr>
      <vt:lpstr>Zadanie 6</vt:lpstr>
      <vt:lpstr>Zadanie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2023-05-23T06:13:35Z</dcterms:created>
  <dcterms:modified xsi:type="dcterms:W3CDTF">2023-05-30T05:26:54Z</dcterms:modified>
</cp:coreProperties>
</file>