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s-htiew-gitbook\.gitbook\assets\"/>
    </mc:Choice>
  </mc:AlternateContent>
  <xr:revisionPtr revIDLastSave="0" documentId="13_ncr:1_{06557D0D-E6CF-4437-8C59-2CA334AFD1AB}" xr6:coauthVersionLast="47" xr6:coauthVersionMax="47" xr10:uidLastSave="{00000000-0000-0000-0000-000000000000}"/>
  <bookViews>
    <workbookView xWindow="-120" yWindow="-120" windowWidth="29040" windowHeight="15720" xr2:uid="{E41C845A-1096-4782-A7AA-EC50BE25EF91}"/>
  </bookViews>
  <sheets>
    <sheet name="Dane" sheetId="3" r:id="rId1"/>
    <sheet name="Zadanie 1" sheetId="12" r:id="rId2"/>
    <sheet name="Zadanie 2" sheetId="1" r:id="rId3"/>
    <sheet name="Zadanie 3" sheetId="14" r:id="rId4"/>
    <sheet name="Zadanie 4" sheetId="16" r:id="rId5"/>
    <sheet name="Zadanie 5" sheetId="17" r:id="rId6"/>
    <sheet name="Zadanie 6" sheetId="18" r:id="rId7"/>
    <sheet name="Zadanie 7" sheetId="11" r:id="rId8"/>
  </sheets>
  <definedNames>
    <definedName name="ExternalData_1" localSheetId="0" hidden="1">Dane!$A$1:$E$101</definedName>
    <definedName name="ExternalData_1" localSheetId="1" hidden="1">'Zadanie 1'!$A$1:$E$101</definedName>
    <definedName name="ExternalData_1" localSheetId="2" hidden="1">'Zadanie 2'!$A$1:$E$101</definedName>
    <definedName name="ExternalData_1" localSheetId="3" hidden="1">'Zadanie 3'!$A$1:$E$101</definedName>
    <definedName name="ExternalData_1" localSheetId="4" hidden="1">'Zadanie 4'!$A$1:$E$101</definedName>
    <definedName name="ExternalData_1" localSheetId="5" hidden="1">'Zadanie 5'!$A$1:$E$101</definedName>
    <definedName name="ExternalData_1" localSheetId="6" hidden="1">'Zadanie 6'!$A$1:$E$101</definedName>
    <definedName name="ExternalData_1" localSheetId="7" hidden="1">'Zadanie 7'!$A$1:$E$101</definedName>
  </definedNames>
  <calcPr calcId="191029"/>
  <pivotCaches>
    <pivotCache cacheId="3" r:id="rId9"/>
    <pivotCache cacheId="4" r:id="rId10"/>
    <pivotCache cacheId="5" r:id="rId11"/>
    <pivotCache cacheId="6" r:id="rId12"/>
    <pivotCache cacheId="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" i="18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" i="16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J3" i="1"/>
  <c r="J4" i="1"/>
  <c r="J5" i="1"/>
  <c r="J6" i="1"/>
  <c r="J7" i="1"/>
  <c r="J8" i="1"/>
  <c r="J9" i="1"/>
  <c r="J10" i="1"/>
  <c r="J11" i="1"/>
  <c r="J12" i="1"/>
  <c r="J13" i="1"/>
  <c r="J2" i="1"/>
  <c r="F2" i="1"/>
  <c r="I7" i="1" s="1"/>
  <c r="F3" i="1"/>
  <c r="F4" i="1"/>
  <c r="F5" i="1"/>
  <c r="F6" i="1"/>
  <c r="F7" i="1"/>
  <c r="I9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2" i="1" l="1"/>
  <c r="I6" i="1"/>
  <c r="I13" i="1"/>
  <c r="I5" i="1"/>
  <c r="I11" i="1"/>
  <c r="I3" i="1"/>
  <c r="I12" i="1"/>
  <c r="I4" i="1"/>
  <c r="I10" i="1"/>
  <c r="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B7C35A-ABAC-4AE2-9B08-497CD30CEAFD}" keepAlive="1" name="Zapytanie — gry" description="Połączenie z zapytaniem „gry” w skoroszycie." type="5" refreshedVersion="8" background="1" saveData="1">
    <dbPr connection="Provider=Microsoft.Mashup.OleDb.1;Data Source=$Workbook$;Location=gry;Extended Properties=&quot;&quot;" command="SELECT * FROM [gry]"/>
  </connection>
  <connection id="2" xr16:uid="{4ECFE352-2E71-430E-90B7-E91B3EDEC3EA}" keepAlive="1" name="Zapytanie — gry (10)" description="Połączenie z zapytaniem „gry (10)” w skoroszycie." type="5" refreshedVersion="8" background="1" saveData="1">
    <dbPr connection="Provider=Microsoft.Mashup.OleDb.1;Data Source=$Workbook$;Location=&quot;gry (10)&quot;;Extended Properties=&quot;&quot;" command="SELECT * FROM [gry (10)]"/>
  </connection>
  <connection id="3" xr16:uid="{D3863557-EA9E-47D8-A4DA-5D849D210653}" keepAlive="1" name="Zapytanie — gry (11)" description="Połączenie z zapytaniem „gry (11)” w skoroszycie." type="5" refreshedVersion="8" background="1" saveData="1">
    <dbPr connection="Provider=Microsoft.Mashup.OleDb.1;Data Source=$Workbook$;Location=&quot;gry (11)&quot;;Extended Properties=&quot;&quot;" command="SELECT * FROM [gry (11)]"/>
  </connection>
  <connection id="4" xr16:uid="{3C386F1C-3C57-4E83-A207-2CC8B4F63831}" keepAlive="1" name="Zapytanie — gry (12)" description="Połączenie z zapytaniem „gry (12)” w skoroszycie." type="5" refreshedVersion="8" background="1" saveData="1">
    <dbPr connection="Provider=Microsoft.Mashup.OleDb.1;Data Source=$Workbook$;Location=&quot;gry (12)&quot;;Extended Properties=&quot;&quot;" command="SELECT * FROM [gry (12)]"/>
  </connection>
  <connection id="5" xr16:uid="{8520705C-582F-4B37-99A3-0ABB05F10468}" keepAlive="1" name="Zapytanie — gry (13)" description="Połączenie z zapytaniem „gry (13)” w skoroszycie." type="5" refreshedVersion="8" background="1" saveData="1">
    <dbPr connection="Provider=Microsoft.Mashup.OleDb.1;Data Source=$Workbook$;Location=&quot;gry (13)&quot;;Extended Properties=&quot;&quot;" command="SELECT * FROM [gry (13)]"/>
  </connection>
  <connection id="6" xr16:uid="{85B531E8-6500-4084-BB34-6C2BC9F36894}" keepAlive="1" name="Zapytanie — gry (14)" description="Połączenie z zapytaniem „gry (14)” w skoroszycie." type="5" refreshedVersion="8" background="1" saveData="1">
    <dbPr connection="Provider=Microsoft.Mashup.OleDb.1;Data Source=$Workbook$;Location=&quot;gry (14)&quot;;Extended Properties=&quot;&quot;" command="SELECT * FROM [gry (14)]"/>
  </connection>
  <connection id="7" xr16:uid="{ED6EADCD-70FC-4B94-95AD-6C64CB4DBE98}" keepAlive="1" name="Zapytanie — gry (2)" description="Połączenie z zapytaniem „gry (2)” w skoroszycie." type="5" refreshedVersion="8" background="1" saveData="1">
    <dbPr connection="Provider=Microsoft.Mashup.OleDb.1;Data Source=$Workbook$;Location=&quot;gry (2)&quot;;Extended Properties=&quot;&quot;" command="SELECT * FROM [gry (2)]"/>
  </connection>
  <connection id="8" xr16:uid="{240D6EF7-57C8-4923-8230-C809E98AEC6F}" keepAlive="1" name="Zapytanie — gry (3)" description="Połączenie z zapytaniem „gry (3)” w skoroszycie." type="5" refreshedVersion="8" background="1" saveData="1">
    <dbPr connection="Provider=Microsoft.Mashup.OleDb.1;Data Source=$Workbook$;Location=&quot;gry (3)&quot;;Extended Properties=&quot;&quot;" command="SELECT * FROM [gry (3)]"/>
  </connection>
  <connection id="9" xr16:uid="{83F0DC73-DCAE-4682-9677-2283E7B48613}" keepAlive="1" name="Zapytanie — gry (4)" description="Połączenie z zapytaniem „gry (4)” w skoroszycie." type="5" refreshedVersion="8" background="1" saveData="1">
    <dbPr connection="Provider=Microsoft.Mashup.OleDb.1;Data Source=$Workbook$;Location=&quot;gry (4)&quot;;Extended Properties=&quot;&quot;" command="SELECT * FROM [gry (4)]"/>
  </connection>
  <connection id="10" xr16:uid="{E8554ACF-F5B1-453D-86C9-7FD22B790841}" keepAlive="1" name="Zapytanie — gry (5)" description="Połączenie z zapytaniem „gry (5)” w skoroszycie." type="5" refreshedVersion="8" background="1" saveData="1">
    <dbPr connection="Provider=Microsoft.Mashup.OleDb.1;Data Source=$Workbook$;Location=&quot;gry (5)&quot;;Extended Properties=&quot;&quot;" command="SELECT * FROM [gry (5)]"/>
  </connection>
  <connection id="11" xr16:uid="{A7DBD729-F464-4888-92BA-7C53347B454D}" keepAlive="1" name="Zapytanie — gry (6)" description="Połączenie z zapytaniem „gry (6)” w skoroszycie." type="5" refreshedVersion="8" background="1" saveData="1">
    <dbPr connection="Provider=Microsoft.Mashup.OleDb.1;Data Source=$Workbook$;Location=&quot;gry (6)&quot;;Extended Properties=&quot;&quot;" command="SELECT * FROM [gry (6)]"/>
  </connection>
  <connection id="12" xr16:uid="{28BD029F-CDAC-49B7-B23C-95B5AAC21D20}" keepAlive="1" name="Zapytanie — gry (7)" description="Połączenie z zapytaniem „gry (7)” w skoroszycie." type="5" refreshedVersion="8" background="1" saveData="1">
    <dbPr connection="Provider=Microsoft.Mashup.OleDb.1;Data Source=$Workbook$;Location=&quot;gry (7)&quot;;Extended Properties=&quot;&quot;" command="SELECT * FROM [gry (7)]"/>
  </connection>
  <connection id="13" xr16:uid="{BF4F1732-389E-4E0B-B92C-2AC3021897D0}" keepAlive="1" name="Zapytanie — gry (8)" description="Połączenie z zapytaniem „gry (8)” w skoroszycie." type="5" refreshedVersion="8" background="1" saveData="1">
    <dbPr connection="Provider=Microsoft.Mashup.OleDb.1;Data Source=$Workbook$;Location=&quot;gry (8)&quot;;Extended Properties=&quot;&quot;" command="SELECT * FROM [gry (8)]"/>
  </connection>
  <connection id="14" xr16:uid="{82B7679C-00F6-46C5-9803-EAC8EB1FA33C}" keepAlive="1" name="Zapytanie — gry (9)" description="Połączenie z zapytaniem „gry (9)” w skoroszycie." type="5" refreshedVersion="8" background="1" saveData="1">
    <dbPr connection="Provider=Microsoft.Mashup.OleDb.1;Data Source=$Workbook$;Location=&quot;gry (9)&quot;;Extended Properties=&quot;&quot;" command="SELECT * FROM [gry (9)]"/>
  </connection>
</connections>
</file>

<file path=xl/sharedStrings.xml><?xml version="1.0" encoding="utf-8"?>
<sst xmlns="http://schemas.openxmlformats.org/spreadsheetml/2006/main" count="1869" uniqueCount="133">
  <si>
    <t>Ranga</t>
  </si>
  <si>
    <t>Tytuł</t>
  </si>
  <si>
    <t>Platforma</t>
  </si>
  <si>
    <t>Metascore</t>
  </si>
  <si>
    <t>Data</t>
  </si>
  <si>
    <t>The Legend of Zelda: Ocarina of Time</t>
  </si>
  <si>
    <t>Nintendo 64</t>
  </si>
  <si>
    <t>Tony Hawk's Pro Skater 2</t>
  </si>
  <si>
    <t>PlayStation</t>
  </si>
  <si>
    <t>Grand Theft Auto IV</t>
  </si>
  <si>
    <t>PlayStation 3</t>
  </si>
  <si>
    <t>SoulCalibur</t>
  </si>
  <si>
    <t>Dreamcast</t>
  </si>
  <si>
    <t>Xbox 360</t>
  </si>
  <si>
    <t>Super Mario Galaxy</t>
  </si>
  <si>
    <t>Wii</t>
  </si>
  <si>
    <t>Super Mario Galaxy 2</t>
  </si>
  <si>
    <t>Red Dead Redemption 2</t>
  </si>
  <si>
    <t>Xbox One</t>
  </si>
  <si>
    <t>Grand Theft Auto V</t>
  </si>
  <si>
    <t>Disco Elysium: The Final Cut</t>
  </si>
  <si>
    <t>PC</t>
  </si>
  <si>
    <t>The Legend of Zelda: Breath of the Wild</t>
  </si>
  <si>
    <t>Switch</t>
  </si>
  <si>
    <t>Tony Hawk's Pro Skater 3</t>
  </si>
  <si>
    <t>PlayStation 2</t>
  </si>
  <si>
    <t>Perfect Dark</t>
  </si>
  <si>
    <t>PlayStation 4</t>
  </si>
  <si>
    <t>Metroid Prime</t>
  </si>
  <si>
    <t>GameCube</t>
  </si>
  <si>
    <t>Grand Theft Auto III</t>
  </si>
  <si>
    <t>Super Mario Odyssey</t>
  </si>
  <si>
    <t>Halo: Combat Evolved</t>
  </si>
  <si>
    <t>Xbox</t>
  </si>
  <si>
    <t>NFL 2K1</t>
  </si>
  <si>
    <t>Half-Life 2</t>
  </si>
  <si>
    <t>Wii U</t>
  </si>
  <si>
    <t>BioShock</t>
  </si>
  <si>
    <t>GoldenEye 007</t>
  </si>
  <si>
    <t>Uncharted 2: Among Thieves</t>
  </si>
  <si>
    <t>Resident Evil 4</t>
  </si>
  <si>
    <t>The Orange Box</t>
  </si>
  <si>
    <t>Batman: Arkham City</t>
  </si>
  <si>
    <t>Portal Companion Collection</t>
  </si>
  <si>
    <t>Tekken 3</t>
  </si>
  <si>
    <t>Elden Ring</t>
  </si>
  <si>
    <t>Xbox Series X</t>
  </si>
  <si>
    <t>Mass Effect 2</t>
  </si>
  <si>
    <t>The House in Fata Morgana - Dreams of the Revenants Edition -</t>
  </si>
  <si>
    <t>The Legend of Zelda: Twilight Princess</t>
  </si>
  <si>
    <t>PlayStation 5</t>
  </si>
  <si>
    <t>The Elder Scrolls V: Skyrim</t>
  </si>
  <si>
    <t>Half-Life</t>
  </si>
  <si>
    <t>The Legend of Zelda: The Wind Waker</t>
  </si>
  <si>
    <t>Gran Turismo</t>
  </si>
  <si>
    <t>Metal Gear Solid 2: Sons of Liberty</t>
  </si>
  <si>
    <t>Grand Theft Auto Double Pack</t>
  </si>
  <si>
    <t>Baldur's Gate II: Shadows of Amn</t>
  </si>
  <si>
    <t>Grand Theft Auto: San Andreas</t>
  </si>
  <si>
    <t>Grand Theft Auto: Vice City</t>
  </si>
  <si>
    <t>LittleBigPlanet</t>
  </si>
  <si>
    <t>The Legend of Zelda Collector's Edition</t>
  </si>
  <si>
    <t>Red Dead Redemption</t>
  </si>
  <si>
    <t>Gran Turismo 3: A-Spec</t>
  </si>
  <si>
    <t>Halo 2</t>
  </si>
  <si>
    <t>Persona 5 Royal</t>
  </si>
  <si>
    <t>The Legend of Zelda: A Link to the Past</t>
  </si>
  <si>
    <t>Game Boy Advance</t>
  </si>
  <si>
    <t>The Legend of Zelda: Majora's Mask</t>
  </si>
  <si>
    <t>The Last of Us</t>
  </si>
  <si>
    <t>Metroid Prime Remastered</t>
  </si>
  <si>
    <t>Madden NFL 2003</t>
  </si>
  <si>
    <t>The Last of Us Remastered</t>
  </si>
  <si>
    <t>Portal 2</t>
  </si>
  <si>
    <t>Metal Gear Solid V: The Phantom Pain</t>
  </si>
  <si>
    <t>Tetris Effect: Connected</t>
  </si>
  <si>
    <t>World of Goo</t>
  </si>
  <si>
    <t>BioShock Infinite</t>
  </si>
  <si>
    <t>Final Fantasy IX</t>
  </si>
  <si>
    <t>Call of Duty: Modern Warfare 2</t>
  </si>
  <si>
    <t>God of War</t>
  </si>
  <si>
    <t>Tony Hawk's Pro Skater 4</t>
  </si>
  <si>
    <t>Devil May Cry</t>
  </si>
  <si>
    <t>Call of Duty 4: Modern Warfare</t>
  </si>
  <si>
    <t>Madden NFL 2002</t>
  </si>
  <si>
    <t>The Legend of Zelda: Ocarina of Time 3D</t>
  </si>
  <si>
    <t>3DS</t>
  </si>
  <si>
    <t>Chrono Cross</t>
  </si>
  <si>
    <t>Celeste</t>
  </si>
  <si>
    <t>Madden NFL 2004</t>
  </si>
  <si>
    <t>Gears of War</t>
  </si>
  <si>
    <t>The Elder Scrolls IV: Oblivion</t>
  </si>
  <si>
    <t>Sid Meier's Civilization II</t>
  </si>
  <si>
    <t>Quake</t>
  </si>
  <si>
    <t>Halo 3</t>
  </si>
  <si>
    <t>mie</t>
  </si>
  <si>
    <t>Liczba gier</t>
  </si>
  <si>
    <t>Liczba różnych platform</t>
  </si>
  <si>
    <t>Miesiąc</t>
  </si>
  <si>
    <t>Suma końcowa</t>
  </si>
  <si>
    <t>Minimum z Metascore</t>
  </si>
  <si>
    <t>Średnia z Metascore</t>
  </si>
  <si>
    <t>Maksimum z Metascore</t>
  </si>
  <si>
    <t>Rok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</si>
  <si>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</si>
  <si>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</si>
  <si>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</si>
  <si>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</si>
  <si>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</si>
  <si>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</si>
  <si>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</si>
  <si>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</si>
  <si>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</si>
  <si>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</si>
  <si>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</si>
  <si>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</si>
  <si>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</si>
  <si>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</si>
  <si>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</si>
  <si>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</si>
  <si>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</si>
  <si>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2014</t>
  </si>
  <si>
    <t>2015</t>
  </si>
  <si>
    <t>2017</t>
  </si>
  <si>
    <t>2018</t>
  </si>
  <si>
    <t>2020</t>
  </si>
  <si>
    <t>2021</t>
  </si>
  <si>
    <t>2022</t>
  </si>
  <si>
    <t>2023</t>
  </si>
  <si>
    <t>Liczba wystąpień</t>
  </si>
  <si>
    <t>Procent</t>
  </si>
  <si>
    <t>Najlepsza pozycja</t>
  </si>
  <si>
    <t>Różnica punktowa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</si>
</sst>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2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1!Tabela przestawna4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liczby gier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'Zadanie 1'!$I$1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'Zadanie 1'!$H$2:$H$27</c:f>
              <c:strCach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2017</c:v>
                </c:pt>
                <c:pt idx="20">
                  <c:v>2018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strCache>
            </c:strRef>
          </c:cat>
          <c:val>
            <c:numRef>
              <c:f>'Zadanie 1'!$I$2:$I$27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9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7-42E2-ABBC-9BEFFDD8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5743"/>
        <c:axId val="159935263"/>
      </c:lineChart>
      <c:catAx>
        <c:axId val="1599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5263"/>
        <c:crosses val="autoZero"/>
        <c:auto val="1"/>
        <c:lblAlgn val="ctr"/>
        <c:lblOffset val="100"/>
        <c:noMultiLvlLbl val="0"/>
      </c:catAx>
      <c:valAx>
        <c:axId val="1599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3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Publikacje w poszeczególnych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3467592592592595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'Zadanie 2'!$I$1</c:f>
              <c:strCache>
                <c:ptCount val="1"/>
                <c:pt idx="0">
                  <c:v>Liczba gier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2'!$H$2:$H$13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2'!$I$2:$I$13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8</c:v>
                </c:pt>
                <c:pt idx="9">
                  <c:v>24</c:v>
                </c:pt>
                <c:pt idx="10">
                  <c:v>20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495A-B97C-679041F5736C}"/>
            </c:ext>
          </c:extLst>
        </c:ser>
        <c:ser>
          <c:idx val="1"/>
          <c:order val="1"/>
          <c:tx>
            <c:strRef>
              <c:f>'Zadanie 2'!$J$1</c:f>
              <c:strCache>
                <c:ptCount val="1"/>
                <c:pt idx="0">
                  <c:v>Liczba różnych platform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'Zadanie 2'!$H$2:$H$13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2'!$J$2:$J$13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E-495A-B97C-679041F5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6511"/>
        <c:axId val="158207951"/>
      </c:barChart>
      <c:catAx>
        <c:axId val="1582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07951"/>
        <c:crosses val="autoZero"/>
        <c:auto val="1"/>
        <c:lblAlgn val="ctr"/>
        <c:lblOffset val="100"/>
        <c:noMultiLvlLbl val="0"/>
      </c:catAx>
      <c:valAx>
        <c:axId val="1582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3!Tabela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3'!$H$1</c:f>
              <c:strCache>
                <c:ptCount val="1"/>
                <c:pt idx="0">
                  <c:v>Średnia z Metascore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3'!$G$2:$G$20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3'!$H$2:$H$20</c:f>
              <c:numCache>
                <c:formatCode>0.00</c:formatCode>
                <c:ptCount val="18"/>
                <c:pt idx="0">
                  <c:v>94</c:v>
                </c:pt>
                <c:pt idx="1">
                  <c:v>97.333333333333329</c:v>
                </c:pt>
                <c:pt idx="2">
                  <c:v>95</c:v>
                </c:pt>
                <c:pt idx="3">
                  <c:v>96</c:v>
                </c:pt>
                <c:pt idx="4">
                  <c:v>96.75</c:v>
                </c:pt>
                <c:pt idx="5">
                  <c:v>95.066666666666663</c:v>
                </c:pt>
                <c:pt idx="6">
                  <c:v>95.6</c:v>
                </c:pt>
                <c:pt idx="7">
                  <c:v>95.166666666666671</c:v>
                </c:pt>
                <c:pt idx="8">
                  <c:v>95.15384615384616</c:v>
                </c:pt>
                <c:pt idx="9">
                  <c:v>95.6</c:v>
                </c:pt>
                <c:pt idx="10">
                  <c:v>96</c:v>
                </c:pt>
                <c:pt idx="11">
                  <c:v>95.571428571428569</c:v>
                </c:pt>
                <c:pt idx="12">
                  <c:v>95.75</c:v>
                </c:pt>
                <c:pt idx="13">
                  <c:v>96</c:v>
                </c:pt>
                <c:pt idx="14">
                  <c:v>96</c:v>
                </c:pt>
                <c:pt idx="15">
                  <c:v>95.307692307692307</c:v>
                </c:pt>
                <c:pt idx="16">
                  <c:v>95.75</c:v>
                </c:pt>
                <c:pt idx="1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1-4080-A57A-510C88548ECE}"/>
            </c:ext>
          </c:extLst>
        </c:ser>
        <c:ser>
          <c:idx val="1"/>
          <c:order val="1"/>
          <c:tx>
            <c:strRef>
              <c:f>'Zadanie 3'!$I$1</c:f>
              <c:strCache>
                <c:ptCount val="1"/>
                <c:pt idx="0">
                  <c:v>Minimum z Metascore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3'!$G$2:$G$20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3'!$I$2:$I$20</c:f>
              <c:numCache>
                <c:formatCode>General</c:formatCode>
                <c:ptCount val="18"/>
                <c:pt idx="0">
                  <c:v>94</c:v>
                </c:pt>
                <c:pt idx="1">
                  <c:v>97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96</c:v>
                </c:pt>
                <c:pt idx="11">
                  <c:v>94</c:v>
                </c:pt>
                <c:pt idx="12">
                  <c:v>94</c:v>
                </c:pt>
                <c:pt idx="13">
                  <c:v>96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1-4080-A57A-510C88548ECE}"/>
            </c:ext>
          </c:extLst>
        </c:ser>
        <c:ser>
          <c:idx val="2"/>
          <c:order val="2"/>
          <c:tx>
            <c:strRef>
              <c:f>'Zadanie 3'!$J$1</c:f>
              <c:strCache>
                <c:ptCount val="1"/>
                <c:pt idx="0">
                  <c:v>Maksimum z Metascore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3'!$G$2:$G$20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3'!$J$2:$J$20</c:f>
              <c:numCache>
                <c:formatCode>General</c:formatCode>
                <c:ptCount val="18"/>
                <c:pt idx="0">
                  <c:v>94</c:v>
                </c:pt>
                <c:pt idx="1">
                  <c:v>98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1-4080-A57A-510C8854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50639"/>
        <c:axId val="311448719"/>
      </c:barChart>
      <c:catAx>
        <c:axId val="31145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48719"/>
        <c:crosses val="autoZero"/>
        <c:auto val="1"/>
        <c:lblAlgn val="ctr"/>
        <c:lblOffset val="100"/>
        <c:noMultiLvlLbl val="0"/>
      </c:catAx>
      <c:valAx>
        <c:axId val="3114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4!Tabela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Procentowy udział platform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'Zadanie 4'!$H$1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08-472B-8542-BED18761F8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08-472B-8542-BED18761F8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08-472B-8542-BED18761F8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08-472B-8542-BED18761F8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08-472B-8542-BED18761F8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08-472B-8542-BED18761F8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08-472B-8542-BED18761F8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708-472B-8542-BED18761F8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708-472B-8542-BED18761F8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708-472B-8542-BED18761F84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708-472B-8542-BED18761F84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708-472B-8542-BED18761F84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708-472B-8542-BED18761F84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708-472B-8542-BED18761F84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708-472B-8542-BED18761F84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708-472B-8542-BED18761F84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708-472B-8542-BED18761F84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708-472B-8542-BED18761F8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708-472B-8542-BED18761F8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708-472B-8542-BED18761F8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708-472B-8542-BED18761F8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708-472B-8542-BED18761F8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708-472B-8542-BED18761F8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708-472B-8542-BED18761F84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708-472B-8542-BED18761F84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708-472B-8542-BED18761F84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708-472B-8542-BED18761F84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708-472B-8542-BED18761F84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708-472B-8542-BED18761F84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708-472B-8542-BED18761F849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708-472B-8542-BED18761F849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8708-472B-8542-BED18761F849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8708-472B-8542-BED18761F849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8708-472B-8542-BED18761F849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8708-472B-8542-BED18761F849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8708-472B-8542-BED18761F8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'Zadanie 4'!$G$2:$G$20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4'!$H$2:$H$20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15</c:v>
                </c:pt>
                <c:pt idx="6">
                  <c:v>5</c:v>
                </c:pt>
                <c:pt idx="7">
                  <c:v>12</c:v>
                </c:pt>
                <c:pt idx="8">
                  <c:v>13</c:v>
                </c:pt>
                <c:pt idx="9">
                  <c:v>5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13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D-4EEC-A860-63BD7C05DC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[Gry.xlsx]Zadanie 5!Tabela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Najlepsza</a:t>
            </a:r>
            <a:r>
              <a:rPr lang="pl-PL" baseline="0"/>
              <a:t> p</a:t>
            </a:r>
            <a:r>
              <a:rPr lang="pl-PL"/>
              <a:t>ozycja w 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5'!$H$1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5'!$G$2:$G$20</c:f>
              <c:strCache>
                <c:ptCount val="18"/>
                <c:pt idx="0">
                  <c:v>3DS</c:v>
                </c:pt>
                <c:pt idx="1">
                  <c:v>Dreamcast</c:v>
                </c:pt>
                <c:pt idx="2">
                  <c:v>Game Boy Advance</c:v>
                </c:pt>
                <c:pt idx="3">
                  <c:v>GameCube</c:v>
                </c:pt>
                <c:pt idx="4">
                  <c:v>Nintendo 64</c:v>
                </c:pt>
                <c:pt idx="5">
                  <c:v>PC</c:v>
                </c:pt>
                <c:pt idx="6">
                  <c:v>PlayStation</c:v>
                </c:pt>
                <c:pt idx="7">
                  <c:v>PlayStation 2</c:v>
                </c:pt>
                <c:pt idx="8">
                  <c:v>PlayStation 3</c:v>
                </c:pt>
                <c:pt idx="9">
                  <c:v>PlayStation 4</c:v>
                </c:pt>
                <c:pt idx="10">
                  <c:v>PlayStation 5</c:v>
                </c:pt>
                <c:pt idx="11">
                  <c:v>Switch</c:v>
                </c:pt>
                <c:pt idx="12">
                  <c:v>Wii</c:v>
                </c:pt>
                <c:pt idx="13">
                  <c:v>Wii U</c:v>
                </c:pt>
                <c:pt idx="14">
                  <c:v>Xbox</c:v>
                </c:pt>
                <c:pt idx="15">
                  <c:v>Xbox 360</c:v>
                </c:pt>
                <c:pt idx="16">
                  <c:v>Xbox One</c:v>
                </c:pt>
                <c:pt idx="17">
                  <c:v>Xbox Series X</c:v>
                </c:pt>
              </c:strCache>
            </c:strRef>
          </c:cat>
          <c:val>
            <c:numRef>
              <c:f>'Zadanie 5'!$H$2:$H$20</c:f>
              <c:numCache>
                <c:formatCode>General</c:formatCode>
                <c:ptCount val="18"/>
                <c:pt idx="0">
                  <c:v>86</c:v>
                </c:pt>
                <c:pt idx="1">
                  <c:v>4</c:v>
                </c:pt>
                <c:pt idx="2">
                  <c:v>58</c:v>
                </c:pt>
                <c:pt idx="3">
                  <c:v>19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15</c:v>
                </c:pt>
                <c:pt idx="8">
                  <c:v>3</c:v>
                </c:pt>
                <c:pt idx="9">
                  <c:v>17</c:v>
                </c:pt>
                <c:pt idx="10">
                  <c:v>40</c:v>
                </c:pt>
                <c:pt idx="11">
                  <c:v>14</c:v>
                </c:pt>
                <c:pt idx="12">
                  <c:v>6</c:v>
                </c:pt>
                <c:pt idx="13">
                  <c:v>26</c:v>
                </c:pt>
                <c:pt idx="14">
                  <c:v>22</c:v>
                </c:pt>
                <c:pt idx="15">
                  <c:v>5</c:v>
                </c:pt>
                <c:pt idx="16">
                  <c:v>8</c:v>
                </c:pt>
                <c:pt idx="1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7C5-ABE6-8654819F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119135"/>
        <c:axId val="1571125855"/>
      </c:barChart>
      <c:catAx>
        <c:axId val="15711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125855"/>
        <c:crosses val="autoZero"/>
        <c:auto val="1"/>
        <c:lblAlgn val="ctr"/>
        <c:lblOffset val="100"/>
        <c:noMultiLvlLbl val="0"/>
      </c:catAx>
      <c:valAx>
        <c:axId val="15711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1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7'!$F$1</c:f>
              <c:strCache>
                <c:ptCount val="1"/>
                <c:pt idx="0">
                  <c:v>Różnica punktowa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7'!$F$2:$F$101</c:f>
              <c:numCache>
                <c:formatCode>General</c:formatCode>
                <c:ptCount val="100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2-4824-9CCF-5A1CBB0D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25151"/>
        <c:axId val="431224671"/>
      </c:lineChart>
      <c:catAx>
        <c:axId val="43122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24671"/>
        <c:crosses val="autoZero"/>
        <c:auto val="1"/>
        <c:lblAlgn val="ctr"/>
        <c:lblOffset val="100"/>
        <c:noMultiLvlLbl val="0"/>
      </c:catAx>
      <c:valAx>
        <c:axId val="4312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5</xdr:row>
      <xdr:rowOff>101600</xdr:rowOff>
    </xdr:from>
    <xdr:to>
      <xdr:col>17</xdr:col>
      <xdr:colOff>12700</xdr:colOff>
      <xdr:row>19</xdr:row>
      <xdr:rowOff>177800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C6EAD7-4B81-9F85-F87F-664090469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3</xdr:row>
      <xdr:rowOff>71437</xdr:rowOff>
    </xdr:from>
    <xdr:to>
      <xdr:col>21</xdr:col>
      <xdr:colOff>125413</xdr:colOff>
      <xdr:row>17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58C262-F47D-B1D0-98F2-1774E7E7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229506</xdr:colOff>
      <xdr:row>0</xdr:row>
      <xdr:rowOff>0</xdr:rowOff>
    </xdr:from>
    <xdr:to>
      <xdr:col>19</xdr:col>
      <xdr:colOff>419099</xdr:colOff>
      <xdr:row>20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91D00A-B62A-4F19-6D24-FC4D9FF13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497510</xdr:colOff>
      <xdr:row>0</xdr:row>
      <xdr:rowOff>167707</xdr:rowOff>
    </xdr:from>
    <xdr:to>
      <xdr:col>16</xdr:col>
      <xdr:colOff>5952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CEC870-1767-8D31-6245-95BD2CF6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131885</xdr:colOff>
      <xdr:row>1</xdr:row>
      <xdr:rowOff>13188</xdr:rowOff>
    </xdr:from>
    <xdr:to>
      <xdr:col>15</xdr:col>
      <xdr:colOff>446942</xdr:colOff>
      <xdr:row>15</xdr:row>
      <xdr:rowOff>89388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76E90F-49C2-A863-07D3-AFA03392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33337</xdr:rowOff>
    </xdr:from>
    <xdr:to>
      <xdr:col>16</xdr:col>
      <xdr:colOff>304800</xdr:colOff>
      <xdr:row>23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C94F51-2466-93B0-4358-AA497A88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2213634259" createdVersion="8" refreshedVersion="8" minRefreshableVersion="3" recordCount="100" xr:uid="{F7253831-860F-410C-96BC-69992DF588C2}">
  <cacheSource type="worksheet">
    <worksheetSource name="Tabela_gry__212"/>
  </cacheSource>
  <cacheFields count="7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/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 count="85">
        <d v="1998-11-23T00:00:00"/>
        <d v="2000-09-20T00:00:00"/>
        <d v="2008-04-29T00:00:00"/>
        <d v="1999-09-08T00:00:00"/>
        <d v="2007-11-12T00:00:00"/>
        <d v="2010-05-23T00:00:00"/>
        <d v="2018-10-26T00:00:00"/>
        <d v="2014-11-18T00:00:00"/>
        <d v="2013-09-17T00:00:00"/>
        <d v="2021-03-30T00:00:00"/>
        <d v="2000-11-06T00:00:00"/>
        <d v="2017-03-03T00:00:00"/>
        <d v="2001-10-28T00:00:00"/>
        <d v="2000-05-22T00:00:00"/>
        <d v="2002-11-17T00:00:00"/>
        <d v="2001-10-22T00:00:00"/>
        <d v="2017-10-27T00:00:00"/>
        <d v="2001-11-14T00:00:00"/>
        <d v="2000-09-07T00:00:00"/>
        <d v="2004-11-16T00:00:00"/>
        <d v="2015-04-13T00:00:00"/>
        <d v="2007-08-21T00:00:00"/>
        <d v="1997-08-25T00:00:00"/>
        <d v="2009-10-13T00:00:00"/>
        <d v="2005-01-11T00:00:00"/>
        <d v="2007-10-10T00:00:00"/>
        <d v="2011-10-18T00:00:00"/>
        <d v="2022-06-28T00:00:00"/>
        <d v="1998-04-29T00:00:00"/>
        <d v="2022-02-25T00:00:00"/>
        <d v="2010-01-26T00:00:00"/>
        <d v="2021-04-09T00:00:00"/>
        <d v="2006-12-11T00:00:00"/>
        <d v="2011-11-11T00:00:00"/>
        <d v="1998-11-19T00:00:00"/>
        <d v="2005-10-25T00:00:00"/>
        <d v="2003-03-24T00:00:00"/>
        <d v="1998-04-30T00:00:00"/>
        <d v="2001-11-12T00:00:00"/>
        <d v="2003-10-31T00:00:00"/>
        <d v="2000-09-24T00:00:00"/>
        <d v="2004-10-26T00:00:00"/>
        <d v="2002-10-27T00:00:00"/>
        <d v="2008-10-27T00:00:00"/>
        <d v="2003-11-17T00:00:00"/>
        <d v="2010-05-18T00:00:00"/>
        <d v="2001-07-09T00:00:00"/>
        <d v="2004-11-09T00:00:00"/>
        <d v="2022-10-21T00:00:00"/>
        <d v="2002-12-03T00:00:00"/>
        <d v="2000-10-25T00:00:00"/>
        <d v="2013-06-14T00:00:00"/>
        <d v="2023-02-08T00:00:00"/>
        <d v="2006-11-19T00:00:00"/>
        <d v="2002-08-12T00:00:00"/>
        <d v="2001-05-30T00:00:00"/>
        <d v="2020-03-31T00:00:00"/>
        <d v="2014-07-29T00:00:00"/>
        <d v="2011-04-18T00:00:00"/>
        <d v="2011-04-19T00:00:00"/>
        <d v="2015-09-01T00:00:00"/>
        <d v="2021-10-08T00:00:00"/>
        <d v="2008-10-13T00:00:00"/>
        <d v="2011-11-10T00:00:00"/>
        <d v="2013-03-26T00:00:00"/>
        <d v="2000-11-13T00:00:00"/>
        <d v="2009-11-10T00:00:00"/>
        <d v="2018-04-20T00:00:00"/>
        <d v="2002-10-23T00:00:00"/>
        <d v="2001-10-16T00:00:00"/>
        <d v="2007-11-05T00:00:00"/>
        <d v="2001-08-19T00:00:00"/>
        <d v="2011-06-19T00:00:00"/>
        <d v="2000-08-15T00:00:00"/>
        <d v="2018-01-26T00:00:00"/>
        <d v="2008-10-21T00:00:00"/>
        <d v="2011-01-17T00:00:00"/>
        <d v="2003-05-12T00:00:00"/>
        <d v="2003-08-12T00:00:00"/>
        <d v="2006-11-07T00:00:00"/>
        <d v="2006-03-20T00:00:00"/>
        <d v="1996-02-29T00:00:00"/>
        <d v="1996-06-22T00:00:00"/>
        <d v="2013-03-25T00:00:00"/>
        <d v="2007-09-25T00:00:00"/>
      </sharedItems>
      <fieldGroup par="6"/>
    </cacheField>
    <cacheField name="Rok" numFmtId="0">
      <sharedItems containsSemiMixedTypes="0" containsString="0" containsNumber="1" containsInteger="1" minValue="1996" maxValue="2023" count="25">
        <n v="1998"/>
        <n v="2000"/>
        <n v="2008"/>
        <n v="1999"/>
        <n v="2007"/>
        <n v="2010"/>
        <n v="2018"/>
        <n v="2014"/>
        <n v="2013"/>
        <n v="2021"/>
        <n v="2017"/>
        <n v="2001"/>
        <n v="2002"/>
        <n v="2004"/>
        <n v="2015"/>
        <n v="1997"/>
        <n v="2009"/>
        <n v="2005"/>
        <n v="2011"/>
        <n v="2022"/>
        <n v="2006"/>
        <n v="2003"/>
        <n v="2023"/>
        <n v="2020"/>
        <n v="1996"/>
      </sharedItems>
    </cacheField>
    <cacheField name="Lata (Data)" numFmtId="0" databaseField="0">
      <fieldGroup base="4">
        <rangePr groupBy="years" startDate="1996-02-29T00:00:00" endDate="2023-02-09T00:00:00"/>
        <groupItems count="30">
          <s v="&lt;29.02.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9.0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33995486113" createdVersion="8" refreshedVersion="8" minRefreshableVersion="3" recordCount="100" xr:uid="{7A173F9F-20FC-4D27-A4B1-ECA170C10E54}">
  <cacheSource type="worksheet">
    <worksheetSource name="Tabela_gry__215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55951620374" createdVersion="8" refreshedVersion="8" minRefreshableVersion="3" recordCount="100" xr:uid="{319E68E9-E78F-42FF-90FD-ACEBA4077831}">
  <cacheSource type="worksheet">
    <worksheetSource name="Tabela_gry__216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59681944441" createdVersion="8" refreshedVersion="8" minRefreshableVersion="3" recordCount="100" xr:uid="{8829FC9D-21CE-4257-A2EA-55E52B49B9D8}">
  <cacheSource type="worksheet">
    <worksheetSource name="Tabela_gry__217"/>
  </cacheSource>
  <cacheFields count="5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 count="18">
        <s v="Nintendo 64"/>
        <s v="PlayStation"/>
        <s v="PlayStation 3"/>
        <s v="Dreamcast"/>
        <s v="Xbox 360"/>
        <s v="Wii"/>
        <s v="Xbox One"/>
        <s v="PC"/>
        <s v="Switch"/>
        <s v="PlayStation 2"/>
        <s v="PlayStation 4"/>
        <s v="GameCube"/>
        <s v="Xbox"/>
        <s v="Wii U"/>
        <s v="Xbox Series X"/>
        <s v="PlayStation 5"/>
        <s v="Game Boy Advance"/>
        <s v="3DS"/>
      </sharedItems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069.46246840278" createdVersion="8" refreshedVersion="8" minRefreshableVersion="3" recordCount="100" xr:uid="{47C8595F-BB81-42A7-AC8C-82110F237B7C}">
  <cacheSource type="worksheet">
    <worksheetSource name="Tabela_gry__218"/>
  </cacheSource>
  <cacheFields count="6">
    <cacheField name="Ranga" numFmtId="0">
      <sharedItems containsSemiMixedTypes="0" containsString="0" containsNumber="1" containsInteger="1" minValue="1" maxValue="100"/>
    </cacheField>
    <cacheField name="Tytuł" numFmtId="0">
      <sharedItems/>
    </cacheField>
    <cacheField name="Platforma" numFmtId="0">
      <sharedItems/>
    </cacheField>
    <cacheField name="Metascore" numFmtId="0">
      <sharedItems containsSemiMixedTypes="0" containsString="0" containsNumber="1" containsInteger="1" minValue="94" maxValue="99"/>
    </cacheField>
    <cacheField name="Data" numFmtId="14">
      <sharedItems containsSemiMixedTypes="0" containsNonDate="0" containsDate="1" containsString="0" minDate="1996-02-29T00:00:00" maxDate="2023-02-09T00:00:00" count="85">
        <d v="1998-11-23T00:00:00"/>
        <d v="2000-09-20T00:00:00"/>
        <d v="2008-04-29T00:00:00"/>
        <d v="1999-09-08T00:00:00"/>
        <d v="2007-11-12T00:00:00"/>
        <d v="2010-05-23T00:00:00"/>
        <d v="2018-10-26T00:00:00"/>
        <d v="2014-11-18T00:00:00"/>
        <d v="2013-09-17T00:00:00"/>
        <d v="2021-03-30T00:00:00"/>
        <d v="2000-11-06T00:00:00"/>
        <d v="2017-03-03T00:00:00"/>
        <d v="2001-10-28T00:00:00"/>
        <d v="2000-05-22T00:00:00"/>
        <d v="2002-11-17T00:00:00"/>
        <d v="2001-10-22T00:00:00"/>
        <d v="2017-10-27T00:00:00"/>
        <d v="2001-11-14T00:00:00"/>
        <d v="2000-09-07T00:00:00"/>
        <d v="2004-11-16T00:00:00"/>
        <d v="2015-04-13T00:00:00"/>
        <d v="2007-08-21T00:00:00"/>
        <d v="1997-08-25T00:00:00"/>
        <d v="2009-10-13T00:00:00"/>
        <d v="2005-01-11T00:00:00"/>
        <d v="2007-10-10T00:00:00"/>
        <d v="2011-10-18T00:00:00"/>
        <d v="2022-06-28T00:00:00"/>
        <d v="1998-04-29T00:00:00"/>
        <d v="2022-02-25T00:00:00"/>
        <d v="2010-01-26T00:00:00"/>
        <d v="2021-04-09T00:00:00"/>
        <d v="2006-12-11T00:00:00"/>
        <d v="2011-11-11T00:00:00"/>
        <d v="1998-11-19T00:00:00"/>
        <d v="2005-10-25T00:00:00"/>
        <d v="2003-03-24T00:00:00"/>
        <d v="1998-04-30T00:00:00"/>
        <d v="2001-11-12T00:00:00"/>
        <d v="2003-10-31T00:00:00"/>
        <d v="2000-09-24T00:00:00"/>
        <d v="2004-10-26T00:00:00"/>
        <d v="2002-10-27T00:00:00"/>
        <d v="2008-10-27T00:00:00"/>
        <d v="2003-11-17T00:00:00"/>
        <d v="2010-05-18T00:00:00"/>
        <d v="2001-07-09T00:00:00"/>
        <d v="2004-11-09T00:00:00"/>
        <d v="2022-10-21T00:00:00"/>
        <d v="2002-12-03T00:00:00"/>
        <d v="2000-10-25T00:00:00"/>
        <d v="2013-06-14T00:00:00"/>
        <d v="2023-02-08T00:00:00"/>
        <d v="2006-11-19T00:00:00"/>
        <d v="2002-08-12T00:00:00"/>
        <d v="2001-05-30T00:00:00"/>
        <d v="2020-03-31T00:00:00"/>
        <d v="2014-07-29T00:00:00"/>
        <d v="2011-04-18T00:00:00"/>
        <d v="2011-04-19T00:00:00"/>
        <d v="2015-09-01T00:00:00"/>
        <d v="2021-10-08T00:00:00"/>
        <d v="2008-10-13T00:00:00"/>
        <d v="2011-11-10T00:00:00"/>
        <d v="2013-03-26T00:00:00"/>
        <d v="2000-11-13T00:00:00"/>
        <d v="2009-11-10T00:00:00"/>
        <d v="2018-04-20T00:00:00"/>
        <d v="2002-10-23T00:00:00"/>
        <d v="2001-10-16T00:00:00"/>
        <d v="2007-11-05T00:00:00"/>
        <d v="2001-08-19T00:00:00"/>
        <d v="2011-06-19T00:00:00"/>
        <d v="2000-08-15T00:00:00"/>
        <d v="2018-01-26T00:00:00"/>
        <d v="2008-10-21T00:00:00"/>
        <d v="2011-01-17T00:00:00"/>
        <d v="2003-05-12T00:00:00"/>
        <d v="2003-08-12T00:00:00"/>
        <d v="2006-11-07T00:00:00"/>
        <d v="2006-03-20T00:00:00"/>
        <d v="1996-02-29T00:00:00"/>
        <d v="1996-06-22T00:00:00"/>
        <d v="2013-03-25T00:00:00"/>
        <d v="2007-09-25T00:00:00"/>
      </sharedItems>
      <fieldGroup par="5"/>
    </cacheField>
    <cacheField name="Lata (Data)" numFmtId="0" databaseField="0">
      <fieldGroup base="4">
        <rangePr groupBy="years" startDate="1996-02-29T00:00:00" endDate="2023-02-09T00:00:00"/>
        <groupItems count="30">
          <s v="&lt;29.02.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9.0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s v="Nintendo 64"/>
    <n v="99"/>
    <x v="0"/>
    <x v="0"/>
  </r>
  <r>
    <n v="2"/>
    <s v="Tony Hawk's Pro Skater 2"/>
    <s v="PlayStation"/>
    <n v="98"/>
    <x v="1"/>
    <x v="1"/>
  </r>
  <r>
    <n v="3"/>
    <s v="Grand Theft Auto IV"/>
    <s v="PlayStation 3"/>
    <n v="98"/>
    <x v="2"/>
    <x v="2"/>
  </r>
  <r>
    <n v="4"/>
    <s v="SoulCalibur"/>
    <s v="Dreamcast"/>
    <n v="98"/>
    <x v="3"/>
    <x v="3"/>
  </r>
  <r>
    <n v="5"/>
    <s v="Grand Theft Auto IV"/>
    <s v="Xbox 360"/>
    <n v="98"/>
    <x v="2"/>
    <x v="2"/>
  </r>
  <r>
    <n v="6"/>
    <s v="Super Mario Galaxy"/>
    <s v="Wii"/>
    <n v="97"/>
    <x v="4"/>
    <x v="4"/>
  </r>
  <r>
    <n v="7"/>
    <s v="Super Mario Galaxy 2"/>
    <s v="Wii"/>
    <n v="97"/>
    <x v="5"/>
    <x v="5"/>
  </r>
  <r>
    <n v="8"/>
    <s v="Red Dead Redemption 2"/>
    <s v="Xbox One"/>
    <n v="97"/>
    <x v="6"/>
    <x v="6"/>
  </r>
  <r>
    <n v="9"/>
    <s v="Grand Theft Auto V"/>
    <s v="Xbox One"/>
    <n v="97"/>
    <x v="7"/>
    <x v="7"/>
  </r>
  <r>
    <n v="10"/>
    <s v="Grand Theft Auto V"/>
    <s v="PlayStation 3"/>
    <n v="97"/>
    <x v="8"/>
    <x v="8"/>
  </r>
  <r>
    <n v="11"/>
    <s v="Disco Elysium: The Final Cut"/>
    <s v="PC"/>
    <n v="97"/>
    <x v="9"/>
    <x v="9"/>
  </r>
  <r>
    <n v="12"/>
    <s v="Grand Theft Auto V"/>
    <s v="Xbox 360"/>
    <n v="97"/>
    <x v="8"/>
    <x v="8"/>
  </r>
  <r>
    <n v="13"/>
    <s v="Tony Hawk's Pro Skater 2"/>
    <s v="Dreamcast"/>
    <n v="97"/>
    <x v="10"/>
    <x v="1"/>
  </r>
  <r>
    <n v="14"/>
    <s v="The Legend of Zelda: Breath of the Wild"/>
    <s v="Switch"/>
    <n v="97"/>
    <x v="11"/>
    <x v="10"/>
  </r>
  <r>
    <n v="15"/>
    <s v="Tony Hawk's Pro Skater 3"/>
    <s v="PlayStation 2"/>
    <n v="97"/>
    <x v="12"/>
    <x v="11"/>
  </r>
  <r>
    <n v="16"/>
    <s v="Perfect Dark"/>
    <s v="Nintendo 64"/>
    <n v="97"/>
    <x v="13"/>
    <x v="1"/>
  </r>
  <r>
    <n v="17"/>
    <s v="Red Dead Redemption 2"/>
    <s v="PlayStation 4"/>
    <n v="97"/>
    <x v="6"/>
    <x v="6"/>
  </r>
  <r>
    <n v="18"/>
    <s v="Grand Theft Auto V"/>
    <s v="PlayStation 4"/>
    <n v="97"/>
    <x v="7"/>
    <x v="7"/>
  </r>
  <r>
    <n v="19"/>
    <s v="Metroid Prime"/>
    <s v="GameCube"/>
    <n v="97"/>
    <x v="14"/>
    <x v="12"/>
  </r>
  <r>
    <n v="20"/>
    <s v="Grand Theft Auto III"/>
    <s v="PlayStation 2"/>
    <n v="97"/>
    <x v="15"/>
    <x v="11"/>
  </r>
  <r>
    <n v="21"/>
    <s v="Super Mario Odyssey"/>
    <s v="Switch"/>
    <n v="97"/>
    <x v="16"/>
    <x v="10"/>
  </r>
  <r>
    <n v="22"/>
    <s v="Halo: Combat Evolved"/>
    <s v="Xbox"/>
    <n v="97"/>
    <x v="17"/>
    <x v="11"/>
  </r>
  <r>
    <n v="23"/>
    <s v="NFL 2K1"/>
    <s v="Dreamcast"/>
    <n v="97"/>
    <x v="18"/>
    <x v="1"/>
  </r>
  <r>
    <n v="24"/>
    <s v="Half-Life 2"/>
    <s v="PC"/>
    <n v="96"/>
    <x v="19"/>
    <x v="13"/>
  </r>
  <r>
    <n v="25"/>
    <s v="Grand Theft Auto V"/>
    <s v="PC"/>
    <n v="96"/>
    <x v="20"/>
    <x v="14"/>
  </r>
  <r>
    <n v="26"/>
    <s v="The Legend of Zelda: Breath of the Wild"/>
    <s v="Wii U"/>
    <n v="96"/>
    <x v="11"/>
    <x v="10"/>
  </r>
  <r>
    <n v="27"/>
    <s v="BioShock"/>
    <s v="Xbox 360"/>
    <n v="96"/>
    <x v="21"/>
    <x v="4"/>
  </r>
  <r>
    <n v="28"/>
    <s v="GoldenEye 007"/>
    <s v="Nintendo 64"/>
    <n v="96"/>
    <x v="22"/>
    <x v="15"/>
  </r>
  <r>
    <n v="29"/>
    <s v="Uncharted 2: Among Thieves"/>
    <s v="PlayStation 3"/>
    <n v="96"/>
    <x v="23"/>
    <x v="16"/>
  </r>
  <r>
    <n v="30"/>
    <s v="Resident Evil 4"/>
    <s v="GameCube"/>
    <n v="96"/>
    <x v="24"/>
    <x v="17"/>
  </r>
  <r>
    <n v="31"/>
    <s v="The Orange Box"/>
    <s v="Xbox 360"/>
    <n v="96"/>
    <x v="25"/>
    <x v="4"/>
  </r>
  <r>
    <n v="32"/>
    <s v="The Orange Box"/>
    <s v="PC"/>
    <n v="96"/>
    <x v="25"/>
    <x v="4"/>
  </r>
  <r>
    <n v="33"/>
    <s v="Batman: Arkham City"/>
    <s v="PlayStation 3"/>
    <n v="96"/>
    <x v="26"/>
    <x v="18"/>
  </r>
  <r>
    <n v="34"/>
    <s v="Portal Companion Collection"/>
    <s v="Switch"/>
    <n v="96"/>
    <x v="27"/>
    <x v="19"/>
  </r>
  <r>
    <n v="35"/>
    <s v="Tekken 3"/>
    <s v="PlayStation"/>
    <n v="96"/>
    <x v="28"/>
    <x v="0"/>
  </r>
  <r>
    <n v="36"/>
    <s v="Elden Ring"/>
    <s v="Xbox Series X"/>
    <n v="96"/>
    <x v="29"/>
    <x v="19"/>
  </r>
  <r>
    <n v="37"/>
    <s v="Mass Effect 2"/>
    <s v="Xbox 360"/>
    <n v="96"/>
    <x v="30"/>
    <x v="5"/>
  </r>
  <r>
    <n v="38"/>
    <s v="The House in Fata Morgana - Dreams of the Revenants Edition -"/>
    <s v="Switch"/>
    <n v="96"/>
    <x v="31"/>
    <x v="9"/>
  </r>
  <r>
    <n v="39"/>
    <s v="The Legend of Zelda: Twilight Princess"/>
    <s v="GameCube"/>
    <n v="96"/>
    <x v="32"/>
    <x v="20"/>
  </r>
  <r>
    <n v="40"/>
    <s v="Elden Ring"/>
    <s v="PlayStation 5"/>
    <n v="96"/>
    <x v="29"/>
    <x v="19"/>
  </r>
  <r>
    <n v="41"/>
    <s v="The Elder Scrolls V: Skyrim"/>
    <s v="Xbox 360"/>
    <n v="96"/>
    <x v="33"/>
    <x v="18"/>
  </r>
  <r>
    <n v="42"/>
    <s v="Half-Life"/>
    <s v="PC"/>
    <n v="96"/>
    <x v="34"/>
    <x v="0"/>
  </r>
  <r>
    <n v="43"/>
    <s v="Resident Evil 4"/>
    <s v="PlayStation 2"/>
    <n v="96"/>
    <x v="35"/>
    <x v="17"/>
  </r>
  <r>
    <n v="44"/>
    <s v="The Legend of Zelda: The Wind Waker"/>
    <s v="GameCube"/>
    <n v="96"/>
    <x v="36"/>
    <x v="21"/>
  </r>
  <r>
    <n v="45"/>
    <s v="Gran Turismo"/>
    <s v="PlayStation"/>
    <n v="96"/>
    <x v="37"/>
    <x v="0"/>
  </r>
  <r>
    <n v="46"/>
    <s v="BioShock"/>
    <s v="PC"/>
    <n v="96"/>
    <x v="21"/>
    <x v="4"/>
  </r>
  <r>
    <n v="47"/>
    <s v="Metal Gear Solid 2: Sons of Liberty"/>
    <s v="PlayStation 2"/>
    <n v="96"/>
    <x v="38"/>
    <x v="11"/>
  </r>
  <r>
    <n v="48"/>
    <s v="Grand Theft Auto Double Pack"/>
    <s v="Xbox"/>
    <n v="96"/>
    <x v="39"/>
    <x v="21"/>
  </r>
  <r>
    <n v="49"/>
    <s v="Baldur's Gate II: Shadows of Amn"/>
    <s v="PC"/>
    <n v="95"/>
    <x v="40"/>
    <x v="1"/>
  </r>
  <r>
    <n v="50"/>
    <s v="Grand Theft Auto: San Andreas"/>
    <s v="PlayStation 2"/>
    <n v="95"/>
    <x v="41"/>
    <x v="13"/>
  </r>
  <r>
    <n v="51"/>
    <s v="Grand Theft Auto: Vice City"/>
    <s v="PlayStation 2"/>
    <n v="95"/>
    <x v="42"/>
    <x v="12"/>
  </r>
  <r>
    <n v="52"/>
    <s v="LittleBigPlanet"/>
    <s v="PlayStation 3"/>
    <n v="95"/>
    <x v="43"/>
    <x v="2"/>
  </r>
  <r>
    <n v="53"/>
    <s v="The Legend of Zelda Collector's Edition"/>
    <s v="GameCube"/>
    <n v="95"/>
    <x v="44"/>
    <x v="21"/>
  </r>
  <r>
    <n v="54"/>
    <s v="Red Dead Redemption"/>
    <s v="PlayStation 3"/>
    <n v="95"/>
    <x v="45"/>
    <x v="5"/>
  </r>
  <r>
    <n v="55"/>
    <s v="Gran Turismo 3: A-Spec"/>
    <s v="PlayStation 2"/>
    <n v="95"/>
    <x v="46"/>
    <x v="11"/>
  </r>
  <r>
    <n v="56"/>
    <s v="Halo 2"/>
    <s v="Xbox"/>
    <n v="95"/>
    <x v="47"/>
    <x v="13"/>
  </r>
  <r>
    <n v="57"/>
    <s v="Persona 5 Royal"/>
    <s v="PC"/>
    <n v="95"/>
    <x v="48"/>
    <x v="19"/>
  </r>
  <r>
    <n v="58"/>
    <s v="The Legend of Zelda: A Link to the Past"/>
    <s v="Game Boy Advance"/>
    <n v="95"/>
    <x v="49"/>
    <x v="12"/>
  </r>
  <r>
    <n v="59"/>
    <s v="The Legend of Zelda: Majora's Mask"/>
    <s v="Nintendo 64"/>
    <n v="95"/>
    <x v="50"/>
    <x v="1"/>
  </r>
  <r>
    <n v="60"/>
    <s v="The Last of Us"/>
    <s v="PlayStation 3"/>
    <n v="95"/>
    <x v="51"/>
    <x v="8"/>
  </r>
  <r>
    <n v="61"/>
    <s v="Metroid Prime Remastered"/>
    <s v="Switch"/>
    <n v="95"/>
    <x v="52"/>
    <x v="22"/>
  </r>
  <r>
    <n v="62"/>
    <s v="The Legend of Zelda: Twilight Princess"/>
    <s v="Wii"/>
    <n v="95"/>
    <x v="53"/>
    <x v="20"/>
  </r>
  <r>
    <n v="63"/>
    <s v="Madden NFL 2003"/>
    <s v="PlayStation 2"/>
    <n v="95"/>
    <x v="54"/>
    <x v="12"/>
  </r>
  <r>
    <n v="64"/>
    <s v="Tony Hawk's Pro Skater 2"/>
    <s v="Game Boy Advance"/>
    <n v="95"/>
    <x v="55"/>
    <x v="11"/>
  </r>
  <r>
    <n v="65"/>
    <s v="Persona 5 Royal"/>
    <s v="PlayStation 4"/>
    <n v="95"/>
    <x v="56"/>
    <x v="23"/>
  </r>
  <r>
    <n v="66"/>
    <s v="The Last of Us Remastered"/>
    <s v="PlayStation 4"/>
    <n v="95"/>
    <x v="57"/>
    <x v="7"/>
  </r>
  <r>
    <n v="67"/>
    <s v="Portal 2"/>
    <s v="PC"/>
    <n v="95"/>
    <x v="58"/>
    <x v="18"/>
  </r>
  <r>
    <n v="68"/>
    <s v="Red Dead Redemption"/>
    <s v="Xbox 360"/>
    <n v="95"/>
    <x v="45"/>
    <x v="5"/>
  </r>
  <r>
    <n v="69"/>
    <s v="Portal 2"/>
    <s v="Xbox 360"/>
    <n v="95"/>
    <x v="59"/>
    <x v="18"/>
  </r>
  <r>
    <n v="70"/>
    <s v="Metal Gear Solid V: The Phantom Pain"/>
    <s v="Xbox One"/>
    <n v="95"/>
    <x v="60"/>
    <x v="14"/>
  </r>
  <r>
    <n v="71"/>
    <s v="Portal 2"/>
    <s v="PlayStation 3"/>
    <n v="95"/>
    <x v="59"/>
    <x v="18"/>
  </r>
  <r>
    <n v="72"/>
    <s v="Tetris Effect: Connected"/>
    <s v="Switch"/>
    <n v="94"/>
    <x v="61"/>
    <x v="9"/>
  </r>
  <r>
    <n v="73"/>
    <s v="World of Goo"/>
    <s v="Wii"/>
    <n v="94"/>
    <x v="62"/>
    <x v="2"/>
  </r>
  <r>
    <n v="74"/>
    <s v="The Elder Scrolls V: Skyrim"/>
    <s v="PC"/>
    <n v="94"/>
    <x v="63"/>
    <x v="18"/>
  </r>
  <r>
    <n v="75"/>
    <s v="BioShock Infinite"/>
    <s v="PlayStation 3"/>
    <n v="94"/>
    <x v="64"/>
    <x v="8"/>
  </r>
  <r>
    <n v="76"/>
    <s v="Final Fantasy IX"/>
    <s v="PlayStation"/>
    <n v="94"/>
    <x v="65"/>
    <x v="1"/>
  </r>
  <r>
    <n v="77"/>
    <s v="Call of Duty: Modern Warfare 2"/>
    <s v="PlayStation 3"/>
    <n v="94"/>
    <x v="66"/>
    <x v="16"/>
  </r>
  <r>
    <n v="78"/>
    <s v="God of War"/>
    <s v="PlayStation 4"/>
    <n v="94"/>
    <x v="67"/>
    <x v="6"/>
  </r>
  <r>
    <n v="79"/>
    <s v="Tony Hawk's Pro Skater 4"/>
    <s v="PlayStation 2"/>
    <n v="94"/>
    <x v="68"/>
    <x v="12"/>
  </r>
  <r>
    <n v="80"/>
    <s v="Devil May Cry"/>
    <s v="PlayStation 2"/>
    <n v="94"/>
    <x v="69"/>
    <x v="11"/>
  </r>
  <r>
    <n v="81"/>
    <s v="Call of Duty 4: Modern Warfare"/>
    <s v="PlayStation 3"/>
    <n v="94"/>
    <x v="70"/>
    <x v="4"/>
  </r>
  <r>
    <n v="82"/>
    <s v="Madden NFL 2002"/>
    <s v="PlayStation 2"/>
    <n v="94"/>
    <x v="71"/>
    <x v="11"/>
  </r>
  <r>
    <n v="83"/>
    <s v="Batman: Arkham City"/>
    <s v="Xbox 360"/>
    <n v="94"/>
    <x v="26"/>
    <x v="18"/>
  </r>
  <r>
    <n v="84"/>
    <s v="Persona 5 Royal"/>
    <s v="Xbox Series X"/>
    <n v="94"/>
    <x v="48"/>
    <x v="19"/>
  </r>
  <r>
    <n v="85"/>
    <s v="Mass Effect 2"/>
    <s v="PC"/>
    <n v="94"/>
    <x v="30"/>
    <x v="5"/>
  </r>
  <r>
    <n v="86"/>
    <s v="The Legend of Zelda: Ocarina of Time 3D"/>
    <s v="3DS"/>
    <n v="94"/>
    <x v="72"/>
    <x v="18"/>
  </r>
  <r>
    <n v="87"/>
    <s v="Chrono Cross"/>
    <s v="PlayStation"/>
    <n v="94"/>
    <x v="73"/>
    <x v="1"/>
  </r>
  <r>
    <n v="88"/>
    <s v="Celeste"/>
    <s v="Xbox One"/>
    <n v="94"/>
    <x v="74"/>
    <x v="6"/>
  </r>
  <r>
    <n v="89"/>
    <s v="BioShock"/>
    <s v="PlayStation 3"/>
    <n v="94"/>
    <x v="75"/>
    <x v="2"/>
  </r>
  <r>
    <n v="90"/>
    <s v="Mass Effect 2"/>
    <s v="PlayStation 3"/>
    <n v="94"/>
    <x v="76"/>
    <x v="18"/>
  </r>
  <r>
    <n v="91"/>
    <s v="Grand Theft Auto: Vice City"/>
    <s v="PC"/>
    <n v="94"/>
    <x v="77"/>
    <x v="21"/>
  </r>
  <r>
    <n v="92"/>
    <s v="Madden NFL 2004"/>
    <s v="PlayStation 2"/>
    <n v="94"/>
    <x v="78"/>
    <x v="21"/>
  </r>
  <r>
    <n v="93"/>
    <s v="Gears of War"/>
    <s v="Xbox 360"/>
    <n v="94"/>
    <x v="79"/>
    <x v="20"/>
  </r>
  <r>
    <n v="94"/>
    <s v="The Elder Scrolls IV: Oblivion"/>
    <s v="Xbox 360"/>
    <n v="94"/>
    <x v="80"/>
    <x v="20"/>
  </r>
  <r>
    <n v="95"/>
    <s v="Persona 5 Royal"/>
    <s v="Switch"/>
    <n v="94"/>
    <x v="48"/>
    <x v="19"/>
  </r>
  <r>
    <n v="96"/>
    <s v="Sid Meier's Civilization II"/>
    <s v="PC"/>
    <n v="94"/>
    <x v="81"/>
    <x v="24"/>
  </r>
  <r>
    <n v="97"/>
    <s v="Quake"/>
    <s v="PC"/>
    <n v="94"/>
    <x v="82"/>
    <x v="24"/>
  </r>
  <r>
    <n v="98"/>
    <s v="Call of Duty 4: Modern Warfare"/>
    <s v="Xbox 360"/>
    <n v="94"/>
    <x v="70"/>
    <x v="4"/>
  </r>
  <r>
    <n v="99"/>
    <s v="BioShock Infinite"/>
    <s v="PC"/>
    <n v="94"/>
    <x v="83"/>
    <x v="8"/>
  </r>
  <r>
    <n v="100"/>
    <s v="Halo 3"/>
    <s v="Xbox 360"/>
    <n v="94"/>
    <x v="8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x v="0"/>
    <n v="99"/>
    <d v="1998-11-23T00:00:00"/>
  </r>
  <r>
    <n v="2"/>
    <s v="Tony Hawk's Pro Skater 2"/>
    <x v="1"/>
    <n v="98"/>
    <d v="2000-09-20T00:00:00"/>
  </r>
  <r>
    <n v="3"/>
    <s v="Grand Theft Auto IV"/>
    <x v="2"/>
    <n v="98"/>
    <d v="2008-04-29T00:00:00"/>
  </r>
  <r>
    <n v="4"/>
    <s v="SoulCalibur"/>
    <x v="3"/>
    <n v="98"/>
    <d v="1999-09-08T00:00:00"/>
  </r>
  <r>
    <n v="5"/>
    <s v="Grand Theft Auto IV"/>
    <x v="4"/>
    <n v="98"/>
    <d v="2008-04-29T00:00:00"/>
  </r>
  <r>
    <n v="6"/>
    <s v="Super Mario Galaxy"/>
    <x v="5"/>
    <n v="97"/>
    <d v="2007-11-12T00:00:00"/>
  </r>
  <r>
    <n v="7"/>
    <s v="Super Mario Galaxy 2"/>
    <x v="5"/>
    <n v="97"/>
    <d v="2010-05-23T00:00:00"/>
  </r>
  <r>
    <n v="8"/>
    <s v="Red Dead Redemption 2"/>
    <x v="6"/>
    <n v="97"/>
    <d v="2018-10-26T00:00:00"/>
  </r>
  <r>
    <n v="9"/>
    <s v="Grand Theft Auto V"/>
    <x v="6"/>
    <n v="97"/>
    <d v="2014-11-18T00:00:00"/>
  </r>
  <r>
    <n v="10"/>
    <s v="Grand Theft Auto V"/>
    <x v="2"/>
    <n v="97"/>
    <d v="2013-09-17T00:00:00"/>
  </r>
  <r>
    <n v="11"/>
    <s v="Disco Elysium: The Final Cut"/>
    <x v="7"/>
    <n v="97"/>
    <d v="2021-03-30T00:00:00"/>
  </r>
  <r>
    <n v="12"/>
    <s v="Grand Theft Auto V"/>
    <x v="4"/>
    <n v="97"/>
    <d v="2013-09-17T00:00:00"/>
  </r>
  <r>
    <n v="13"/>
    <s v="Tony Hawk's Pro Skater 2"/>
    <x v="3"/>
    <n v="97"/>
    <d v="2000-11-06T00:00:00"/>
  </r>
  <r>
    <n v="14"/>
    <s v="The Legend of Zelda: Breath of the Wild"/>
    <x v="8"/>
    <n v="97"/>
    <d v="2017-03-03T00:00:00"/>
  </r>
  <r>
    <n v="15"/>
    <s v="Tony Hawk's Pro Skater 3"/>
    <x v="9"/>
    <n v="97"/>
    <d v="2001-10-28T00:00:00"/>
  </r>
  <r>
    <n v="16"/>
    <s v="Perfect Dark"/>
    <x v="0"/>
    <n v="97"/>
    <d v="2000-05-22T00:00:00"/>
  </r>
  <r>
    <n v="17"/>
    <s v="Red Dead Redemption 2"/>
    <x v="10"/>
    <n v="97"/>
    <d v="2018-10-26T00:00:00"/>
  </r>
  <r>
    <n v="18"/>
    <s v="Grand Theft Auto V"/>
    <x v="10"/>
    <n v="97"/>
    <d v="2014-11-18T00:00:00"/>
  </r>
  <r>
    <n v="19"/>
    <s v="Metroid Prime"/>
    <x v="11"/>
    <n v="97"/>
    <d v="2002-11-17T00:00:00"/>
  </r>
  <r>
    <n v="20"/>
    <s v="Grand Theft Auto III"/>
    <x v="9"/>
    <n v="97"/>
    <d v="2001-10-22T00:00:00"/>
  </r>
  <r>
    <n v="21"/>
    <s v="Super Mario Odyssey"/>
    <x v="8"/>
    <n v="97"/>
    <d v="2017-10-27T00:00:00"/>
  </r>
  <r>
    <n v="22"/>
    <s v="Halo: Combat Evolved"/>
    <x v="12"/>
    <n v="97"/>
    <d v="2001-11-14T00:00:00"/>
  </r>
  <r>
    <n v="23"/>
    <s v="NFL 2K1"/>
    <x v="3"/>
    <n v="97"/>
    <d v="2000-09-07T00:00:00"/>
  </r>
  <r>
    <n v="24"/>
    <s v="Half-Life 2"/>
    <x v="7"/>
    <n v="96"/>
    <d v="2004-11-16T00:00:00"/>
  </r>
  <r>
    <n v="25"/>
    <s v="Grand Theft Auto V"/>
    <x v="7"/>
    <n v="96"/>
    <d v="2015-04-13T00:00:00"/>
  </r>
  <r>
    <n v="26"/>
    <s v="The Legend of Zelda: Breath of the Wild"/>
    <x v="13"/>
    <n v="96"/>
    <d v="2017-03-03T00:00:00"/>
  </r>
  <r>
    <n v="27"/>
    <s v="BioShock"/>
    <x v="4"/>
    <n v="96"/>
    <d v="2007-08-21T00:00:00"/>
  </r>
  <r>
    <n v="28"/>
    <s v="GoldenEye 007"/>
    <x v="0"/>
    <n v="96"/>
    <d v="1997-08-25T00:00:00"/>
  </r>
  <r>
    <n v="29"/>
    <s v="Uncharted 2: Among Thieves"/>
    <x v="2"/>
    <n v="96"/>
    <d v="2009-10-13T00:00:00"/>
  </r>
  <r>
    <n v="30"/>
    <s v="Resident Evil 4"/>
    <x v="11"/>
    <n v="96"/>
    <d v="2005-01-11T00:00:00"/>
  </r>
  <r>
    <n v="31"/>
    <s v="The Orange Box"/>
    <x v="4"/>
    <n v="96"/>
    <d v="2007-10-10T00:00:00"/>
  </r>
  <r>
    <n v="32"/>
    <s v="The Orange Box"/>
    <x v="7"/>
    <n v="96"/>
    <d v="2007-10-10T00:00:00"/>
  </r>
  <r>
    <n v="33"/>
    <s v="Batman: Arkham City"/>
    <x v="2"/>
    <n v="96"/>
    <d v="2011-10-18T00:00:00"/>
  </r>
  <r>
    <n v="34"/>
    <s v="Portal Companion Collection"/>
    <x v="8"/>
    <n v="96"/>
    <d v="2022-06-28T00:00:00"/>
  </r>
  <r>
    <n v="35"/>
    <s v="Tekken 3"/>
    <x v="1"/>
    <n v="96"/>
    <d v="1998-04-29T00:00:00"/>
  </r>
  <r>
    <n v="36"/>
    <s v="Elden Ring"/>
    <x v="14"/>
    <n v="96"/>
    <d v="2022-02-25T00:00:00"/>
  </r>
  <r>
    <n v="37"/>
    <s v="Mass Effect 2"/>
    <x v="4"/>
    <n v="96"/>
    <d v="2010-01-26T00:00:00"/>
  </r>
  <r>
    <n v="38"/>
    <s v="The House in Fata Morgana - Dreams of the Revenants Edition -"/>
    <x v="8"/>
    <n v="96"/>
    <d v="2021-04-09T00:00:00"/>
  </r>
  <r>
    <n v="39"/>
    <s v="The Legend of Zelda: Twilight Princess"/>
    <x v="11"/>
    <n v="96"/>
    <d v="2006-12-11T00:00:00"/>
  </r>
  <r>
    <n v="40"/>
    <s v="Elden Ring"/>
    <x v="15"/>
    <n v="96"/>
    <d v="2022-02-25T00:00:00"/>
  </r>
  <r>
    <n v="41"/>
    <s v="The Elder Scrolls V: Skyrim"/>
    <x v="4"/>
    <n v="96"/>
    <d v="2011-11-11T00:00:00"/>
  </r>
  <r>
    <n v="42"/>
    <s v="Half-Life"/>
    <x v="7"/>
    <n v="96"/>
    <d v="1998-11-19T00:00:00"/>
  </r>
  <r>
    <n v="43"/>
    <s v="Resident Evil 4"/>
    <x v="9"/>
    <n v="96"/>
    <d v="2005-10-25T00:00:00"/>
  </r>
  <r>
    <n v="44"/>
    <s v="The Legend of Zelda: The Wind Waker"/>
    <x v="11"/>
    <n v="96"/>
    <d v="2003-03-24T00:00:00"/>
  </r>
  <r>
    <n v="45"/>
    <s v="Gran Turismo"/>
    <x v="1"/>
    <n v="96"/>
    <d v="1998-04-30T00:00:00"/>
  </r>
  <r>
    <n v="46"/>
    <s v="BioShock"/>
    <x v="7"/>
    <n v="96"/>
    <d v="2007-08-21T00:00:00"/>
  </r>
  <r>
    <n v="47"/>
    <s v="Metal Gear Solid 2: Sons of Liberty"/>
    <x v="9"/>
    <n v="96"/>
    <d v="2001-11-12T00:00:00"/>
  </r>
  <r>
    <n v="48"/>
    <s v="Grand Theft Auto Double Pack"/>
    <x v="12"/>
    <n v="96"/>
    <d v="2003-10-31T00:00:00"/>
  </r>
  <r>
    <n v="49"/>
    <s v="Baldur's Gate II: Shadows of Amn"/>
    <x v="7"/>
    <n v="95"/>
    <d v="2000-09-24T00:00:00"/>
  </r>
  <r>
    <n v="50"/>
    <s v="Grand Theft Auto: San Andreas"/>
    <x v="9"/>
    <n v="95"/>
    <d v="2004-10-26T00:00:00"/>
  </r>
  <r>
    <n v="51"/>
    <s v="Grand Theft Auto: Vice City"/>
    <x v="9"/>
    <n v="95"/>
    <d v="2002-10-27T00:00:00"/>
  </r>
  <r>
    <n v="52"/>
    <s v="LittleBigPlanet"/>
    <x v="2"/>
    <n v="95"/>
    <d v="2008-10-27T00:00:00"/>
  </r>
  <r>
    <n v="53"/>
    <s v="The Legend of Zelda Collector's Edition"/>
    <x v="11"/>
    <n v="95"/>
    <d v="2003-11-17T00:00:00"/>
  </r>
  <r>
    <n v="54"/>
    <s v="Red Dead Redemption"/>
    <x v="2"/>
    <n v="95"/>
    <d v="2010-05-18T00:00:00"/>
  </r>
  <r>
    <n v="55"/>
    <s v="Gran Turismo 3: A-Spec"/>
    <x v="9"/>
    <n v="95"/>
    <d v="2001-07-09T00:00:00"/>
  </r>
  <r>
    <n v="56"/>
    <s v="Halo 2"/>
    <x v="12"/>
    <n v="95"/>
    <d v="2004-11-09T00:00:00"/>
  </r>
  <r>
    <n v="57"/>
    <s v="Persona 5 Royal"/>
    <x v="7"/>
    <n v="95"/>
    <d v="2022-10-21T00:00:00"/>
  </r>
  <r>
    <n v="58"/>
    <s v="The Legend of Zelda: A Link to the Past"/>
    <x v="16"/>
    <n v="95"/>
    <d v="2002-12-03T00:00:00"/>
  </r>
  <r>
    <n v="59"/>
    <s v="The Legend of Zelda: Majora's Mask"/>
    <x v="0"/>
    <n v="95"/>
    <d v="2000-10-25T00:00:00"/>
  </r>
  <r>
    <n v="60"/>
    <s v="The Last of Us"/>
    <x v="2"/>
    <n v="95"/>
    <d v="2013-06-14T00:00:00"/>
  </r>
  <r>
    <n v="61"/>
    <s v="Metroid Prime Remastered"/>
    <x v="8"/>
    <n v="95"/>
    <d v="2023-02-08T00:00:00"/>
  </r>
  <r>
    <n v="62"/>
    <s v="The Legend of Zelda: Twilight Princess"/>
    <x v="5"/>
    <n v="95"/>
    <d v="2006-11-19T00:00:00"/>
  </r>
  <r>
    <n v="63"/>
    <s v="Madden NFL 2003"/>
    <x v="9"/>
    <n v="95"/>
    <d v="2002-08-12T00:00:00"/>
  </r>
  <r>
    <n v="64"/>
    <s v="Tony Hawk's Pro Skater 2"/>
    <x v="16"/>
    <n v="95"/>
    <d v="2001-05-30T00:00:00"/>
  </r>
  <r>
    <n v="65"/>
    <s v="Persona 5 Royal"/>
    <x v="10"/>
    <n v="95"/>
    <d v="2020-03-31T00:00:00"/>
  </r>
  <r>
    <n v="66"/>
    <s v="The Last of Us Remastered"/>
    <x v="10"/>
    <n v="95"/>
    <d v="2014-07-29T00:00:00"/>
  </r>
  <r>
    <n v="67"/>
    <s v="Portal 2"/>
    <x v="7"/>
    <n v="95"/>
    <d v="2011-04-18T00:00:00"/>
  </r>
  <r>
    <n v="68"/>
    <s v="Red Dead Redemption"/>
    <x v="4"/>
    <n v="95"/>
    <d v="2010-05-18T00:00:00"/>
  </r>
  <r>
    <n v="69"/>
    <s v="Portal 2"/>
    <x v="4"/>
    <n v="95"/>
    <d v="2011-04-19T00:00:00"/>
  </r>
  <r>
    <n v="70"/>
    <s v="Metal Gear Solid V: The Phantom Pain"/>
    <x v="6"/>
    <n v="95"/>
    <d v="2015-09-01T00:00:00"/>
  </r>
  <r>
    <n v="71"/>
    <s v="Portal 2"/>
    <x v="2"/>
    <n v="95"/>
    <d v="2011-04-19T00:00:00"/>
  </r>
  <r>
    <n v="72"/>
    <s v="Tetris Effect: Connected"/>
    <x v="8"/>
    <n v="94"/>
    <d v="2021-10-08T00:00:00"/>
  </r>
  <r>
    <n v="73"/>
    <s v="World of Goo"/>
    <x v="5"/>
    <n v="94"/>
    <d v="2008-10-13T00:00:00"/>
  </r>
  <r>
    <n v="74"/>
    <s v="The Elder Scrolls V: Skyrim"/>
    <x v="7"/>
    <n v="94"/>
    <d v="2011-11-10T00:00:00"/>
  </r>
  <r>
    <n v="75"/>
    <s v="BioShock Infinite"/>
    <x v="2"/>
    <n v="94"/>
    <d v="2013-03-26T00:00:00"/>
  </r>
  <r>
    <n v="76"/>
    <s v="Final Fantasy IX"/>
    <x v="1"/>
    <n v="94"/>
    <d v="2000-11-13T00:00:00"/>
  </r>
  <r>
    <n v="77"/>
    <s v="Call of Duty: Modern Warfare 2"/>
    <x v="2"/>
    <n v="94"/>
    <d v="2009-11-10T00:00:00"/>
  </r>
  <r>
    <n v="78"/>
    <s v="God of War"/>
    <x v="10"/>
    <n v="94"/>
    <d v="2018-04-20T00:00:00"/>
  </r>
  <r>
    <n v="79"/>
    <s v="Tony Hawk's Pro Skater 4"/>
    <x v="9"/>
    <n v="94"/>
    <d v="2002-10-23T00:00:00"/>
  </r>
  <r>
    <n v="80"/>
    <s v="Devil May Cry"/>
    <x v="9"/>
    <n v="94"/>
    <d v="2001-10-16T00:00:00"/>
  </r>
  <r>
    <n v="81"/>
    <s v="Call of Duty 4: Modern Warfare"/>
    <x v="2"/>
    <n v="94"/>
    <d v="2007-11-05T00:00:00"/>
  </r>
  <r>
    <n v="82"/>
    <s v="Madden NFL 2002"/>
    <x v="9"/>
    <n v="94"/>
    <d v="2001-08-19T00:00:00"/>
  </r>
  <r>
    <n v="83"/>
    <s v="Batman: Arkham City"/>
    <x v="4"/>
    <n v="94"/>
    <d v="2011-10-18T00:00:00"/>
  </r>
  <r>
    <n v="84"/>
    <s v="Persona 5 Royal"/>
    <x v="14"/>
    <n v="94"/>
    <d v="2022-10-21T00:00:00"/>
  </r>
  <r>
    <n v="85"/>
    <s v="Mass Effect 2"/>
    <x v="7"/>
    <n v="94"/>
    <d v="2010-01-26T00:00:00"/>
  </r>
  <r>
    <n v="86"/>
    <s v="The Legend of Zelda: Ocarina of Time 3D"/>
    <x v="17"/>
    <n v="94"/>
    <d v="2011-06-19T00:00:00"/>
  </r>
  <r>
    <n v="87"/>
    <s v="Chrono Cross"/>
    <x v="1"/>
    <n v="94"/>
    <d v="2000-08-15T00:00:00"/>
  </r>
  <r>
    <n v="88"/>
    <s v="Celeste"/>
    <x v="6"/>
    <n v="94"/>
    <d v="2018-01-26T00:00:00"/>
  </r>
  <r>
    <n v="89"/>
    <s v="BioShock"/>
    <x v="2"/>
    <n v="94"/>
    <d v="2008-10-21T00:00:00"/>
  </r>
  <r>
    <n v="90"/>
    <s v="Mass Effect 2"/>
    <x v="2"/>
    <n v="94"/>
    <d v="2011-01-17T00:00:00"/>
  </r>
  <r>
    <n v="91"/>
    <s v="Grand Theft Auto: Vice City"/>
    <x v="7"/>
    <n v="94"/>
    <d v="2003-05-12T00:00:00"/>
  </r>
  <r>
    <n v="92"/>
    <s v="Madden NFL 2004"/>
    <x v="9"/>
    <n v="94"/>
    <d v="2003-08-12T00:00:00"/>
  </r>
  <r>
    <n v="93"/>
    <s v="Gears of War"/>
    <x v="4"/>
    <n v="94"/>
    <d v="2006-11-07T00:00:00"/>
  </r>
  <r>
    <n v="94"/>
    <s v="The Elder Scrolls IV: Oblivion"/>
    <x v="4"/>
    <n v="94"/>
    <d v="2006-03-20T00:00:00"/>
  </r>
  <r>
    <n v="95"/>
    <s v="Persona 5 Royal"/>
    <x v="8"/>
    <n v="94"/>
    <d v="2022-10-21T00:00:00"/>
  </r>
  <r>
    <n v="96"/>
    <s v="Sid Meier's Civilization II"/>
    <x v="7"/>
    <n v="94"/>
    <d v="1996-02-29T00:00:00"/>
  </r>
  <r>
    <n v="97"/>
    <s v="Quake"/>
    <x v="7"/>
    <n v="94"/>
    <d v="1996-06-22T00:00:00"/>
  </r>
  <r>
    <n v="98"/>
    <s v="Call of Duty 4: Modern Warfare"/>
    <x v="4"/>
    <n v="94"/>
    <d v="2007-11-05T00:00:00"/>
  </r>
  <r>
    <n v="99"/>
    <s v="BioShock Infinite"/>
    <x v="7"/>
    <n v="94"/>
    <d v="2013-03-25T00:00:00"/>
  </r>
  <r>
    <n v="100"/>
    <s v="Halo 3"/>
    <x v="4"/>
    <n v="94"/>
    <d v="2007-09-25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The Legend of Zelda: Ocarina of Time"/>
    <s v="Nintendo 64"/>
    <n v="99"/>
    <x v="0"/>
  </r>
  <r>
    <n v="2"/>
    <s v="Tony Hawk's Pro Skater 2"/>
    <s v="PlayStation"/>
    <n v="98"/>
    <x v="1"/>
  </r>
  <r>
    <n v="3"/>
    <s v="Grand Theft Auto IV"/>
    <s v="PlayStation 3"/>
    <n v="98"/>
    <x v="2"/>
  </r>
  <r>
    <n v="4"/>
    <s v="SoulCalibur"/>
    <s v="Dreamcast"/>
    <n v="98"/>
    <x v="3"/>
  </r>
  <r>
    <n v="5"/>
    <s v="Grand Theft Auto IV"/>
    <s v="Xbox 360"/>
    <n v="98"/>
    <x v="2"/>
  </r>
  <r>
    <n v="6"/>
    <s v="Super Mario Galaxy"/>
    <s v="Wii"/>
    <n v="97"/>
    <x v="4"/>
  </r>
  <r>
    <n v="7"/>
    <s v="Super Mario Galaxy 2"/>
    <s v="Wii"/>
    <n v="97"/>
    <x v="5"/>
  </r>
  <r>
    <n v="8"/>
    <s v="Red Dead Redemption 2"/>
    <s v="Xbox One"/>
    <n v="97"/>
    <x v="6"/>
  </r>
  <r>
    <n v="9"/>
    <s v="Grand Theft Auto V"/>
    <s v="Xbox One"/>
    <n v="97"/>
    <x v="7"/>
  </r>
  <r>
    <n v="10"/>
    <s v="Grand Theft Auto V"/>
    <s v="PlayStation 3"/>
    <n v="97"/>
    <x v="8"/>
  </r>
  <r>
    <n v="11"/>
    <s v="Disco Elysium: The Final Cut"/>
    <s v="PC"/>
    <n v="97"/>
    <x v="9"/>
  </r>
  <r>
    <n v="12"/>
    <s v="Grand Theft Auto V"/>
    <s v="Xbox 360"/>
    <n v="97"/>
    <x v="8"/>
  </r>
  <r>
    <n v="13"/>
    <s v="Tony Hawk's Pro Skater 2"/>
    <s v="Dreamcast"/>
    <n v="97"/>
    <x v="10"/>
  </r>
  <r>
    <n v="14"/>
    <s v="The Legend of Zelda: Breath of the Wild"/>
    <s v="Switch"/>
    <n v="97"/>
    <x v="11"/>
  </r>
  <r>
    <n v="15"/>
    <s v="Tony Hawk's Pro Skater 3"/>
    <s v="PlayStation 2"/>
    <n v="97"/>
    <x v="12"/>
  </r>
  <r>
    <n v="16"/>
    <s v="Perfect Dark"/>
    <s v="Nintendo 64"/>
    <n v="97"/>
    <x v="13"/>
  </r>
  <r>
    <n v="17"/>
    <s v="Red Dead Redemption 2"/>
    <s v="PlayStation 4"/>
    <n v="97"/>
    <x v="6"/>
  </r>
  <r>
    <n v="18"/>
    <s v="Grand Theft Auto V"/>
    <s v="PlayStation 4"/>
    <n v="97"/>
    <x v="7"/>
  </r>
  <r>
    <n v="19"/>
    <s v="Metroid Prime"/>
    <s v="GameCube"/>
    <n v="97"/>
    <x v="14"/>
  </r>
  <r>
    <n v="20"/>
    <s v="Grand Theft Auto III"/>
    <s v="PlayStation 2"/>
    <n v="97"/>
    <x v="15"/>
  </r>
  <r>
    <n v="21"/>
    <s v="Super Mario Odyssey"/>
    <s v="Switch"/>
    <n v="97"/>
    <x v="16"/>
  </r>
  <r>
    <n v="22"/>
    <s v="Halo: Combat Evolved"/>
    <s v="Xbox"/>
    <n v="97"/>
    <x v="17"/>
  </r>
  <r>
    <n v="23"/>
    <s v="NFL 2K1"/>
    <s v="Dreamcast"/>
    <n v="97"/>
    <x v="18"/>
  </r>
  <r>
    <n v="24"/>
    <s v="Half-Life 2"/>
    <s v="PC"/>
    <n v="96"/>
    <x v="19"/>
  </r>
  <r>
    <n v="25"/>
    <s v="Grand Theft Auto V"/>
    <s v="PC"/>
    <n v="96"/>
    <x v="20"/>
  </r>
  <r>
    <n v="26"/>
    <s v="The Legend of Zelda: Breath of the Wild"/>
    <s v="Wii U"/>
    <n v="96"/>
    <x v="11"/>
  </r>
  <r>
    <n v="27"/>
    <s v="BioShock"/>
    <s v="Xbox 360"/>
    <n v="96"/>
    <x v="21"/>
  </r>
  <r>
    <n v="28"/>
    <s v="GoldenEye 007"/>
    <s v="Nintendo 64"/>
    <n v="96"/>
    <x v="22"/>
  </r>
  <r>
    <n v="29"/>
    <s v="Uncharted 2: Among Thieves"/>
    <s v="PlayStation 3"/>
    <n v="96"/>
    <x v="23"/>
  </r>
  <r>
    <n v="30"/>
    <s v="Resident Evil 4"/>
    <s v="GameCube"/>
    <n v="96"/>
    <x v="24"/>
  </r>
  <r>
    <n v="31"/>
    <s v="The Orange Box"/>
    <s v="Xbox 360"/>
    <n v="96"/>
    <x v="25"/>
  </r>
  <r>
    <n v="32"/>
    <s v="The Orange Box"/>
    <s v="PC"/>
    <n v="96"/>
    <x v="25"/>
  </r>
  <r>
    <n v="33"/>
    <s v="Batman: Arkham City"/>
    <s v="PlayStation 3"/>
    <n v="96"/>
    <x v="26"/>
  </r>
  <r>
    <n v="34"/>
    <s v="Portal Companion Collection"/>
    <s v="Switch"/>
    <n v="96"/>
    <x v="27"/>
  </r>
  <r>
    <n v="35"/>
    <s v="Tekken 3"/>
    <s v="PlayStation"/>
    <n v="96"/>
    <x v="28"/>
  </r>
  <r>
    <n v="36"/>
    <s v="Elden Ring"/>
    <s v="Xbox Series X"/>
    <n v="96"/>
    <x v="29"/>
  </r>
  <r>
    <n v="37"/>
    <s v="Mass Effect 2"/>
    <s v="Xbox 360"/>
    <n v="96"/>
    <x v="30"/>
  </r>
  <r>
    <n v="38"/>
    <s v="The House in Fata Morgana - Dreams of the Revenants Edition -"/>
    <s v="Switch"/>
    <n v="96"/>
    <x v="31"/>
  </r>
  <r>
    <n v="39"/>
    <s v="The Legend of Zelda: Twilight Princess"/>
    <s v="GameCube"/>
    <n v="96"/>
    <x v="32"/>
  </r>
  <r>
    <n v="40"/>
    <s v="Elden Ring"/>
    <s v="PlayStation 5"/>
    <n v="96"/>
    <x v="29"/>
  </r>
  <r>
    <n v="41"/>
    <s v="The Elder Scrolls V: Skyrim"/>
    <s v="Xbox 360"/>
    <n v="96"/>
    <x v="33"/>
  </r>
  <r>
    <n v="42"/>
    <s v="Half-Life"/>
    <s v="PC"/>
    <n v="96"/>
    <x v="34"/>
  </r>
  <r>
    <n v="43"/>
    <s v="Resident Evil 4"/>
    <s v="PlayStation 2"/>
    <n v="96"/>
    <x v="35"/>
  </r>
  <r>
    <n v="44"/>
    <s v="The Legend of Zelda: The Wind Waker"/>
    <s v="GameCube"/>
    <n v="96"/>
    <x v="36"/>
  </r>
  <r>
    <n v="45"/>
    <s v="Gran Turismo"/>
    <s v="PlayStation"/>
    <n v="96"/>
    <x v="37"/>
  </r>
  <r>
    <n v="46"/>
    <s v="BioShock"/>
    <s v="PC"/>
    <n v="96"/>
    <x v="21"/>
  </r>
  <r>
    <n v="47"/>
    <s v="Metal Gear Solid 2: Sons of Liberty"/>
    <s v="PlayStation 2"/>
    <n v="96"/>
    <x v="38"/>
  </r>
  <r>
    <n v="48"/>
    <s v="Grand Theft Auto Double Pack"/>
    <s v="Xbox"/>
    <n v="96"/>
    <x v="39"/>
  </r>
  <r>
    <n v="49"/>
    <s v="Baldur's Gate II: Shadows of Amn"/>
    <s v="PC"/>
    <n v="95"/>
    <x v="40"/>
  </r>
  <r>
    <n v="50"/>
    <s v="Grand Theft Auto: San Andreas"/>
    <s v="PlayStation 2"/>
    <n v="95"/>
    <x v="41"/>
  </r>
  <r>
    <n v="51"/>
    <s v="Grand Theft Auto: Vice City"/>
    <s v="PlayStation 2"/>
    <n v="95"/>
    <x v="42"/>
  </r>
  <r>
    <n v="52"/>
    <s v="LittleBigPlanet"/>
    <s v="PlayStation 3"/>
    <n v="95"/>
    <x v="43"/>
  </r>
  <r>
    <n v="53"/>
    <s v="The Legend of Zelda Collector's Edition"/>
    <s v="GameCube"/>
    <n v="95"/>
    <x v="44"/>
  </r>
  <r>
    <n v="54"/>
    <s v="Red Dead Redemption"/>
    <s v="PlayStation 3"/>
    <n v="95"/>
    <x v="45"/>
  </r>
  <r>
    <n v="55"/>
    <s v="Gran Turismo 3: A-Spec"/>
    <s v="PlayStation 2"/>
    <n v="95"/>
    <x v="46"/>
  </r>
  <r>
    <n v="56"/>
    <s v="Halo 2"/>
    <s v="Xbox"/>
    <n v="95"/>
    <x v="47"/>
  </r>
  <r>
    <n v="57"/>
    <s v="Persona 5 Royal"/>
    <s v="PC"/>
    <n v="95"/>
    <x v="48"/>
  </r>
  <r>
    <n v="58"/>
    <s v="The Legend of Zelda: A Link to the Past"/>
    <s v="Game Boy Advance"/>
    <n v="95"/>
    <x v="49"/>
  </r>
  <r>
    <n v="59"/>
    <s v="The Legend of Zelda: Majora's Mask"/>
    <s v="Nintendo 64"/>
    <n v="95"/>
    <x v="50"/>
  </r>
  <r>
    <n v="60"/>
    <s v="The Last of Us"/>
    <s v="PlayStation 3"/>
    <n v="95"/>
    <x v="51"/>
  </r>
  <r>
    <n v="61"/>
    <s v="Metroid Prime Remastered"/>
    <s v="Switch"/>
    <n v="95"/>
    <x v="52"/>
  </r>
  <r>
    <n v="62"/>
    <s v="The Legend of Zelda: Twilight Princess"/>
    <s v="Wii"/>
    <n v="95"/>
    <x v="53"/>
  </r>
  <r>
    <n v="63"/>
    <s v="Madden NFL 2003"/>
    <s v="PlayStation 2"/>
    <n v="95"/>
    <x v="54"/>
  </r>
  <r>
    <n v="64"/>
    <s v="Tony Hawk's Pro Skater 2"/>
    <s v="Game Boy Advance"/>
    <n v="95"/>
    <x v="55"/>
  </r>
  <r>
    <n v="65"/>
    <s v="Persona 5 Royal"/>
    <s v="PlayStation 4"/>
    <n v="95"/>
    <x v="56"/>
  </r>
  <r>
    <n v="66"/>
    <s v="The Last of Us Remastered"/>
    <s v="PlayStation 4"/>
    <n v="95"/>
    <x v="57"/>
  </r>
  <r>
    <n v="67"/>
    <s v="Portal 2"/>
    <s v="PC"/>
    <n v="95"/>
    <x v="58"/>
  </r>
  <r>
    <n v="68"/>
    <s v="Red Dead Redemption"/>
    <s v="Xbox 360"/>
    <n v="95"/>
    <x v="45"/>
  </r>
  <r>
    <n v="69"/>
    <s v="Portal 2"/>
    <s v="Xbox 360"/>
    <n v="95"/>
    <x v="59"/>
  </r>
  <r>
    <n v="70"/>
    <s v="Metal Gear Solid V: The Phantom Pain"/>
    <s v="Xbox One"/>
    <n v="95"/>
    <x v="60"/>
  </r>
  <r>
    <n v="71"/>
    <s v="Portal 2"/>
    <s v="PlayStation 3"/>
    <n v="95"/>
    <x v="59"/>
  </r>
  <r>
    <n v="72"/>
    <s v="Tetris Effect: Connected"/>
    <s v="Switch"/>
    <n v="94"/>
    <x v="61"/>
  </r>
  <r>
    <n v="73"/>
    <s v="World of Goo"/>
    <s v="Wii"/>
    <n v="94"/>
    <x v="62"/>
  </r>
  <r>
    <n v="74"/>
    <s v="The Elder Scrolls V: Skyrim"/>
    <s v="PC"/>
    <n v="94"/>
    <x v="63"/>
  </r>
  <r>
    <n v="75"/>
    <s v="BioShock Infinite"/>
    <s v="PlayStation 3"/>
    <n v="94"/>
    <x v="64"/>
  </r>
  <r>
    <n v="76"/>
    <s v="Final Fantasy IX"/>
    <s v="PlayStation"/>
    <n v="94"/>
    <x v="65"/>
  </r>
  <r>
    <n v="77"/>
    <s v="Call of Duty: Modern Warfare 2"/>
    <s v="PlayStation 3"/>
    <n v="94"/>
    <x v="66"/>
  </r>
  <r>
    <n v="78"/>
    <s v="God of War"/>
    <s v="PlayStation 4"/>
    <n v="94"/>
    <x v="67"/>
  </r>
  <r>
    <n v="79"/>
    <s v="Tony Hawk's Pro Skater 4"/>
    <s v="PlayStation 2"/>
    <n v="94"/>
    <x v="68"/>
  </r>
  <r>
    <n v="80"/>
    <s v="Devil May Cry"/>
    <s v="PlayStation 2"/>
    <n v="94"/>
    <x v="69"/>
  </r>
  <r>
    <n v="81"/>
    <s v="Call of Duty 4: Modern Warfare"/>
    <s v="PlayStation 3"/>
    <n v="94"/>
    <x v="70"/>
  </r>
  <r>
    <n v="82"/>
    <s v="Madden NFL 2002"/>
    <s v="PlayStation 2"/>
    <n v="94"/>
    <x v="71"/>
  </r>
  <r>
    <n v="83"/>
    <s v="Batman: Arkham City"/>
    <s v="Xbox 360"/>
    <n v="94"/>
    <x v="26"/>
  </r>
  <r>
    <n v="84"/>
    <s v="Persona 5 Royal"/>
    <s v="Xbox Series X"/>
    <n v="94"/>
    <x v="48"/>
  </r>
  <r>
    <n v="85"/>
    <s v="Mass Effect 2"/>
    <s v="PC"/>
    <n v="94"/>
    <x v="30"/>
  </r>
  <r>
    <n v="86"/>
    <s v="The Legend of Zelda: Ocarina of Time 3D"/>
    <s v="3DS"/>
    <n v="94"/>
    <x v="72"/>
  </r>
  <r>
    <n v="87"/>
    <s v="Chrono Cross"/>
    <s v="PlayStation"/>
    <n v="94"/>
    <x v="73"/>
  </r>
  <r>
    <n v="88"/>
    <s v="Celeste"/>
    <s v="Xbox One"/>
    <n v="94"/>
    <x v="74"/>
  </r>
  <r>
    <n v="89"/>
    <s v="BioShock"/>
    <s v="PlayStation 3"/>
    <n v="94"/>
    <x v="75"/>
  </r>
  <r>
    <n v="90"/>
    <s v="Mass Effect 2"/>
    <s v="PlayStation 3"/>
    <n v="94"/>
    <x v="76"/>
  </r>
  <r>
    <n v="91"/>
    <s v="Grand Theft Auto: Vice City"/>
    <s v="PC"/>
    <n v="94"/>
    <x v="77"/>
  </r>
  <r>
    <n v="92"/>
    <s v="Madden NFL 2004"/>
    <s v="PlayStation 2"/>
    <n v="94"/>
    <x v="78"/>
  </r>
  <r>
    <n v="93"/>
    <s v="Gears of War"/>
    <s v="Xbox 360"/>
    <n v="94"/>
    <x v="79"/>
  </r>
  <r>
    <n v="94"/>
    <s v="The Elder Scrolls IV: Oblivion"/>
    <s v="Xbox 360"/>
    <n v="94"/>
    <x v="80"/>
  </r>
  <r>
    <n v="95"/>
    <s v="Persona 5 Royal"/>
    <s v="Switch"/>
    <n v="94"/>
    <x v="48"/>
  </r>
  <r>
    <n v="96"/>
    <s v="Sid Meier's Civilization II"/>
    <s v="PC"/>
    <n v="94"/>
    <x v="81"/>
  </r>
  <r>
    <n v="97"/>
    <s v="Quake"/>
    <s v="PC"/>
    <n v="94"/>
    <x v="82"/>
  </r>
  <r>
    <n v="98"/>
    <s v="Call of Duty 4: Modern Warfare"/>
    <s v="Xbox 360"/>
    <n v="94"/>
    <x v="70"/>
  </r>
  <r>
    <n v="99"/>
    <s v="BioShock Infinite"/>
    <s v="PC"/>
    <n v="94"/>
    <x v="83"/>
  </r>
  <r>
    <n v="100"/>
    <s v="Halo 3"/>
    <s v="Xbox 360"/>
    <n v="94"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9437D-5A72-4CF8-927A-EA613E8E1468}" name="Tabela przestawna4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 rowHeaderCaption="Rok">
  <location ref="H1:I27" firstHeaderRow="1" firstDataRow="1" firstDataCol="1"/>
  <pivotFields count="7">
    <pivotField showAll="0"/>
    <pivotField dataField="1" showAll="0"/>
    <pivotField showAll="0"/>
    <pivotField showAll="0"/>
    <pivotField numFmtId="14" showAll="0">
      <items count="86">
        <item x="81"/>
        <item x="82"/>
        <item x="22"/>
        <item x="28"/>
        <item x="37"/>
        <item x="34"/>
        <item x="0"/>
        <item x="3"/>
        <item x="13"/>
        <item x="73"/>
        <item x="18"/>
        <item x="1"/>
        <item x="40"/>
        <item x="50"/>
        <item x="10"/>
        <item x="65"/>
        <item x="55"/>
        <item x="46"/>
        <item x="71"/>
        <item x="69"/>
        <item x="15"/>
        <item x="12"/>
        <item x="38"/>
        <item x="17"/>
        <item x="54"/>
        <item x="68"/>
        <item x="42"/>
        <item x="14"/>
        <item x="49"/>
        <item x="36"/>
        <item x="77"/>
        <item x="78"/>
        <item x="39"/>
        <item x="44"/>
        <item x="41"/>
        <item x="47"/>
        <item x="19"/>
        <item x="24"/>
        <item x="35"/>
        <item x="80"/>
        <item x="79"/>
        <item x="53"/>
        <item x="32"/>
        <item x="21"/>
        <item x="84"/>
        <item x="25"/>
        <item x="70"/>
        <item x="4"/>
        <item x="2"/>
        <item x="62"/>
        <item x="75"/>
        <item x="43"/>
        <item x="23"/>
        <item x="66"/>
        <item x="30"/>
        <item x="45"/>
        <item x="5"/>
        <item x="76"/>
        <item x="58"/>
        <item x="59"/>
        <item x="72"/>
        <item x="26"/>
        <item x="63"/>
        <item x="33"/>
        <item x="83"/>
        <item x="64"/>
        <item x="51"/>
        <item x="8"/>
        <item x="57"/>
        <item x="7"/>
        <item x="20"/>
        <item x="60"/>
        <item x="11"/>
        <item x="16"/>
        <item x="74"/>
        <item x="67"/>
        <item x="6"/>
        <item x="56"/>
        <item x="9"/>
        <item x="31"/>
        <item x="61"/>
        <item x="29"/>
        <item x="27"/>
        <item x="48"/>
        <item x="52"/>
        <item t="default"/>
      </items>
    </pivotField>
    <pivotField showAll="0">
      <items count="26">
        <item x="24"/>
        <item x="15"/>
        <item x="0"/>
        <item x="3"/>
        <item x="1"/>
        <item x="11"/>
        <item x="12"/>
        <item x="21"/>
        <item x="13"/>
        <item x="17"/>
        <item x="20"/>
        <item x="4"/>
        <item x="2"/>
        <item x="16"/>
        <item x="5"/>
        <item x="18"/>
        <item x="8"/>
        <item x="7"/>
        <item x="14"/>
        <item x="10"/>
        <item x="6"/>
        <item x="23"/>
        <item x="9"/>
        <item x="19"/>
        <item x="22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6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Liczba gier" fld="1" subtotal="count" baseField="6" baseItem="1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47C8C-CD91-438C-82E4-E38E2B94DAB5}" name="Tabela przestawna5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Platforma">
  <location ref="G1:J20" firstHeaderRow="0" firstDataRow="1" firstDataCol="1"/>
  <pivotFields count="5">
    <pivotField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dataField="1"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Metascore" fld="3" subtotal="average" baseField="2" baseItem="0" numFmtId="2"/>
    <dataField name="Minimum z Metascore" fld="3" subtotal="min" baseField="2" baseItem="0"/>
    <dataField name="Maksimum z Metascore" fld="3" subtotal="max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B3F06-026D-4F47-B1E1-56D1FE283FD9}" name="Tabela przestawna6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 rowHeaderCaption="Platforma">
  <location ref="G1:H20" firstHeaderRow="1" firstDataRow="1" firstDataCol="1"/>
  <pivotFields count="5">
    <pivotField dataField="1"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wystąpień" fld="0" subtotal="countNums" baseField="2" baseItem="0"/>
  </dataField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F6F3A-C8A4-4BA5-AC4B-201A3E0F4A61}" name="Tabela przestawna7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Platforma">
  <location ref="G1:H20" firstHeaderRow="1" firstDataRow="1" firstDataCol="1"/>
  <pivotFields count="5">
    <pivotField dataField="1" showAll="0"/>
    <pivotField showAll="0"/>
    <pivotField axis="axisRow" showAll="0">
      <items count="19">
        <item x="17"/>
        <item x="3"/>
        <item x="16"/>
        <item x="11"/>
        <item x="0"/>
        <item x="7"/>
        <item x="1"/>
        <item x="9"/>
        <item x="2"/>
        <item x="10"/>
        <item x="15"/>
        <item x="8"/>
        <item x="5"/>
        <item x="13"/>
        <item x="12"/>
        <item x="4"/>
        <item x="6"/>
        <item x="14"/>
        <item t="default"/>
      </items>
    </pivotField>
    <pivotField showAll="0"/>
    <pivotField numFmtId="1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Najlepsza pozycja" fld="0" subtotal="min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7A655-1A78-4AB7-A4D6-01FCCB3D435C}" name="Tabela przestawna8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Rok">
  <location ref="G1:H27" firstHeaderRow="1" firstDataRow="1" firstDataCol="1"/>
  <pivotFields count="6">
    <pivotField dataField="1" showAll="0"/>
    <pivotField showAll="0"/>
    <pivotField showAll="0"/>
    <pivotField showAll="0"/>
    <pivotField numFmtId="14" showAll="0">
      <items count="86">
        <item x="81"/>
        <item x="82"/>
        <item x="22"/>
        <item x="28"/>
        <item x="37"/>
        <item x="34"/>
        <item x="0"/>
        <item x="3"/>
        <item x="13"/>
        <item x="73"/>
        <item x="18"/>
        <item x="1"/>
        <item x="40"/>
        <item x="50"/>
        <item x="10"/>
        <item x="65"/>
        <item x="55"/>
        <item x="46"/>
        <item x="71"/>
        <item x="69"/>
        <item x="15"/>
        <item x="12"/>
        <item x="38"/>
        <item x="17"/>
        <item x="54"/>
        <item x="68"/>
        <item x="42"/>
        <item x="14"/>
        <item x="49"/>
        <item x="36"/>
        <item x="77"/>
        <item x="78"/>
        <item x="39"/>
        <item x="44"/>
        <item x="41"/>
        <item x="47"/>
        <item x="19"/>
        <item x="24"/>
        <item x="35"/>
        <item x="80"/>
        <item x="79"/>
        <item x="53"/>
        <item x="32"/>
        <item x="21"/>
        <item x="84"/>
        <item x="25"/>
        <item x="70"/>
        <item x="4"/>
        <item x="2"/>
        <item x="62"/>
        <item x="75"/>
        <item x="43"/>
        <item x="23"/>
        <item x="66"/>
        <item x="30"/>
        <item x="45"/>
        <item x="5"/>
        <item x="76"/>
        <item x="58"/>
        <item x="59"/>
        <item x="72"/>
        <item x="26"/>
        <item x="63"/>
        <item x="33"/>
        <item x="83"/>
        <item x="64"/>
        <item x="51"/>
        <item x="8"/>
        <item x="57"/>
        <item x="7"/>
        <item x="20"/>
        <item x="60"/>
        <item x="11"/>
        <item x="16"/>
        <item x="74"/>
        <item x="67"/>
        <item x="6"/>
        <item x="56"/>
        <item x="9"/>
        <item x="31"/>
        <item x="61"/>
        <item x="29"/>
        <item x="27"/>
        <item x="48"/>
        <item x="52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5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Najlepsza pozycja" fld="0" subtotal="min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937F3CF-2E2F-4B78-A3C8-0780B5D9D30C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09770C9-1E8F-4CDD-9A7A-5407C6348CA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D0C5C98-B1B6-4B28-B72F-61AD2EC1C92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D438E09-6C80-4E7D-9E00-7A939B7B633C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6333035-3775-4AF4-8A99-DD2C13FABC39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51AA069-40B9-41D6-B920-A2CD70C68210}" autoFormatId="16" applyNumberFormats="0" applyBorderFormats="0" applyFontFormats="0" applyPatternFormats="0" applyAlignmentFormats="0" applyWidthHeightFormats="0">
  <queryTableRefresh nextId="6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D7C1E8E-BE99-46C5-9D02-01BB1F0F301C}" autoFormatId="16" applyNumberFormats="0" applyBorderFormats="0" applyFontFormats="0" applyPatternFormats="0" applyAlignmentFormats="0" applyWidthHeightFormats="0">
  <queryTableRefresh nextId="7">
    <queryTableFields count="5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841456-EA9F-4A22-B4F4-E7E9B972AF8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anga" tableColumnId="1"/>
      <queryTableField id="2" name="Tytuł" tableColumnId="2"/>
      <queryTableField id="3" name="Platforma" tableColumnId="3"/>
      <queryTableField id="4" name="Metascore" tableColumnId="4"/>
      <queryTableField id="5" name="Data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B1BF31-91FF-4761-88CE-832E50BB3C51}" name="Tabela_gry__2" displayName="Tabela_gry__2" ref="A1:E101" tableType="queryTable" totalsRowShown="0">
  <autoFilter ref="A1:E101" xr:uid="{ADB1BF31-91FF-4761-88CE-832E50BB3C51}"/>
  <tableColumns count="5">
    <tableColumn id="1" xr3:uid="{7FA21D45-81C6-4AB8-A17B-BB0131871A4D}" uniqueName="1" name="Ranga" queryTableFieldId="1"/>
    <tableColumn id="2" xr3:uid="{49A67B9B-BE9A-4414-8DFA-02BDAFD9E707}" uniqueName="2" name="Tytuł" queryTableFieldId="2" dataDxfId="27"/>
    <tableColumn id="3" xr3:uid="{6F6DEE41-1AF0-4143-837F-4E495DBF4DDF}" uniqueName="3" name="Platforma" queryTableFieldId="3" dataDxfId="26"/>
    <tableColumn id="4" xr3:uid="{EB47654E-5DB5-47EB-8219-B153D8749E17}" uniqueName="4" name="Metascore" queryTableFieldId="4"/>
    <tableColumn id="5" xr3:uid="{3B350362-DE03-446A-A302-8BF8421EC4A7}" uniqueName="5" name="Data" queryTableFieldId="5" dataDxfId="2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D63B07-2BC9-47E4-93A4-F7117CB27FC0}" name="Tabela4" displayName="Tabela4" ref="J1:M26" totalsRowShown="0">
  <autoFilter ref="J1:M26" xr:uid="{FAD63B07-2BC9-47E4-93A4-F7117CB27FC0}"/>
  <tableColumns count="4">
    <tableColumn id="1" xr3:uid="{03890047-1956-4322-8DFE-1CE6D88B4A00}" name="Rok"/>
    <tableColumn id="2" xr3:uid="{00866625-2E6E-4E95-98DB-BD4F9F05D57C}" name="Najlepsza pozycja"/>
    <tableColumn id="3" xr3:uid="{E9889957-9BE0-4FDF-B41C-380518E72DF3}" name="Tytuł">
      <calculatedColumnFormula>VLOOKUP(H2,A:E,2)</calculatedColumnFormula>
    </tableColumn>
    <tableColumn id="4" xr3:uid="{E54DE057-E46C-4340-8D94-7E65CD49B07F}" name="Platforma">
      <calculatedColumnFormula>VLOOKUP(H2,A:E,3)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E198FF-A2D0-48F0-942A-1574E2708861}" name="Tabela_gry__29" displayName="Tabela_gry__29" ref="A1:F101" tableType="queryTable" totalsRowShown="0">
  <autoFilter ref="A1:F101" xr:uid="{9EE198FF-A2D0-48F0-942A-1574E2708861}"/>
  <tableColumns count="6">
    <tableColumn id="1" xr3:uid="{71BD02CC-5E9B-4C52-BDFF-58BB75074878}" uniqueName="1" name="Ranga" queryTableFieldId="1"/>
    <tableColumn id="2" xr3:uid="{B9D41B3A-B8C4-4DEE-9863-402B37BC52E4}" uniqueName="2" name="Tytuł" queryTableFieldId="2" dataDxfId="3"/>
    <tableColumn id="3" xr3:uid="{744427C9-BAE4-4863-B089-C9AA8402F6E6}" uniqueName="3" name="Platforma" queryTableFieldId="3" dataDxfId="2"/>
    <tableColumn id="4" xr3:uid="{2E4AB676-B18D-4A6F-8026-FCBF19777F55}" uniqueName="4" name="Metascore" queryTableFieldId="4"/>
    <tableColumn id="5" xr3:uid="{57DF77F5-2D41-41FD-804E-EC1D5673843A}" uniqueName="5" name="Data" queryTableFieldId="5" dataDxfId="1"/>
    <tableColumn id="6" xr3:uid="{D2069C8C-83A3-4D96-9A68-67F7843A088E}" uniqueName="6" name="Różnica punktowa" queryTableFieldId="6" dataDxfId="0">
      <calculatedColumnFormula>D1-D2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965D3D-3A50-431D-9070-57350019862E}" name="Tabela_gry__212" displayName="Tabela_gry__212" ref="A1:F101" tableType="queryTable" totalsRowShown="0">
  <autoFilter ref="A1:F101" xr:uid="{41965D3D-3A50-431D-9070-57350019862E}"/>
  <tableColumns count="6">
    <tableColumn id="1" xr3:uid="{E0E04B80-1213-4DFC-B951-6DCEB0C89375}" uniqueName="1" name="Ranga" queryTableFieldId="1"/>
    <tableColumn id="2" xr3:uid="{2B346A82-8B75-4D24-8CD7-69DAC33C73F1}" uniqueName="2" name="Tytuł" queryTableFieldId="2" dataDxfId="15"/>
    <tableColumn id="3" xr3:uid="{C2F18955-4BFB-44A3-97CE-A272D818C3DD}" uniqueName="3" name="Platforma" queryTableFieldId="3" dataDxfId="14"/>
    <tableColumn id="4" xr3:uid="{60FEAA29-CF8C-4596-9FDA-161128EBAAB7}" uniqueName="4" name="Metascore" queryTableFieldId="4"/>
    <tableColumn id="5" xr3:uid="{932ED78F-5811-4B48-9CF8-4BC491128DC7}" uniqueName="5" name="Data" queryTableFieldId="5" dataDxfId="13"/>
    <tableColumn id="6" xr3:uid="{288D1B53-F658-4146-B281-6CCDC97C8334}" uniqueName="6" name="Rok" queryTableFieldId="6" dataDxfId="12">
      <calculatedColumnFormula>YEAR(E2)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EAF5F-A2EB-4356-BC40-0BBFAD6B350D}" name="Tabela_gry__24" displayName="Tabela_gry__24" ref="A1:F101" tableType="queryTable" totalsRowShown="0">
  <autoFilter ref="A1:F101" xr:uid="{D33EAF5F-A2EB-4356-BC40-0BBFAD6B350D}"/>
  <tableColumns count="6">
    <tableColumn id="1" xr3:uid="{C3E20723-3002-4080-B5E5-5852D9C3AFB5}" uniqueName="1" name="Ranga" queryTableFieldId="1"/>
    <tableColumn id="2" xr3:uid="{F129F995-4FFD-4636-9AFE-22216D8E3350}" uniqueName="2" name="Tytuł" queryTableFieldId="2" dataDxfId="8"/>
    <tableColumn id="3" xr3:uid="{FDC6014D-4712-449C-8AAD-F279461A523E}" uniqueName="3" name="Platforma" queryTableFieldId="3" dataDxfId="7"/>
    <tableColumn id="4" xr3:uid="{CC64E826-3E54-4575-AF6E-55EE271EE510}" uniqueName="4" name="Metascore" queryTableFieldId="4"/>
    <tableColumn id="5" xr3:uid="{32E39C60-96B7-47D3-95B2-741CFEAA3049}" uniqueName="5" name="Data" queryTableFieldId="5" dataDxfId="6"/>
    <tableColumn id="6" xr3:uid="{55699368-AA72-453C-957F-46965AEF9FE7}" uniqueName="6" name="mie" queryTableFieldId="6" dataDxfId="5">
      <calculatedColumnFormula>MONTH(E:E)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899226-F16E-48C5-AF17-1EAB06250561}" name="Tabela5" displayName="Tabela5" ref="H1:J13" totalsRowShown="0">
  <autoFilter ref="H1:J13" xr:uid="{35899226-F16E-48C5-AF17-1EAB06250561}"/>
  <tableColumns count="3">
    <tableColumn id="1" xr3:uid="{2C727F54-C780-479D-9C5D-562F3C502948}" name="Miesiąc"/>
    <tableColumn id="2" xr3:uid="{C64CDC17-96DA-40C1-BA26-2989F407603D}" name="Liczba gier">
      <calculatedColumnFormula>COUNTIF(F:F,H2)</calculatedColumnFormula>
    </tableColumn>
    <tableColumn id="3" xr3:uid="{CBA0B947-3E14-4F1B-8726-94E28741BABB}" name="Liczba różnych platform">
      <calculatedColumnFormula>COUNTIF(M:M,H2)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BAE75F-0C9A-4672-AE83-B8FED8D45436}" name="Tabela6" displayName="Tabela6" ref="L1:M71" totalsRowShown="0">
  <autoFilter ref="L1:M71" xr:uid="{ABBAE75F-0C9A-4672-AE83-B8FED8D45436}"/>
  <sortState xmlns:xlrd2="http://schemas.microsoft.com/office/spreadsheetml/2017/richdata2" ref="L2:M71">
    <sortCondition ref="M1:M71"/>
  </sortState>
  <tableColumns count="2">
    <tableColumn id="1" xr3:uid="{9A31559F-183A-46D1-9A8E-249F7FFDA4DB}" name="Platforma" dataDxfId="4"/>
    <tableColumn id="2" xr3:uid="{67DA9EC7-270E-493D-A8CC-62B1C48DCCB1}" name="Miesiąc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E8B770-6292-494B-AF9B-10ACE78A7C02}" name="Tabela_gry__215" displayName="Tabela_gry__215" ref="A1:E101" tableType="queryTable" totalsRowShown="0">
  <autoFilter ref="A1:E101" xr:uid="{04E8B770-6292-494B-AF9B-10ACE78A7C02}"/>
  <tableColumns count="5">
    <tableColumn id="1" xr3:uid="{B1A483D3-4543-43FF-815C-83507C568DA1}" uniqueName="1" name="Ranga" queryTableFieldId="1"/>
    <tableColumn id="2" xr3:uid="{843D2F52-D715-4E5C-B3F0-F2E2CDDA11E4}" uniqueName="2" name="Tytuł" queryTableFieldId="2" dataDxfId="11"/>
    <tableColumn id="3" xr3:uid="{2C3E7401-0914-4973-A4E5-AD72FA5F8C0B}" uniqueName="3" name="Platforma" queryTableFieldId="3" dataDxfId="10"/>
    <tableColumn id="4" xr3:uid="{D63BE302-8B6A-4117-A45A-B2554423A18E}" uniqueName="4" name="Metascore" queryTableFieldId="4"/>
    <tableColumn id="5" xr3:uid="{9C7996B3-F93E-4478-8182-369872D03635}" uniqueName="5" name="Data" queryTableFieldId="5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4EFE4E-FBCF-42F0-97F1-46E1D6BC91A7}" name="Tabela_gry__216" displayName="Tabela_gry__216" ref="A1:E101" tableType="queryTable" totalsRowShown="0">
  <autoFilter ref="A1:E101" xr:uid="{6C4EFE4E-FBCF-42F0-97F1-46E1D6BC91A7}"/>
  <tableColumns count="5">
    <tableColumn id="1" xr3:uid="{917D7899-F94C-4BB7-BD56-D0366B063D9A}" uniqueName="1" name="Ranga" queryTableFieldId="1"/>
    <tableColumn id="2" xr3:uid="{6EF497FF-BBC6-479C-95E8-5F1B8A2331FF}" uniqueName="2" name="Tytuł" queryTableFieldId="2" dataDxfId="24"/>
    <tableColumn id="3" xr3:uid="{E969AD1B-7204-48AB-B169-4271DBC7E4FB}" uniqueName="3" name="Platforma" queryTableFieldId="3" dataDxfId="23"/>
    <tableColumn id="4" xr3:uid="{6A00B8E6-01FB-41B1-AF38-A465112ACB01}" uniqueName="4" name="Metascore" queryTableFieldId="4"/>
    <tableColumn id="5" xr3:uid="{3B079309-7E61-4D97-9F10-2E4FCE7FB478}" uniqueName="5" name="Data" queryTableFieldId="5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51A0774-D762-400F-839F-DEA222F7BE2A}" name="Tabela_gry__217" displayName="Tabela_gry__217" ref="A1:E101" tableType="queryTable" totalsRowShown="0">
  <autoFilter ref="A1:E101" xr:uid="{451A0774-D762-400F-839F-DEA222F7BE2A}"/>
  <tableColumns count="5">
    <tableColumn id="1" xr3:uid="{306962A7-2753-48DC-A2BC-9A25E38A41FA}" uniqueName="1" name="Ranga" queryTableFieldId="1"/>
    <tableColumn id="2" xr3:uid="{2CF98CB8-EF8D-4710-B19E-9C4F8A46136D}" uniqueName="2" name="Tytuł" queryTableFieldId="2" dataDxfId="21"/>
    <tableColumn id="3" xr3:uid="{8267BC19-B9D3-4E1D-B93F-AF77C27D41E0}" uniqueName="3" name="Platforma" queryTableFieldId="3" dataDxfId="20"/>
    <tableColumn id="4" xr3:uid="{5915E5B0-96B6-4790-BCCB-A43640CED777}" uniqueName="4" name="Metascore" queryTableFieldId="4"/>
    <tableColumn id="5" xr3:uid="{A224051C-8CB4-4A11-ABD3-C54A4BAB6F8B}" uniqueName="5" name="Data" queryTableFieldId="5" dataDxfId="1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CC54FB3-D280-484A-9892-608127234A0E}" name="Tabela_gry__218" displayName="Tabela_gry__218" ref="A1:E101" tableType="queryTable" totalsRowShown="0">
  <autoFilter ref="A1:E101" xr:uid="{3CC54FB3-D280-484A-9892-608127234A0E}"/>
  <tableColumns count="5">
    <tableColumn id="1" xr3:uid="{8B9BC66D-FCE9-434C-862B-E271709E9EAB}" uniqueName="1" name="Ranga" queryTableFieldId="1"/>
    <tableColumn id="2" xr3:uid="{3910F674-105A-4761-B4EE-4FF321195E91}" uniqueName="2" name="Tytuł" queryTableFieldId="2" dataDxfId="18"/>
    <tableColumn id="3" xr3:uid="{AC0CA00E-2EC9-4877-95BF-19D806820831}" uniqueName="3" name="Platforma" queryTableFieldId="3" dataDxfId="17"/>
    <tableColumn id="4" xr3:uid="{FAA7A493-6268-40F5-8089-DE9034EC68A3}" uniqueName="4" name="Metascore" queryTableFieldId="4"/>
    <tableColumn id="5" xr3:uid="{25C5C01C-9EDD-4D6E-B34B-23160EBBE58F}" uniqueName="5" name="Data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AD61-E121-48CB-85B0-A02A6FA68EC5}">
  <dimension ref="A1:E101"/>
  <sheetViews>
    <sheetView tabSelected="1" workbookViewId="0">
      <selection activeCell="M24" sqref="M24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  <col min="8" max="8" width="18.140625" bestFit="1" customWidth="1"/>
    <col min="9" max="9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>
        <v>99</v>
      </c>
      <c r="E2" s="1">
        <v>36122</v>
      </c>
    </row>
    <row r="3" spans="1:5" x14ac:dyDescent="0.25">
      <c r="A3">
        <v>2</v>
      </c>
      <c r="B3" t="s">
        <v>7</v>
      </c>
      <c r="C3" t="s">
        <v>8</v>
      </c>
      <c r="D3">
        <v>98</v>
      </c>
      <c r="E3" s="1">
        <v>36789</v>
      </c>
    </row>
    <row r="4" spans="1:5" x14ac:dyDescent="0.25">
      <c r="A4">
        <v>3</v>
      </c>
      <c r="B4" t="s">
        <v>9</v>
      </c>
      <c r="C4" t="s">
        <v>10</v>
      </c>
      <c r="D4">
        <v>98</v>
      </c>
      <c r="E4" s="1">
        <v>39567</v>
      </c>
    </row>
    <row r="5" spans="1:5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</row>
    <row r="6" spans="1:5" x14ac:dyDescent="0.25">
      <c r="A6">
        <v>5</v>
      </c>
      <c r="B6" t="s">
        <v>9</v>
      </c>
      <c r="C6" t="s">
        <v>13</v>
      </c>
      <c r="D6">
        <v>98</v>
      </c>
      <c r="E6" s="1">
        <v>39567</v>
      </c>
    </row>
    <row r="7" spans="1:5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</row>
    <row r="8" spans="1:5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</row>
    <row r="9" spans="1:5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</row>
    <row r="10" spans="1:5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</row>
    <row r="11" spans="1:5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</row>
    <row r="12" spans="1:5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</row>
    <row r="13" spans="1:5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</row>
    <row r="14" spans="1:5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</row>
    <row r="15" spans="1:5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</row>
    <row r="16" spans="1:5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</row>
    <row r="17" spans="1:5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</row>
    <row r="18" spans="1:5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</row>
    <row r="19" spans="1:5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</row>
    <row r="20" spans="1:5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</row>
    <row r="21" spans="1:5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5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5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5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5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5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5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5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5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5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5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5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D77E-E5FF-47FA-8842-8E173C6F2D3D}">
  <dimension ref="A1:I101"/>
  <sheetViews>
    <sheetView topLeftCell="C1" zoomScale="150" zoomScaleNormal="150" workbookViewId="0">
      <selection activeCell="P22" sqref="P22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.140625" bestFit="1" customWidth="1"/>
    <col min="8" max="8" width="17.710937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H1" s="2" t="s">
        <v>103</v>
      </c>
      <c r="I1" t="s">
        <v>96</v>
      </c>
    </row>
    <row r="2" spans="1:9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F2">
        <f t="shared" ref="F2:F33" si="0">YEAR(E2)</f>
        <v>1998</v>
      </c>
      <c r="H2" s="3" t="s">
        <v>104</v>
      </c>
      <c r="I2">
        <v>2</v>
      </c>
    </row>
    <row r="3" spans="1:9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F3">
        <f t="shared" si="0"/>
        <v>2000</v>
      </c>
      <c r="H3" s="3" t="s">
        <v>105</v>
      </c>
      <c r="I3">
        <v>1</v>
      </c>
    </row>
    <row r="4" spans="1:9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F4">
        <f t="shared" si="0"/>
        <v>2008</v>
      </c>
      <c r="H4" s="3" t="s">
        <v>106</v>
      </c>
      <c r="I4">
        <v>4</v>
      </c>
    </row>
    <row r="5" spans="1:9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F5">
        <f t="shared" si="0"/>
        <v>1999</v>
      </c>
      <c r="H5" s="3" t="s">
        <v>107</v>
      </c>
      <c r="I5">
        <v>1</v>
      </c>
    </row>
    <row r="6" spans="1:9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F6">
        <f t="shared" si="0"/>
        <v>2008</v>
      </c>
      <c r="H6" s="3" t="s">
        <v>108</v>
      </c>
      <c r="I6">
        <v>8</v>
      </c>
    </row>
    <row r="7" spans="1:9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F7">
        <f t="shared" si="0"/>
        <v>2007</v>
      </c>
      <c r="H7" s="3" t="s">
        <v>109</v>
      </c>
      <c r="I7">
        <v>8</v>
      </c>
    </row>
    <row r="8" spans="1:9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F8">
        <f t="shared" si="0"/>
        <v>2010</v>
      </c>
      <c r="H8" s="3" t="s">
        <v>110</v>
      </c>
      <c r="I8">
        <v>5</v>
      </c>
    </row>
    <row r="9" spans="1:9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F9">
        <f t="shared" si="0"/>
        <v>2018</v>
      </c>
      <c r="H9" s="3" t="s">
        <v>111</v>
      </c>
      <c r="I9">
        <v>5</v>
      </c>
    </row>
    <row r="10" spans="1:9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F10">
        <f t="shared" si="0"/>
        <v>2014</v>
      </c>
      <c r="H10" s="3" t="s">
        <v>112</v>
      </c>
      <c r="I10">
        <v>3</v>
      </c>
    </row>
    <row r="11" spans="1:9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F11">
        <f t="shared" si="0"/>
        <v>2013</v>
      </c>
      <c r="H11" s="3" t="s">
        <v>113</v>
      </c>
      <c r="I11">
        <v>2</v>
      </c>
    </row>
    <row r="12" spans="1:9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F12">
        <f t="shared" si="0"/>
        <v>2021</v>
      </c>
      <c r="H12" s="3" t="s">
        <v>114</v>
      </c>
      <c r="I12">
        <v>4</v>
      </c>
    </row>
    <row r="13" spans="1:9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F13">
        <f t="shared" si="0"/>
        <v>2013</v>
      </c>
      <c r="H13" s="3" t="s">
        <v>115</v>
      </c>
      <c r="I13">
        <v>8</v>
      </c>
    </row>
    <row r="14" spans="1:9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F14">
        <f t="shared" si="0"/>
        <v>2000</v>
      </c>
      <c r="H14" s="3" t="s">
        <v>116</v>
      </c>
      <c r="I14">
        <v>5</v>
      </c>
    </row>
    <row r="15" spans="1:9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F15">
        <f t="shared" si="0"/>
        <v>2017</v>
      </c>
      <c r="H15" s="3" t="s">
        <v>117</v>
      </c>
      <c r="I15">
        <v>2</v>
      </c>
    </row>
    <row r="16" spans="1:9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F16">
        <f t="shared" si="0"/>
        <v>2001</v>
      </c>
      <c r="H16" s="3" t="s">
        <v>118</v>
      </c>
      <c r="I16">
        <v>5</v>
      </c>
    </row>
    <row r="17" spans="1:9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F17">
        <f t="shared" si="0"/>
        <v>2000</v>
      </c>
      <c r="H17" s="3" t="s">
        <v>119</v>
      </c>
      <c r="I17">
        <v>9</v>
      </c>
    </row>
    <row r="18" spans="1:9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F18">
        <f t="shared" si="0"/>
        <v>2018</v>
      </c>
      <c r="H18" s="3" t="s">
        <v>120</v>
      </c>
      <c r="I18">
        <v>5</v>
      </c>
    </row>
    <row r="19" spans="1:9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F19">
        <f t="shared" si="0"/>
        <v>2014</v>
      </c>
      <c r="H19" s="3" t="s">
        <v>121</v>
      </c>
      <c r="I19">
        <v>3</v>
      </c>
    </row>
    <row r="20" spans="1:9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F20">
        <f t="shared" si="0"/>
        <v>2002</v>
      </c>
      <c r="H20" s="3" t="s">
        <v>122</v>
      </c>
      <c r="I20">
        <v>2</v>
      </c>
    </row>
    <row r="21" spans="1:9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F21">
        <f t="shared" si="0"/>
        <v>2001</v>
      </c>
      <c r="H21" s="3" t="s">
        <v>123</v>
      </c>
      <c r="I21">
        <v>3</v>
      </c>
    </row>
    <row r="22" spans="1:9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F22">
        <f t="shared" si="0"/>
        <v>2017</v>
      </c>
      <c r="H22" s="3" t="s">
        <v>124</v>
      </c>
      <c r="I22">
        <v>4</v>
      </c>
    </row>
    <row r="23" spans="1:9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F23">
        <f t="shared" si="0"/>
        <v>2001</v>
      </c>
      <c r="H23" s="3" t="s">
        <v>125</v>
      </c>
      <c r="I23">
        <v>1</v>
      </c>
    </row>
    <row r="24" spans="1:9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F24">
        <f t="shared" si="0"/>
        <v>2000</v>
      </c>
      <c r="H24" s="3" t="s">
        <v>126</v>
      </c>
      <c r="I24">
        <v>3</v>
      </c>
    </row>
    <row r="25" spans="1:9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F25">
        <f t="shared" si="0"/>
        <v>2004</v>
      </c>
      <c r="H25" s="3" t="s">
        <v>127</v>
      </c>
      <c r="I25">
        <v>6</v>
      </c>
    </row>
    <row r="26" spans="1:9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F26">
        <f t="shared" si="0"/>
        <v>2015</v>
      </c>
      <c r="H26" s="3" t="s">
        <v>128</v>
      </c>
      <c r="I26">
        <v>1</v>
      </c>
    </row>
    <row r="27" spans="1:9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F27">
        <f t="shared" si="0"/>
        <v>2017</v>
      </c>
      <c r="H27" s="3" t="s">
        <v>99</v>
      </c>
      <c r="I27">
        <v>100</v>
      </c>
    </row>
    <row r="28" spans="1:9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  <c r="F28">
        <f t="shared" si="0"/>
        <v>2007</v>
      </c>
    </row>
    <row r="29" spans="1:9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  <c r="F29">
        <f t="shared" si="0"/>
        <v>1997</v>
      </c>
    </row>
    <row r="30" spans="1:9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  <c r="F30">
        <f t="shared" si="0"/>
        <v>2009</v>
      </c>
    </row>
    <row r="31" spans="1:9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  <c r="F31">
        <f t="shared" si="0"/>
        <v>2005</v>
      </c>
    </row>
    <row r="32" spans="1:9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  <c r="F32">
        <f t="shared" si="0"/>
        <v>2007</v>
      </c>
    </row>
    <row r="33" spans="1:6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  <c r="F33">
        <f t="shared" si="0"/>
        <v>2007</v>
      </c>
    </row>
    <row r="34" spans="1:6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  <c r="F34">
        <f t="shared" ref="F34:F65" si="1">YEAR(E34)</f>
        <v>2011</v>
      </c>
    </row>
    <row r="35" spans="1:6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  <c r="F35">
        <f t="shared" si="1"/>
        <v>2022</v>
      </c>
    </row>
    <row r="36" spans="1:6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  <c r="F36">
        <f t="shared" si="1"/>
        <v>1998</v>
      </c>
    </row>
    <row r="37" spans="1:6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  <c r="F37">
        <f t="shared" si="1"/>
        <v>2022</v>
      </c>
    </row>
    <row r="38" spans="1:6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  <c r="F38">
        <f t="shared" si="1"/>
        <v>2010</v>
      </c>
    </row>
    <row r="39" spans="1:6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  <c r="F39">
        <f t="shared" si="1"/>
        <v>2021</v>
      </c>
    </row>
    <row r="40" spans="1:6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  <c r="F40">
        <f t="shared" si="1"/>
        <v>2006</v>
      </c>
    </row>
    <row r="41" spans="1:6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  <c r="F41">
        <f t="shared" si="1"/>
        <v>2022</v>
      </c>
    </row>
    <row r="42" spans="1:6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  <c r="F42">
        <f t="shared" si="1"/>
        <v>2011</v>
      </c>
    </row>
    <row r="43" spans="1:6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  <c r="F43">
        <f t="shared" si="1"/>
        <v>1998</v>
      </c>
    </row>
    <row r="44" spans="1:6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  <c r="F44">
        <f t="shared" si="1"/>
        <v>2005</v>
      </c>
    </row>
    <row r="45" spans="1:6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  <c r="F45">
        <f t="shared" si="1"/>
        <v>2003</v>
      </c>
    </row>
    <row r="46" spans="1:6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  <c r="F46">
        <f t="shared" si="1"/>
        <v>1998</v>
      </c>
    </row>
    <row r="47" spans="1:6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  <c r="F47">
        <f t="shared" si="1"/>
        <v>2007</v>
      </c>
    </row>
    <row r="48" spans="1:6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  <c r="F48">
        <f t="shared" si="1"/>
        <v>2001</v>
      </c>
    </row>
    <row r="49" spans="1:6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  <c r="F49">
        <f t="shared" si="1"/>
        <v>2003</v>
      </c>
    </row>
    <row r="50" spans="1:6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  <c r="F50">
        <f t="shared" si="1"/>
        <v>2000</v>
      </c>
    </row>
    <row r="51" spans="1:6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  <c r="F51">
        <f t="shared" si="1"/>
        <v>2004</v>
      </c>
    </row>
    <row r="52" spans="1:6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  <c r="F52">
        <f t="shared" si="1"/>
        <v>2002</v>
      </c>
    </row>
    <row r="53" spans="1:6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  <c r="F53">
        <f t="shared" si="1"/>
        <v>2008</v>
      </c>
    </row>
    <row r="54" spans="1:6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  <c r="F54">
        <f t="shared" si="1"/>
        <v>2003</v>
      </c>
    </row>
    <row r="55" spans="1:6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  <c r="F55">
        <f t="shared" si="1"/>
        <v>2010</v>
      </c>
    </row>
    <row r="56" spans="1:6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  <c r="F56">
        <f t="shared" si="1"/>
        <v>2001</v>
      </c>
    </row>
    <row r="57" spans="1:6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  <c r="F57">
        <f t="shared" si="1"/>
        <v>2004</v>
      </c>
    </row>
    <row r="58" spans="1:6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  <c r="F58">
        <f t="shared" si="1"/>
        <v>2022</v>
      </c>
    </row>
    <row r="59" spans="1:6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  <c r="F59">
        <f t="shared" si="1"/>
        <v>2002</v>
      </c>
    </row>
    <row r="60" spans="1:6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  <c r="F60">
        <f t="shared" si="1"/>
        <v>2000</v>
      </c>
    </row>
    <row r="61" spans="1:6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  <c r="F61">
        <f t="shared" si="1"/>
        <v>2013</v>
      </c>
    </row>
    <row r="62" spans="1:6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  <c r="F62">
        <f t="shared" si="1"/>
        <v>2023</v>
      </c>
    </row>
    <row r="63" spans="1:6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  <c r="F63">
        <f t="shared" si="1"/>
        <v>2006</v>
      </c>
    </row>
    <row r="64" spans="1:6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  <c r="F64">
        <f t="shared" si="1"/>
        <v>2002</v>
      </c>
    </row>
    <row r="65" spans="1:6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  <c r="F65">
        <f t="shared" si="1"/>
        <v>2001</v>
      </c>
    </row>
    <row r="66" spans="1:6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  <c r="F66">
        <f t="shared" ref="F66:F97" si="2">YEAR(E66)</f>
        <v>2020</v>
      </c>
    </row>
    <row r="67" spans="1:6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  <c r="F67">
        <f t="shared" si="2"/>
        <v>2014</v>
      </c>
    </row>
    <row r="68" spans="1:6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  <c r="F68">
        <f t="shared" si="2"/>
        <v>2011</v>
      </c>
    </row>
    <row r="69" spans="1:6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  <c r="F69">
        <f t="shared" si="2"/>
        <v>2010</v>
      </c>
    </row>
    <row r="70" spans="1:6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  <c r="F70">
        <f t="shared" si="2"/>
        <v>2011</v>
      </c>
    </row>
    <row r="71" spans="1:6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  <c r="F71">
        <f t="shared" si="2"/>
        <v>2015</v>
      </c>
    </row>
    <row r="72" spans="1:6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  <c r="F72">
        <f t="shared" si="2"/>
        <v>2011</v>
      </c>
    </row>
    <row r="73" spans="1:6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  <c r="F73">
        <f t="shared" si="2"/>
        <v>2021</v>
      </c>
    </row>
    <row r="74" spans="1:6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  <c r="F74">
        <f t="shared" si="2"/>
        <v>2008</v>
      </c>
    </row>
    <row r="75" spans="1:6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  <c r="F75">
        <f t="shared" si="2"/>
        <v>2011</v>
      </c>
    </row>
    <row r="76" spans="1:6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  <c r="F76">
        <f t="shared" si="2"/>
        <v>2013</v>
      </c>
    </row>
    <row r="77" spans="1:6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  <c r="F77">
        <f t="shared" si="2"/>
        <v>2000</v>
      </c>
    </row>
    <row r="78" spans="1:6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  <c r="F78">
        <f t="shared" si="2"/>
        <v>2009</v>
      </c>
    </row>
    <row r="79" spans="1:6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  <c r="F79">
        <f t="shared" si="2"/>
        <v>2018</v>
      </c>
    </row>
    <row r="80" spans="1:6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  <c r="F80">
        <f t="shared" si="2"/>
        <v>2002</v>
      </c>
    </row>
    <row r="81" spans="1:6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  <c r="F81">
        <f t="shared" si="2"/>
        <v>2001</v>
      </c>
    </row>
    <row r="82" spans="1:6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  <c r="F82">
        <f t="shared" si="2"/>
        <v>2007</v>
      </c>
    </row>
    <row r="83" spans="1:6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  <c r="F83">
        <f t="shared" si="2"/>
        <v>2001</v>
      </c>
    </row>
    <row r="84" spans="1:6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  <c r="F84">
        <f t="shared" si="2"/>
        <v>2011</v>
      </c>
    </row>
    <row r="85" spans="1:6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  <c r="F85">
        <f t="shared" si="2"/>
        <v>2022</v>
      </c>
    </row>
    <row r="86" spans="1:6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  <c r="F86">
        <f t="shared" si="2"/>
        <v>2010</v>
      </c>
    </row>
    <row r="87" spans="1:6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  <c r="F87">
        <f t="shared" si="2"/>
        <v>2011</v>
      </c>
    </row>
    <row r="88" spans="1:6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  <c r="F88">
        <f t="shared" si="2"/>
        <v>2000</v>
      </c>
    </row>
    <row r="89" spans="1:6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  <c r="F89">
        <f t="shared" si="2"/>
        <v>2018</v>
      </c>
    </row>
    <row r="90" spans="1:6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  <c r="F90">
        <f t="shared" si="2"/>
        <v>2008</v>
      </c>
    </row>
    <row r="91" spans="1:6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  <c r="F91">
        <f t="shared" si="2"/>
        <v>2011</v>
      </c>
    </row>
    <row r="92" spans="1:6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  <c r="F92">
        <f t="shared" si="2"/>
        <v>2003</v>
      </c>
    </row>
    <row r="93" spans="1:6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  <c r="F93">
        <f t="shared" si="2"/>
        <v>2003</v>
      </c>
    </row>
    <row r="94" spans="1:6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  <c r="F94">
        <f t="shared" si="2"/>
        <v>2006</v>
      </c>
    </row>
    <row r="95" spans="1:6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  <c r="F95">
        <f t="shared" si="2"/>
        <v>2006</v>
      </c>
    </row>
    <row r="96" spans="1:6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  <c r="F96">
        <f t="shared" si="2"/>
        <v>2022</v>
      </c>
    </row>
    <row r="97" spans="1:6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  <c r="F97">
        <f t="shared" si="2"/>
        <v>1996</v>
      </c>
    </row>
    <row r="98" spans="1:6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  <c r="F98">
        <f t="shared" ref="F98:F101" si="3">YEAR(E98)</f>
        <v>1996</v>
      </c>
    </row>
    <row r="99" spans="1:6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  <c r="F99">
        <f t="shared" si="3"/>
        <v>2007</v>
      </c>
    </row>
    <row r="100" spans="1:6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  <c r="F100">
        <f t="shared" si="3"/>
        <v>2013</v>
      </c>
    </row>
    <row r="101" spans="1:6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  <c r="F101">
        <f t="shared" si="3"/>
        <v>2007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D16C-604F-449C-B3B7-33C8100D86FE}">
  <dimension ref="A1:M101"/>
  <sheetViews>
    <sheetView topLeftCell="C1" zoomScale="120" zoomScaleNormal="120" workbookViewId="0">
      <selection activeCell="I15" sqref="I15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85546875" bestFit="1" customWidth="1"/>
    <col min="6" max="6" width="6.7109375" bestFit="1" customWidth="1"/>
    <col min="8" max="8" width="10.140625" bestFit="1" customWidth="1"/>
    <col min="9" max="9" width="12.42578125" bestFit="1" customWidth="1"/>
    <col min="10" max="10" width="24.85546875" bestFit="1" customWidth="1"/>
    <col min="11" max="11" width="11.42578125" customWidth="1"/>
    <col min="12" max="12" width="18.140625" bestFit="1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H1" t="s">
        <v>98</v>
      </c>
      <c r="I1" t="s">
        <v>96</v>
      </c>
      <c r="J1" t="s">
        <v>97</v>
      </c>
      <c r="L1" t="s">
        <v>2</v>
      </c>
      <c r="M1" t="s">
        <v>98</v>
      </c>
    </row>
    <row r="2" spans="1:13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F2">
        <f t="shared" ref="F2:F33" si="0">MONTH(E:E)</f>
        <v>11</v>
      </c>
      <c r="H2">
        <v>1</v>
      </c>
      <c r="I2">
        <f>COUNTIF(F:F,H2)</f>
        <v>5</v>
      </c>
      <c r="J2">
        <f>COUNTIF(M:M,H2)</f>
        <v>5</v>
      </c>
      <c r="L2" t="s">
        <v>29</v>
      </c>
      <c r="M2">
        <v>1</v>
      </c>
    </row>
    <row r="3" spans="1:13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F3">
        <f t="shared" si="0"/>
        <v>9</v>
      </c>
      <c r="H3">
        <v>2</v>
      </c>
      <c r="I3">
        <f>COUNTIF(F:F,H3)</f>
        <v>4</v>
      </c>
      <c r="J3">
        <f>COUNTIF(M:M,H3)</f>
        <v>4</v>
      </c>
      <c r="L3" t="s">
        <v>13</v>
      </c>
      <c r="M3">
        <v>1</v>
      </c>
    </row>
    <row r="4" spans="1:13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F4">
        <f t="shared" si="0"/>
        <v>4</v>
      </c>
      <c r="H4">
        <v>3</v>
      </c>
      <c r="I4">
        <f>COUNTIF(F:F,H4)</f>
        <v>8</v>
      </c>
      <c r="J4">
        <f>COUNTIF(M:M,H4)</f>
        <v>7</v>
      </c>
      <c r="L4" t="s">
        <v>21</v>
      </c>
      <c r="M4">
        <v>1</v>
      </c>
    </row>
    <row r="5" spans="1:13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F5">
        <f t="shared" si="0"/>
        <v>9</v>
      </c>
      <c r="H5">
        <v>4</v>
      </c>
      <c r="I5">
        <f>COUNTIF(F:F,H5)</f>
        <v>10</v>
      </c>
      <c r="J5">
        <f>COUNTIF(M:M,H5)</f>
        <v>6</v>
      </c>
      <c r="L5" t="s">
        <v>18</v>
      </c>
      <c r="M5">
        <v>1</v>
      </c>
    </row>
    <row r="6" spans="1:13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F6">
        <f t="shared" si="0"/>
        <v>4</v>
      </c>
      <c r="H6">
        <v>5</v>
      </c>
      <c r="I6">
        <f>COUNTIF(F:F,H6)</f>
        <v>6</v>
      </c>
      <c r="J6">
        <f>COUNTIF(M:M,H6)</f>
        <v>6</v>
      </c>
      <c r="L6" t="s">
        <v>10</v>
      </c>
      <c r="M6">
        <v>1</v>
      </c>
    </row>
    <row r="7" spans="1:13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F7">
        <f t="shared" si="0"/>
        <v>11</v>
      </c>
      <c r="H7">
        <v>6</v>
      </c>
      <c r="I7">
        <f>COUNTIF(F:F,H7)</f>
        <v>4</v>
      </c>
      <c r="J7">
        <f>COUNTIF(M:M,H7)</f>
        <v>4</v>
      </c>
      <c r="L7" t="s">
        <v>46</v>
      </c>
      <c r="M7">
        <v>2</v>
      </c>
    </row>
    <row r="8" spans="1:13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F8">
        <f t="shared" si="0"/>
        <v>5</v>
      </c>
      <c r="H8">
        <v>7</v>
      </c>
      <c r="I8">
        <f>COUNTIF(F:F,H8)</f>
        <v>2</v>
      </c>
      <c r="J8">
        <f>COUNTIF(M:M,H8)</f>
        <v>2</v>
      </c>
      <c r="L8" t="s">
        <v>50</v>
      </c>
      <c r="M8">
        <v>2</v>
      </c>
    </row>
    <row r="9" spans="1:13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F9">
        <f t="shared" si="0"/>
        <v>10</v>
      </c>
      <c r="H9">
        <v>8</v>
      </c>
      <c r="I9">
        <f>COUNTIF(F:F,H9)</f>
        <v>7</v>
      </c>
      <c r="J9">
        <f>COUNTIF(M:M,H9)</f>
        <v>5</v>
      </c>
      <c r="L9" t="s">
        <v>23</v>
      </c>
      <c r="M9">
        <v>2</v>
      </c>
    </row>
    <row r="10" spans="1:13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F10">
        <f t="shared" si="0"/>
        <v>11</v>
      </c>
      <c r="H10">
        <v>9</v>
      </c>
      <c r="I10">
        <f>COUNTIF(F:F,H10)</f>
        <v>8</v>
      </c>
      <c r="J10">
        <f>COUNTIF(M:M,H10)</f>
        <v>6</v>
      </c>
      <c r="L10" t="s">
        <v>21</v>
      </c>
      <c r="M10">
        <v>2</v>
      </c>
    </row>
    <row r="11" spans="1:13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F11">
        <f t="shared" si="0"/>
        <v>9</v>
      </c>
      <c r="H11">
        <v>10</v>
      </c>
      <c r="I11">
        <f>COUNTIF(F:F,H11)</f>
        <v>24</v>
      </c>
      <c r="J11">
        <f>COUNTIF(M:M,H11)</f>
        <v>11</v>
      </c>
      <c r="L11" t="s">
        <v>21</v>
      </c>
      <c r="M11">
        <v>3</v>
      </c>
    </row>
    <row r="12" spans="1:13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F12">
        <f t="shared" si="0"/>
        <v>3</v>
      </c>
      <c r="H12">
        <v>11</v>
      </c>
      <c r="I12">
        <f>COUNTIF(F:F,H12)</f>
        <v>20</v>
      </c>
      <c r="J12">
        <f>COUNTIF(M:M,H12)</f>
        <v>12</v>
      </c>
      <c r="L12" t="s">
        <v>23</v>
      </c>
      <c r="M12">
        <v>3</v>
      </c>
    </row>
    <row r="13" spans="1:13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F13">
        <f t="shared" si="0"/>
        <v>9</v>
      </c>
      <c r="H13">
        <v>12</v>
      </c>
      <c r="I13">
        <f>COUNTIF(F:F,H13)</f>
        <v>2</v>
      </c>
      <c r="J13">
        <f>COUNTIF(M:M,H13)</f>
        <v>2</v>
      </c>
      <c r="L13" t="s">
        <v>36</v>
      </c>
      <c r="M13">
        <v>3</v>
      </c>
    </row>
    <row r="14" spans="1:13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F14">
        <f t="shared" si="0"/>
        <v>11</v>
      </c>
      <c r="L14" t="s">
        <v>29</v>
      </c>
      <c r="M14">
        <v>3</v>
      </c>
    </row>
    <row r="15" spans="1:13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F15">
        <f t="shared" si="0"/>
        <v>3</v>
      </c>
      <c r="L15" t="s">
        <v>27</v>
      </c>
      <c r="M15">
        <v>3</v>
      </c>
    </row>
    <row r="16" spans="1:13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F16">
        <f t="shared" si="0"/>
        <v>10</v>
      </c>
      <c r="L16" t="s">
        <v>10</v>
      </c>
      <c r="M16">
        <v>3</v>
      </c>
    </row>
    <row r="17" spans="1:13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F17">
        <f t="shared" si="0"/>
        <v>5</v>
      </c>
      <c r="L17" t="s">
        <v>13</v>
      </c>
      <c r="M17">
        <v>3</v>
      </c>
    </row>
    <row r="18" spans="1:13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F18">
        <f t="shared" si="0"/>
        <v>10</v>
      </c>
      <c r="L18" t="s">
        <v>10</v>
      </c>
      <c r="M18">
        <v>4</v>
      </c>
    </row>
    <row r="19" spans="1:13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F19">
        <f t="shared" si="0"/>
        <v>11</v>
      </c>
      <c r="L19" t="s">
        <v>13</v>
      </c>
      <c r="M19">
        <v>4</v>
      </c>
    </row>
    <row r="20" spans="1:13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F20">
        <f t="shared" si="0"/>
        <v>11</v>
      </c>
      <c r="L20" t="s">
        <v>21</v>
      </c>
      <c r="M20">
        <v>4</v>
      </c>
    </row>
    <row r="21" spans="1:13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F21">
        <f t="shared" si="0"/>
        <v>10</v>
      </c>
      <c r="L21" t="s">
        <v>8</v>
      </c>
      <c r="M21">
        <v>4</v>
      </c>
    </row>
    <row r="22" spans="1:13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F22">
        <f t="shared" si="0"/>
        <v>10</v>
      </c>
      <c r="L22" t="s">
        <v>23</v>
      </c>
      <c r="M22">
        <v>4</v>
      </c>
    </row>
    <row r="23" spans="1:13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F23">
        <f t="shared" si="0"/>
        <v>11</v>
      </c>
      <c r="L23" t="s">
        <v>27</v>
      </c>
      <c r="M23">
        <v>4</v>
      </c>
    </row>
    <row r="24" spans="1:13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F24">
        <f t="shared" si="0"/>
        <v>9</v>
      </c>
      <c r="L24" t="s">
        <v>15</v>
      </c>
      <c r="M24">
        <v>5</v>
      </c>
    </row>
    <row r="25" spans="1:13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F25">
        <f t="shared" si="0"/>
        <v>11</v>
      </c>
      <c r="L25" t="s">
        <v>6</v>
      </c>
      <c r="M25">
        <v>5</v>
      </c>
    </row>
    <row r="26" spans="1:13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F26">
        <f t="shared" si="0"/>
        <v>4</v>
      </c>
      <c r="L26" t="s">
        <v>10</v>
      </c>
      <c r="M26">
        <v>5</v>
      </c>
    </row>
    <row r="27" spans="1:13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F27">
        <f t="shared" si="0"/>
        <v>3</v>
      </c>
      <c r="L27" t="s">
        <v>67</v>
      </c>
      <c r="M27">
        <v>5</v>
      </c>
    </row>
    <row r="28" spans="1:13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  <c r="F28">
        <f t="shared" si="0"/>
        <v>8</v>
      </c>
      <c r="L28" t="s">
        <v>13</v>
      </c>
      <c r="M28">
        <v>5</v>
      </c>
    </row>
    <row r="29" spans="1:13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  <c r="F29">
        <f t="shared" si="0"/>
        <v>8</v>
      </c>
      <c r="L29" t="s">
        <v>21</v>
      </c>
      <c r="M29">
        <v>5</v>
      </c>
    </row>
    <row r="30" spans="1:13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  <c r="F30">
        <f t="shared" si="0"/>
        <v>10</v>
      </c>
      <c r="L30" t="s">
        <v>23</v>
      </c>
      <c r="M30">
        <v>6</v>
      </c>
    </row>
    <row r="31" spans="1:13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  <c r="F31">
        <f t="shared" si="0"/>
        <v>1</v>
      </c>
      <c r="L31" t="s">
        <v>10</v>
      </c>
      <c r="M31">
        <v>6</v>
      </c>
    </row>
    <row r="32" spans="1:13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  <c r="F32">
        <f t="shared" si="0"/>
        <v>10</v>
      </c>
      <c r="L32" t="s">
        <v>86</v>
      </c>
      <c r="M32">
        <v>6</v>
      </c>
    </row>
    <row r="33" spans="1:13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  <c r="F33">
        <f t="shared" si="0"/>
        <v>10</v>
      </c>
      <c r="L33" t="s">
        <v>21</v>
      </c>
      <c r="M33">
        <v>6</v>
      </c>
    </row>
    <row r="34" spans="1:13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  <c r="F34">
        <f t="shared" ref="F34:F65" si="1">MONTH(E:E)</f>
        <v>10</v>
      </c>
      <c r="L34" t="s">
        <v>25</v>
      </c>
      <c r="M34">
        <v>7</v>
      </c>
    </row>
    <row r="35" spans="1:13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  <c r="F35">
        <f t="shared" si="1"/>
        <v>6</v>
      </c>
      <c r="L35" t="s">
        <v>27</v>
      </c>
      <c r="M35">
        <v>7</v>
      </c>
    </row>
    <row r="36" spans="1:13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  <c r="F36">
        <f t="shared" si="1"/>
        <v>4</v>
      </c>
      <c r="L36" t="s">
        <v>13</v>
      </c>
      <c r="M36">
        <v>8</v>
      </c>
    </row>
    <row r="37" spans="1:13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  <c r="F37">
        <f t="shared" si="1"/>
        <v>2</v>
      </c>
      <c r="L37" t="s">
        <v>6</v>
      </c>
      <c r="M37">
        <v>8</v>
      </c>
    </row>
    <row r="38" spans="1:13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  <c r="F38">
        <f t="shared" si="1"/>
        <v>1</v>
      </c>
      <c r="L38" t="s">
        <v>21</v>
      </c>
      <c r="M38">
        <v>8</v>
      </c>
    </row>
    <row r="39" spans="1:13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  <c r="F39">
        <f t="shared" si="1"/>
        <v>4</v>
      </c>
      <c r="L39" t="s">
        <v>25</v>
      </c>
      <c r="M39">
        <v>8</v>
      </c>
    </row>
    <row r="40" spans="1:13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  <c r="F40">
        <f t="shared" si="1"/>
        <v>12</v>
      </c>
      <c r="L40" t="s">
        <v>8</v>
      </c>
      <c r="M40">
        <v>8</v>
      </c>
    </row>
    <row r="41" spans="1:13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  <c r="F41">
        <f t="shared" si="1"/>
        <v>2</v>
      </c>
      <c r="L41" t="s">
        <v>8</v>
      </c>
      <c r="M41">
        <v>9</v>
      </c>
    </row>
    <row r="42" spans="1:13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  <c r="F42">
        <f t="shared" si="1"/>
        <v>11</v>
      </c>
      <c r="L42" t="s">
        <v>12</v>
      </c>
      <c r="M42">
        <v>9</v>
      </c>
    </row>
    <row r="43" spans="1:13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  <c r="F43">
        <f t="shared" si="1"/>
        <v>11</v>
      </c>
      <c r="L43" t="s">
        <v>10</v>
      </c>
      <c r="M43">
        <v>9</v>
      </c>
    </row>
    <row r="44" spans="1:13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  <c r="F44">
        <f t="shared" si="1"/>
        <v>10</v>
      </c>
      <c r="L44" t="s">
        <v>13</v>
      </c>
      <c r="M44">
        <v>9</v>
      </c>
    </row>
    <row r="45" spans="1:13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  <c r="F45">
        <f t="shared" si="1"/>
        <v>3</v>
      </c>
      <c r="L45" t="s">
        <v>21</v>
      </c>
      <c r="M45">
        <v>9</v>
      </c>
    </row>
    <row r="46" spans="1:13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  <c r="F46">
        <f t="shared" si="1"/>
        <v>4</v>
      </c>
      <c r="L46" t="s">
        <v>18</v>
      </c>
      <c r="M46">
        <v>9</v>
      </c>
    </row>
    <row r="47" spans="1:13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  <c r="F47">
        <f t="shared" si="1"/>
        <v>8</v>
      </c>
      <c r="L47" t="s">
        <v>18</v>
      </c>
      <c r="M47">
        <v>10</v>
      </c>
    </row>
    <row r="48" spans="1:13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  <c r="F48">
        <f t="shared" si="1"/>
        <v>11</v>
      </c>
      <c r="L48" t="s">
        <v>25</v>
      </c>
      <c r="M48">
        <v>10</v>
      </c>
    </row>
    <row r="49" spans="1:13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  <c r="F49">
        <f t="shared" si="1"/>
        <v>10</v>
      </c>
      <c r="L49" t="s">
        <v>27</v>
      </c>
      <c r="M49">
        <v>10</v>
      </c>
    </row>
    <row r="50" spans="1:13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  <c r="F50">
        <f t="shared" si="1"/>
        <v>9</v>
      </c>
      <c r="L50" t="s">
        <v>23</v>
      </c>
      <c r="M50">
        <v>10</v>
      </c>
    </row>
    <row r="51" spans="1:13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  <c r="F51">
        <f t="shared" si="1"/>
        <v>10</v>
      </c>
      <c r="L51" t="s">
        <v>10</v>
      </c>
      <c r="M51">
        <v>10</v>
      </c>
    </row>
    <row r="52" spans="1:13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  <c r="F52">
        <f t="shared" si="1"/>
        <v>10</v>
      </c>
      <c r="L52" t="s">
        <v>13</v>
      </c>
      <c r="M52">
        <v>10</v>
      </c>
    </row>
    <row r="53" spans="1:13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  <c r="F53">
        <f t="shared" si="1"/>
        <v>10</v>
      </c>
      <c r="L53" t="s">
        <v>21</v>
      </c>
      <c r="M53">
        <v>10</v>
      </c>
    </row>
    <row r="54" spans="1:13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  <c r="F54">
        <f t="shared" si="1"/>
        <v>11</v>
      </c>
      <c r="L54" t="s">
        <v>33</v>
      </c>
      <c r="M54">
        <v>10</v>
      </c>
    </row>
    <row r="55" spans="1:13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  <c r="F55">
        <f t="shared" si="1"/>
        <v>5</v>
      </c>
      <c r="L55" t="s">
        <v>6</v>
      </c>
      <c r="M55">
        <v>10</v>
      </c>
    </row>
    <row r="56" spans="1:13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  <c r="F56">
        <f t="shared" si="1"/>
        <v>7</v>
      </c>
      <c r="L56" t="s">
        <v>15</v>
      </c>
      <c r="M56">
        <v>10</v>
      </c>
    </row>
    <row r="57" spans="1:13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  <c r="F57">
        <f t="shared" si="1"/>
        <v>11</v>
      </c>
      <c r="L57" t="s">
        <v>46</v>
      </c>
      <c r="M57">
        <v>10</v>
      </c>
    </row>
    <row r="58" spans="1:13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  <c r="F58">
        <f t="shared" si="1"/>
        <v>10</v>
      </c>
      <c r="L58" t="s">
        <v>6</v>
      </c>
      <c r="M58">
        <v>11</v>
      </c>
    </row>
    <row r="59" spans="1:13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  <c r="F59">
        <f t="shared" si="1"/>
        <v>12</v>
      </c>
      <c r="L59" t="s">
        <v>15</v>
      </c>
      <c r="M59">
        <v>11</v>
      </c>
    </row>
    <row r="60" spans="1:13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  <c r="F60">
        <f t="shared" si="1"/>
        <v>10</v>
      </c>
      <c r="L60" t="s">
        <v>18</v>
      </c>
      <c r="M60">
        <v>11</v>
      </c>
    </row>
    <row r="61" spans="1:13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  <c r="F61">
        <f t="shared" si="1"/>
        <v>6</v>
      </c>
      <c r="L61" t="s">
        <v>12</v>
      </c>
      <c r="M61">
        <v>11</v>
      </c>
    </row>
    <row r="62" spans="1:13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  <c r="F62">
        <f t="shared" si="1"/>
        <v>2</v>
      </c>
      <c r="L62" t="s">
        <v>27</v>
      </c>
      <c r="M62">
        <v>11</v>
      </c>
    </row>
    <row r="63" spans="1:13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  <c r="F63">
        <f t="shared" si="1"/>
        <v>11</v>
      </c>
      <c r="L63" t="s">
        <v>29</v>
      </c>
      <c r="M63">
        <v>11</v>
      </c>
    </row>
    <row r="64" spans="1:13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  <c r="F64">
        <f t="shared" si="1"/>
        <v>8</v>
      </c>
      <c r="L64" t="s">
        <v>33</v>
      </c>
      <c r="M64">
        <v>11</v>
      </c>
    </row>
    <row r="65" spans="1:13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  <c r="F65">
        <f t="shared" si="1"/>
        <v>5</v>
      </c>
      <c r="L65" t="s">
        <v>21</v>
      </c>
      <c r="M65">
        <v>11</v>
      </c>
    </row>
    <row r="66" spans="1:13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  <c r="F66">
        <f t="shared" ref="F66:F97" si="2">MONTH(E:E)</f>
        <v>3</v>
      </c>
      <c r="L66" t="s">
        <v>13</v>
      </c>
      <c r="M66">
        <v>11</v>
      </c>
    </row>
    <row r="67" spans="1:13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  <c r="F67">
        <f t="shared" si="2"/>
        <v>7</v>
      </c>
      <c r="L67" t="s">
        <v>25</v>
      </c>
      <c r="M67">
        <v>11</v>
      </c>
    </row>
    <row r="68" spans="1:13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  <c r="F68">
        <f t="shared" si="2"/>
        <v>4</v>
      </c>
      <c r="L68" t="s">
        <v>8</v>
      </c>
      <c r="M68">
        <v>11</v>
      </c>
    </row>
    <row r="69" spans="1:13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  <c r="F69">
        <f t="shared" si="2"/>
        <v>5</v>
      </c>
      <c r="L69" t="s">
        <v>10</v>
      </c>
      <c r="M69">
        <v>11</v>
      </c>
    </row>
    <row r="70" spans="1:13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  <c r="F70">
        <f t="shared" si="2"/>
        <v>4</v>
      </c>
      <c r="L70" t="s">
        <v>29</v>
      </c>
      <c r="M70">
        <v>12</v>
      </c>
    </row>
    <row r="71" spans="1:13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  <c r="F71">
        <f t="shared" si="2"/>
        <v>9</v>
      </c>
      <c r="L71" t="s">
        <v>67</v>
      </c>
      <c r="M71">
        <v>12</v>
      </c>
    </row>
    <row r="72" spans="1:13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  <c r="F72">
        <f t="shared" si="2"/>
        <v>4</v>
      </c>
    </row>
    <row r="73" spans="1:13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  <c r="F73">
        <f t="shared" si="2"/>
        <v>10</v>
      </c>
    </row>
    <row r="74" spans="1:13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  <c r="F74">
        <f t="shared" si="2"/>
        <v>10</v>
      </c>
    </row>
    <row r="75" spans="1:13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  <c r="F75">
        <f t="shared" si="2"/>
        <v>11</v>
      </c>
    </row>
    <row r="76" spans="1:13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  <c r="F76">
        <f t="shared" si="2"/>
        <v>3</v>
      </c>
    </row>
    <row r="77" spans="1:13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  <c r="F77">
        <f t="shared" si="2"/>
        <v>11</v>
      </c>
    </row>
    <row r="78" spans="1:13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  <c r="F78">
        <f t="shared" si="2"/>
        <v>11</v>
      </c>
    </row>
    <row r="79" spans="1:13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  <c r="F79">
        <f t="shared" si="2"/>
        <v>4</v>
      </c>
    </row>
    <row r="80" spans="1:13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  <c r="F80">
        <f t="shared" si="2"/>
        <v>10</v>
      </c>
    </row>
    <row r="81" spans="1:6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  <c r="F81">
        <f t="shared" si="2"/>
        <v>10</v>
      </c>
    </row>
    <row r="82" spans="1:6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  <c r="F82">
        <f t="shared" si="2"/>
        <v>11</v>
      </c>
    </row>
    <row r="83" spans="1:6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  <c r="F83">
        <f t="shared" si="2"/>
        <v>8</v>
      </c>
    </row>
    <row r="84" spans="1:6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  <c r="F84">
        <f t="shared" si="2"/>
        <v>10</v>
      </c>
    </row>
    <row r="85" spans="1:6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  <c r="F85">
        <f t="shared" si="2"/>
        <v>10</v>
      </c>
    </row>
    <row r="86" spans="1:6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  <c r="F86">
        <f t="shared" si="2"/>
        <v>1</v>
      </c>
    </row>
    <row r="87" spans="1:6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  <c r="F87">
        <f t="shared" si="2"/>
        <v>6</v>
      </c>
    </row>
    <row r="88" spans="1:6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  <c r="F88">
        <f t="shared" si="2"/>
        <v>8</v>
      </c>
    </row>
    <row r="89" spans="1:6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  <c r="F89">
        <f t="shared" si="2"/>
        <v>1</v>
      </c>
    </row>
    <row r="90" spans="1:6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  <c r="F90">
        <f t="shared" si="2"/>
        <v>10</v>
      </c>
    </row>
    <row r="91" spans="1:6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  <c r="F91">
        <f t="shared" si="2"/>
        <v>1</v>
      </c>
    </row>
    <row r="92" spans="1:6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  <c r="F92">
        <f t="shared" si="2"/>
        <v>5</v>
      </c>
    </row>
    <row r="93" spans="1:6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  <c r="F93">
        <f t="shared" si="2"/>
        <v>8</v>
      </c>
    </row>
    <row r="94" spans="1:6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  <c r="F94">
        <f t="shared" si="2"/>
        <v>11</v>
      </c>
    </row>
    <row r="95" spans="1:6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  <c r="F95">
        <f t="shared" si="2"/>
        <v>3</v>
      </c>
    </row>
    <row r="96" spans="1:6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  <c r="F96">
        <f t="shared" si="2"/>
        <v>10</v>
      </c>
    </row>
    <row r="97" spans="1:6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  <c r="F97">
        <f t="shared" si="2"/>
        <v>2</v>
      </c>
    </row>
    <row r="98" spans="1:6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  <c r="F98">
        <f t="shared" ref="F98:F101" si="3">MONTH(E:E)</f>
        <v>6</v>
      </c>
    </row>
    <row r="99" spans="1:6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  <c r="F99">
        <f t="shared" si="3"/>
        <v>11</v>
      </c>
    </row>
    <row r="100" spans="1:6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  <c r="F100">
        <f t="shared" si="3"/>
        <v>3</v>
      </c>
    </row>
    <row r="101" spans="1:6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  <c r="F101">
        <f t="shared" si="3"/>
        <v>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A8F9-E1FF-461D-96F5-CEEAADB7A66D}">
  <dimension ref="A1:J101"/>
  <sheetViews>
    <sheetView zoomScaleNormal="100" workbookViewId="0">
      <selection activeCell="K29" sqref="K29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" bestFit="1" customWidth="1"/>
    <col min="7" max="7" width="18.140625" bestFit="1" customWidth="1"/>
    <col min="8" max="8" width="19.140625" bestFit="1" customWidth="1"/>
    <col min="9" max="9" width="22.28515625" bestFit="1" customWidth="1"/>
    <col min="10" max="10" width="2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2</v>
      </c>
      <c r="H1" t="s">
        <v>101</v>
      </c>
      <c r="I1" t="s">
        <v>100</v>
      </c>
      <c r="J1" t="s">
        <v>102</v>
      </c>
    </row>
    <row r="2" spans="1:10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86</v>
      </c>
      <c r="H2" s="4">
        <v>94</v>
      </c>
      <c r="I2">
        <v>94</v>
      </c>
      <c r="J2">
        <v>94</v>
      </c>
    </row>
    <row r="3" spans="1:10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12</v>
      </c>
      <c r="H3" s="4">
        <v>97.333333333333329</v>
      </c>
      <c r="I3">
        <v>97</v>
      </c>
      <c r="J3">
        <v>98</v>
      </c>
    </row>
    <row r="4" spans="1:10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67</v>
      </c>
      <c r="H4" s="4">
        <v>95</v>
      </c>
      <c r="I4">
        <v>95</v>
      </c>
      <c r="J4">
        <v>95</v>
      </c>
    </row>
    <row r="5" spans="1:10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29</v>
      </c>
      <c r="H5" s="4">
        <v>96</v>
      </c>
      <c r="I5">
        <v>95</v>
      </c>
      <c r="J5">
        <v>97</v>
      </c>
    </row>
    <row r="6" spans="1:10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6</v>
      </c>
      <c r="H6" s="4">
        <v>96.75</v>
      </c>
      <c r="I6">
        <v>95</v>
      </c>
      <c r="J6">
        <v>99</v>
      </c>
    </row>
    <row r="7" spans="1:10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21</v>
      </c>
      <c r="H7" s="4">
        <v>95.066666666666663</v>
      </c>
      <c r="I7">
        <v>94</v>
      </c>
      <c r="J7">
        <v>97</v>
      </c>
    </row>
    <row r="8" spans="1:10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8</v>
      </c>
      <c r="H8" s="4">
        <v>95.6</v>
      </c>
      <c r="I8">
        <v>94</v>
      </c>
      <c r="J8">
        <v>98</v>
      </c>
    </row>
    <row r="9" spans="1:10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25</v>
      </c>
      <c r="H9" s="4">
        <v>95.166666666666671</v>
      </c>
      <c r="I9">
        <v>94</v>
      </c>
      <c r="J9">
        <v>97</v>
      </c>
    </row>
    <row r="10" spans="1:10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10</v>
      </c>
      <c r="H10" s="4">
        <v>95.15384615384616</v>
      </c>
      <c r="I10">
        <v>94</v>
      </c>
      <c r="J10">
        <v>98</v>
      </c>
    </row>
    <row r="11" spans="1:10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27</v>
      </c>
      <c r="H11" s="4">
        <v>95.6</v>
      </c>
      <c r="I11">
        <v>94</v>
      </c>
      <c r="J11">
        <v>97</v>
      </c>
    </row>
    <row r="12" spans="1:10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50</v>
      </c>
      <c r="H12" s="4">
        <v>96</v>
      </c>
      <c r="I12">
        <v>96</v>
      </c>
      <c r="J12">
        <v>96</v>
      </c>
    </row>
    <row r="13" spans="1:10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23</v>
      </c>
      <c r="H13" s="4">
        <v>95.571428571428569</v>
      </c>
      <c r="I13">
        <v>94</v>
      </c>
      <c r="J13">
        <v>97</v>
      </c>
    </row>
    <row r="14" spans="1:10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15</v>
      </c>
      <c r="H14" s="4">
        <v>95.75</v>
      </c>
      <c r="I14">
        <v>94</v>
      </c>
      <c r="J14">
        <v>97</v>
      </c>
    </row>
    <row r="15" spans="1:10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36</v>
      </c>
      <c r="H15" s="4">
        <v>96</v>
      </c>
      <c r="I15">
        <v>96</v>
      </c>
      <c r="J15">
        <v>96</v>
      </c>
    </row>
    <row r="16" spans="1:10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33</v>
      </c>
      <c r="H16" s="4">
        <v>96</v>
      </c>
      <c r="I16">
        <v>95</v>
      </c>
      <c r="J16">
        <v>97</v>
      </c>
    </row>
    <row r="17" spans="1:10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13</v>
      </c>
      <c r="H17" s="4">
        <v>95.307692307692307</v>
      </c>
      <c r="I17">
        <v>94</v>
      </c>
      <c r="J17">
        <v>98</v>
      </c>
    </row>
    <row r="18" spans="1:10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18</v>
      </c>
      <c r="H18" s="4">
        <v>95.75</v>
      </c>
      <c r="I18">
        <v>94</v>
      </c>
      <c r="J18">
        <v>97</v>
      </c>
    </row>
    <row r="19" spans="1:10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46</v>
      </c>
      <c r="H19" s="4">
        <v>95</v>
      </c>
      <c r="I19">
        <v>94</v>
      </c>
      <c r="J19">
        <v>96</v>
      </c>
    </row>
    <row r="20" spans="1:10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99</v>
      </c>
      <c r="H20" s="4">
        <v>95.48</v>
      </c>
      <c r="I20">
        <v>94</v>
      </c>
      <c r="J20">
        <v>99</v>
      </c>
    </row>
    <row r="21" spans="1:10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10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10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10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10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10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10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10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10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10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10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10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CFD7-6D56-4020-8E93-DCE3A1BB4C31}">
  <dimension ref="A1:I101"/>
  <sheetViews>
    <sheetView topLeftCell="F1" zoomScale="160" zoomScaleNormal="160" workbookViewId="0">
      <selection activeCell="R7" sqref="R7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" bestFit="1" customWidth="1"/>
    <col min="7" max="7" width="18.140625" bestFit="1" customWidth="1"/>
    <col min="8" max="8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2</v>
      </c>
      <c r="H1" t="s">
        <v>129</v>
      </c>
      <c r="I1" t="s">
        <v>130</v>
      </c>
    </row>
    <row r="2" spans="1:9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86</v>
      </c>
      <c r="H2">
        <v>1</v>
      </c>
      <c r="I2" s="5">
        <f>H2/100</f>
        <v>0.01</v>
      </c>
    </row>
    <row r="3" spans="1:9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12</v>
      </c>
      <c r="H3">
        <v>3</v>
      </c>
      <c r="I3" s="5">
        <f t="shared" ref="I3:I19" si="0">H3/100</f>
        <v>0.03</v>
      </c>
    </row>
    <row r="4" spans="1:9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67</v>
      </c>
      <c r="H4">
        <v>2</v>
      </c>
      <c r="I4" s="5">
        <f t="shared" si="0"/>
        <v>0.02</v>
      </c>
    </row>
    <row r="5" spans="1:9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29</v>
      </c>
      <c r="H5">
        <v>5</v>
      </c>
      <c r="I5" s="5">
        <f t="shared" si="0"/>
        <v>0.05</v>
      </c>
    </row>
    <row r="6" spans="1:9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6</v>
      </c>
      <c r="H6">
        <v>4</v>
      </c>
      <c r="I6" s="5">
        <f t="shared" si="0"/>
        <v>0.04</v>
      </c>
    </row>
    <row r="7" spans="1:9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21</v>
      </c>
      <c r="H7">
        <v>15</v>
      </c>
      <c r="I7" s="5">
        <f t="shared" si="0"/>
        <v>0.15</v>
      </c>
    </row>
    <row r="8" spans="1:9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8</v>
      </c>
      <c r="H8">
        <v>5</v>
      </c>
      <c r="I8" s="5">
        <f t="shared" si="0"/>
        <v>0.05</v>
      </c>
    </row>
    <row r="9" spans="1:9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25</v>
      </c>
      <c r="H9">
        <v>12</v>
      </c>
      <c r="I9" s="5">
        <f t="shared" si="0"/>
        <v>0.12</v>
      </c>
    </row>
    <row r="10" spans="1:9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10</v>
      </c>
      <c r="H10">
        <v>13</v>
      </c>
      <c r="I10" s="5">
        <f t="shared" si="0"/>
        <v>0.13</v>
      </c>
    </row>
    <row r="11" spans="1:9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27</v>
      </c>
      <c r="H11">
        <v>5</v>
      </c>
      <c r="I11" s="5">
        <f t="shared" si="0"/>
        <v>0.05</v>
      </c>
    </row>
    <row r="12" spans="1:9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50</v>
      </c>
      <c r="H12">
        <v>1</v>
      </c>
      <c r="I12" s="5">
        <f t="shared" si="0"/>
        <v>0.01</v>
      </c>
    </row>
    <row r="13" spans="1:9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23</v>
      </c>
      <c r="H13">
        <v>7</v>
      </c>
      <c r="I13" s="5">
        <f t="shared" si="0"/>
        <v>7.0000000000000007E-2</v>
      </c>
    </row>
    <row r="14" spans="1:9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15</v>
      </c>
      <c r="H14">
        <v>4</v>
      </c>
      <c r="I14" s="5">
        <f t="shared" si="0"/>
        <v>0.04</v>
      </c>
    </row>
    <row r="15" spans="1:9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36</v>
      </c>
      <c r="H15">
        <v>1</v>
      </c>
      <c r="I15" s="5">
        <f t="shared" si="0"/>
        <v>0.01</v>
      </c>
    </row>
    <row r="16" spans="1:9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33</v>
      </c>
      <c r="H16">
        <v>3</v>
      </c>
      <c r="I16" s="5">
        <f t="shared" si="0"/>
        <v>0.03</v>
      </c>
    </row>
    <row r="17" spans="1:9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13</v>
      </c>
      <c r="H17">
        <v>13</v>
      </c>
      <c r="I17" s="5">
        <f t="shared" si="0"/>
        <v>0.13</v>
      </c>
    </row>
    <row r="18" spans="1:9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18</v>
      </c>
      <c r="H18">
        <v>4</v>
      </c>
      <c r="I18" s="5">
        <f t="shared" si="0"/>
        <v>0.04</v>
      </c>
    </row>
    <row r="19" spans="1:9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46</v>
      </c>
      <c r="H19">
        <v>2</v>
      </c>
      <c r="I19" s="5">
        <f t="shared" si="0"/>
        <v>0.02</v>
      </c>
    </row>
    <row r="20" spans="1:9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99</v>
      </c>
      <c r="H20">
        <v>100</v>
      </c>
    </row>
    <row r="21" spans="1:9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9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9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9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9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9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9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9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9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9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9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9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7159-3E1E-457C-B1E3-7B26854CB5A2}">
  <dimension ref="A1:H101"/>
  <sheetViews>
    <sheetView topLeftCell="B1" zoomScale="130" zoomScaleNormal="130" workbookViewId="0">
      <selection activeCell="K21" sqref="K21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85546875" bestFit="1" customWidth="1"/>
    <col min="7" max="7" width="18.140625" bestFit="1" customWidth="1"/>
    <col min="8" max="8" width="16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2</v>
      </c>
      <c r="H1" t="s">
        <v>131</v>
      </c>
    </row>
    <row r="2" spans="1:8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86</v>
      </c>
      <c r="H2">
        <v>86</v>
      </c>
    </row>
    <row r="3" spans="1:8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12</v>
      </c>
      <c r="H3">
        <v>4</v>
      </c>
    </row>
    <row r="4" spans="1:8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67</v>
      </c>
      <c r="H4">
        <v>58</v>
      </c>
    </row>
    <row r="5" spans="1:8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29</v>
      </c>
      <c r="H5">
        <v>19</v>
      </c>
    </row>
    <row r="6" spans="1:8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6</v>
      </c>
      <c r="H6">
        <v>1</v>
      </c>
    </row>
    <row r="7" spans="1:8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21</v>
      </c>
      <c r="H7">
        <v>11</v>
      </c>
    </row>
    <row r="8" spans="1:8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8</v>
      </c>
      <c r="H8">
        <v>2</v>
      </c>
    </row>
    <row r="9" spans="1:8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25</v>
      </c>
      <c r="H9">
        <v>15</v>
      </c>
    </row>
    <row r="10" spans="1:8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10</v>
      </c>
      <c r="H10">
        <v>3</v>
      </c>
    </row>
    <row r="11" spans="1:8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27</v>
      </c>
      <c r="H11">
        <v>17</v>
      </c>
    </row>
    <row r="12" spans="1:8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50</v>
      </c>
      <c r="H12">
        <v>40</v>
      </c>
    </row>
    <row r="13" spans="1:8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23</v>
      </c>
      <c r="H13">
        <v>14</v>
      </c>
    </row>
    <row r="14" spans="1:8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15</v>
      </c>
      <c r="H14">
        <v>6</v>
      </c>
    </row>
    <row r="15" spans="1:8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36</v>
      </c>
      <c r="H15">
        <v>26</v>
      </c>
    </row>
    <row r="16" spans="1:8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33</v>
      </c>
      <c r="H16">
        <v>22</v>
      </c>
    </row>
    <row r="17" spans="1:8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13</v>
      </c>
      <c r="H17">
        <v>5</v>
      </c>
    </row>
    <row r="18" spans="1:8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18</v>
      </c>
      <c r="H18">
        <v>8</v>
      </c>
    </row>
    <row r="19" spans="1:8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46</v>
      </c>
      <c r="H19">
        <v>36</v>
      </c>
    </row>
    <row r="20" spans="1:8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99</v>
      </c>
      <c r="H20">
        <v>1</v>
      </c>
    </row>
    <row r="21" spans="1:8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</row>
    <row r="22" spans="1:8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</row>
    <row r="23" spans="1:8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</row>
    <row r="24" spans="1:8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</row>
    <row r="25" spans="1:8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</row>
    <row r="26" spans="1:8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</row>
    <row r="27" spans="1:8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</row>
    <row r="28" spans="1:8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8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8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8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8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2301-7EB0-4BC7-B0BF-134E76ECAD97}">
  <dimension ref="A1:M101"/>
  <sheetViews>
    <sheetView zoomScaleNormal="100" workbookViewId="0">
      <selection activeCell="O13" sqref="O13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1.140625" bestFit="1" customWidth="1"/>
    <col min="7" max="7" width="14.28515625" bestFit="1" customWidth="1"/>
    <col min="8" max="8" width="16.7109375" bestFit="1" customWidth="1"/>
    <col min="9" max="9" width="16.7109375" customWidth="1"/>
    <col min="10" max="10" width="6.5703125" bestFit="1" customWidth="1"/>
    <col min="11" max="11" width="19" bestFit="1" customWidth="1"/>
    <col min="12" max="12" width="36.7109375" bestFit="1" customWidth="1"/>
    <col min="13" max="13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103</v>
      </c>
      <c r="H1" t="s">
        <v>131</v>
      </c>
      <c r="J1" t="s">
        <v>103</v>
      </c>
      <c r="K1" t="s">
        <v>131</v>
      </c>
      <c r="L1" t="s">
        <v>1</v>
      </c>
      <c r="M1" t="s">
        <v>2</v>
      </c>
    </row>
    <row r="2" spans="1:13" x14ac:dyDescent="0.25">
      <c r="A2">
        <v>1</v>
      </c>
      <c r="B2" t="s">
        <v>5</v>
      </c>
      <c r="C2" t="s">
        <v>6</v>
      </c>
      <c r="D2">
        <v>99</v>
      </c>
      <c r="E2" s="1">
        <v>36122</v>
      </c>
      <c r="G2" s="3" t="s">
        <v>104</v>
      </c>
      <c r="H2">
        <v>96</v>
      </c>
      <c r="J2" t="s">
        <v>104</v>
      </c>
      <c r="K2">
        <v>96</v>
      </c>
      <c r="L2" t="str">
        <f>VLOOKUP(H2,A:E,2)</f>
        <v>Sid Meier's Civilization II</v>
      </c>
      <c r="M2" t="str">
        <f>VLOOKUP(H2,A:E,3)</f>
        <v>PC</v>
      </c>
    </row>
    <row r="3" spans="1:13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G3" s="3" t="s">
        <v>105</v>
      </c>
      <c r="H3">
        <v>28</v>
      </c>
      <c r="J3" t="s">
        <v>105</v>
      </c>
      <c r="K3">
        <v>28</v>
      </c>
      <c r="L3" t="str">
        <f>VLOOKUP(H3,A:E,2)</f>
        <v>GoldenEye 007</v>
      </c>
      <c r="M3" t="str">
        <f>VLOOKUP(H3,A:E,3)</f>
        <v>Nintendo 64</v>
      </c>
    </row>
    <row r="4" spans="1:13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G4" s="3" t="s">
        <v>106</v>
      </c>
      <c r="H4">
        <v>1</v>
      </c>
      <c r="J4" t="s">
        <v>106</v>
      </c>
      <c r="K4">
        <v>1</v>
      </c>
      <c r="L4" t="str">
        <f>VLOOKUP(H4,A:E,2)</f>
        <v>The Legend of Zelda: Ocarina of Time</v>
      </c>
      <c r="M4" t="str">
        <f>VLOOKUP(H4,A:E,3)</f>
        <v>Nintendo 64</v>
      </c>
    </row>
    <row r="5" spans="1:13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G5" s="3" t="s">
        <v>107</v>
      </c>
      <c r="H5">
        <v>4</v>
      </c>
      <c r="J5" t="s">
        <v>107</v>
      </c>
      <c r="K5">
        <v>4</v>
      </c>
      <c r="L5" t="str">
        <f>VLOOKUP(H5,A:E,2)</f>
        <v>SoulCalibur</v>
      </c>
      <c r="M5" t="str">
        <f>VLOOKUP(H5,A:E,3)</f>
        <v>Dreamcast</v>
      </c>
    </row>
    <row r="6" spans="1:13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G6" s="3" t="s">
        <v>108</v>
      </c>
      <c r="H6">
        <v>2</v>
      </c>
      <c r="J6" t="s">
        <v>108</v>
      </c>
      <c r="K6">
        <v>2</v>
      </c>
      <c r="L6" t="str">
        <f>VLOOKUP(H6,A:E,2)</f>
        <v>Tony Hawk's Pro Skater 2</v>
      </c>
      <c r="M6" t="str">
        <f>VLOOKUP(H6,A:E,3)</f>
        <v>PlayStation</v>
      </c>
    </row>
    <row r="7" spans="1:13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G7" s="3" t="s">
        <v>109</v>
      </c>
      <c r="H7">
        <v>15</v>
      </c>
      <c r="J7" t="s">
        <v>109</v>
      </c>
      <c r="K7">
        <v>15</v>
      </c>
      <c r="L7" t="str">
        <f>VLOOKUP(H7,A:E,2)</f>
        <v>Tony Hawk's Pro Skater 3</v>
      </c>
      <c r="M7" t="str">
        <f>VLOOKUP(H7,A:E,3)</f>
        <v>PlayStation 2</v>
      </c>
    </row>
    <row r="8" spans="1:13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G8" s="3" t="s">
        <v>110</v>
      </c>
      <c r="H8">
        <v>19</v>
      </c>
      <c r="J8" t="s">
        <v>110</v>
      </c>
      <c r="K8">
        <v>19</v>
      </c>
      <c r="L8" t="str">
        <f>VLOOKUP(H8,A:E,2)</f>
        <v>Metroid Prime</v>
      </c>
      <c r="M8" t="str">
        <f>VLOOKUP(H8,A:E,3)</f>
        <v>GameCube</v>
      </c>
    </row>
    <row r="9" spans="1:13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G9" s="3" t="s">
        <v>111</v>
      </c>
      <c r="H9">
        <v>44</v>
      </c>
      <c r="J9" t="s">
        <v>111</v>
      </c>
      <c r="K9">
        <v>44</v>
      </c>
      <c r="L9" t="str">
        <f>VLOOKUP(H9,A:E,2)</f>
        <v>The Legend of Zelda: The Wind Waker</v>
      </c>
      <c r="M9" t="str">
        <f>VLOOKUP(H9,A:E,3)</f>
        <v>GameCube</v>
      </c>
    </row>
    <row r="10" spans="1:13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G10" s="3" t="s">
        <v>112</v>
      </c>
      <c r="H10">
        <v>24</v>
      </c>
      <c r="J10" t="s">
        <v>112</v>
      </c>
      <c r="K10">
        <v>24</v>
      </c>
      <c r="L10" t="str">
        <f>VLOOKUP(H10,A:E,2)</f>
        <v>Half-Life 2</v>
      </c>
      <c r="M10" t="str">
        <f>VLOOKUP(H10,A:E,3)</f>
        <v>PC</v>
      </c>
    </row>
    <row r="11" spans="1:13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G11" s="3" t="s">
        <v>113</v>
      </c>
      <c r="H11">
        <v>30</v>
      </c>
      <c r="J11" t="s">
        <v>113</v>
      </c>
      <c r="K11">
        <v>30</v>
      </c>
      <c r="L11" t="str">
        <f>VLOOKUP(H11,A:E,2)</f>
        <v>Resident Evil 4</v>
      </c>
      <c r="M11" t="str">
        <f>VLOOKUP(H11,A:E,3)</f>
        <v>GameCube</v>
      </c>
    </row>
    <row r="12" spans="1:13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G12" s="3" t="s">
        <v>114</v>
      </c>
      <c r="H12">
        <v>39</v>
      </c>
      <c r="J12" t="s">
        <v>114</v>
      </c>
      <c r="K12">
        <v>39</v>
      </c>
      <c r="L12" t="str">
        <f>VLOOKUP(H12,A:E,2)</f>
        <v>The Legend of Zelda: Twilight Princess</v>
      </c>
      <c r="M12" t="str">
        <f>VLOOKUP(H12,A:E,3)</f>
        <v>GameCube</v>
      </c>
    </row>
    <row r="13" spans="1:13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G13" s="3" t="s">
        <v>115</v>
      </c>
      <c r="H13">
        <v>6</v>
      </c>
      <c r="J13" t="s">
        <v>115</v>
      </c>
      <c r="K13">
        <v>6</v>
      </c>
      <c r="L13" t="str">
        <f>VLOOKUP(H13,A:E,2)</f>
        <v>Super Mario Galaxy</v>
      </c>
      <c r="M13" t="str">
        <f>VLOOKUP(H13,A:E,3)</f>
        <v>Wii</v>
      </c>
    </row>
    <row r="14" spans="1:13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G14" s="3" t="s">
        <v>116</v>
      </c>
      <c r="H14">
        <v>3</v>
      </c>
      <c r="J14" t="s">
        <v>116</v>
      </c>
      <c r="K14">
        <v>3</v>
      </c>
      <c r="L14" t="str">
        <f>VLOOKUP(H14,A:E,2)</f>
        <v>Grand Theft Auto IV</v>
      </c>
      <c r="M14" t="str">
        <f>VLOOKUP(H14,A:E,3)</f>
        <v>PlayStation 3</v>
      </c>
    </row>
    <row r="15" spans="1:13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G15" s="3" t="s">
        <v>117</v>
      </c>
      <c r="H15">
        <v>29</v>
      </c>
      <c r="J15" t="s">
        <v>117</v>
      </c>
      <c r="K15">
        <v>29</v>
      </c>
      <c r="L15" t="str">
        <f>VLOOKUP(H15,A:E,2)</f>
        <v>Uncharted 2: Among Thieves</v>
      </c>
      <c r="M15" t="str">
        <f>VLOOKUP(H15,A:E,3)</f>
        <v>PlayStation 3</v>
      </c>
    </row>
    <row r="16" spans="1:13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G16" s="3" t="s">
        <v>118</v>
      </c>
      <c r="H16">
        <v>7</v>
      </c>
      <c r="J16" t="s">
        <v>118</v>
      </c>
      <c r="K16">
        <v>7</v>
      </c>
      <c r="L16" t="str">
        <f>VLOOKUP(H16,A:E,2)</f>
        <v>Super Mario Galaxy 2</v>
      </c>
      <c r="M16" t="str">
        <f>VLOOKUP(H16,A:E,3)</f>
        <v>Wii</v>
      </c>
    </row>
    <row r="17" spans="1:13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G17" s="3" t="s">
        <v>119</v>
      </c>
      <c r="H17">
        <v>33</v>
      </c>
      <c r="J17" t="s">
        <v>119</v>
      </c>
      <c r="K17">
        <v>33</v>
      </c>
      <c r="L17" t="str">
        <f>VLOOKUP(H17,A:E,2)</f>
        <v>Batman: Arkham City</v>
      </c>
      <c r="M17" t="str">
        <f>VLOOKUP(H17,A:E,3)</f>
        <v>PlayStation 3</v>
      </c>
    </row>
    <row r="18" spans="1:13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G18" s="3" t="s">
        <v>120</v>
      </c>
      <c r="H18">
        <v>10</v>
      </c>
      <c r="J18" t="s">
        <v>120</v>
      </c>
      <c r="K18">
        <v>10</v>
      </c>
      <c r="L18" t="str">
        <f>VLOOKUP(H18,A:E,2)</f>
        <v>Grand Theft Auto V</v>
      </c>
      <c r="M18" t="str">
        <f>VLOOKUP(H18,A:E,3)</f>
        <v>PlayStation 3</v>
      </c>
    </row>
    <row r="19" spans="1:13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G19" s="3" t="s">
        <v>121</v>
      </c>
      <c r="H19">
        <v>9</v>
      </c>
      <c r="J19" t="s">
        <v>121</v>
      </c>
      <c r="K19">
        <v>9</v>
      </c>
      <c r="L19" t="str">
        <f>VLOOKUP(H19,A:E,2)</f>
        <v>Grand Theft Auto V</v>
      </c>
      <c r="M19" t="str">
        <f>VLOOKUP(H19,A:E,3)</f>
        <v>Xbox One</v>
      </c>
    </row>
    <row r="20" spans="1:13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G20" s="3" t="s">
        <v>122</v>
      </c>
      <c r="H20">
        <v>25</v>
      </c>
      <c r="J20" t="s">
        <v>122</v>
      </c>
      <c r="K20">
        <v>25</v>
      </c>
      <c r="L20" t="str">
        <f>VLOOKUP(H20,A:E,2)</f>
        <v>Grand Theft Auto V</v>
      </c>
      <c r="M20" t="str">
        <f>VLOOKUP(H20,A:E,3)</f>
        <v>PC</v>
      </c>
    </row>
    <row r="21" spans="1:13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G21" s="3" t="s">
        <v>123</v>
      </c>
      <c r="H21">
        <v>14</v>
      </c>
      <c r="J21" t="s">
        <v>123</v>
      </c>
      <c r="K21">
        <v>14</v>
      </c>
      <c r="L21" t="str">
        <f>VLOOKUP(H21,A:E,2)</f>
        <v>The Legend of Zelda: Breath of the Wild</v>
      </c>
      <c r="M21" t="str">
        <f>VLOOKUP(H21,A:E,3)</f>
        <v>Switch</v>
      </c>
    </row>
    <row r="22" spans="1:13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G22" s="3" t="s">
        <v>124</v>
      </c>
      <c r="H22">
        <v>8</v>
      </c>
      <c r="J22" t="s">
        <v>124</v>
      </c>
      <c r="K22">
        <v>8</v>
      </c>
      <c r="L22" t="str">
        <f>VLOOKUP(H22,A:E,2)</f>
        <v>Red Dead Redemption 2</v>
      </c>
      <c r="M22" t="str">
        <f>VLOOKUP(H22,A:E,3)</f>
        <v>Xbox One</v>
      </c>
    </row>
    <row r="23" spans="1:13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G23" s="3" t="s">
        <v>125</v>
      </c>
      <c r="H23">
        <v>65</v>
      </c>
      <c r="J23" t="s">
        <v>125</v>
      </c>
      <c r="K23">
        <v>65</v>
      </c>
      <c r="L23" t="str">
        <f>VLOOKUP(H23,A:E,2)</f>
        <v>Persona 5 Royal</v>
      </c>
      <c r="M23" t="str">
        <f>VLOOKUP(H23,A:E,3)</f>
        <v>PlayStation 4</v>
      </c>
    </row>
    <row r="24" spans="1:13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G24" s="3" t="s">
        <v>126</v>
      </c>
      <c r="H24">
        <v>11</v>
      </c>
      <c r="J24" t="s">
        <v>126</v>
      </c>
      <c r="K24">
        <v>11</v>
      </c>
      <c r="L24" t="str">
        <f>VLOOKUP(H24,A:E,2)</f>
        <v>Disco Elysium: The Final Cut</v>
      </c>
      <c r="M24" t="str">
        <f>VLOOKUP(H24,A:E,3)</f>
        <v>PC</v>
      </c>
    </row>
    <row r="25" spans="1:13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G25" s="3" t="s">
        <v>127</v>
      </c>
      <c r="H25">
        <v>34</v>
      </c>
      <c r="J25" t="s">
        <v>127</v>
      </c>
      <c r="K25">
        <v>34</v>
      </c>
      <c r="L25" t="str">
        <f>VLOOKUP(H25,A:E,2)</f>
        <v>Portal Companion Collection</v>
      </c>
      <c r="M25" t="str">
        <f>VLOOKUP(H25,A:E,3)</f>
        <v>Switch</v>
      </c>
    </row>
    <row r="26" spans="1:13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G26" s="3" t="s">
        <v>128</v>
      </c>
      <c r="H26">
        <v>61</v>
      </c>
      <c r="J26" t="s">
        <v>128</v>
      </c>
      <c r="K26">
        <v>61</v>
      </c>
      <c r="L26" t="str">
        <f>VLOOKUP(H26,A:E,2)</f>
        <v>Metroid Prime Remastered</v>
      </c>
      <c r="M26" t="str">
        <f>VLOOKUP(H26,A:E,3)</f>
        <v>Switch</v>
      </c>
    </row>
    <row r="27" spans="1:13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G27" s="3" t="s">
        <v>99</v>
      </c>
      <c r="H27">
        <v>1</v>
      </c>
    </row>
    <row r="28" spans="1:13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</row>
    <row r="29" spans="1:13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</row>
    <row r="30" spans="1:13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</row>
    <row r="31" spans="1:13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</row>
    <row r="32" spans="1:13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</row>
    <row r="33" spans="1:5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</row>
    <row r="34" spans="1:5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</row>
    <row r="35" spans="1:5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</row>
    <row r="36" spans="1:5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</row>
    <row r="37" spans="1:5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</row>
    <row r="38" spans="1:5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</row>
    <row r="39" spans="1:5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</row>
    <row r="40" spans="1:5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</row>
    <row r="41" spans="1:5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</row>
    <row r="42" spans="1:5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</row>
    <row r="43" spans="1:5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</row>
    <row r="44" spans="1:5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</row>
    <row r="45" spans="1:5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</row>
    <row r="46" spans="1:5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</row>
    <row r="47" spans="1:5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</row>
    <row r="48" spans="1:5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</row>
    <row r="49" spans="1:5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</row>
    <row r="50" spans="1:5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</row>
    <row r="51" spans="1:5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</row>
    <row r="52" spans="1:5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</row>
    <row r="53" spans="1:5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</row>
    <row r="54" spans="1:5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</row>
    <row r="55" spans="1:5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</row>
    <row r="56" spans="1:5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</row>
    <row r="57" spans="1:5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</row>
    <row r="58" spans="1:5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</row>
    <row r="59" spans="1:5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</row>
    <row r="60" spans="1:5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</row>
    <row r="61" spans="1:5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</row>
    <row r="62" spans="1:5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</row>
    <row r="63" spans="1:5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</row>
    <row r="64" spans="1:5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</row>
    <row r="65" spans="1:5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</row>
    <row r="66" spans="1:5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</row>
    <row r="67" spans="1:5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</row>
    <row r="68" spans="1:5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</row>
    <row r="69" spans="1:5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</row>
    <row r="70" spans="1:5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</row>
    <row r="71" spans="1:5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</row>
    <row r="72" spans="1:5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</row>
    <row r="73" spans="1:5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</row>
    <row r="74" spans="1:5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</row>
    <row r="75" spans="1:5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</row>
    <row r="76" spans="1:5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</row>
    <row r="77" spans="1:5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</row>
    <row r="78" spans="1:5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</row>
    <row r="79" spans="1:5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</row>
    <row r="80" spans="1:5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</row>
    <row r="81" spans="1:5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</row>
    <row r="82" spans="1:5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</row>
    <row r="83" spans="1:5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</row>
    <row r="84" spans="1:5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</row>
    <row r="85" spans="1:5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</row>
    <row r="86" spans="1:5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</row>
    <row r="87" spans="1:5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</row>
    <row r="88" spans="1:5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</row>
    <row r="89" spans="1:5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</row>
    <row r="90" spans="1:5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</row>
    <row r="91" spans="1:5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</row>
    <row r="92" spans="1:5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</row>
    <row r="93" spans="1:5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</row>
    <row r="94" spans="1:5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</row>
    <row r="95" spans="1:5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</row>
    <row r="96" spans="1:5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</row>
    <row r="97" spans="1:5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</row>
    <row r="98" spans="1:5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</row>
    <row r="99" spans="1:5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</row>
    <row r="100" spans="1:5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</row>
    <row r="101" spans="1:5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9BCF-4C0A-4898-A823-EA301084341C}">
  <dimension ref="A1:F101"/>
  <sheetViews>
    <sheetView workbookViewId="0">
      <selection activeCell="K26" sqref="K26"/>
    </sheetView>
  </sheetViews>
  <sheetFormatPr defaultRowHeight="15" x14ac:dyDescent="0.25"/>
  <cols>
    <col min="1" max="1" width="8.5703125" bestFit="1" customWidth="1"/>
    <col min="2" max="2" width="57.85546875" bestFit="1" customWidth="1"/>
    <col min="3" max="3" width="18.140625" bestFit="1" customWidth="1"/>
    <col min="4" max="4" width="12.7109375" bestFit="1" customWidth="1"/>
    <col min="5" max="5" width="10.140625" bestFit="1" customWidth="1"/>
    <col min="6" max="6" width="1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132</v>
      </c>
    </row>
    <row r="2" spans="1:6" x14ac:dyDescent="0.25">
      <c r="A2">
        <v>1</v>
      </c>
      <c r="B2" t="s">
        <v>5</v>
      </c>
      <c r="C2" t="s">
        <v>6</v>
      </c>
      <c r="D2">
        <v>99</v>
      </c>
      <c r="E2" s="1">
        <v>36122</v>
      </c>
    </row>
    <row r="3" spans="1:6" x14ac:dyDescent="0.25">
      <c r="A3">
        <v>2</v>
      </c>
      <c r="B3" t="s">
        <v>7</v>
      </c>
      <c r="C3" t="s">
        <v>8</v>
      </c>
      <c r="D3">
        <v>98</v>
      </c>
      <c r="E3" s="1">
        <v>36789</v>
      </c>
      <c r="F3">
        <f t="shared" ref="F2:F33" si="0">D2-D3</f>
        <v>1</v>
      </c>
    </row>
    <row r="4" spans="1:6" x14ac:dyDescent="0.25">
      <c r="A4">
        <v>3</v>
      </c>
      <c r="B4" t="s">
        <v>9</v>
      </c>
      <c r="C4" t="s">
        <v>10</v>
      </c>
      <c r="D4">
        <v>98</v>
      </c>
      <c r="E4" s="1">
        <v>39567</v>
      </c>
      <c r="F4">
        <f t="shared" si="0"/>
        <v>0</v>
      </c>
    </row>
    <row r="5" spans="1:6" x14ac:dyDescent="0.25">
      <c r="A5">
        <v>4</v>
      </c>
      <c r="B5" t="s">
        <v>11</v>
      </c>
      <c r="C5" t="s">
        <v>12</v>
      </c>
      <c r="D5">
        <v>98</v>
      </c>
      <c r="E5" s="1">
        <v>36411</v>
      </c>
      <c r="F5">
        <f t="shared" si="0"/>
        <v>0</v>
      </c>
    </row>
    <row r="6" spans="1:6" x14ac:dyDescent="0.25">
      <c r="A6">
        <v>5</v>
      </c>
      <c r="B6" t="s">
        <v>9</v>
      </c>
      <c r="C6" t="s">
        <v>13</v>
      </c>
      <c r="D6">
        <v>98</v>
      </c>
      <c r="E6" s="1">
        <v>39567</v>
      </c>
      <c r="F6">
        <f t="shared" si="0"/>
        <v>0</v>
      </c>
    </row>
    <row r="7" spans="1:6" x14ac:dyDescent="0.25">
      <c r="A7">
        <v>6</v>
      </c>
      <c r="B7" t="s">
        <v>14</v>
      </c>
      <c r="C7" t="s">
        <v>15</v>
      </c>
      <c r="D7">
        <v>97</v>
      </c>
      <c r="E7" s="1">
        <v>39398</v>
      </c>
      <c r="F7">
        <f t="shared" si="0"/>
        <v>1</v>
      </c>
    </row>
    <row r="8" spans="1:6" x14ac:dyDescent="0.25">
      <c r="A8">
        <v>7</v>
      </c>
      <c r="B8" t="s">
        <v>16</v>
      </c>
      <c r="C8" t="s">
        <v>15</v>
      </c>
      <c r="D8">
        <v>97</v>
      </c>
      <c r="E8" s="1">
        <v>40321</v>
      </c>
      <c r="F8">
        <f t="shared" si="0"/>
        <v>0</v>
      </c>
    </row>
    <row r="9" spans="1:6" x14ac:dyDescent="0.25">
      <c r="A9">
        <v>8</v>
      </c>
      <c r="B9" t="s">
        <v>17</v>
      </c>
      <c r="C9" t="s">
        <v>18</v>
      </c>
      <c r="D9">
        <v>97</v>
      </c>
      <c r="E9" s="1">
        <v>43399</v>
      </c>
      <c r="F9">
        <f t="shared" si="0"/>
        <v>0</v>
      </c>
    </row>
    <row r="10" spans="1:6" x14ac:dyDescent="0.25">
      <c r="A10">
        <v>9</v>
      </c>
      <c r="B10" t="s">
        <v>19</v>
      </c>
      <c r="C10" t="s">
        <v>18</v>
      </c>
      <c r="D10">
        <v>97</v>
      </c>
      <c r="E10" s="1">
        <v>41961</v>
      </c>
      <c r="F10">
        <f t="shared" si="0"/>
        <v>0</v>
      </c>
    </row>
    <row r="11" spans="1:6" x14ac:dyDescent="0.25">
      <c r="A11">
        <v>10</v>
      </c>
      <c r="B11" t="s">
        <v>19</v>
      </c>
      <c r="C11" t="s">
        <v>10</v>
      </c>
      <c r="D11">
        <v>97</v>
      </c>
      <c r="E11" s="1">
        <v>41534</v>
      </c>
      <c r="F11">
        <f t="shared" si="0"/>
        <v>0</v>
      </c>
    </row>
    <row r="12" spans="1:6" x14ac:dyDescent="0.25">
      <c r="A12">
        <v>11</v>
      </c>
      <c r="B12" t="s">
        <v>20</v>
      </c>
      <c r="C12" t="s">
        <v>21</v>
      </c>
      <c r="D12">
        <v>97</v>
      </c>
      <c r="E12" s="1">
        <v>44285</v>
      </c>
      <c r="F12">
        <f t="shared" si="0"/>
        <v>0</v>
      </c>
    </row>
    <row r="13" spans="1:6" x14ac:dyDescent="0.25">
      <c r="A13">
        <v>12</v>
      </c>
      <c r="B13" t="s">
        <v>19</v>
      </c>
      <c r="C13" t="s">
        <v>13</v>
      </c>
      <c r="D13">
        <v>97</v>
      </c>
      <c r="E13" s="1">
        <v>41534</v>
      </c>
      <c r="F13">
        <f t="shared" si="0"/>
        <v>0</v>
      </c>
    </row>
    <row r="14" spans="1:6" x14ac:dyDescent="0.25">
      <c r="A14">
        <v>13</v>
      </c>
      <c r="B14" t="s">
        <v>7</v>
      </c>
      <c r="C14" t="s">
        <v>12</v>
      </c>
      <c r="D14">
        <v>97</v>
      </c>
      <c r="E14" s="1">
        <v>36836</v>
      </c>
      <c r="F14">
        <f t="shared" si="0"/>
        <v>0</v>
      </c>
    </row>
    <row r="15" spans="1:6" x14ac:dyDescent="0.25">
      <c r="A15">
        <v>14</v>
      </c>
      <c r="B15" t="s">
        <v>22</v>
      </c>
      <c r="C15" t="s">
        <v>23</v>
      </c>
      <c r="D15">
        <v>97</v>
      </c>
      <c r="E15" s="1">
        <v>42797</v>
      </c>
      <c r="F15">
        <f t="shared" si="0"/>
        <v>0</v>
      </c>
    </row>
    <row r="16" spans="1:6" x14ac:dyDescent="0.25">
      <c r="A16">
        <v>15</v>
      </c>
      <c r="B16" t="s">
        <v>24</v>
      </c>
      <c r="C16" t="s">
        <v>25</v>
      </c>
      <c r="D16">
        <v>97</v>
      </c>
      <c r="E16" s="1">
        <v>37192</v>
      </c>
      <c r="F16">
        <f t="shared" si="0"/>
        <v>0</v>
      </c>
    </row>
    <row r="17" spans="1:6" x14ac:dyDescent="0.25">
      <c r="A17">
        <v>16</v>
      </c>
      <c r="B17" t="s">
        <v>26</v>
      </c>
      <c r="C17" t="s">
        <v>6</v>
      </c>
      <c r="D17">
        <v>97</v>
      </c>
      <c r="E17" s="1">
        <v>36668</v>
      </c>
      <c r="F17">
        <f t="shared" si="0"/>
        <v>0</v>
      </c>
    </row>
    <row r="18" spans="1:6" x14ac:dyDescent="0.25">
      <c r="A18">
        <v>17</v>
      </c>
      <c r="B18" t="s">
        <v>17</v>
      </c>
      <c r="C18" t="s">
        <v>27</v>
      </c>
      <c r="D18">
        <v>97</v>
      </c>
      <c r="E18" s="1">
        <v>43399</v>
      </c>
      <c r="F18">
        <f t="shared" si="0"/>
        <v>0</v>
      </c>
    </row>
    <row r="19" spans="1:6" x14ac:dyDescent="0.25">
      <c r="A19">
        <v>18</v>
      </c>
      <c r="B19" t="s">
        <v>19</v>
      </c>
      <c r="C19" t="s">
        <v>27</v>
      </c>
      <c r="D19">
        <v>97</v>
      </c>
      <c r="E19" s="1">
        <v>41961</v>
      </c>
      <c r="F19">
        <f t="shared" si="0"/>
        <v>0</v>
      </c>
    </row>
    <row r="20" spans="1:6" x14ac:dyDescent="0.25">
      <c r="A20">
        <v>19</v>
      </c>
      <c r="B20" t="s">
        <v>28</v>
      </c>
      <c r="C20" t="s">
        <v>29</v>
      </c>
      <c r="D20">
        <v>97</v>
      </c>
      <c r="E20" s="1">
        <v>37577</v>
      </c>
      <c r="F20">
        <f t="shared" si="0"/>
        <v>0</v>
      </c>
    </row>
    <row r="21" spans="1:6" x14ac:dyDescent="0.25">
      <c r="A21">
        <v>20</v>
      </c>
      <c r="B21" t="s">
        <v>30</v>
      </c>
      <c r="C21" t="s">
        <v>25</v>
      </c>
      <c r="D21">
        <v>97</v>
      </c>
      <c r="E21" s="1">
        <v>37186</v>
      </c>
      <c r="F21">
        <f t="shared" si="0"/>
        <v>0</v>
      </c>
    </row>
    <row r="22" spans="1:6" x14ac:dyDescent="0.25">
      <c r="A22">
        <v>21</v>
      </c>
      <c r="B22" t="s">
        <v>31</v>
      </c>
      <c r="C22" t="s">
        <v>23</v>
      </c>
      <c r="D22">
        <v>97</v>
      </c>
      <c r="E22" s="1">
        <v>43035</v>
      </c>
      <c r="F22">
        <f t="shared" si="0"/>
        <v>0</v>
      </c>
    </row>
    <row r="23" spans="1:6" x14ac:dyDescent="0.25">
      <c r="A23">
        <v>22</v>
      </c>
      <c r="B23" t="s">
        <v>32</v>
      </c>
      <c r="C23" t="s">
        <v>33</v>
      </c>
      <c r="D23">
        <v>97</v>
      </c>
      <c r="E23" s="1">
        <v>37209</v>
      </c>
      <c r="F23">
        <f t="shared" si="0"/>
        <v>0</v>
      </c>
    </row>
    <row r="24" spans="1:6" x14ac:dyDescent="0.25">
      <c r="A24">
        <v>23</v>
      </c>
      <c r="B24" t="s">
        <v>34</v>
      </c>
      <c r="C24" t="s">
        <v>12</v>
      </c>
      <c r="D24">
        <v>97</v>
      </c>
      <c r="E24" s="1">
        <v>36776</v>
      </c>
      <c r="F24">
        <f t="shared" si="0"/>
        <v>0</v>
      </c>
    </row>
    <row r="25" spans="1:6" x14ac:dyDescent="0.25">
      <c r="A25">
        <v>24</v>
      </c>
      <c r="B25" t="s">
        <v>35</v>
      </c>
      <c r="C25" t="s">
        <v>21</v>
      </c>
      <c r="D25">
        <v>96</v>
      </c>
      <c r="E25" s="1">
        <v>38307</v>
      </c>
      <c r="F25">
        <f t="shared" si="0"/>
        <v>1</v>
      </c>
    </row>
    <row r="26" spans="1:6" x14ac:dyDescent="0.25">
      <c r="A26">
        <v>25</v>
      </c>
      <c r="B26" t="s">
        <v>19</v>
      </c>
      <c r="C26" t="s">
        <v>21</v>
      </c>
      <c r="D26">
        <v>96</v>
      </c>
      <c r="E26" s="1">
        <v>42107</v>
      </c>
      <c r="F26">
        <f t="shared" si="0"/>
        <v>0</v>
      </c>
    </row>
    <row r="27" spans="1:6" x14ac:dyDescent="0.25">
      <c r="A27">
        <v>26</v>
      </c>
      <c r="B27" t="s">
        <v>22</v>
      </c>
      <c r="C27" t="s">
        <v>36</v>
      </c>
      <c r="D27">
        <v>96</v>
      </c>
      <c r="E27" s="1">
        <v>42797</v>
      </c>
      <c r="F27">
        <f t="shared" si="0"/>
        <v>0</v>
      </c>
    </row>
    <row r="28" spans="1:6" x14ac:dyDescent="0.25">
      <c r="A28">
        <v>27</v>
      </c>
      <c r="B28" t="s">
        <v>37</v>
      </c>
      <c r="C28" t="s">
        <v>13</v>
      </c>
      <c r="D28">
        <v>96</v>
      </c>
      <c r="E28" s="1">
        <v>39315</v>
      </c>
      <c r="F28">
        <f t="shared" si="0"/>
        <v>0</v>
      </c>
    </row>
    <row r="29" spans="1:6" x14ac:dyDescent="0.25">
      <c r="A29">
        <v>28</v>
      </c>
      <c r="B29" t="s">
        <v>38</v>
      </c>
      <c r="C29" t="s">
        <v>6</v>
      </c>
      <c r="D29">
        <v>96</v>
      </c>
      <c r="E29" s="1">
        <v>35667</v>
      </c>
      <c r="F29">
        <f t="shared" si="0"/>
        <v>0</v>
      </c>
    </row>
    <row r="30" spans="1:6" x14ac:dyDescent="0.25">
      <c r="A30">
        <v>29</v>
      </c>
      <c r="B30" t="s">
        <v>39</v>
      </c>
      <c r="C30" t="s">
        <v>10</v>
      </c>
      <c r="D30">
        <v>96</v>
      </c>
      <c r="E30" s="1">
        <v>40099</v>
      </c>
      <c r="F30">
        <f t="shared" si="0"/>
        <v>0</v>
      </c>
    </row>
    <row r="31" spans="1:6" x14ac:dyDescent="0.25">
      <c r="A31">
        <v>30</v>
      </c>
      <c r="B31" t="s">
        <v>40</v>
      </c>
      <c r="C31" t="s">
        <v>29</v>
      </c>
      <c r="D31">
        <v>96</v>
      </c>
      <c r="E31" s="1">
        <v>38363</v>
      </c>
      <c r="F31">
        <f t="shared" si="0"/>
        <v>0</v>
      </c>
    </row>
    <row r="32" spans="1:6" x14ac:dyDescent="0.25">
      <c r="A32">
        <v>31</v>
      </c>
      <c r="B32" t="s">
        <v>41</v>
      </c>
      <c r="C32" t="s">
        <v>13</v>
      </c>
      <c r="D32">
        <v>96</v>
      </c>
      <c r="E32" s="1">
        <v>39365</v>
      </c>
      <c r="F32">
        <f t="shared" si="0"/>
        <v>0</v>
      </c>
    </row>
    <row r="33" spans="1:6" x14ac:dyDescent="0.25">
      <c r="A33">
        <v>32</v>
      </c>
      <c r="B33" t="s">
        <v>41</v>
      </c>
      <c r="C33" t="s">
        <v>21</v>
      </c>
      <c r="D33">
        <v>96</v>
      </c>
      <c r="E33" s="1">
        <v>39365</v>
      </c>
      <c r="F33">
        <f t="shared" si="0"/>
        <v>0</v>
      </c>
    </row>
    <row r="34" spans="1:6" x14ac:dyDescent="0.25">
      <c r="A34">
        <v>33</v>
      </c>
      <c r="B34" t="s">
        <v>42</v>
      </c>
      <c r="C34" t="s">
        <v>10</v>
      </c>
      <c r="D34">
        <v>96</v>
      </c>
      <c r="E34" s="1">
        <v>40834</v>
      </c>
      <c r="F34">
        <f t="shared" ref="F34:F65" si="1">D33-D34</f>
        <v>0</v>
      </c>
    </row>
    <row r="35" spans="1:6" x14ac:dyDescent="0.25">
      <c r="A35">
        <v>34</v>
      </c>
      <c r="B35" t="s">
        <v>43</v>
      </c>
      <c r="C35" t="s">
        <v>23</v>
      </c>
      <c r="D35">
        <v>96</v>
      </c>
      <c r="E35" s="1">
        <v>44740</v>
      </c>
      <c r="F35">
        <f t="shared" si="1"/>
        <v>0</v>
      </c>
    </row>
    <row r="36" spans="1:6" x14ac:dyDescent="0.25">
      <c r="A36">
        <v>35</v>
      </c>
      <c r="B36" t="s">
        <v>44</v>
      </c>
      <c r="C36" t="s">
        <v>8</v>
      </c>
      <c r="D36">
        <v>96</v>
      </c>
      <c r="E36" s="1">
        <v>35914</v>
      </c>
      <c r="F36">
        <f t="shared" si="1"/>
        <v>0</v>
      </c>
    </row>
    <row r="37" spans="1:6" x14ac:dyDescent="0.25">
      <c r="A37">
        <v>36</v>
      </c>
      <c r="B37" t="s">
        <v>45</v>
      </c>
      <c r="C37" t="s">
        <v>46</v>
      </c>
      <c r="D37">
        <v>96</v>
      </c>
      <c r="E37" s="1">
        <v>44617</v>
      </c>
      <c r="F37">
        <f t="shared" si="1"/>
        <v>0</v>
      </c>
    </row>
    <row r="38" spans="1:6" x14ac:dyDescent="0.25">
      <c r="A38">
        <v>37</v>
      </c>
      <c r="B38" t="s">
        <v>47</v>
      </c>
      <c r="C38" t="s">
        <v>13</v>
      </c>
      <c r="D38">
        <v>96</v>
      </c>
      <c r="E38" s="1">
        <v>40204</v>
      </c>
      <c r="F38">
        <f t="shared" si="1"/>
        <v>0</v>
      </c>
    </row>
    <row r="39" spans="1:6" x14ac:dyDescent="0.25">
      <c r="A39">
        <v>38</v>
      </c>
      <c r="B39" t="s">
        <v>48</v>
      </c>
      <c r="C39" t="s">
        <v>23</v>
      </c>
      <c r="D39">
        <v>96</v>
      </c>
      <c r="E39" s="1">
        <v>44295</v>
      </c>
      <c r="F39">
        <f t="shared" si="1"/>
        <v>0</v>
      </c>
    </row>
    <row r="40" spans="1:6" x14ac:dyDescent="0.25">
      <c r="A40">
        <v>39</v>
      </c>
      <c r="B40" t="s">
        <v>49</v>
      </c>
      <c r="C40" t="s">
        <v>29</v>
      </c>
      <c r="D40">
        <v>96</v>
      </c>
      <c r="E40" s="1">
        <v>39062</v>
      </c>
      <c r="F40">
        <f t="shared" si="1"/>
        <v>0</v>
      </c>
    </row>
    <row r="41" spans="1:6" x14ac:dyDescent="0.25">
      <c r="A41">
        <v>40</v>
      </c>
      <c r="B41" t="s">
        <v>45</v>
      </c>
      <c r="C41" t="s">
        <v>50</v>
      </c>
      <c r="D41">
        <v>96</v>
      </c>
      <c r="E41" s="1">
        <v>44617</v>
      </c>
      <c r="F41">
        <f t="shared" si="1"/>
        <v>0</v>
      </c>
    </row>
    <row r="42" spans="1:6" x14ac:dyDescent="0.25">
      <c r="A42">
        <v>41</v>
      </c>
      <c r="B42" t="s">
        <v>51</v>
      </c>
      <c r="C42" t="s">
        <v>13</v>
      </c>
      <c r="D42">
        <v>96</v>
      </c>
      <c r="E42" s="1">
        <v>40858</v>
      </c>
      <c r="F42">
        <f t="shared" si="1"/>
        <v>0</v>
      </c>
    </row>
    <row r="43" spans="1:6" x14ac:dyDescent="0.25">
      <c r="A43">
        <v>42</v>
      </c>
      <c r="B43" t="s">
        <v>52</v>
      </c>
      <c r="C43" t="s">
        <v>21</v>
      </c>
      <c r="D43">
        <v>96</v>
      </c>
      <c r="E43" s="1">
        <v>36118</v>
      </c>
      <c r="F43">
        <f t="shared" si="1"/>
        <v>0</v>
      </c>
    </row>
    <row r="44" spans="1:6" x14ac:dyDescent="0.25">
      <c r="A44">
        <v>43</v>
      </c>
      <c r="B44" t="s">
        <v>40</v>
      </c>
      <c r="C44" t="s">
        <v>25</v>
      </c>
      <c r="D44">
        <v>96</v>
      </c>
      <c r="E44" s="1">
        <v>38650</v>
      </c>
      <c r="F44">
        <f t="shared" si="1"/>
        <v>0</v>
      </c>
    </row>
    <row r="45" spans="1:6" x14ac:dyDescent="0.25">
      <c r="A45">
        <v>44</v>
      </c>
      <c r="B45" t="s">
        <v>53</v>
      </c>
      <c r="C45" t="s">
        <v>29</v>
      </c>
      <c r="D45">
        <v>96</v>
      </c>
      <c r="E45" s="1">
        <v>37704</v>
      </c>
      <c r="F45">
        <f t="shared" si="1"/>
        <v>0</v>
      </c>
    </row>
    <row r="46" spans="1:6" x14ac:dyDescent="0.25">
      <c r="A46">
        <v>45</v>
      </c>
      <c r="B46" t="s">
        <v>54</v>
      </c>
      <c r="C46" t="s">
        <v>8</v>
      </c>
      <c r="D46">
        <v>96</v>
      </c>
      <c r="E46" s="1">
        <v>35915</v>
      </c>
      <c r="F46">
        <f t="shared" si="1"/>
        <v>0</v>
      </c>
    </row>
    <row r="47" spans="1:6" x14ac:dyDescent="0.25">
      <c r="A47">
        <v>46</v>
      </c>
      <c r="B47" t="s">
        <v>37</v>
      </c>
      <c r="C47" t="s">
        <v>21</v>
      </c>
      <c r="D47">
        <v>96</v>
      </c>
      <c r="E47" s="1">
        <v>39315</v>
      </c>
      <c r="F47">
        <f t="shared" si="1"/>
        <v>0</v>
      </c>
    </row>
    <row r="48" spans="1:6" x14ac:dyDescent="0.25">
      <c r="A48">
        <v>47</v>
      </c>
      <c r="B48" t="s">
        <v>55</v>
      </c>
      <c r="C48" t="s">
        <v>25</v>
      </c>
      <c r="D48">
        <v>96</v>
      </c>
      <c r="E48" s="1">
        <v>37207</v>
      </c>
      <c r="F48">
        <f t="shared" si="1"/>
        <v>0</v>
      </c>
    </row>
    <row r="49" spans="1:6" x14ac:dyDescent="0.25">
      <c r="A49">
        <v>48</v>
      </c>
      <c r="B49" t="s">
        <v>56</v>
      </c>
      <c r="C49" t="s">
        <v>33</v>
      </c>
      <c r="D49">
        <v>96</v>
      </c>
      <c r="E49" s="1">
        <v>37925</v>
      </c>
      <c r="F49">
        <f t="shared" si="1"/>
        <v>0</v>
      </c>
    </row>
    <row r="50" spans="1:6" x14ac:dyDescent="0.25">
      <c r="A50">
        <v>49</v>
      </c>
      <c r="B50" t="s">
        <v>57</v>
      </c>
      <c r="C50" t="s">
        <v>21</v>
      </c>
      <c r="D50">
        <v>95</v>
      </c>
      <c r="E50" s="1">
        <v>36793</v>
      </c>
      <c r="F50">
        <f t="shared" si="1"/>
        <v>1</v>
      </c>
    </row>
    <row r="51" spans="1:6" x14ac:dyDescent="0.25">
      <c r="A51">
        <v>50</v>
      </c>
      <c r="B51" t="s">
        <v>58</v>
      </c>
      <c r="C51" t="s">
        <v>25</v>
      </c>
      <c r="D51">
        <v>95</v>
      </c>
      <c r="E51" s="1">
        <v>38286</v>
      </c>
      <c r="F51">
        <f t="shared" si="1"/>
        <v>0</v>
      </c>
    </row>
    <row r="52" spans="1:6" x14ac:dyDescent="0.25">
      <c r="A52">
        <v>51</v>
      </c>
      <c r="B52" t="s">
        <v>59</v>
      </c>
      <c r="C52" t="s">
        <v>25</v>
      </c>
      <c r="D52">
        <v>95</v>
      </c>
      <c r="E52" s="1">
        <v>37556</v>
      </c>
      <c r="F52">
        <f t="shared" si="1"/>
        <v>0</v>
      </c>
    </row>
    <row r="53" spans="1:6" x14ac:dyDescent="0.25">
      <c r="A53">
        <v>52</v>
      </c>
      <c r="B53" t="s">
        <v>60</v>
      </c>
      <c r="C53" t="s">
        <v>10</v>
      </c>
      <c r="D53">
        <v>95</v>
      </c>
      <c r="E53" s="1">
        <v>39748</v>
      </c>
      <c r="F53">
        <f t="shared" si="1"/>
        <v>0</v>
      </c>
    </row>
    <row r="54" spans="1:6" x14ac:dyDescent="0.25">
      <c r="A54">
        <v>53</v>
      </c>
      <c r="B54" t="s">
        <v>61</v>
      </c>
      <c r="C54" t="s">
        <v>29</v>
      </c>
      <c r="D54">
        <v>95</v>
      </c>
      <c r="E54" s="1">
        <v>37942</v>
      </c>
      <c r="F54">
        <f t="shared" si="1"/>
        <v>0</v>
      </c>
    </row>
    <row r="55" spans="1:6" x14ac:dyDescent="0.25">
      <c r="A55">
        <v>54</v>
      </c>
      <c r="B55" t="s">
        <v>62</v>
      </c>
      <c r="C55" t="s">
        <v>10</v>
      </c>
      <c r="D55">
        <v>95</v>
      </c>
      <c r="E55" s="1">
        <v>40316</v>
      </c>
      <c r="F55">
        <f t="shared" si="1"/>
        <v>0</v>
      </c>
    </row>
    <row r="56" spans="1:6" x14ac:dyDescent="0.25">
      <c r="A56">
        <v>55</v>
      </c>
      <c r="B56" t="s">
        <v>63</v>
      </c>
      <c r="C56" t="s">
        <v>25</v>
      </c>
      <c r="D56">
        <v>95</v>
      </c>
      <c r="E56" s="1">
        <v>37081</v>
      </c>
      <c r="F56">
        <f t="shared" si="1"/>
        <v>0</v>
      </c>
    </row>
    <row r="57" spans="1:6" x14ac:dyDescent="0.25">
      <c r="A57">
        <v>56</v>
      </c>
      <c r="B57" t="s">
        <v>64</v>
      </c>
      <c r="C57" t="s">
        <v>33</v>
      </c>
      <c r="D57">
        <v>95</v>
      </c>
      <c r="E57" s="1">
        <v>38300</v>
      </c>
      <c r="F57">
        <f t="shared" si="1"/>
        <v>0</v>
      </c>
    </row>
    <row r="58" spans="1:6" x14ac:dyDescent="0.25">
      <c r="A58">
        <v>57</v>
      </c>
      <c r="B58" t="s">
        <v>65</v>
      </c>
      <c r="C58" t="s">
        <v>21</v>
      </c>
      <c r="D58">
        <v>95</v>
      </c>
      <c r="E58" s="1">
        <v>44855</v>
      </c>
      <c r="F58">
        <f t="shared" si="1"/>
        <v>0</v>
      </c>
    </row>
    <row r="59" spans="1:6" x14ac:dyDescent="0.25">
      <c r="A59">
        <v>58</v>
      </c>
      <c r="B59" t="s">
        <v>66</v>
      </c>
      <c r="C59" t="s">
        <v>67</v>
      </c>
      <c r="D59">
        <v>95</v>
      </c>
      <c r="E59" s="1">
        <v>37593</v>
      </c>
      <c r="F59">
        <f t="shared" si="1"/>
        <v>0</v>
      </c>
    </row>
    <row r="60" spans="1:6" x14ac:dyDescent="0.25">
      <c r="A60">
        <v>59</v>
      </c>
      <c r="B60" t="s">
        <v>68</v>
      </c>
      <c r="C60" t="s">
        <v>6</v>
      </c>
      <c r="D60">
        <v>95</v>
      </c>
      <c r="E60" s="1">
        <v>36824</v>
      </c>
      <c r="F60">
        <f t="shared" si="1"/>
        <v>0</v>
      </c>
    </row>
    <row r="61" spans="1:6" x14ac:dyDescent="0.25">
      <c r="A61">
        <v>60</v>
      </c>
      <c r="B61" t="s">
        <v>69</v>
      </c>
      <c r="C61" t="s">
        <v>10</v>
      </c>
      <c r="D61">
        <v>95</v>
      </c>
      <c r="E61" s="1">
        <v>41439</v>
      </c>
      <c r="F61">
        <f t="shared" si="1"/>
        <v>0</v>
      </c>
    </row>
    <row r="62" spans="1:6" x14ac:dyDescent="0.25">
      <c r="A62">
        <v>61</v>
      </c>
      <c r="B62" t="s">
        <v>70</v>
      </c>
      <c r="C62" t="s">
        <v>23</v>
      </c>
      <c r="D62">
        <v>95</v>
      </c>
      <c r="E62" s="1">
        <v>44965</v>
      </c>
      <c r="F62">
        <f t="shared" si="1"/>
        <v>0</v>
      </c>
    </row>
    <row r="63" spans="1:6" x14ac:dyDescent="0.25">
      <c r="A63">
        <v>62</v>
      </c>
      <c r="B63" t="s">
        <v>49</v>
      </c>
      <c r="C63" t="s">
        <v>15</v>
      </c>
      <c r="D63">
        <v>95</v>
      </c>
      <c r="E63" s="1">
        <v>39040</v>
      </c>
      <c r="F63">
        <f t="shared" si="1"/>
        <v>0</v>
      </c>
    </row>
    <row r="64" spans="1:6" x14ac:dyDescent="0.25">
      <c r="A64">
        <v>63</v>
      </c>
      <c r="B64" t="s">
        <v>71</v>
      </c>
      <c r="C64" t="s">
        <v>25</v>
      </c>
      <c r="D64">
        <v>95</v>
      </c>
      <c r="E64" s="1">
        <v>37480</v>
      </c>
      <c r="F64">
        <f t="shared" si="1"/>
        <v>0</v>
      </c>
    </row>
    <row r="65" spans="1:6" x14ac:dyDescent="0.25">
      <c r="A65">
        <v>64</v>
      </c>
      <c r="B65" t="s">
        <v>7</v>
      </c>
      <c r="C65" t="s">
        <v>67</v>
      </c>
      <c r="D65">
        <v>95</v>
      </c>
      <c r="E65" s="1">
        <v>37041</v>
      </c>
      <c r="F65">
        <f t="shared" si="1"/>
        <v>0</v>
      </c>
    </row>
    <row r="66" spans="1:6" x14ac:dyDescent="0.25">
      <c r="A66">
        <v>65</v>
      </c>
      <c r="B66" t="s">
        <v>65</v>
      </c>
      <c r="C66" t="s">
        <v>27</v>
      </c>
      <c r="D66">
        <v>95</v>
      </c>
      <c r="E66" s="1">
        <v>43921</v>
      </c>
      <c r="F66">
        <f t="shared" ref="F66:F101" si="2">D65-D66</f>
        <v>0</v>
      </c>
    </row>
    <row r="67" spans="1:6" x14ac:dyDescent="0.25">
      <c r="A67">
        <v>66</v>
      </c>
      <c r="B67" t="s">
        <v>72</v>
      </c>
      <c r="C67" t="s">
        <v>27</v>
      </c>
      <c r="D67">
        <v>95</v>
      </c>
      <c r="E67" s="1">
        <v>41849</v>
      </c>
      <c r="F67">
        <f t="shared" si="2"/>
        <v>0</v>
      </c>
    </row>
    <row r="68" spans="1:6" x14ac:dyDescent="0.25">
      <c r="A68">
        <v>67</v>
      </c>
      <c r="B68" t="s">
        <v>73</v>
      </c>
      <c r="C68" t="s">
        <v>21</v>
      </c>
      <c r="D68">
        <v>95</v>
      </c>
      <c r="E68" s="1">
        <v>40651</v>
      </c>
      <c r="F68">
        <f t="shared" si="2"/>
        <v>0</v>
      </c>
    </row>
    <row r="69" spans="1:6" x14ac:dyDescent="0.25">
      <c r="A69">
        <v>68</v>
      </c>
      <c r="B69" t="s">
        <v>62</v>
      </c>
      <c r="C69" t="s">
        <v>13</v>
      </c>
      <c r="D69">
        <v>95</v>
      </c>
      <c r="E69" s="1">
        <v>40316</v>
      </c>
      <c r="F69">
        <f t="shared" si="2"/>
        <v>0</v>
      </c>
    </row>
    <row r="70" spans="1:6" x14ac:dyDescent="0.25">
      <c r="A70">
        <v>69</v>
      </c>
      <c r="B70" t="s">
        <v>73</v>
      </c>
      <c r="C70" t="s">
        <v>13</v>
      </c>
      <c r="D70">
        <v>95</v>
      </c>
      <c r="E70" s="1">
        <v>40652</v>
      </c>
      <c r="F70">
        <f t="shared" si="2"/>
        <v>0</v>
      </c>
    </row>
    <row r="71" spans="1:6" x14ac:dyDescent="0.25">
      <c r="A71">
        <v>70</v>
      </c>
      <c r="B71" t="s">
        <v>74</v>
      </c>
      <c r="C71" t="s">
        <v>18</v>
      </c>
      <c r="D71">
        <v>95</v>
      </c>
      <c r="E71" s="1">
        <v>42248</v>
      </c>
      <c r="F71">
        <f t="shared" si="2"/>
        <v>0</v>
      </c>
    </row>
    <row r="72" spans="1:6" x14ac:dyDescent="0.25">
      <c r="A72">
        <v>71</v>
      </c>
      <c r="B72" t="s">
        <v>73</v>
      </c>
      <c r="C72" t="s">
        <v>10</v>
      </c>
      <c r="D72">
        <v>95</v>
      </c>
      <c r="E72" s="1">
        <v>40652</v>
      </c>
      <c r="F72">
        <f t="shared" si="2"/>
        <v>0</v>
      </c>
    </row>
    <row r="73" spans="1:6" x14ac:dyDescent="0.25">
      <c r="A73">
        <v>72</v>
      </c>
      <c r="B73" t="s">
        <v>75</v>
      </c>
      <c r="C73" t="s">
        <v>23</v>
      </c>
      <c r="D73">
        <v>94</v>
      </c>
      <c r="E73" s="1">
        <v>44477</v>
      </c>
      <c r="F73">
        <f t="shared" si="2"/>
        <v>1</v>
      </c>
    </row>
    <row r="74" spans="1:6" x14ac:dyDescent="0.25">
      <c r="A74">
        <v>73</v>
      </c>
      <c r="B74" t="s">
        <v>76</v>
      </c>
      <c r="C74" t="s">
        <v>15</v>
      </c>
      <c r="D74">
        <v>94</v>
      </c>
      <c r="E74" s="1">
        <v>39734</v>
      </c>
      <c r="F74">
        <f t="shared" si="2"/>
        <v>0</v>
      </c>
    </row>
    <row r="75" spans="1:6" x14ac:dyDescent="0.25">
      <c r="A75">
        <v>74</v>
      </c>
      <c r="B75" t="s">
        <v>51</v>
      </c>
      <c r="C75" t="s">
        <v>21</v>
      </c>
      <c r="D75">
        <v>94</v>
      </c>
      <c r="E75" s="1">
        <v>40857</v>
      </c>
      <c r="F75">
        <f t="shared" si="2"/>
        <v>0</v>
      </c>
    </row>
    <row r="76" spans="1:6" x14ac:dyDescent="0.25">
      <c r="A76">
        <v>75</v>
      </c>
      <c r="B76" t="s">
        <v>77</v>
      </c>
      <c r="C76" t="s">
        <v>10</v>
      </c>
      <c r="D76">
        <v>94</v>
      </c>
      <c r="E76" s="1">
        <v>41359</v>
      </c>
      <c r="F76">
        <f t="shared" si="2"/>
        <v>0</v>
      </c>
    </row>
    <row r="77" spans="1:6" x14ac:dyDescent="0.25">
      <c r="A77">
        <v>76</v>
      </c>
      <c r="B77" t="s">
        <v>78</v>
      </c>
      <c r="C77" t="s">
        <v>8</v>
      </c>
      <c r="D77">
        <v>94</v>
      </c>
      <c r="E77" s="1">
        <v>36843</v>
      </c>
      <c r="F77">
        <f t="shared" si="2"/>
        <v>0</v>
      </c>
    </row>
    <row r="78" spans="1:6" x14ac:dyDescent="0.25">
      <c r="A78">
        <v>77</v>
      </c>
      <c r="B78" t="s">
        <v>79</v>
      </c>
      <c r="C78" t="s">
        <v>10</v>
      </c>
      <c r="D78">
        <v>94</v>
      </c>
      <c r="E78" s="1">
        <v>40127</v>
      </c>
      <c r="F78">
        <f t="shared" si="2"/>
        <v>0</v>
      </c>
    </row>
    <row r="79" spans="1:6" x14ac:dyDescent="0.25">
      <c r="A79">
        <v>78</v>
      </c>
      <c r="B79" t="s">
        <v>80</v>
      </c>
      <c r="C79" t="s">
        <v>27</v>
      </c>
      <c r="D79">
        <v>94</v>
      </c>
      <c r="E79" s="1">
        <v>43210</v>
      </c>
      <c r="F79">
        <f t="shared" si="2"/>
        <v>0</v>
      </c>
    </row>
    <row r="80" spans="1:6" x14ac:dyDescent="0.25">
      <c r="A80">
        <v>79</v>
      </c>
      <c r="B80" t="s">
        <v>81</v>
      </c>
      <c r="C80" t="s">
        <v>25</v>
      </c>
      <c r="D80">
        <v>94</v>
      </c>
      <c r="E80" s="1">
        <v>37552</v>
      </c>
      <c r="F80">
        <f t="shared" si="2"/>
        <v>0</v>
      </c>
    </row>
    <row r="81" spans="1:6" x14ac:dyDescent="0.25">
      <c r="A81">
        <v>80</v>
      </c>
      <c r="B81" t="s">
        <v>82</v>
      </c>
      <c r="C81" t="s">
        <v>25</v>
      </c>
      <c r="D81">
        <v>94</v>
      </c>
      <c r="E81" s="1">
        <v>37180</v>
      </c>
      <c r="F81">
        <f t="shared" si="2"/>
        <v>0</v>
      </c>
    </row>
    <row r="82" spans="1:6" x14ac:dyDescent="0.25">
      <c r="A82">
        <v>81</v>
      </c>
      <c r="B82" t="s">
        <v>83</v>
      </c>
      <c r="C82" t="s">
        <v>10</v>
      </c>
      <c r="D82">
        <v>94</v>
      </c>
      <c r="E82" s="1">
        <v>39391</v>
      </c>
      <c r="F82">
        <f t="shared" si="2"/>
        <v>0</v>
      </c>
    </row>
    <row r="83" spans="1:6" x14ac:dyDescent="0.25">
      <c r="A83">
        <v>82</v>
      </c>
      <c r="B83" t="s">
        <v>84</v>
      </c>
      <c r="C83" t="s">
        <v>25</v>
      </c>
      <c r="D83">
        <v>94</v>
      </c>
      <c r="E83" s="1">
        <v>37122</v>
      </c>
      <c r="F83">
        <f t="shared" si="2"/>
        <v>0</v>
      </c>
    </row>
    <row r="84" spans="1:6" x14ac:dyDescent="0.25">
      <c r="A84">
        <v>83</v>
      </c>
      <c r="B84" t="s">
        <v>42</v>
      </c>
      <c r="C84" t="s">
        <v>13</v>
      </c>
      <c r="D84">
        <v>94</v>
      </c>
      <c r="E84" s="1">
        <v>40834</v>
      </c>
      <c r="F84">
        <f t="shared" si="2"/>
        <v>0</v>
      </c>
    </row>
    <row r="85" spans="1:6" x14ac:dyDescent="0.25">
      <c r="A85">
        <v>84</v>
      </c>
      <c r="B85" t="s">
        <v>65</v>
      </c>
      <c r="C85" t="s">
        <v>46</v>
      </c>
      <c r="D85">
        <v>94</v>
      </c>
      <c r="E85" s="1">
        <v>44855</v>
      </c>
      <c r="F85">
        <f t="shared" si="2"/>
        <v>0</v>
      </c>
    </row>
    <row r="86" spans="1:6" x14ac:dyDescent="0.25">
      <c r="A86">
        <v>85</v>
      </c>
      <c r="B86" t="s">
        <v>47</v>
      </c>
      <c r="C86" t="s">
        <v>21</v>
      </c>
      <c r="D86">
        <v>94</v>
      </c>
      <c r="E86" s="1">
        <v>40204</v>
      </c>
      <c r="F86">
        <f t="shared" si="2"/>
        <v>0</v>
      </c>
    </row>
    <row r="87" spans="1:6" x14ac:dyDescent="0.25">
      <c r="A87">
        <v>86</v>
      </c>
      <c r="B87" t="s">
        <v>85</v>
      </c>
      <c r="C87" t="s">
        <v>86</v>
      </c>
      <c r="D87">
        <v>94</v>
      </c>
      <c r="E87" s="1">
        <v>40713</v>
      </c>
      <c r="F87">
        <f t="shared" si="2"/>
        <v>0</v>
      </c>
    </row>
    <row r="88" spans="1:6" x14ac:dyDescent="0.25">
      <c r="A88">
        <v>87</v>
      </c>
      <c r="B88" t="s">
        <v>87</v>
      </c>
      <c r="C88" t="s">
        <v>8</v>
      </c>
      <c r="D88">
        <v>94</v>
      </c>
      <c r="E88" s="1">
        <v>36753</v>
      </c>
      <c r="F88">
        <f t="shared" si="2"/>
        <v>0</v>
      </c>
    </row>
    <row r="89" spans="1:6" x14ac:dyDescent="0.25">
      <c r="A89">
        <v>88</v>
      </c>
      <c r="B89" t="s">
        <v>88</v>
      </c>
      <c r="C89" t="s">
        <v>18</v>
      </c>
      <c r="D89">
        <v>94</v>
      </c>
      <c r="E89" s="1">
        <v>43126</v>
      </c>
      <c r="F89">
        <f t="shared" si="2"/>
        <v>0</v>
      </c>
    </row>
    <row r="90" spans="1:6" x14ac:dyDescent="0.25">
      <c r="A90">
        <v>89</v>
      </c>
      <c r="B90" t="s">
        <v>37</v>
      </c>
      <c r="C90" t="s">
        <v>10</v>
      </c>
      <c r="D90">
        <v>94</v>
      </c>
      <c r="E90" s="1">
        <v>39742</v>
      </c>
      <c r="F90">
        <f t="shared" si="2"/>
        <v>0</v>
      </c>
    </row>
    <row r="91" spans="1:6" x14ac:dyDescent="0.25">
      <c r="A91">
        <v>90</v>
      </c>
      <c r="B91" t="s">
        <v>47</v>
      </c>
      <c r="C91" t="s">
        <v>10</v>
      </c>
      <c r="D91">
        <v>94</v>
      </c>
      <c r="E91" s="1">
        <v>40560</v>
      </c>
      <c r="F91">
        <f t="shared" si="2"/>
        <v>0</v>
      </c>
    </row>
    <row r="92" spans="1:6" x14ac:dyDescent="0.25">
      <c r="A92">
        <v>91</v>
      </c>
      <c r="B92" t="s">
        <v>59</v>
      </c>
      <c r="C92" t="s">
        <v>21</v>
      </c>
      <c r="D92">
        <v>94</v>
      </c>
      <c r="E92" s="1">
        <v>37753</v>
      </c>
      <c r="F92">
        <f t="shared" si="2"/>
        <v>0</v>
      </c>
    </row>
    <row r="93" spans="1:6" x14ac:dyDescent="0.25">
      <c r="A93">
        <v>92</v>
      </c>
      <c r="B93" t="s">
        <v>89</v>
      </c>
      <c r="C93" t="s">
        <v>25</v>
      </c>
      <c r="D93">
        <v>94</v>
      </c>
      <c r="E93" s="1">
        <v>37845</v>
      </c>
      <c r="F93">
        <f t="shared" si="2"/>
        <v>0</v>
      </c>
    </row>
    <row r="94" spans="1:6" x14ac:dyDescent="0.25">
      <c r="A94">
        <v>93</v>
      </c>
      <c r="B94" t="s">
        <v>90</v>
      </c>
      <c r="C94" t="s">
        <v>13</v>
      </c>
      <c r="D94">
        <v>94</v>
      </c>
      <c r="E94" s="1">
        <v>39028</v>
      </c>
      <c r="F94">
        <f t="shared" si="2"/>
        <v>0</v>
      </c>
    </row>
    <row r="95" spans="1:6" x14ac:dyDescent="0.25">
      <c r="A95">
        <v>94</v>
      </c>
      <c r="B95" t="s">
        <v>91</v>
      </c>
      <c r="C95" t="s">
        <v>13</v>
      </c>
      <c r="D95">
        <v>94</v>
      </c>
      <c r="E95" s="1">
        <v>38796</v>
      </c>
      <c r="F95">
        <f t="shared" si="2"/>
        <v>0</v>
      </c>
    </row>
    <row r="96" spans="1:6" x14ac:dyDescent="0.25">
      <c r="A96">
        <v>95</v>
      </c>
      <c r="B96" t="s">
        <v>65</v>
      </c>
      <c r="C96" t="s">
        <v>23</v>
      </c>
      <c r="D96">
        <v>94</v>
      </c>
      <c r="E96" s="1">
        <v>44855</v>
      </c>
      <c r="F96">
        <f t="shared" si="2"/>
        <v>0</v>
      </c>
    </row>
    <row r="97" spans="1:6" x14ac:dyDescent="0.25">
      <c r="A97">
        <v>96</v>
      </c>
      <c r="B97" t="s">
        <v>92</v>
      </c>
      <c r="C97" t="s">
        <v>21</v>
      </c>
      <c r="D97">
        <v>94</v>
      </c>
      <c r="E97" s="1">
        <v>35124</v>
      </c>
      <c r="F97">
        <f t="shared" si="2"/>
        <v>0</v>
      </c>
    </row>
    <row r="98" spans="1:6" x14ac:dyDescent="0.25">
      <c r="A98">
        <v>97</v>
      </c>
      <c r="B98" t="s">
        <v>93</v>
      </c>
      <c r="C98" t="s">
        <v>21</v>
      </c>
      <c r="D98">
        <v>94</v>
      </c>
      <c r="E98" s="1">
        <v>35238</v>
      </c>
      <c r="F98">
        <f t="shared" si="2"/>
        <v>0</v>
      </c>
    </row>
    <row r="99" spans="1:6" x14ac:dyDescent="0.25">
      <c r="A99">
        <v>98</v>
      </c>
      <c r="B99" t="s">
        <v>83</v>
      </c>
      <c r="C99" t="s">
        <v>13</v>
      </c>
      <c r="D99">
        <v>94</v>
      </c>
      <c r="E99" s="1">
        <v>39391</v>
      </c>
      <c r="F99">
        <f t="shared" si="2"/>
        <v>0</v>
      </c>
    </row>
    <row r="100" spans="1:6" x14ac:dyDescent="0.25">
      <c r="A100">
        <v>99</v>
      </c>
      <c r="B100" t="s">
        <v>77</v>
      </c>
      <c r="C100" t="s">
        <v>21</v>
      </c>
      <c r="D100">
        <v>94</v>
      </c>
      <c r="E100" s="1">
        <v>41358</v>
      </c>
      <c r="F100">
        <f t="shared" si="2"/>
        <v>0</v>
      </c>
    </row>
    <row r="101" spans="1:6" x14ac:dyDescent="0.25">
      <c r="A101">
        <v>100</v>
      </c>
      <c r="B101" t="s">
        <v>94</v>
      </c>
      <c r="C101" t="s">
        <v>13</v>
      </c>
      <c r="D101">
        <v>94</v>
      </c>
      <c r="E101" s="1">
        <v>39350</v>
      </c>
      <c r="F101">
        <f t="shared" si="2"/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8 T q +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8 T q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6 v l Z i l + H / x g E A A K U d A A A T A B w A R m 9 y b X V s Y X M v U 2 V j d G l v b j E u b S C i G A A o o B Q A A A A A A A A A A A A A A A A A A A A A A A A A A A D t 2 L 1 u 2 z A Q A O C 5 B v w O B L P I g C L E a Z z + Q U N h 9 2 9 o k M S e G n e g p a t M R O I Z 5 K m O Y n j x K 2 U q 0 C 3 Q e 5 W u 0 y R A Q q A P c F r 4 J 9 7 x i G + i g 4 w 0 G j H e t f 1 3 3 U 6 3 4 + b K Q i 4 K 2 4 h U l E D d j v B f + 8 v e 3 u T t B v 3 k 0 P 1 M R p j V F R i K P u o S k i E a 8 g M X y e H b 6 S d N 8 3 o 2 z d z + n D Q s 9 w t N M 8 T L a f K v o 5 w D c l O f I a E r k r 3 4 Y g S l r j S B T e U L G Y s h l n V l X D q I x Q e T Y a 5 N k f Y P B w e x O K u R Y E x N C e l D N z l B A 9 9 7 8 e 6 k e / J E F e 3 m 9 m Z 5 q Q W K B e b L p v 3 t r t E 0 l R 9 d a 6 w 0 S F / G R M 3 8 3 l O L l Q / 0 G V Q O 1 k X 3 d c b i 4 m 7 p f V m O M 1 U q 6 1 K y 9 e N E 3 3 w k 4 y 8 O B T W L h 5 A T q 4 z 7 g b b a 1 T F p F u C i / z t W v F r J c 2 U K 5 W / h i 6 H j o 2 S 7 e x 2 L l Z w 0 V L c b P + 9 z g S C 4 o r / T p 6 W i b S 7 1 Z O U r k H I Z W n g a a 6 T o / v 9 c E a z X v W 5 H m + f r e q x i T 2 5 d R I c 9 y T g Y x / M 4 X j I O x h H C c c Q 4 G E c I x 4 B x M I 4 Q j m P G w T h C O F 4 x D s Y R w v G a c T C O E I 4 3 j I N x h H D 0 D 1 g H 6 w j q 6 L M O 1 h H U w Y + k r C O s g 1 9 J W U d Y B z + T s o 4 7 H X 8 A U E s B A i 0 A F A A C A A g A 8 T q + V q 7 p e 0 6 k A A A A 9 g A A A B I A A A A A A A A A A A A A A A A A A A A A A E N v b m Z p Z y 9 Q Y W N r Y W d l L n h t b F B L A Q I t A B Q A A g A I A P E 6 v l Y P y u m r p A A A A O k A A A A T A A A A A A A A A A A A A A A A A P A A A A B b Q 2 9 u d G V u d F 9 U e X B l c 1 0 u e G 1 s U E s B A i 0 A F A A C A A g A 8 T q + V m K X 4 f / G A Q A A p R 0 A A B M A A A A A A A A A A A A A A A A A 4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M A A A A A A A C T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x N D o x M y 4 3 M T U 4 N z k 1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v Q X V 0 b 1 J l b W 9 2 Z W R D b 2 x 1 b W 5 z M S 5 7 U m F u Z 2 E s M H 0 m c X V v d D s s J n F 1 b 3 Q 7 U 2 V j d G l v b j E v Z 3 J 5 L 0 F 1 d G 9 S Z W 1 v d m V k Q 2 9 s d W 1 u c z E u e 1 R 5 d H X F g i w x f S Z x d W 9 0 O y w m c X V v d D t T Z W N 0 a W 9 u M S 9 n c n k v Q X V 0 b 1 J l b W 9 2 Z W R D b 2 x 1 b W 5 z M S 5 7 U G x h d G Z v c m 1 h L D J 9 J n F 1 b 3 Q 7 L C Z x d W 9 0 O 1 N l Y 3 R p b 2 4 x L 2 d y e S 9 B d X R v U m V t b 3 Z l Z E N v b H V t b n M x L n t N Z X R h c 2 N v c m U s M 3 0 m c X V v d D s s J n F 1 b 3 Q 7 U 2 V j d G l v b j E v Z 3 J 5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L 0 F 1 d G 9 S Z W 1 v d m V k Q 2 9 s d W 1 u c z E u e 1 J h b m d h L D B 9 J n F 1 b 3 Q 7 L C Z x d W 9 0 O 1 N l Y 3 R p b 2 4 x L 2 d y e S 9 B d X R v U m V t b 3 Z l Z E N v b H V t b n M x L n t U e X R 1 x Y I s M X 0 m c X V v d D s s J n F 1 b 3 Q 7 U 2 V j d G l v b j E v Z 3 J 5 L 0 F 1 d G 9 S Z W 1 v d m V k Q 2 9 s d W 1 u c z E u e 1 B s Y X R m b 3 J t Y S w y f S Z x d W 9 0 O y w m c X V v d D t T Z W N 0 a W 9 u M S 9 n c n k v Q X V 0 b 1 J l b W 9 2 Z W R D b 2 x 1 b W 5 z M S 5 7 T W V 0 Y X N j b 3 J l L D N 9 J n F 1 b 3 Q 7 L C Z x d W 9 0 O 1 N l Y 3 R p b 2 4 x L 2 d y e S 9 B d X R v U m V t b 3 Z l Z E N v b H V t b n M x L n t E Y X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n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x N D o x M y 4 3 M T U 4 N z k 1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v Q X V 0 b 1 J l b W 9 2 Z W R D b 2 x 1 b W 5 z M S 5 7 U m F u Z 2 E s M H 0 m c X V v d D s s J n F 1 b 3 Q 7 U 2 V j d G l v b j E v Z 3 J 5 L 0 F 1 d G 9 S Z W 1 v d m V k Q 2 9 s d W 1 u c z E u e 1 R 5 d H X F g i w x f S Z x d W 9 0 O y w m c X V v d D t T Z W N 0 a W 9 u M S 9 n c n k v Q X V 0 b 1 J l b W 9 2 Z W R D b 2 x 1 b W 5 z M S 5 7 U G x h d G Z v c m 1 h L D J 9 J n F 1 b 3 Q 7 L C Z x d W 9 0 O 1 N l Y 3 R p b 2 4 x L 2 d y e S 9 B d X R v U m V t b 3 Z l Z E N v b H V t b n M x L n t N Z X R h c 2 N v c m U s M 3 0 m c X V v d D s s J n F 1 b 3 Q 7 U 2 V j d G l v b j E v Z 3 J 5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L 0 F 1 d G 9 S Z W 1 v d m V k Q 2 9 s d W 1 u c z E u e 1 J h b m d h L D B 9 J n F 1 b 3 Q 7 L C Z x d W 9 0 O 1 N l Y 3 R p b 2 4 x L 2 d y e S 9 B d X R v U m V t b 3 Z l Z E N v b H V t b n M x L n t U e X R 1 x Y I s M X 0 m c X V v d D s s J n F 1 b 3 Q 7 U 2 V j d G l v b j E v Z 3 J 5 L 0 F 1 d G 9 S Z W 1 v d m V k Q 2 9 s d W 1 u c z E u e 1 B s Y X R m b 3 J t Y S w y f S Z x d W 9 0 O y w m c X V v d D t T Z W N 0 a W 9 u M S 9 n c n k v Q X V 0 b 1 J l b W 9 2 Z W R D b 2 x 1 b W 5 z M S 5 7 T W V 0 Y X N j b 3 J l L D N 9 J n F 1 b 3 Q 7 L C Z x d W 9 0 O 1 N l Y 3 R p b 2 4 x L 2 d y e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A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Z 3 J 5 X 1 8 y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5 J T I w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2 d y e V 9 f M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w N j o z M j o x M C 4 3 M z Q w N z E y W i I g L z 4 8 R W 5 0 c n k g V H l w Z T 0 i R m l s b E N v b H V t b l R 5 c G V z I i B W Y W x 1 Z T 0 i c 0 F 3 W U d B d 2 s 9 I i A v P j x F b n R y e S B U e X B l P S J G a W x s Q 2 9 s d W 1 u T m F t Z X M i I F Z h b H V l P S J z W y Z x d W 9 0 O 1 J h b m d h J n F 1 b 3 Q 7 L C Z x d W 9 0 O 1 R 5 d H X F g i Z x d W 9 0 O y w m c X V v d D t Q b G F 0 Z m 9 y b W E m c X V v d D s s J n F 1 b 3 Q 7 T W V 0 Y X N j b 3 J l J n F 1 b 3 Q 7 L C Z x d W 9 0 O 0 R h d G E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c n k g K D I p L 0 F 1 d G 9 S Z W 1 v d m V k Q 2 9 s d W 1 u c z E u e 1 J h b m d h L D B 9 J n F 1 b 3 Q 7 L C Z x d W 9 0 O 1 N l Y 3 R p b 2 4 x L 2 d y e S A o M i k v Q X V 0 b 1 J l b W 9 2 Z W R D b 2 x 1 b W 5 z M S 5 7 V H l 0 d c W C L D F 9 J n F 1 b 3 Q 7 L C Z x d W 9 0 O 1 N l Y 3 R p b 2 4 x L 2 d y e S A o M i k v Q X V 0 b 1 J l b W 9 2 Z W R D b 2 x 1 b W 5 z M S 5 7 U G x h d G Z v c m 1 h L D J 9 J n F 1 b 3 Q 7 L C Z x d W 9 0 O 1 N l Y 3 R p b 2 4 x L 2 d y e S A o M i k v Q X V 0 b 1 J l b W 9 2 Z W R D b 2 x 1 b W 5 z M S 5 7 T W V 0 Y X N j b 3 J l L D N 9 J n F 1 b 3 Q 7 L C Z x d W 9 0 O 1 N l Y 3 R p b 2 4 x L 2 d y e S A o M i k v Q X V 0 b 1 J l b W 9 2 Z W R D b 2 x 1 b W 5 z M S 5 7 R G F 0 Y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e S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5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n c n l f X z I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D Y 6 M z I 6 M T A u N z M 0 M D c x M l o i I C 8 + P E V u d H J 5 I F R 5 c G U 9 I k Z p b G x D b 2 x 1 b W 5 U e X B l c y I g V m F s d W U 9 I n N B d 1 l H Q X d r P S I g L z 4 8 R W 5 0 c n k g V H l w Z T 0 i R m l s b E N v b H V t b k 5 h b W V z I i B W Y W x 1 Z T 0 i c 1 s m c X V v d D t S Y W 5 n Y S Z x d W 9 0 O y w m c X V v d D t U e X R 1 x Y I m c X V v d D s s J n F 1 b 3 Q 7 U G x h d G Z v c m 1 h J n F 1 b 3 Q 7 L C Z x d W 9 0 O 0 1 l d G F z Y 2 9 y Z S Z x d W 9 0 O y w m c X V v d D t E Y X R h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3 J 5 I C g y K S 9 B d X R v U m V t b 3 Z l Z E N v b H V t b n M x L n t S Y W 5 n Y S w w f S Z x d W 9 0 O y w m c X V v d D t T Z W N 0 a W 9 u M S 9 n c n k g K D I p L 0 F 1 d G 9 S Z W 1 v d m V k Q 2 9 s d W 1 u c z E u e 1 R 5 d H X F g i w x f S Z x d W 9 0 O y w m c X V v d D t T Z W N 0 a W 9 u M S 9 n c n k g K D I p L 0 F 1 d G 9 S Z W 1 v d m V k Q 2 9 s d W 1 u c z E u e 1 B s Y X R m b 3 J t Y S w y f S Z x d W 9 0 O y w m c X V v d D t T Z W N 0 a W 9 u M S 9 n c n k g K D I p L 0 F 1 d G 9 S Z W 1 v d m V k Q 2 9 s d W 1 u c z E u e 0 1 l d G F z Y 2 9 y Z S w z f S Z x d W 9 0 O y w m c X V v d D t T Z W N 0 a W 9 u M S 9 n c n k g K D I p L 0 F 1 d G 9 S Z W 1 v d m V k Q 2 9 s d W 1 u c z E u e 0 R h d G E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Z 3 J 5 X 1 8 y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A 2 O j M y O j E w L j c z N D A 3 M T J a I i A v P j x F b n R y e S B U e X B l P S J G a W x s Q 2 9 s d W 1 u V H l w Z X M i I F Z h b H V l P S J z Q X d Z R 0 F 3 a z 0 i I C 8 + P E V u d H J 5 I F R 5 c G U 9 I k Z p b G x D b 2 x 1 b W 5 O Y W 1 l c y I g V m F s d W U 9 I n N b J n F 1 b 3 Q 7 U m F u Z 2 E m c X V v d D s s J n F 1 b 3 Q 7 V H l 0 d c W C J n F 1 b 3 Q 7 L C Z x d W 9 0 O 1 B s Y X R m b 3 J t Y S Z x d W 9 0 O y w m c X V v d D t N Z X R h c 2 N v c m U m c X V v d D s s J n F 1 b 3 Q 7 R G F 0 Y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y e S A o M i k v Q X V 0 b 1 J l b W 9 2 Z W R D b 2 x 1 b W 5 z M S 5 7 U m F u Z 2 E s M H 0 m c X V v d D s s J n F 1 b 3 Q 7 U 2 V j d G l v b j E v Z 3 J 5 I C g y K S 9 B d X R v U m V t b 3 Z l Z E N v b H V t b n M x L n t U e X R 1 x Y I s M X 0 m c X V v d D s s J n F 1 b 3 Q 7 U 2 V j d G l v b j E v Z 3 J 5 I C g y K S 9 B d X R v U m V t b 3 Z l Z E N v b H V t b n M x L n t Q b G F 0 Z m 9 y b W E s M n 0 m c X V v d D s s J n F 1 b 3 Q 7 U 2 V j d G l v b j E v Z 3 J 5 I C g y K S 9 B d X R v U m V t b 3 Z l Z E N v b H V t b n M x L n t N Z X R h c 2 N v c m U s M 3 0 m c X V v d D s s J n F 1 b 3 Q 7 U 2 V j d G l v b j E v Z 3 J 5 I C g y K S 9 B d X R v U m V t b 3 Z l Z E N v b H V t b n M x L n t E Y X R h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n k l M j A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e S U y M C g x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n k l M j A o M T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x Q N 3 a 9 P R S r J 6 4 N z u m 6 l t A A A A A A I A A A A A A B B m A A A A A Q A A I A A A A N H / v C x K 7 g L r 7 Z b P P i N I l 6 f p T w Z L C v 0 I 9 m g G K 7 O B Z Z + n A A A A A A 6 A A A A A A g A A I A A A A E h 9 k 4 e y d h t f e i X W Y q H r b z K 2 b a G O u Z 2 0 D / B o R n Z C J u D o U A A A A B 3 W 0 2 t M D 6 W 8 i I K l Z 4 o r C 8 c b 1 j + Z P j J W 6 i c Q C u Z P f m w S 5 M g 9 3 i p P 5 7 A R N K y I h F 0 y W h 7 D t 8 d g K 4 J i J / A R r + v z 1 P C b F c 6 p i x t o S q G D d A 5 S L F W u Q A A A A C 1 c j U d X a Y p W 5 7 P H 1 y Q 8 D L 0 G D q A J a O U i a 6 6 h b B u + + d O 7 B / w h d F Q D c j g g p T M A I z X n + T a a u t B 7 T B B f x T P P m c s N k r A = < / D a t a M a s h u p > 
</file>

<file path=customXml/itemProps1.xml><?xml version="1.0" encoding="utf-8"?>
<ds:datastoreItem xmlns:ds="http://schemas.openxmlformats.org/officeDocument/2006/customXml" ds:itemID="{0C43987D-FCA2-4817-AC1F-D37ECDDE4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Dane</vt:lpstr>
      <vt:lpstr>Zadanie 1</vt:lpstr>
      <vt:lpstr>Zadanie 2</vt:lpstr>
      <vt:lpstr>Zadanie 3</vt:lpstr>
      <vt:lpstr>Zadanie 4</vt:lpstr>
      <vt:lpstr>Zadanie 5</vt:lpstr>
      <vt:lpstr>Zadanie 6</vt:lpstr>
      <vt:lpstr>Zadanie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2023-05-23T06:13:35Z</dcterms:created>
  <dcterms:modified xsi:type="dcterms:W3CDTF">2023-05-30T09:15:30Z</dcterms:modified>
</cp:coreProperties>
</file>