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14985" windowHeight="10320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E10" i="8"/>
  <c r="E9" i="8"/>
  <c r="E8" i="8"/>
  <c r="E7" i="8"/>
  <c r="E6" i="8"/>
  <c r="E5" i="8"/>
  <c r="E4" i="8"/>
  <c r="E3" i="8"/>
  <c r="E2" i="8"/>
  <c r="E10" i="7"/>
  <c r="E9" i="7"/>
  <c r="E8" i="7"/>
  <c r="E7" i="7"/>
  <c r="E6" i="7"/>
  <c r="E5" i="7"/>
  <c r="E4" i="7"/>
  <c r="E3" i="7"/>
  <c r="E2" i="7"/>
  <c r="E10" i="6"/>
  <c r="E9" i="6"/>
  <c r="E8" i="6"/>
  <c r="E7" i="6"/>
  <c r="E6" i="6"/>
  <c r="E5" i="6"/>
  <c r="E4" i="6"/>
  <c r="E3" i="6"/>
  <c r="E2" i="6"/>
  <c r="E5" i="5"/>
  <c r="E4" i="5"/>
  <c r="E3" i="5"/>
  <c r="E2" i="5"/>
  <c r="E10" i="4"/>
  <c r="E9" i="4"/>
  <c r="E8" i="4"/>
  <c r="E7" i="4"/>
  <c r="E6" i="4"/>
  <c r="E5" i="4"/>
  <c r="E4" i="4"/>
  <c r="E3" i="4"/>
  <c r="E2" i="4"/>
  <c r="E10" i="3"/>
  <c r="E9" i="3"/>
  <c r="E8" i="3"/>
  <c r="E7" i="3"/>
  <c r="E6" i="3"/>
  <c r="E5" i="3"/>
  <c r="E4" i="3"/>
  <c r="E3" i="3"/>
  <c r="E2" i="3"/>
  <c r="E10" i="2"/>
  <c r="E9" i="2"/>
  <c r="E8" i="2"/>
  <c r="E7" i="2"/>
  <c r="E6" i="2"/>
  <c r="E5" i="2"/>
  <c r="E4" i="2"/>
  <c r="E3" i="2"/>
  <c r="E2" i="2"/>
  <c r="H10" i="8"/>
  <c r="H9" i="8"/>
  <c r="H8" i="8"/>
  <c r="H7" i="8"/>
  <c r="H6" i="8"/>
  <c r="H5" i="8"/>
  <c r="H4" i="8"/>
  <c r="H3" i="8"/>
  <c r="H2" i="8"/>
  <c r="H10" i="7"/>
  <c r="H9" i="7"/>
  <c r="H8" i="7"/>
  <c r="H7" i="7"/>
  <c r="H6" i="7"/>
  <c r="H5" i="7"/>
  <c r="H4" i="7"/>
  <c r="H3" i="7"/>
  <c r="H2" i="7"/>
  <c r="H10" i="6"/>
  <c r="H9" i="6"/>
  <c r="H8" i="6"/>
  <c r="H7" i="6"/>
  <c r="H6" i="6"/>
  <c r="H5" i="6"/>
  <c r="H4" i="6"/>
  <c r="H3" i="6"/>
  <c r="H2" i="6"/>
  <c r="H10" i="5"/>
  <c r="H9" i="5"/>
  <c r="H8" i="5"/>
  <c r="H7" i="5"/>
  <c r="H6" i="5"/>
  <c r="H5" i="5"/>
  <c r="H4" i="5"/>
  <c r="H3" i="5"/>
  <c r="H2" i="5"/>
  <c r="H10" i="4"/>
  <c r="H9" i="4"/>
  <c r="H8" i="4"/>
  <c r="H7" i="4"/>
  <c r="H6" i="4"/>
  <c r="H5" i="4"/>
  <c r="H4" i="4"/>
  <c r="H3" i="4"/>
  <c r="H2" i="4"/>
  <c r="H10" i="3"/>
  <c r="H9" i="3"/>
  <c r="H8" i="3"/>
  <c r="H7" i="3"/>
  <c r="H6" i="3"/>
  <c r="H5" i="3"/>
  <c r="H4" i="3"/>
  <c r="H3" i="3"/>
  <c r="H2" i="3"/>
  <c r="H10" i="2"/>
  <c r="H9" i="2"/>
  <c r="H8" i="2"/>
  <c r="H7" i="2"/>
  <c r="H6" i="2"/>
  <c r="H5" i="2"/>
  <c r="H4" i="2"/>
  <c r="H3" i="2"/>
  <c r="H2" i="2"/>
  <c r="E10" i="10"/>
  <c r="H10" i="10"/>
  <c r="E9" i="10"/>
  <c r="H9" i="10"/>
  <c r="E8" i="10"/>
  <c r="H8" i="10"/>
  <c r="E7" i="10"/>
  <c r="H7" i="10"/>
  <c r="E6" i="10"/>
  <c r="H6" i="10"/>
  <c r="E5" i="10"/>
  <c r="H5" i="10"/>
  <c r="E4" i="10"/>
  <c r="H4" i="10"/>
  <c r="E3" i="10"/>
  <c r="H3" i="10"/>
  <c r="E2" i="10"/>
  <c r="H2" i="10"/>
  <c r="E10" i="1"/>
  <c r="H10" i="1"/>
  <c r="E9" i="1"/>
  <c r="H9" i="1"/>
  <c r="E8" i="1"/>
  <c r="H8" i="1"/>
  <c r="E7" i="1"/>
  <c r="H7" i="1"/>
  <c r="E6" i="1"/>
  <c r="H6" i="1"/>
  <c r="E5" i="1"/>
  <c r="H5" i="1"/>
  <c r="E4" i="1"/>
  <c r="H4" i="1"/>
  <c r="E3" i="1"/>
  <c r="H3" i="1"/>
  <c r="E2" i="1"/>
  <c r="H2" i="1"/>
  <c r="C10" i="9"/>
  <c r="F10" i="9"/>
  <c r="E10" i="9"/>
  <c r="H10" i="9"/>
  <c r="C9" i="9"/>
  <c r="F9" i="9"/>
  <c r="E9" i="9"/>
  <c r="H9" i="9"/>
  <c r="C8" i="9"/>
  <c r="F8" i="9"/>
  <c r="E8" i="9"/>
  <c r="H8" i="9"/>
  <c r="C7" i="9"/>
  <c r="F7" i="9"/>
  <c r="E7" i="9"/>
  <c r="H7" i="9"/>
  <c r="C6" i="9"/>
  <c r="F6" i="9"/>
  <c r="E6" i="9"/>
  <c r="H6" i="9"/>
  <c r="C5" i="9"/>
  <c r="F5" i="9"/>
  <c r="E5" i="9"/>
  <c r="H5" i="9"/>
  <c r="C4" i="9"/>
  <c r="F4" i="9"/>
  <c r="E4" i="9"/>
  <c r="H4" i="9"/>
  <c r="C3" i="9"/>
  <c r="F3" i="9"/>
  <c r="E3" i="9"/>
  <c r="H3" i="9"/>
  <c r="C2" i="9"/>
  <c r="F2" i="9"/>
  <c r="E2" i="9"/>
  <c r="H2" i="9"/>
  <c r="F10" i="3"/>
  <c r="A10" i="9"/>
  <c r="D10" i="9"/>
  <c r="A9" i="9"/>
  <c r="D9" i="9"/>
  <c r="A8" i="9"/>
  <c r="D8" i="9"/>
  <c r="A7" i="9"/>
  <c r="D7" i="9"/>
  <c r="A6" i="9"/>
  <c r="D6" i="9"/>
  <c r="A5" i="9"/>
  <c r="D5" i="9"/>
  <c r="A4" i="9"/>
  <c r="D4" i="9"/>
  <c r="A3" i="9"/>
  <c r="D3" i="9"/>
  <c r="A2" i="9"/>
  <c r="D2" i="9"/>
  <c r="C10" i="8"/>
  <c r="F10" i="8"/>
  <c r="A10" i="8"/>
  <c r="D10" i="8"/>
  <c r="C9" i="8"/>
  <c r="F9" i="8"/>
  <c r="A9" i="8"/>
  <c r="D9" i="8"/>
  <c r="C8" i="8"/>
  <c r="F8" i="8"/>
  <c r="A8" i="8"/>
  <c r="D8" i="8"/>
  <c r="C7" i="8"/>
  <c r="F7" i="8"/>
  <c r="A7" i="8"/>
  <c r="D7" i="8"/>
  <c r="C6" i="8"/>
  <c r="F6" i="8"/>
  <c r="A6" i="8"/>
  <c r="D6" i="8"/>
  <c r="C5" i="8"/>
  <c r="F5" i="8"/>
  <c r="A5" i="8"/>
  <c r="D5" i="8"/>
  <c r="C4" i="8"/>
  <c r="F4" i="8"/>
  <c r="A4" i="8"/>
  <c r="D4" i="8"/>
  <c r="C3" i="8"/>
  <c r="F3" i="8"/>
  <c r="A3" i="8"/>
  <c r="D3" i="8"/>
  <c r="C2" i="8"/>
  <c r="F2" i="8"/>
  <c r="A2" i="8"/>
  <c r="D2" i="8"/>
  <c r="C10" i="7"/>
  <c r="F10" i="7"/>
  <c r="A10" i="7"/>
  <c r="D10" i="7"/>
  <c r="C9" i="7"/>
  <c r="F9" i="7"/>
  <c r="A9" i="7"/>
  <c r="D9" i="7"/>
  <c r="C8" i="7"/>
  <c r="F8" i="7"/>
  <c r="A8" i="7"/>
  <c r="D8" i="7"/>
  <c r="C7" i="7"/>
  <c r="F7" i="7"/>
  <c r="A7" i="7"/>
  <c r="D7" i="7"/>
  <c r="C6" i="7"/>
  <c r="F6" i="7"/>
  <c r="A6" i="7"/>
  <c r="D6" i="7"/>
  <c r="C5" i="7"/>
  <c r="F5" i="7"/>
  <c r="A5" i="7"/>
  <c r="D5" i="7"/>
  <c r="C4" i="7"/>
  <c r="F4" i="7"/>
  <c r="A4" i="7"/>
  <c r="D4" i="7"/>
  <c r="C3" i="7"/>
  <c r="F3" i="7"/>
  <c r="A3" i="7"/>
  <c r="D3" i="7"/>
  <c r="C2" i="7"/>
  <c r="F2" i="7"/>
  <c r="A2" i="7"/>
  <c r="D2" i="7"/>
  <c r="C10" i="6"/>
  <c r="F10" i="6"/>
  <c r="A10" i="6"/>
  <c r="D10" i="6"/>
  <c r="C9" i="6"/>
  <c r="F9" i="6"/>
  <c r="A9" i="6"/>
  <c r="D9" i="6"/>
  <c r="C8" i="6"/>
  <c r="F8" i="6"/>
  <c r="A8" i="6"/>
  <c r="D8" i="6"/>
  <c r="C7" i="6"/>
  <c r="F7" i="6"/>
  <c r="A7" i="6"/>
  <c r="D7" i="6"/>
  <c r="C6" i="6"/>
  <c r="F6" i="6"/>
  <c r="A6" i="6"/>
  <c r="D6" i="6"/>
  <c r="C5" i="6"/>
  <c r="F5" i="6"/>
  <c r="A5" i="6"/>
  <c r="D5" i="6"/>
  <c r="C4" i="6"/>
  <c r="F4" i="6"/>
  <c r="A4" i="6"/>
  <c r="D4" i="6"/>
  <c r="C3" i="6"/>
  <c r="F3" i="6"/>
  <c r="A3" i="6"/>
  <c r="D3" i="6"/>
  <c r="C2" i="6"/>
  <c r="F2" i="6"/>
  <c r="A2" i="6"/>
  <c r="D2" i="6"/>
  <c r="C10" i="5"/>
  <c r="F10" i="5"/>
  <c r="A10" i="5"/>
  <c r="D10" i="5"/>
  <c r="C9" i="5"/>
  <c r="F9" i="5"/>
  <c r="A9" i="5"/>
  <c r="D9" i="5"/>
  <c r="C8" i="5"/>
  <c r="F8" i="5"/>
  <c r="A8" i="5"/>
  <c r="D8" i="5"/>
  <c r="C7" i="5"/>
  <c r="F7" i="5"/>
  <c r="A7" i="5"/>
  <c r="D7" i="5"/>
  <c r="C6" i="5"/>
  <c r="F6" i="5"/>
  <c r="A6" i="5"/>
  <c r="D6" i="5"/>
  <c r="C5" i="5"/>
  <c r="F5" i="5"/>
  <c r="A5" i="5"/>
  <c r="D5" i="5"/>
  <c r="C4" i="5"/>
  <c r="F4" i="5"/>
  <c r="A4" i="5"/>
  <c r="D4" i="5"/>
  <c r="C3" i="5"/>
  <c r="F3" i="5"/>
  <c r="A3" i="5"/>
  <c r="D3" i="5"/>
  <c r="C2" i="5"/>
  <c r="F2" i="5"/>
  <c r="A2" i="5"/>
  <c r="D2" i="5"/>
  <c r="C10" i="4"/>
  <c r="F10" i="4"/>
  <c r="A10" i="4"/>
  <c r="D10" i="4"/>
  <c r="C9" i="4"/>
  <c r="F9" i="4"/>
  <c r="A9" i="4"/>
  <c r="D9" i="4"/>
  <c r="C8" i="4"/>
  <c r="F8" i="4"/>
  <c r="A8" i="4"/>
  <c r="D8" i="4"/>
  <c r="C7" i="4"/>
  <c r="F7" i="4"/>
  <c r="A7" i="4"/>
  <c r="D7" i="4"/>
  <c r="C6" i="4"/>
  <c r="F6" i="4"/>
  <c r="A6" i="4"/>
  <c r="D6" i="4"/>
  <c r="C5" i="4"/>
  <c r="F5" i="4"/>
  <c r="A5" i="4"/>
  <c r="D5" i="4"/>
  <c r="C4" i="4"/>
  <c r="F4" i="4"/>
  <c r="A4" i="4"/>
  <c r="D4" i="4"/>
  <c r="C3" i="4"/>
  <c r="F3" i="4"/>
  <c r="A3" i="4"/>
  <c r="D3" i="4"/>
  <c r="C2" i="4"/>
  <c r="F2" i="4"/>
  <c r="A2" i="4"/>
  <c r="D2" i="4"/>
  <c r="A10" i="3"/>
  <c r="D10" i="3"/>
  <c r="C9" i="3"/>
  <c r="F9" i="3"/>
  <c r="A9" i="3"/>
  <c r="D9" i="3"/>
  <c r="C8" i="3"/>
  <c r="F8" i="3"/>
  <c r="A8" i="3"/>
  <c r="D8" i="3"/>
  <c r="C7" i="3"/>
  <c r="F7" i="3"/>
  <c r="A7" i="3"/>
  <c r="D7" i="3"/>
  <c r="C6" i="3"/>
  <c r="F6" i="3"/>
  <c r="A6" i="3"/>
  <c r="D6" i="3"/>
  <c r="C5" i="3"/>
  <c r="F5" i="3"/>
  <c r="A5" i="3"/>
  <c r="D5" i="3"/>
  <c r="C4" i="3"/>
  <c r="F4" i="3"/>
  <c r="A4" i="3"/>
  <c r="D4" i="3"/>
  <c r="C3" i="3"/>
  <c r="F3" i="3"/>
  <c r="A3" i="3"/>
  <c r="D3" i="3"/>
  <c r="C2" i="3"/>
  <c r="F2" i="3"/>
  <c r="A2" i="3"/>
  <c r="D2" i="3"/>
  <c r="C10" i="2"/>
  <c r="F10" i="2"/>
  <c r="A10" i="2"/>
  <c r="D10" i="2"/>
  <c r="C9" i="2"/>
  <c r="F9" i="2"/>
  <c r="A9" i="2"/>
  <c r="D9" i="2"/>
  <c r="C8" i="2"/>
  <c r="F8" i="2"/>
  <c r="A8" i="2"/>
  <c r="D8" i="2"/>
  <c r="C7" i="2"/>
  <c r="F7" i="2"/>
  <c r="A7" i="2"/>
  <c r="D7" i="2"/>
  <c r="C6" i="2"/>
  <c r="F6" i="2"/>
  <c r="A6" i="2"/>
  <c r="D6" i="2"/>
  <c r="C5" i="2"/>
  <c r="F5" i="2"/>
  <c r="A5" i="2"/>
  <c r="D5" i="2"/>
  <c r="C4" i="2"/>
  <c r="F4" i="2"/>
  <c r="A4" i="2"/>
  <c r="D4" i="2"/>
  <c r="C3" i="2"/>
  <c r="F3" i="2"/>
  <c r="A3" i="2"/>
  <c r="D3" i="2"/>
  <c r="C2" i="2"/>
  <c r="F2" i="2"/>
  <c r="A2" i="2"/>
  <c r="D2" i="2"/>
  <c r="C10" i="10"/>
  <c r="F10" i="10"/>
  <c r="A10" i="10"/>
  <c r="D10" i="10"/>
  <c r="C9" i="10"/>
  <c r="F9" i="10"/>
  <c r="A9" i="10"/>
  <c r="D9" i="10"/>
  <c r="C8" i="10"/>
  <c r="F8" i="10"/>
  <c r="A8" i="10"/>
  <c r="D8" i="10"/>
  <c r="C7" i="10"/>
  <c r="F7" i="10"/>
  <c r="A7" i="10"/>
  <c r="D7" i="10"/>
  <c r="C6" i="10"/>
  <c r="F6" i="10"/>
  <c r="A6" i="10"/>
  <c r="D6" i="10"/>
  <c r="C5" i="10"/>
  <c r="F5" i="10"/>
  <c r="A5" i="10"/>
  <c r="D5" i="10"/>
  <c r="C4" i="10"/>
  <c r="F4" i="10"/>
  <c r="A4" i="10"/>
  <c r="D4" i="10"/>
  <c r="C3" i="10"/>
  <c r="F3" i="10"/>
  <c r="A3" i="10"/>
  <c r="D3" i="10"/>
  <c r="C2" i="10"/>
  <c r="F2" i="10"/>
  <c r="A2" i="10"/>
  <c r="D2" i="10"/>
  <c r="C10" i="1"/>
  <c r="F10" i="1"/>
  <c r="A10" i="1"/>
  <c r="D10" i="1"/>
  <c r="C9" i="1"/>
  <c r="F9" i="1"/>
  <c r="A9" i="1"/>
  <c r="D9" i="1"/>
  <c r="C8" i="1"/>
  <c r="F8" i="1"/>
  <c r="A8" i="1"/>
  <c r="D8" i="1"/>
  <c r="C7" i="1"/>
  <c r="F7" i="1"/>
  <c r="A7" i="1"/>
  <c r="D7" i="1"/>
  <c r="C6" i="1"/>
  <c r="F6" i="1"/>
  <c r="A6" i="1"/>
  <c r="D6" i="1"/>
  <c r="C5" i="1"/>
  <c r="F5" i="1"/>
  <c r="A5" i="1"/>
  <c r="D5" i="1"/>
  <c r="C4" i="1"/>
  <c r="F4" i="1"/>
  <c r="A4" i="1"/>
  <c r="D4" i="1"/>
  <c r="C3" i="1"/>
  <c r="F3" i="1"/>
  <c r="A3" i="1"/>
  <c r="D3" i="1"/>
  <c r="C2" i="1"/>
  <c r="F2" i="1"/>
  <c r="A2" i="1"/>
  <c r="D2" i="1"/>
  <c r="G9" i="10"/>
  <c r="G7" i="10"/>
  <c r="G2" i="10"/>
  <c r="G4" i="10"/>
  <c r="G3" i="10"/>
  <c r="G8" i="10"/>
  <c r="G5" i="10"/>
  <c r="G10" i="10"/>
  <c r="G6" i="10"/>
  <c r="G5" i="9"/>
  <c r="G2" i="9"/>
  <c r="G2" i="8"/>
  <c r="G4" i="8"/>
  <c r="G6" i="9"/>
  <c r="G7" i="8"/>
  <c r="G3" i="8"/>
  <c r="G9" i="8"/>
  <c r="G8" i="8"/>
  <c r="G10" i="8"/>
  <c r="G5" i="8"/>
  <c r="G6" i="8"/>
  <c r="G7" i="9"/>
  <c r="G8" i="9"/>
  <c r="G3" i="9"/>
  <c r="G9" i="9"/>
  <c r="G4" i="9"/>
  <c r="G10" i="9"/>
  <c r="G2" i="6"/>
  <c r="G9" i="5"/>
  <c r="G8" i="5"/>
  <c r="G7" i="5"/>
  <c r="G6" i="4"/>
  <c r="G3" i="3"/>
  <c r="G2" i="3"/>
  <c r="G6" i="2"/>
  <c r="G5" i="5"/>
  <c r="G10" i="4"/>
  <c r="G9" i="7"/>
  <c r="G2" i="7"/>
  <c r="G8" i="6"/>
  <c r="G6" i="6"/>
  <c r="G6" i="5"/>
  <c r="G4" i="5"/>
  <c r="G10" i="5"/>
  <c r="G2" i="5"/>
  <c r="G3" i="5"/>
  <c r="G9" i="4"/>
  <c r="G7" i="4"/>
  <c r="G8" i="4"/>
  <c r="G2" i="4"/>
  <c r="G3" i="4"/>
  <c r="G4" i="4"/>
  <c r="G5" i="4"/>
  <c r="G6" i="3"/>
  <c r="G5" i="3"/>
  <c r="G8" i="3"/>
  <c r="G4" i="3"/>
  <c r="G7" i="3"/>
  <c r="G9" i="2"/>
  <c r="G8" i="2"/>
  <c r="G5" i="2"/>
  <c r="G7" i="2"/>
  <c r="G10" i="2"/>
  <c r="G6" i="7"/>
  <c r="G7" i="7"/>
  <c r="G3" i="6"/>
  <c r="G9" i="6"/>
  <c r="G10" i="6"/>
  <c r="G5" i="6"/>
  <c r="G7" i="6"/>
  <c r="G4" i="6"/>
  <c r="G9" i="3"/>
  <c r="G10" i="3"/>
  <c r="G3" i="7"/>
  <c r="G4" i="7"/>
  <c r="G10" i="7"/>
  <c r="G5" i="7"/>
  <c r="G8" i="7"/>
  <c r="G4" i="2"/>
  <c r="G2" i="2"/>
  <c r="G3" i="2"/>
  <c r="G2" i="1"/>
  <c r="G3" i="1"/>
  <c r="G6" i="1"/>
  <c r="G7" i="1"/>
  <c r="G10" i="1"/>
  <c r="G4" i="1"/>
  <c r="G5" i="1"/>
  <c r="G8" i="1"/>
  <c r="G9" i="1"/>
</calcChain>
</file>

<file path=xl/sharedStrings.xml><?xml version="1.0" encoding="utf-8"?>
<sst xmlns="http://schemas.openxmlformats.org/spreadsheetml/2006/main" count="91" uniqueCount="10">
  <si>
    <t>rewind, didn't catch sphere the first attempt</t>
  </si>
  <si>
    <t>scene start</t>
  </si>
  <si>
    <t>tracing start</t>
  </si>
  <si>
    <t>tracing end</t>
  </si>
  <si>
    <t>scene start-offset</t>
  </si>
  <si>
    <t>tracing start-offset</t>
  </si>
  <si>
    <t>tracing end-offset</t>
  </si>
  <si>
    <t>scene duration</t>
  </si>
  <si>
    <t>tracing duration</t>
  </si>
  <si>
    <t>EDF start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</si>
</sst>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2" sqref="A2:B10"/>
    </sheetView>
  </sheetViews>
  <sheetFormatPr defaultColWidth="8.85546875" defaultRowHeight="15" x14ac:dyDescent="0.25"/>
  <cols>
    <col min="4" max="5" width="11" customWidth="1"/>
    <col min="6" max="6" width="10.425781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10" x14ac:dyDescent="0.25">
      <c r="A2" s="1">
        <f>613025</f>
        <v>613025</v>
      </c>
      <c r="B2" s="1">
        <v>616296</v>
      </c>
      <c r="C2">
        <f>622259</f>
        <v>622259</v>
      </c>
      <c r="D2">
        <f>A2-I2</f>
        <v>13839</v>
      </c>
      <c r="E2">
        <f>B2-I2</f>
        <v>17110</v>
      </c>
      <c r="F2">
        <f>C2-I2</f>
        <v>23073</v>
      </c>
      <c r="G2">
        <f>F2-D2</f>
        <v>9234</v>
      </c>
      <c r="H2">
        <f>F2-E2</f>
        <v>5963</v>
      </c>
      <c r="I2">
        <v>599186</v>
      </c>
    </row>
    <row r="3" spans="1:10" x14ac:dyDescent="0.25">
      <c r="A3" s="1">
        <f>628143</f>
        <v>628143</v>
      </c>
      <c r="B3" s="1">
        <v>630795</v>
      </c>
      <c r="C3">
        <f>641108</f>
        <v>641108</v>
      </c>
      <c r="D3">
        <f t="shared" ref="D3:D10" si="0">A3-I3</f>
        <v>28957</v>
      </c>
      <c r="E3">
        <f t="shared" ref="E3:E10" si="1">B3-I3</f>
        <v>31609</v>
      </c>
      <c r="F3">
        <f t="shared" ref="F3:F10" si="2">C3-I3</f>
        <v>41922</v>
      </c>
      <c r="G3">
        <f t="shared" ref="G3:G10" si="3">F3-D3</f>
        <v>12965</v>
      </c>
      <c r="H3">
        <f t="shared" ref="H3:H10" si="4">F3-E3</f>
        <v>10313</v>
      </c>
      <c r="I3">
        <v>599186</v>
      </c>
    </row>
    <row r="4" spans="1:10" x14ac:dyDescent="0.25">
      <c r="A4" s="1">
        <f>644447</f>
        <v>644447</v>
      </c>
      <c r="B4" s="1">
        <v>647004</v>
      </c>
      <c r="C4">
        <f>669234</f>
        <v>669234</v>
      </c>
      <c r="D4">
        <f t="shared" si="0"/>
        <v>45261</v>
      </c>
      <c r="E4">
        <f t="shared" si="1"/>
        <v>47818</v>
      </c>
      <c r="F4">
        <f t="shared" si="2"/>
        <v>70048</v>
      </c>
      <c r="G4">
        <f t="shared" si="3"/>
        <v>24787</v>
      </c>
      <c r="H4">
        <f t="shared" si="4"/>
        <v>22230</v>
      </c>
      <c r="I4">
        <v>599186</v>
      </c>
    </row>
    <row r="5" spans="1:10" x14ac:dyDescent="0.25">
      <c r="A5" s="1">
        <f>674540</f>
        <v>674540</v>
      </c>
      <c r="B5" s="1">
        <v>676824</v>
      </c>
      <c r="C5">
        <f>685171</f>
        <v>685171</v>
      </c>
      <c r="D5">
        <f t="shared" si="0"/>
        <v>75354</v>
      </c>
      <c r="E5">
        <f t="shared" si="1"/>
        <v>77638</v>
      </c>
      <c r="F5">
        <f t="shared" si="2"/>
        <v>85985</v>
      </c>
      <c r="G5">
        <f t="shared" si="3"/>
        <v>10631</v>
      </c>
      <c r="H5">
        <f t="shared" si="4"/>
        <v>8347</v>
      </c>
      <c r="I5">
        <v>599186</v>
      </c>
    </row>
    <row r="6" spans="1:10" x14ac:dyDescent="0.25">
      <c r="A6" s="1">
        <f>690237</f>
        <v>690237</v>
      </c>
      <c r="B6" s="1">
        <v>693860</v>
      </c>
      <c r="C6">
        <f>721965</f>
        <v>721965</v>
      </c>
      <c r="D6">
        <f t="shared" si="0"/>
        <v>91051</v>
      </c>
      <c r="E6">
        <f t="shared" si="1"/>
        <v>94674</v>
      </c>
      <c r="F6">
        <f t="shared" si="2"/>
        <v>122779</v>
      </c>
      <c r="G6">
        <f t="shared" si="3"/>
        <v>31728</v>
      </c>
      <c r="H6">
        <f t="shared" si="4"/>
        <v>28105</v>
      </c>
      <c r="I6">
        <v>599186</v>
      </c>
    </row>
    <row r="7" spans="1:10" x14ac:dyDescent="0.25">
      <c r="A7" s="1">
        <f>725496</f>
        <v>725496</v>
      </c>
      <c r="B7" s="1">
        <v>728515</v>
      </c>
      <c r="C7">
        <f>734606</f>
        <v>734606</v>
      </c>
      <c r="D7">
        <f t="shared" si="0"/>
        <v>126310</v>
      </c>
      <c r="E7">
        <f t="shared" si="1"/>
        <v>129329</v>
      </c>
      <c r="F7">
        <f t="shared" si="2"/>
        <v>135420</v>
      </c>
      <c r="G7">
        <f t="shared" si="3"/>
        <v>9110</v>
      </c>
      <c r="H7">
        <f t="shared" si="4"/>
        <v>6091</v>
      </c>
      <c r="I7">
        <v>599186</v>
      </c>
    </row>
    <row r="8" spans="1:10" x14ac:dyDescent="0.25">
      <c r="A8" s="1">
        <f>737125</f>
        <v>737125</v>
      </c>
      <c r="B8" s="1">
        <v>741452</v>
      </c>
      <c r="C8">
        <f>763286</f>
        <v>763286</v>
      </c>
      <c r="D8">
        <f t="shared" si="0"/>
        <v>137939</v>
      </c>
      <c r="E8">
        <f t="shared" si="1"/>
        <v>142266</v>
      </c>
      <c r="F8">
        <f t="shared" si="2"/>
        <v>164100</v>
      </c>
      <c r="G8">
        <f t="shared" si="3"/>
        <v>26161</v>
      </c>
      <c r="H8">
        <f t="shared" si="4"/>
        <v>21834</v>
      </c>
      <c r="I8">
        <v>599186</v>
      </c>
    </row>
    <row r="9" spans="1:10" x14ac:dyDescent="0.25">
      <c r="A9" s="1">
        <f>765103</f>
        <v>765103</v>
      </c>
      <c r="B9" s="1">
        <v>769183</v>
      </c>
      <c r="C9">
        <f>775436</f>
        <v>775436</v>
      </c>
      <c r="D9">
        <f t="shared" si="0"/>
        <v>165917</v>
      </c>
      <c r="E9">
        <f t="shared" si="1"/>
        <v>169997</v>
      </c>
      <c r="F9">
        <f t="shared" si="2"/>
        <v>176250</v>
      </c>
      <c r="G9">
        <f t="shared" si="3"/>
        <v>10333</v>
      </c>
      <c r="H9">
        <f t="shared" si="4"/>
        <v>6253</v>
      </c>
      <c r="I9">
        <v>599186</v>
      </c>
      <c r="J9" t="s">
        <v>0</v>
      </c>
    </row>
    <row r="10" spans="1:10" x14ac:dyDescent="0.25">
      <c r="A10" s="1">
        <f>777219</f>
        <v>777219</v>
      </c>
      <c r="B10" s="1">
        <v>779784</v>
      </c>
      <c r="C10">
        <f>787244</f>
        <v>787244</v>
      </c>
      <c r="D10">
        <f t="shared" si="0"/>
        <v>178033</v>
      </c>
      <c r="E10">
        <f t="shared" si="1"/>
        <v>180598</v>
      </c>
      <c r="F10">
        <f t="shared" si="2"/>
        <v>188058</v>
      </c>
      <c r="G10">
        <f t="shared" si="3"/>
        <v>10025</v>
      </c>
      <c r="H10">
        <f t="shared" si="4"/>
        <v>7460</v>
      </c>
      <c r="I10">
        <v>599186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4422182</f>
        <v>4422182</v>
      </c>
      <c r="B2">
        <v>4423877</v>
      </c>
      <c r="C2">
        <f>4427945</f>
        <v>4427945</v>
      </c>
      <c r="D2">
        <f>A2-I2</f>
        <v>6586</v>
      </c>
      <c r="E2">
        <f>B2-I2</f>
        <v>8281</v>
      </c>
      <c r="F2">
        <f>C2-I2</f>
        <v>12349</v>
      </c>
      <c r="G2">
        <f t="shared" ref="G2:G10" si="0">F2-D2</f>
        <v>5763</v>
      </c>
      <c r="H2">
        <f>F2-E2</f>
        <v>4068</v>
      </c>
      <c r="I2">
        <v>4415596</v>
      </c>
    </row>
    <row r="3" spans="1:9" x14ac:dyDescent="0.25">
      <c r="A3">
        <f>4428975</f>
        <v>4428975</v>
      </c>
      <c r="B3">
        <v>4430347</v>
      </c>
      <c r="C3">
        <f>4438162</f>
        <v>4438162</v>
      </c>
      <c r="D3">
        <f t="shared" ref="D3:D10" si="1">A3-I3</f>
        <v>13379</v>
      </c>
      <c r="E3">
        <f t="shared" ref="E3:E10" si="2">B3-I3</f>
        <v>14751</v>
      </c>
      <c r="F3">
        <f t="shared" ref="F3:F10" si="3">C3-I3</f>
        <v>22566</v>
      </c>
      <c r="G3">
        <f t="shared" si="0"/>
        <v>9187</v>
      </c>
      <c r="H3">
        <f t="shared" ref="H3:H10" si="4">F3-E3</f>
        <v>7815</v>
      </c>
      <c r="I3">
        <v>4415596</v>
      </c>
    </row>
    <row r="4" spans="1:9" x14ac:dyDescent="0.25">
      <c r="A4">
        <f>4439334</f>
        <v>4439334</v>
      </c>
      <c r="B4">
        <v>4441030</v>
      </c>
      <c r="C4">
        <f>4464820</f>
        <v>4464820</v>
      </c>
      <c r="D4">
        <f t="shared" si="1"/>
        <v>23738</v>
      </c>
      <c r="E4">
        <f t="shared" si="2"/>
        <v>25434</v>
      </c>
      <c r="F4">
        <f t="shared" si="3"/>
        <v>49224</v>
      </c>
      <c r="G4">
        <f t="shared" si="0"/>
        <v>25486</v>
      </c>
      <c r="H4">
        <f t="shared" si="4"/>
        <v>23790</v>
      </c>
      <c r="I4">
        <v>4415596</v>
      </c>
    </row>
    <row r="5" spans="1:9" x14ac:dyDescent="0.25">
      <c r="A5">
        <f>4465952</f>
        <v>4465952</v>
      </c>
      <c r="B5">
        <v>4467850</v>
      </c>
      <c r="C5">
        <f>4476172</f>
        <v>4476172</v>
      </c>
      <c r="D5">
        <f t="shared" si="1"/>
        <v>50356</v>
      </c>
      <c r="E5">
        <f t="shared" si="2"/>
        <v>52254</v>
      </c>
      <c r="F5">
        <f t="shared" si="3"/>
        <v>60576</v>
      </c>
      <c r="G5">
        <f t="shared" si="0"/>
        <v>10220</v>
      </c>
      <c r="H5">
        <f t="shared" si="4"/>
        <v>8322</v>
      </c>
      <c r="I5">
        <v>4415596</v>
      </c>
    </row>
    <row r="6" spans="1:9" x14ac:dyDescent="0.25">
      <c r="A6">
        <f>4477297</f>
        <v>4477297</v>
      </c>
      <c r="B6">
        <v>4479157</v>
      </c>
      <c r="C6">
        <f>4501088</f>
        <v>4501088</v>
      </c>
      <c r="D6">
        <f t="shared" si="1"/>
        <v>61701</v>
      </c>
      <c r="E6">
        <f t="shared" si="2"/>
        <v>63561</v>
      </c>
      <c r="F6">
        <f t="shared" si="3"/>
        <v>85492</v>
      </c>
      <c r="G6">
        <f t="shared" si="0"/>
        <v>23791</v>
      </c>
      <c r="H6">
        <f t="shared" si="4"/>
        <v>21931</v>
      </c>
      <c r="I6">
        <v>4415596</v>
      </c>
    </row>
    <row r="7" spans="1:9" x14ac:dyDescent="0.25">
      <c r="A7">
        <f>4502384</f>
        <v>4502384</v>
      </c>
      <c r="B7">
        <v>4504655</v>
      </c>
      <c r="C7">
        <f>4509009</f>
        <v>4509009</v>
      </c>
      <c r="D7">
        <f t="shared" si="1"/>
        <v>86788</v>
      </c>
      <c r="E7">
        <f t="shared" si="2"/>
        <v>89059</v>
      </c>
      <c r="F7">
        <f t="shared" si="3"/>
        <v>93413</v>
      </c>
      <c r="G7">
        <f t="shared" si="0"/>
        <v>6625</v>
      </c>
      <c r="H7">
        <f t="shared" si="4"/>
        <v>4354</v>
      </c>
      <c r="I7">
        <v>4415596</v>
      </c>
    </row>
    <row r="8" spans="1:9" x14ac:dyDescent="0.25">
      <c r="A8">
        <f>4509984</f>
        <v>4509984</v>
      </c>
      <c r="B8">
        <v>4511326</v>
      </c>
      <c r="C8">
        <f>4535973</f>
        <v>4535973</v>
      </c>
      <c r="D8">
        <f t="shared" si="1"/>
        <v>94388</v>
      </c>
      <c r="E8">
        <f t="shared" si="2"/>
        <v>95730</v>
      </c>
      <c r="F8">
        <f t="shared" si="3"/>
        <v>120377</v>
      </c>
      <c r="G8">
        <f t="shared" si="0"/>
        <v>25989</v>
      </c>
      <c r="H8">
        <f t="shared" si="4"/>
        <v>24647</v>
      </c>
      <c r="I8">
        <v>4415596</v>
      </c>
    </row>
    <row r="9" spans="1:9" x14ac:dyDescent="0.25">
      <c r="A9">
        <f>4537034</f>
        <v>4537034</v>
      </c>
      <c r="B9">
        <v>4538579</v>
      </c>
      <c r="C9">
        <f>4543667</f>
        <v>4543667</v>
      </c>
      <c r="D9">
        <f t="shared" si="1"/>
        <v>121438</v>
      </c>
      <c r="E9">
        <f t="shared" si="2"/>
        <v>122983</v>
      </c>
      <c r="F9">
        <f t="shared" si="3"/>
        <v>128071</v>
      </c>
      <c r="G9">
        <f t="shared" si="0"/>
        <v>6633</v>
      </c>
      <c r="H9">
        <f t="shared" si="4"/>
        <v>5088</v>
      </c>
      <c r="I9">
        <v>4415596</v>
      </c>
    </row>
    <row r="10" spans="1:9" x14ac:dyDescent="0.25">
      <c r="A10">
        <f>4544828</f>
        <v>4544828</v>
      </c>
      <c r="B10">
        <v>4546649</v>
      </c>
      <c r="C10">
        <f>4555950</f>
        <v>4555950</v>
      </c>
      <c r="D10">
        <f t="shared" si="1"/>
        <v>129232</v>
      </c>
      <c r="E10">
        <f t="shared" si="2"/>
        <v>131053</v>
      </c>
      <c r="F10">
        <f t="shared" si="3"/>
        <v>140354</v>
      </c>
      <c r="G10">
        <f t="shared" si="0"/>
        <v>11122</v>
      </c>
      <c r="H10">
        <f t="shared" si="4"/>
        <v>9301</v>
      </c>
      <c r="I10">
        <v>4415596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1576781</f>
        <v>1576781</v>
      </c>
      <c r="B2">
        <v>1580033</v>
      </c>
      <c r="C2">
        <f>1586863</f>
        <v>1586863</v>
      </c>
      <c r="D2">
        <f>A2-I2</f>
        <v>8363</v>
      </c>
      <c r="E2">
        <f>B2-I2</f>
        <v>11615</v>
      </c>
      <c r="F2">
        <f>C2-I2</f>
        <v>18445</v>
      </c>
      <c r="G2">
        <f>F2-D2</f>
        <v>10082</v>
      </c>
      <c r="H2">
        <f>F2-E2</f>
        <v>6830</v>
      </c>
      <c r="I2">
        <v>1568418</v>
      </c>
    </row>
    <row r="3" spans="1:9" x14ac:dyDescent="0.25">
      <c r="A3">
        <f>1588431</f>
        <v>1588431</v>
      </c>
      <c r="B3">
        <v>1590828</v>
      </c>
      <c r="C3">
        <f>1601865</f>
        <v>1601865</v>
      </c>
      <c r="D3">
        <f t="shared" ref="D3:D10" si="0">A3-I3</f>
        <v>20013</v>
      </c>
      <c r="E3">
        <f t="shared" ref="E3:E10" si="1">B3-I3</f>
        <v>22410</v>
      </c>
      <c r="F3">
        <f t="shared" ref="F3:F10" si="2">C3-I3</f>
        <v>33447</v>
      </c>
      <c r="G3">
        <f t="shared" ref="G3:G10" si="3">F3-D3</f>
        <v>13434</v>
      </c>
      <c r="H3">
        <f t="shared" ref="H3:H10" si="4">F3-E3</f>
        <v>11037</v>
      </c>
      <c r="I3">
        <v>1568418</v>
      </c>
    </row>
    <row r="4" spans="1:9" x14ac:dyDescent="0.25">
      <c r="A4">
        <f>1603069</f>
        <v>1603069</v>
      </c>
      <c r="B4">
        <v>1605463</v>
      </c>
      <c r="C4">
        <f>1635462</f>
        <v>1635462</v>
      </c>
      <c r="D4">
        <f t="shared" si="0"/>
        <v>34651</v>
      </c>
      <c r="E4">
        <f t="shared" si="1"/>
        <v>37045</v>
      </c>
      <c r="F4">
        <f t="shared" si="2"/>
        <v>67044</v>
      </c>
      <c r="G4">
        <f t="shared" si="3"/>
        <v>32393</v>
      </c>
      <c r="H4">
        <f t="shared" si="4"/>
        <v>29999</v>
      </c>
      <c r="I4">
        <v>1568418</v>
      </c>
    </row>
    <row r="5" spans="1:9" x14ac:dyDescent="0.25">
      <c r="A5">
        <f>1637442</f>
        <v>1637442</v>
      </c>
      <c r="B5">
        <v>1639774</v>
      </c>
      <c r="C5">
        <f>1649653</f>
        <v>1649653</v>
      </c>
      <c r="D5">
        <f t="shared" si="0"/>
        <v>69024</v>
      </c>
      <c r="E5">
        <f t="shared" si="1"/>
        <v>71356</v>
      </c>
      <c r="F5">
        <f t="shared" si="2"/>
        <v>81235</v>
      </c>
      <c r="G5">
        <f t="shared" si="3"/>
        <v>12211</v>
      </c>
      <c r="H5">
        <f t="shared" si="4"/>
        <v>9879</v>
      </c>
      <c r="I5">
        <v>1568418</v>
      </c>
    </row>
    <row r="6" spans="1:9" x14ac:dyDescent="0.25">
      <c r="A6">
        <f>1651242</f>
        <v>1651242</v>
      </c>
      <c r="B6">
        <v>1653853</v>
      </c>
      <c r="C6">
        <f>1687130</f>
        <v>1687130</v>
      </c>
      <c r="D6">
        <f t="shared" si="0"/>
        <v>82824</v>
      </c>
      <c r="E6">
        <f t="shared" si="1"/>
        <v>85435</v>
      </c>
      <c r="F6">
        <f t="shared" si="2"/>
        <v>118712</v>
      </c>
      <c r="G6">
        <f t="shared" si="3"/>
        <v>35888</v>
      </c>
      <c r="H6">
        <f t="shared" si="4"/>
        <v>33277</v>
      </c>
      <c r="I6">
        <v>1568418</v>
      </c>
    </row>
    <row r="7" spans="1:9" x14ac:dyDescent="0.25">
      <c r="A7">
        <f>1688801</f>
        <v>1688801</v>
      </c>
      <c r="B7">
        <v>1690804</v>
      </c>
      <c r="C7">
        <f>1697079</f>
        <v>1697079</v>
      </c>
      <c r="D7">
        <f t="shared" si="0"/>
        <v>120383</v>
      </c>
      <c r="E7">
        <f t="shared" si="1"/>
        <v>122386</v>
      </c>
      <c r="F7">
        <f t="shared" si="2"/>
        <v>128661</v>
      </c>
      <c r="G7">
        <f t="shared" si="3"/>
        <v>8278</v>
      </c>
      <c r="H7">
        <f t="shared" si="4"/>
        <v>6275</v>
      </c>
      <c r="I7">
        <v>1568418</v>
      </c>
    </row>
    <row r="8" spans="1:9" x14ac:dyDescent="0.25">
      <c r="A8">
        <f>1698128</f>
        <v>1698128</v>
      </c>
      <c r="B8">
        <v>1700491</v>
      </c>
      <c r="C8">
        <f>1726631</f>
        <v>1726631</v>
      </c>
      <c r="D8">
        <f t="shared" si="0"/>
        <v>129710</v>
      </c>
      <c r="E8">
        <f t="shared" si="1"/>
        <v>132073</v>
      </c>
      <c r="F8">
        <f t="shared" si="2"/>
        <v>158213</v>
      </c>
      <c r="G8">
        <f t="shared" si="3"/>
        <v>28503</v>
      </c>
      <c r="H8">
        <f t="shared" si="4"/>
        <v>26140</v>
      </c>
      <c r="I8">
        <v>1568418</v>
      </c>
    </row>
    <row r="9" spans="1:9" x14ac:dyDescent="0.25">
      <c r="A9">
        <f>1728434</f>
        <v>1728434</v>
      </c>
      <c r="B9">
        <v>1730733</v>
      </c>
      <c r="C9">
        <f>1736149</f>
        <v>1736149</v>
      </c>
      <c r="D9">
        <f t="shared" si="0"/>
        <v>160016</v>
      </c>
      <c r="E9">
        <f t="shared" si="1"/>
        <v>162315</v>
      </c>
      <c r="F9">
        <f t="shared" si="2"/>
        <v>167731</v>
      </c>
      <c r="G9">
        <f t="shared" si="3"/>
        <v>7715</v>
      </c>
      <c r="H9">
        <f t="shared" si="4"/>
        <v>5416</v>
      </c>
      <c r="I9">
        <v>1568418</v>
      </c>
    </row>
    <row r="10" spans="1:9" x14ac:dyDescent="0.25">
      <c r="A10">
        <f>1737477</f>
        <v>1737477</v>
      </c>
      <c r="B10">
        <v>1739419</v>
      </c>
      <c r="C10">
        <f>1748381</f>
        <v>1748381</v>
      </c>
      <c r="D10">
        <f t="shared" si="0"/>
        <v>169059</v>
      </c>
      <c r="E10">
        <f t="shared" si="1"/>
        <v>171001</v>
      </c>
      <c r="F10">
        <f t="shared" si="2"/>
        <v>179963</v>
      </c>
      <c r="G10">
        <f t="shared" si="3"/>
        <v>10904</v>
      </c>
      <c r="H10">
        <f t="shared" si="4"/>
        <v>8962</v>
      </c>
      <c r="I10">
        <v>1568418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2016639</f>
        <v>2016639</v>
      </c>
      <c r="B2">
        <v>2019156</v>
      </c>
      <c r="C2">
        <f>2026008</f>
        <v>2026008</v>
      </c>
      <c r="D2">
        <f>A2-I2</f>
        <v>11538</v>
      </c>
      <c r="E2">
        <f>B2-I2</f>
        <v>14055</v>
      </c>
      <c r="F2">
        <f>C2-I2</f>
        <v>20907</v>
      </c>
      <c r="G2">
        <f>F2-D2</f>
        <v>9369</v>
      </c>
      <c r="H2">
        <f t="shared" ref="H2:H10" si="0">F2-E2</f>
        <v>6852</v>
      </c>
      <c r="I2">
        <v>2005101</v>
      </c>
    </row>
    <row r="3" spans="1:9" x14ac:dyDescent="0.25">
      <c r="A3">
        <f>2028474</f>
        <v>2028474</v>
      </c>
      <c r="B3">
        <v>2030998</v>
      </c>
      <c r="C3">
        <f>2045579</f>
        <v>2045579</v>
      </c>
      <c r="D3">
        <f t="shared" ref="D3:D10" si="1">A3-I3</f>
        <v>23373</v>
      </c>
      <c r="E3">
        <f t="shared" ref="E3:E10" si="2">B3-I3</f>
        <v>25897</v>
      </c>
      <c r="F3">
        <f t="shared" ref="F3:F10" si="3">C3-I3</f>
        <v>40478</v>
      </c>
      <c r="G3">
        <f t="shared" ref="G3:G10" si="4">F3-D3</f>
        <v>17105</v>
      </c>
      <c r="H3">
        <f t="shared" si="0"/>
        <v>14581</v>
      </c>
      <c r="I3">
        <v>2005101</v>
      </c>
    </row>
    <row r="4" spans="1:9" x14ac:dyDescent="0.25">
      <c r="A4">
        <f>2047656</f>
        <v>2047656</v>
      </c>
      <c r="B4">
        <v>2051124</v>
      </c>
      <c r="C4">
        <f>2088583</f>
        <v>2088583</v>
      </c>
      <c r="D4">
        <f t="shared" si="1"/>
        <v>42555</v>
      </c>
      <c r="E4">
        <f t="shared" si="2"/>
        <v>46023</v>
      </c>
      <c r="F4">
        <f t="shared" si="3"/>
        <v>83482</v>
      </c>
      <c r="G4">
        <f t="shared" si="4"/>
        <v>40927</v>
      </c>
      <c r="H4">
        <f t="shared" si="0"/>
        <v>37459</v>
      </c>
      <c r="I4">
        <v>2005101</v>
      </c>
    </row>
    <row r="5" spans="1:9" x14ac:dyDescent="0.25">
      <c r="A5">
        <f>2091843</f>
        <v>2091843</v>
      </c>
      <c r="B5">
        <v>2095717</v>
      </c>
      <c r="C5">
        <f>2107854</f>
        <v>2107854</v>
      </c>
      <c r="D5">
        <f t="shared" si="1"/>
        <v>86742</v>
      </c>
      <c r="E5">
        <f t="shared" si="2"/>
        <v>90616</v>
      </c>
      <c r="F5">
        <f t="shared" si="3"/>
        <v>102753</v>
      </c>
      <c r="G5">
        <f t="shared" si="4"/>
        <v>16011</v>
      </c>
      <c r="H5">
        <f t="shared" si="0"/>
        <v>12137</v>
      </c>
      <c r="I5">
        <v>2005101</v>
      </c>
    </row>
    <row r="6" spans="1:9" x14ac:dyDescent="0.25">
      <c r="A6">
        <f>2109755</f>
        <v>2109755</v>
      </c>
      <c r="B6">
        <v>2112844</v>
      </c>
      <c r="C6">
        <f>2151572</f>
        <v>2151572</v>
      </c>
      <c r="D6">
        <f t="shared" si="1"/>
        <v>104654</v>
      </c>
      <c r="E6">
        <f t="shared" si="2"/>
        <v>107743</v>
      </c>
      <c r="F6">
        <f t="shared" si="3"/>
        <v>146471</v>
      </c>
      <c r="G6">
        <f t="shared" si="4"/>
        <v>41817</v>
      </c>
      <c r="H6">
        <f t="shared" si="0"/>
        <v>38728</v>
      </c>
      <c r="I6">
        <v>2005101</v>
      </c>
    </row>
    <row r="7" spans="1:9" x14ac:dyDescent="0.25">
      <c r="A7">
        <f>2153101</f>
        <v>2153101</v>
      </c>
      <c r="B7">
        <v>2156199</v>
      </c>
      <c r="C7">
        <f>2161979</f>
        <v>2161979</v>
      </c>
      <c r="D7">
        <f t="shared" si="1"/>
        <v>148000</v>
      </c>
      <c r="E7">
        <f t="shared" si="2"/>
        <v>151098</v>
      </c>
      <c r="F7">
        <f t="shared" si="3"/>
        <v>156878</v>
      </c>
      <c r="G7">
        <f t="shared" si="4"/>
        <v>8878</v>
      </c>
      <c r="H7">
        <f t="shared" si="0"/>
        <v>5780</v>
      </c>
      <c r="I7">
        <v>2005101</v>
      </c>
    </row>
    <row r="8" spans="1:9" x14ac:dyDescent="0.25">
      <c r="A8">
        <f>2163245</f>
        <v>2163245</v>
      </c>
      <c r="B8">
        <v>2165098</v>
      </c>
      <c r="C8">
        <f>2196973</f>
        <v>2196973</v>
      </c>
      <c r="D8">
        <f t="shared" si="1"/>
        <v>158144</v>
      </c>
      <c r="E8">
        <f t="shared" si="2"/>
        <v>159997</v>
      </c>
      <c r="F8">
        <f t="shared" si="3"/>
        <v>191872</v>
      </c>
      <c r="G8">
        <f t="shared" si="4"/>
        <v>33728</v>
      </c>
      <c r="H8">
        <f t="shared" si="0"/>
        <v>31875</v>
      </c>
      <c r="I8">
        <v>2005101</v>
      </c>
    </row>
    <row r="9" spans="1:9" x14ac:dyDescent="0.25">
      <c r="A9">
        <f>2199141</f>
        <v>2199141</v>
      </c>
      <c r="B9">
        <v>2202015</v>
      </c>
      <c r="C9">
        <f>2207625</f>
        <v>2207625</v>
      </c>
      <c r="D9">
        <f t="shared" si="1"/>
        <v>194040</v>
      </c>
      <c r="E9">
        <f t="shared" si="2"/>
        <v>196914</v>
      </c>
      <c r="F9">
        <f t="shared" si="3"/>
        <v>202524</v>
      </c>
      <c r="G9">
        <f t="shared" si="4"/>
        <v>8484</v>
      </c>
      <c r="H9">
        <f t="shared" si="0"/>
        <v>5610</v>
      </c>
      <c r="I9">
        <v>2005101</v>
      </c>
    </row>
    <row r="10" spans="1:9" x14ac:dyDescent="0.25">
      <c r="A10">
        <f>2209980</f>
        <v>2209980</v>
      </c>
      <c r="B10">
        <v>2212437</v>
      </c>
      <c r="C10">
        <f>2223548</f>
        <v>2223548</v>
      </c>
      <c r="D10">
        <f t="shared" si="1"/>
        <v>204879</v>
      </c>
      <c r="E10">
        <f t="shared" si="2"/>
        <v>207336</v>
      </c>
      <c r="F10">
        <f t="shared" si="3"/>
        <v>218447</v>
      </c>
      <c r="G10">
        <f t="shared" si="4"/>
        <v>13568</v>
      </c>
      <c r="H10">
        <f t="shared" si="0"/>
        <v>11111</v>
      </c>
      <c r="I10">
        <v>2005101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2548252</f>
        <v>2548252</v>
      </c>
      <c r="B2">
        <v>2551296</v>
      </c>
      <c r="C2">
        <f>2557726</f>
        <v>2557726</v>
      </c>
      <c r="D2">
        <f>A2-I2</f>
        <v>7736</v>
      </c>
      <c r="E2">
        <f t="shared" ref="E2:E10" si="0">B2-I2</f>
        <v>10780</v>
      </c>
      <c r="F2">
        <f>C2-I2</f>
        <v>17210</v>
      </c>
      <c r="G2">
        <f>F2-D2</f>
        <v>9474</v>
      </c>
      <c r="H2">
        <f t="shared" ref="H2:H10" si="1">F2-E2</f>
        <v>6430</v>
      </c>
      <c r="I2">
        <v>2540516</v>
      </c>
    </row>
    <row r="3" spans="1:9" x14ac:dyDescent="0.25">
      <c r="A3">
        <f>2559804</f>
        <v>2559804</v>
      </c>
      <c r="B3">
        <v>2562896</v>
      </c>
      <c r="C3">
        <f>2575580</f>
        <v>2575580</v>
      </c>
      <c r="D3">
        <f t="shared" ref="D3:D10" si="2">A3-I3</f>
        <v>19288</v>
      </c>
      <c r="E3">
        <f t="shared" si="0"/>
        <v>22380</v>
      </c>
      <c r="F3">
        <f t="shared" ref="F3:F10" si="3">C3-I3</f>
        <v>35064</v>
      </c>
      <c r="G3">
        <f t="shared" ref="G3:G10" si="4">F3-D3</f>
        <v>15776</v>
      </c>
      <c r="H3">
        <f t="shared" si="1"/>
        <v>12684</v>
      </c>
      <c r="I3">
        <v>2540516</v>
      </c>
    </row>
    <row r="4" spans="1:9" x14ac:dyDescent="0.25">
      <c r="A4">
        <f>2576905</f>
        <v>2576905</v>
      </c>
      <c r="B4">
        <v>2580279</v>
      </c>
      <c r="C4">
        <f>2610062</f>
        <v>2610062</v>
      </c>
      <c r="D4">
        <f t="shared" si="2"/>
        <v>36389</v>
      </c>
      <c r="E4">
        <f t="shared" si="0"/>
        <v>39763</v>
      </c>
      <c r="F4">
        <f t="shared" si="3"/>
        <v>69546</v>
      </c>
      <c r="G4">
        <f t="shared" si="4"/>
        <v>33157</v>
      </c>
      <c r="H4">
        <f t="shared" si="1"/>
        <v>29783</v>
      </c>
      <c r="I4">
        <v>2540516</v>
      </c>
    </row>
    <row r="5" spans="1:9" x14ac:dyDescent="0.25">
      <c r="A5">
        <f>2611180</f>
        <v>2611180</v>
      </c>
      <c r="B5">
        <v>2613883</v>
      </c>
      <c r="C5">
        <f>2624885</f>
        <v>2624885</v>
      </c>
      <c r="D5">
        <f t="shared" si="2"/>
        <v>70664</v>
      </c>
      <c r="E5">
        <f t="shared" si="0"/>
        <v>73367</v>
      </c>
      <c r="F5">
        <f t="shared" si="3"/>
        <v>84369</v>
      </c>
      <c r="G5">
        <f t="shared" si="4"/>
        <v>13705</v>
      </c>
      <c r="H5">
        <f t="shared" si="1"/>
        <v>11002</v>
      </c>
      <c r="I5">
        <v>2540516</v>
      </c>
    </row>
    <row r="6" spans="1:9" x14ac:dyDescent="0.25">
      <c r="A6">
        <f>2626107</f>
        <v>2626107</v>
      </c>
      <c r="B6">
        <v>2629133</v>
      </c>
      <c r="C6">
        <f>2657605</f>
        <v>2657605</v>
      </c>
      <c r="D6">
        <f t="shared" si="2"/>
        <v>85591</v>
      </c>
      <c r="E6">
        <f t="shared" si="0"/>
        <v>88617</v>
      </c>
      <c r="F6">
        <f t="shared" si="3"/>
        <v>117089</v>
      </c>
      <c r="G6">
        <f t="shared" si="4"/>
        <v>31498</v>
      </c>
      <c r="H6">
        <f t="shared" si="1"/>
        <v>28472</v>
      </c>
      <c r="I6">
        <v>2540516</v>
      </c>
    </row>
    <row r="7" spans="1:9" x14ac:dyDescent="0.25">
      <c r="A7">
        <f>2659210</f>
        <v>2659210</v>
      </c>
      <c r="B7">
        <v>2662340</v>
      </c>
      <c r="C7">
        <f>2668052</f>
        <v>2668052</v>
      </c>
      <c r="D7">
        <f t="shared" si="2"/>
        <v>118694</v>
      </c>
      <c r="E7">
        <f t="shared" si="0"/>
        <v>121824</v>
      </c>
      <c r="F7">
        <f t="shared" si="3"/>
        <v>127536</v>
      </c>
      <c r="G7">
        <f t="shared" si="4"/>
        <v>8842</v>
      </c>
      <c r="H7">
        <f t="shared" si="1"/>
        <v>5712</v>
      </c>
      <c r="I7">
        <v>2540516</v>
      </c>
    </row>
    <row r="8" spans="1:9" x14ac:dyDescent="0.25">
      <c r="A8">
        <f>2669772</f>
        <v>2669772</v>
      </c>
      <c r="B8">
        <v>2672406</v>
      </c>
      <c r="C8">
        <f>2704876</f>
        <v>2704876</v>
      </c>
      <c r="D8">
        <f t="shared" si="2"/>
        <v>129256</v>
      </c>
      <c r="E8">
        <f t="shared" si="0"/>
        <v>131890</v>
      </c>
      <c r="F8">
        <f t="shared" si="3"/>
        <v>164360</v>
      </c>
      <c r="G8">
        <f t="shared" si="4"/>
        <v>35104</v>
      </c>
      <c r="H8">
        <f t="shared" si="1"/>
        <v>32470</v>
      </c>
      <c r="I8">
        <v>2540516</v>
      </c>
    </row>
    <row r="9" spans="1:9" x14ac:dyDescent="0.25">
      <c r="A9">
        <f>2706812</f>
        <v>2706812</v>
      </c>
      <c r="B9">
        <v>2709836</v>
      </c>
      <c r="C9">
        <f>2714791</f>
        <v>2714791</v>
      </c>
      <c r="D9">
        <f t="shared" si="2"/>
        <v>166296</v>
      </c>
      <c r="E9">
        <f t="shared" si="0"/>
        <v>169320</v>
      </c>
      <c r="F9">
        <f t="shared" si="3"/>
        <v>174275</v>
      </c>
      <c r="G9">
        <f t="shared" si="4"/>
        <v>7979</v>
      </c>
      <c r="H9">
        <f t="shared" si="1"/>
        <v>4955</v>
      </c>
      <c r="I9">
        <v>2540516</v>
      </c>
    </row>
    <row r="10" spans="1:9" x14ac:dyDescent="0.25">
      <c r="A10">
        <f>2716376</f>
        <v>2716376</v>
      </c>
      <c r="B10">
        <v>2718207</v>
      </c>
      <c r="C10">
        <v>2728765</v>
      </c>
      <c r="D10">
        <f t="shared" si="2"/>
        <v>175860</v>
      </c>
      <c r="E10">
        <f t="shared" si="0"/>
        <v>177691</v>
      </c>
      <c r="F10">
        <f t="shared" si="3"/>
        <v>188249</v>
      </c>
      <c r="G10">
        <f t="shared" si="4"/>
        <v>12389</v>
      </c>
      <c r="H10">
        <f t="shared" si="1"/>
        <v>10558</v>
      </c>
      <c r="I10">
        <v>2540516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2927759</f>
        <v>2927759</v>
      </c>
      <c r="B2">
        <v>2929846</v>
      </c>
      <c r="C2">
        <f>2933732</f>
        <v>2933732</v>
      </c>
      <c r="D2">
        <f>A2-I2</f>
        <v>10021</v>
      </c>
      <c r="E2">
        <f t="shared" ref="E2:E10" si="0">B2-I2</f>
        <v>12108</v>
      </c>
      <c r="F2">
        <f>C2-I2</f>
        <v>15994</v>
      </c>
      <c r="G2">
        <f>F2-D2</f>
        <v>5973</v>
      </c>
      <c r="H2">
        <f t="shared" ref="H2:H10" si="1">F2-E2</f>
        <v>3886</v>
      </c>
      <c r="I2">
        <v>2917738</v>
      </c>
    </row>
    <row r="3" spans="1:9" x14ac:dyDescent="0.25">
      <c r="A3">
        <f>2934915</f>
        <v>2934915</v>
      </c>
      <c r="B3">
        <v>2937052</v>
      </c>
      <c r="C3">
        <f>2943930</f>
        <v>2943930</v>
      </c>
      <c r="D3">
        <f t="shared" ref="D3:D10" si="2">A3-I3</f>
        <v>17177</v>
      </c>
      <c r="E3">
        <f t="shared" si="0"/>
        <v>19314</v>
      </c>
      <c r="F3">
        <f t="shared" ref="F3:F10" si="3">C3-I3</f>
        <v>26192</v>
      </c>
      <c r="G3">
        <f t="shared" ref="G3:G10" si="4">F3-D3</f>
        <v>9015</v>
      </c>
      <c r="H3">
        <f t="shared" si="1"/>
        <v>6878</v>
      </c>
      <c r="I3">
        <v>2917738</v>
      </c>
    </row>
    <row r="4" spans="1:9" x14ac:dyDescent="0.25">
      <c r="A4">
        <f>2944895</f>
        <v>2944895</v>
      </c>
      <c r="B4">
        <v>2946635</v>
      </c>
      <c r="C4">
        <f>2966076</f>
        <v>2966076</v>
      </c>
      <c r="D4">
        <f t="shared" si="2"/>
        <v>27157</v>
      </c>
      <c r="E4">
        <f t="shared" si="0"/>
        <v>28897</v>
      </c>
      <c r="F4">
        <f t="shared" si="3"/>
        <v>48338</v>
      </c>
      <c r="G4">
        <f t="shared" si="4"/>
        <v>21181</v>
      </c>
      <c r="H4">
        <f t="shared" si="1"/>
        <v>19441</v>
      </c>
      <c r="I4">
        <v>2917738</v>
      </c>
    </row>
    <row r="5" spans="1:9" x14ac:dyDescent="0.25">
      <c r="A5">
        <f>2967135</f>
        <v>2967135</v>
      </c>
      <c r="B5">
        <v>2969387</v>
      </c>
      <c r="C5">
        <f>2977360</f>
        <v>2977360</v>
      </c>
      <c r="D5">
        <f t="shared" si="2"/>
        <v>49397</v>
      </c>
      <c r="E5">
        <f t="shared" si="0"/>
        <v>51649</v>
      </c>
      <c r="F5">
        <f t="shared" si="3"/>
        <v>59622</v>
      </c>
      <c r="G5">
        <f t="shared" si="4"/>
        <v>10225</v>
      </c>
      <c r="H5">
        <f t="shared" si="1"/>
        <v>7973</v>
      </c>
      <c r="I5">
        <v>2917738</v>
      </c>
    </row>
    <row r="6" spans="1:9" x14ac:dyDescent="0.25">
      <c r="A6">
        <f>2978574</f>
        <v>2978574</v>
      </c>
      <c r="B6">
        <v>2980513</v>
      </c>
      <c r="C6">
        <f>3000444</f>
        <v>3000444</v>
      </c>
      <c r="D6">
        <f t="shared" si="2"/>
        <v>60836</v>
      </c>
      <c r="E6">
        <f t="shared" si="0"/>
        <v>62775</v>
      </c>
      <c r="F6">
        <f t="shared" si="3"/>
        <v>82706</v>
      </c>
      <c r="G6">
        <f t="shared" si="4"/>
        <v>21870</v>
      </c>
      <c r="H6">
        <f t="shared" si="1"/>
        <v>19931</v>
      </c>
      <c r="I6">
        <v>2917738</v>
      </c>
    </row>
    <row r="7" spans="1:9" x14ac:dyDescent="0.25">
      <c r="A7">
        <f>3001849</f>
        <v>3001849</v>
      </c>
      <c r="B7">
        <v>3004589</v>
      </c>
      <c r="C7">
        <f>3009143</f>
        <v>3009143</v>
      </c>
      <c r="D7">
        <f t="shared" si="2"/>
        <v>84111</v>
      </c>
      <c r="E7">
        <f t="shared" si="0"/>
        <v>86851</v>
      </c>
      <c r="F7">
        <f t="shared" si="3"/>
        <v>91405</v>
      </c>
      <c r="G7">
        <f t="shared" si="4"/>
        <v>7294</v>
      </c>
      <c r="H7">
        <f t="shared" si="1"/>
        <v>4554</v>
      </c>
      <c r="I7">
        <v>2917738</v>
      </c>
    </row>
    <row r="8" spans="1:9" x14ac:dyDescent="0.25">
      <c r="A8">
        <f>3010300</f>
        <v>3010300</v>
      </c>
      <c r="B8">
        <v>3012642</v>
      </c>
      <c r="C8">
        <f>3034665</f>
        <v>3034665</v>
      </c>
      <c r="D8">
        <f t="shared" si="2"/>
        <v>92562</v>
      </c>
      <c r="E8">
        <f t="shared" si="0"/>
        <v>94904</v>
      </c>
      <c r="F8">
        <f t="shared" si="3"/>
        <v>116927</v>
      </c>
      <c r="G8">
        <f t="shared" si="4"/>
        <v>24365</v>
      </c>
      <c r="H8">
        <f t="shared" si="1"/>
        <v>22023</v>
      </c>
      <c r="I8">
        <v>2917738</v>
      </c>
    </row>
    <row r="9" spans="1:9" x14ac:dyDescent="0.25">
      <c r="A9">
        <f>3035711</f>
        <v>3035711</v>
      </c>
      <c r="B9">
        <v>3037704</v>
      </c>
      <c r="C9">
        <f>3041300</f>
        <v>3041300</v>
      </c>
      <c r="D9">
        <f t="shared" si="2"/>
        <v>117973</v>
      </c>
      <c r="E9">
        <f t="shared" si="0"/>
        <v>119966</v>
      </c>
      <c r="F9">
        <f t="shared" si="3"/>
        <v>123562</v>
      </c>
      <c r="G9">
        <f t="shared" si="4"/>
        <v>5589</v>
      </c>
      <c r="H9">
        <f t="shared" si="1"/>
        <v>3596</v>
      </c>
      <c r="I9">
        <v>2917738</v>
      </c>
    </row>
    <row r="10" spans="1:9" x14ac:dyDescent="0.25">
      <c r="A10">
        <f>3042845</f>
        <v>3042845</v>
      </c>
      <c r="B10">
        <v>3044711</v>
      </c>
      <c r="C10">
        <f>3051952</f>
        <v>3051952</v>
      </c>
      <c r="D10">
        <f t="shared" si="2"/>
        <v>125107</v>
      </c>
      <c r="E10">
        <f t="shared" si="0"/>
        <v>126973</v>
      </c>
      <c r="F10">
        <f t="shared" si="3"/>
        <v>134214</v>
      </c>
      <c r="G10">
        <f t="shared" si="4"/>
        <v>9107</v>
      </c>
      <c r="H10">
        <f t="shared" si="1"/>
        <v>7241</v>
      </c>
      <c r="I10">
        <v>2917738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3216031</f>
        <v>3216031</v>
      </c>
      <c r="B2">
        <v>3218399</v>
      </c>
      <c r="C2">
        <f>3221540</f>
        <v>3221540</v>
      </c>
      <c r="D2">
        <f>A2-I2</f>
        <v>6192</v>
      </c>
      <c r="E2">
        <f>B2-I2</f>
        <v>8560</v>
      </c>
      <c r="F2">
        <f>C2-I2</f>
        <v>11701</v>
      </c>
      <c r="G2">
        <f>F2-D2</f>
        <v>5509</v>
      </c>
      <c r="H2">
        <f t="shared" ref="H2:H10" si="0">F2-E2</f>
        <v>3141</v>
      </c>
      <c r="I2">
        <v>3209839</v>
      </c>
    </row>
    <row r="3" spans="1:9" x14ac:dyDescent="0.25">
      <c r="A3">
        <f>3222872</f>
        <v>3222872</v>
      </c>
      <c r="B3">
        <v>3224857</v>
      </c>
      <c r="C3">
        <f>3231729</f>
        <v>3231729</v>
      </c>
      <c r="D3">
        <f t="shared" ref="D3:D10" si="1">A3-I3</f>
        <v>13033</v>
      </c>
      <c r="E3">
        <f>B3-I3</f>
        <v>15018</v>
      </c>
      <c r="F3">
        <f t="shared" ref="F3:F10" si="2">C3-I3</f>
        <v>21890</v>
      </c>
      <c r="G3">
        <f t="shared" ref="G3:G10" si="3">F3-D3</f>
        <v>8857</v>
      </c>
      <c r="H3">
        <f t="shared" si="0"/>
        <v>6872</v>
      </c>
      <c r="I3">
        <v>3209839</v>
      </c>
    </row>
    <row r="4" spans="1:9" x14ac:dyDescent="0.25">
      <c r="A4">
        <f>3233218</f>
        <v>3233218</v>
      </c>
      <c r="B4">
        <v>3235704</v>
      </c>
      <c r="C4">
        <f>3256954</f>
        <v>3256954</v>
      </c>
      <c r="D4">
        <f t="shared" si="1"/>
        <v>23379</v>
      </c>
      <c r="E4">
        <f>B4-I4</f>
        <v>25865</v>
      </c>
      <c r="F4">
        <f t="shared" si="2"/>
        <v>47115</v>
      </c>
      <c r="G4">
        <f t="shared" si="3"/>
        <v>23736</v>
      </c>
      <c r="H4">
        <f t="shared" si="0"/>
        <v>21250</v>
      </c>
      <c r="I4">
        <v>3209839</v>
      </c>
    </row>
    <row r="5" spans="1:9" x14ac:dyDescent="0.25">
      <c r="A5">
        <f>3259129</f>
        <v>3259129</v>
      </c>
      <c r="B5">
        <v>3261061</v>
      </c>
      <c r="C5">
        <f>3269970</f>
        <v>3269970</v>
      </c>
      <c r="D5">
        <f t="shared" si="1"/>
        <v>49290</v>
      </c>
      <c r="E5">
        <f>B5-I5</f>
        <v>51222</v>
      </c>
      <c r="F5">
        <f t="shared" si="2"/>
        <v>60131</v>
      </c>
      <c r="G5">
        <f t="shared" si="3"/>
        <v>10841</v>
      </c>
      <c r="H5">
        <f t="shared" si="0"/>
        <v>8909</v>
      </c>
      <c r="I5">
        <v>3209839</v>
      </c>
    </row>
    <row r="6" spans="1:9" x14ac:dyDescent="0.25">
      <c r="A6">
        <f>3271205</f>
        <v>3271205</v>
      </c>
      <c r="B6">
        <v>3273164</v>
      </c>
      <c r="C6">
        <f>3294850</f>
        <v>3294850</v>
      </c>
      <c r="D6">
        <f t="shared" si="1"/>
        <v>61366</v>
      </c>
      <c r="E6">
        <f t="shared" ref="E6:E10" si="4">B6-I6</f>
        <v>63325</v>
      </c>
      <c r="F6">
        <f t="shared" si="2"/>
        <v>85011</v>
      </c>
      <c r="G6">
        <f t="shared" si="3"/>
        <v>23645</v>
      </c>
      <c r="H6">
        <f t="shared" si="0"/>
        <v>21686</v>
      </c>
      <c r="I6">
        <v>3209839</v>
      </c>
    </row>
    <row r="7" spans="1:9" x14ac:dyDescent="0.25">
      <c r="A7">
        <f>3296619</f>
        <v>3296619</v>
      </c>
      <c r="B7">
        <v>3299170</v>
      </c>
      <c r="C7">
        <f>3303705</f>
        <v>3303705</v>
      </c>
      <c r="D7">
        <f t="shared" si="1"/>
        <v>86780</v>
      </c>
      <c r="E7">
        <f t="shared" si="4"/>
        <v>89331</v>
      </c>
      <c r="F7">
        <f t="shared" si="2"/>
        <v>93866</v>
      </c>
      <c r="G7">
        <f t="shared" si="3"/>
        <v>7086</v>
      </c>
      <c r="H7">
        <f t="shared" si="0"/>
        <v>4535</v>
      </c>
      <c r="I7">
        <v>3209839</v>
      </c>
    </row>
    <row r="8" spans="1:9" x14ac:dyDescent="0.25">
      <c r="A8">
        <f>3305186</f>
        <v>3305186</v>
      </c>
      <c r="B8">
        <v>3307445</v>
      </c>
      <c r="C8">
        <f>3331541</f>
        <v>3331541</v>
      </c>
      <c r="D8">
        <f t="shared" si="1"/>
        <v>95347</v>
      </c>
      <c r="E8">
        <f t="shared" si="4"/>
        <v>97606</v>
      </c>
      <c r="F8">
        <f t="shared" si="2"/>
        <v>121702</v>
      </c>
      <c r="G8">
        <f t="shared" si="3"/>
        <v>26355</v>
      </c>
      <c r="H8">
        <f t="shared" si="0"/>
        <v>24096</v>
      </c>
      <c r="I8">
        <v>3209839</v>
      </c>
    </row>
    <row r="9" spans="1:9" x14ac:dyDescent="0.25">
      <c r="A9">
        <f>3333085</f>
        <v>3333085</v>
      </c>
      <c r="B9">
        <v>3336143</v>
      </c>
      <c r="C9">
        <f>3341569</f>
        <v>3341569</v>
      </c>
      <c r="D9">
        <f t="shared" si="1"/>
        <v>123246</v>
      </c>
      <c r="E9">
        <f t="shared" si="4"/>
        <v>126304</v>
      </c>
      <c r="F9">
        <f t="shared" si="2"/>
        <v>131730</v>
      </c>
      <c r="G9">
        <f t="shared" si="3"/>
        <v>8484</v>
      </c>
      <c r="H9">
        <f t="shared" si="0"/>
        <v>5426</v>
      </c>
      <c r="I9">
        <v>3209839</v>
      </c>
    </row>
    <row r="10" spans="1:9" x14ac:dyDescent="0.25">
      <c r="A10">
        <f>3342930</f>
        <v>3342930</v>
      </c>
      <c r="B10">
        <v>3344899</v>
      </c>
      <c r="C10">
        <f>3354573</f>
        <v>3354573</v>
      </c>
      <c r="D10">
        <f t="shared" si="1"/>
        <v>133091</v>
      </c>
      <c r="E10">
        <f t="shared" si="4"/>
        <v>135060</v>
      </c>
      <c r="F10">
        <f t="shared" si="2"/>
        <v>144734</v>
      </c>
      <c r="G10">
        <f t="shared" si="3"/>
        <v>11643</v>
      </c>
      <c r="H10">
        <f t="shared" si="0"/>
        <v>9674</v>
      </c>
      <c r="I10">
        <v>3209839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3595125</f>
        <v>3595125</v>
      </c>
      <c r="B2">
        <v>3597131</v>
      </c>
      <c r="C2">
        <f>3600520</f>
        <v>3600520</v>
      </c>
      <c r="D2">
        <f>A2-I2</f>
        <v>5330</v>
      </c>
      <c r="E2">
        <f t="shared" ref="E2:E10" si="0">B2-I2</f>
        <v>7336</v>
      </c>
      <c r="F2">
        <f>C2-I2</f>
        <v>10725</v>
      </c>
      <c r="G2">
        <f>F2-D2</f>
        <v>5395</v>
      </c>
      <c r="H2">
        <f t="shared" ref="H2:H10" si="1">F2-E2</f>
        <v>3389</v>
      </c>
      <c r="I2">
        <v>3589795</v>
      </c>
    </row>
    <row r="3" spans="1:9" x14ac:dyDescent="0.25">
      <c r="A3">
        <f>3601924</f>
        <v>3601924</v>
      </c>
      <c r="B3">
        <v>3603574</v>
      </c>
      <c r="C3">
        <f>3609920</f>
        <v>3609920</v>
      </c>
      <c r="D3">
        <f t="shared" ref="D3:D10" si="2">A3-I3</f>
        <v>12129</v>
      </c>
      <c r="E3">
        <f t="shared" si="0"/>
        <v>13779</v>
      </c>
      <c r="F3">
        <f t="shared" ref="F3:F10" si="3">C3-I3</f>
        <v>20125</v>
      </c>
      <c r="G3">
        <f t="shared" ref="G3:G10" si="4">F3-D3</f>
        <v>7996</v>
      </c>
      <c r="H3">
        <f t="shared" si="1"/>
        <v>6346</v>
      </c>
      <c r="I3">
        <v>3589795</v>
      </c>
    </row>
    <row r="4" spans="1:9" x14ac:dyDescent="0.25">
      <c r="A4">
        <f>3611316</f>
        <v>3611316</v>
      </c>
      <c r="B4">
        <v>3613536</v>
      </c>
      <c r="C4">
        <f>3635446</f>
        <v>3635446</v>
      </c>
      <c r="D4">
        <f t="shared" si="2"/>
        <v>21521</v>
      </c>
      <c r="E4">
        <f t="shared" si="0"/>
        <v>23741</v>
      </c>
      <c r="F4">
        <f t="shared" si="3"/>
        <v>45651</v>
      </c>
      <c r="G4">
        <f t="shared" si="4"/>
        <v>24130</v>
      </c>
      <c r="H4">
        <f t="shared" si="1"/>
        <v>21910</v>
      </c>
      <c r="I4">
        <v>3589795</v>
      </c>
    </row>
    <row r="5" spans="1:9" x14ac:dyDescent="0.25">
      <c r="A5">
        <f>3636635</f>
        <v>3636635</v>
      </c>
      <c r="B5">
        <v>3638928</v>
      </c>
      <c r="C5">
        <f>3647435</f>
        <v>3647435</v>
      </c>
      <c r="D5">
        <f t="shared" si="2"/>
        <v>46840</v>
      </c>
      <c r="E5">
        <f t="shared" si="0"/>
        <v>49133</v>
      </c>
      <c r="F5">
        <f t="shared" si="3"/>
        <v>57640</v>
      </c>
      <c r="G5">
        <f t="shared" si="4"/>
        <v>10800</v>
      </c>
      <c r="H5">
        <f t="shared" si="1"/>
        <v>8507</v>
      </c>
      <c r="I5">
        <v>3589795</v>
      </c>
    </row>
    <row r="6" spans="1:9" x14ac:dyDescent="0.25">
      <c r="A6">
        <f>3648614</f>
        <v>3648614</v>
      </c>
      <c r="B6">
        <v>3650991</v>
      </c>
      <c r="C6">
        <f>3676267</f>
        <v>3676267</v>
      </c>
      <c r="D6">
        <f t="shared" si="2"/>
        <v>58819</v>
      </c>
      <c r="E6">
        <f t="shared" si="0"/>
        <v>61196</v>
      </c>
      <c r="F6">
        <f t="shared" si="3"/>
        <v>86472</v>
      </c>
      <c r="G6">
        <f t="shared" si="4"/>
        <v>27653</v>
      </c>
      <c r="H6">
        <f t="shared" si="1"/>
        <v>25276</v>
      </c>
      <c r="I6">
        <v>3589795</v>
      </c>
    </row>
    <row r="7" spans="1:9" x14ac:dyDescent="0.25">
      <c r="A7">
        <f>3678259</f>
        <v>3678259</v>
      </c>
      <c r="B7">
        <v>3680476</v>
      </c>
      <c r="C7">
        <f>3684992</f>
        <v>3684992</v>
      </c>
      <c r="D7">
        <f t="shared" si="2"/>
        <v>88464</v>
      </c>
      <c r="E7">
        <f t="shared" si="0"/>
        <v>90681</v>
      </c>
      <c r="F7">
        <f t="shared" si="3"/>
        <v>95197</v>
      </c>
      <c r="G7">
        <f t="shared" si="4"/>
        <v>6733</v>
      </c>
      <c r="H7">
        <f t="shared" si="1"/>
        <v>4516</v>
      </c>
      <c r="I7">
        <v>3589795</v>
      </c>
    </row>
    <row r="8" spans="1:9" x14ac:dyDescent="0.25">
      <c r="A8">
        <f>3686678</f>
        <v>3686678</v>
      </c>
      <c r="B8">
        <v>3688789</v>
      </c>
      <c r="C8">
        <f>3711704</f>
        <v>3711704</v>
      </c>
      <c r="D8">
        <f t="shared" si="2"/>
        <v>96883</v>
      </c>
      <c r="E8">
        <f t="shared" si="0"/>
        <v>98994</v>
      </c>
      <c r="F8">
        <f t="shared" si="3"/>
        <v>121909</v>
      </c>
      <c r="G8">
        <f t="shared" si="4"/>
        <v>25026</v>
      </c>
      <c r="H8">
        <f t="shared" si="1"/>
        <v>22915</v>
      </c>
      <c r="I8">
        <v>3589795</v>
      </c>
    </row>
    <row r="9" spans="1:9" x14ac:dyDescent="0.25">
      <c r="A9">
        <f>3713061</f>
        <v>3713061</v>
      </c>
      <c r="B9">
        <v>3714626</v>
      </c>
      <c r="C9">
        <f>3720008</f>
        <v>3720008</v>
      </c>
      <c r="D9">
        <f t="shared" si="2"/>
        <v>123266</v>
      </c>
      <c r="E9">
        <f t="shared" si="0"/>
        <v>124831</v>
      </c>
      <c r="F9">
        <f t="shared" si="3"/>
        <v>130213</v>
      </c>
      <c r="G9">
        <f t="shared" si="4"/>
        <v>6947</v>
      </c>
      <c r="H9">
        <f t="shared" si="1"/>
        <v>5382</v>
      </c>
      <c r="I9">
        <v>3589795</v>
      </c>
    </row>
    <row r="10" spans="1:9" x14ac:dyDescent="0.25">
      <c r="A10">
        <f>3721263</f>
        <v>3721263</v>
      </c>
      <c r="B10">
        <v>3724082</v>
      </c>
      <c r="C10">
        <f>3733474</f>
        <v>3733474</v>
      </c>
      <c r="D10">
        <f t="shared" si="2"/>
        <v>131468</v>
      </c>
      <c r="E10">
        <f t="shared" si="0"/>
        <v>134287</v>
      </c>
      <c r="F10">
        <f t="shared" si="3"/>
        <v>143679</v>
      </c>
      <c r="G10">
        <f t="shared" si="4"/>
        <v>12211</v>
      </c>
      <c r="H10">
        <f t="shared" si="1"/>
        <v>9392</v>
      </c>
      <c r="I10">
        <v>3589795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3891520</f>
        <v>3891520</v>
      </c>
      <c r="B2">
        <v>3893619</v>
      </c>
      <c r="C2">
        <f>3896993</f>
        <v>3896993</v>
      </c>
      <c r="D2">
        <f>A2-I2</f>
        <v>4619</v>
      </c>
      <c r="E2">
        <f t="shared" ref="E2:E10" si="0">B2-I2</f>
        <v>6718</v>
      </c>
      <c r="F2">
        <f>C2-I2</f>
        <v>10092</v>
      </c>
      <c r="G2">
        <f>F2-D2</f>
        <v>5473</v>
      </c>
      <c r="H2">
        <f t="shared" ref="H2:H10" si="1">F2-E2</f>
        <v>3374</v>
      </c>
      <c r="I2">
        <v>3886901</v>
      </c>
    </row>
    <row r="3" spans="1:9" x14ac:dyDescent="0.25">
      <c r="A3">
        <f>3898078</f>
        <v>3898078</v>
      </c>
      <c r="B3">
        <v>3899845</v>
      </c>
      <c r="C3">
        <f>3906210</f>
        <v>3906210</v>
      </c>
      <c r="D3">
        <f t="shared" ref="D3:D10" si="2">A3-I3</f>
        <v>11177</v>
      </c>
      <c r="E3">
        <f t="shared" si="0"/>
        <v>12944</v>
      </c>
      <c r="F3">
        <f t="shared" ref="F3:F10" si="3">C3-I3</f>
        <v>19309</v>
      </c>
      <c r="G3">
        <f t="shared" ref="G3:G10" si="4">F3-D3</f>
        <v>8132</v>
      </c>
      <c r="H3">
        <f t="shared" si="1"/>
        <v>6365</v>
      </c>
      <c r="I3">
        <v>3886901</v>
      </c>
    </row>
    <row r="4" spans="1:9" x14ac:dyDescent="0.25">
      <c r="A4">
        <f>3907594</f>
        <v>3907594</v>
      </c>
      <c r="B4">
        <v>3909242</v>
      </c>
      <c r="C4">
        <f>3929280</f>
        <v>3929280</v>
      </c>
      <c r="D4">
        <f t="shared" si="2"/>
        <v>20693</v>
      </c>
      <c r="E4">
        <f t="shared" si="0"/>
        <v>22341</v>
      </c>
      <c r="F4">
        <f t="shared" si="3"/>
        <v>42379</v>
      </c>
      <c r="G4">
        <f t="shared" si="4"/>
        <v>21686</v>
      </c>
      <c r="H4">
        <f t="shared" si="1"/>
        <v>20038</v>
      </c>
      <c r="I4">
        <v>3886901</v>
      </c>
    </row>
    <row r="5" spans="1:9" x14ac:dyDescent="0.25">
      <c r="A5">
        <f>3930466</f>
        <v>3930466</v>
      </c>
      <c r="B5">
        <v>3932243</v>
      </c>
      <c r="C5">
        <f>3939455</f>
        <v>3939455</v>
      </c>
      <c r="D5">
        <f t="shared" si="2"/>
        <v>43565</v>
      </c>
      <c r="E5">
        <f t="shared" si="0"/>
        <v>45342</v>
      </c>
      <c r="F5">
        <f t="shared" si="3"/>
        <v>52554</v>
      </c>
      <c r="G5">
        <f t="shared" si="4"/>
        <v>8989</v>
      </c>
      <c r="H5">
        <f t="shared" si="1"/>
        <v>7212</v>
      </c>
      <c r="I5">
        <v>3886901</v>
      </c>
    </row>
    <row r="6" spans="1:9" x14ac:dyDescent="0.25">
      <c r="A6">
        <f>3940637</f>
        <v>3940637</v>
      </c>
      <c r="B6">
        <v>3943457</v>
      </c>
      <c r="C6">
        <f>3965705</f>
        <v>3965705</v>
      </c>
      <c r="D6">
        <f t="shared" si="2"/>
        <v>53736</v>
      </c>
      <c r="E6">
        <f t="shared" si="0"/>
        <v>56556</v>
      </c>
      <c r="F6">
        <f t="shared" si="3"/>
        <v>78804</v>
      </c>
      <c r="G6">
        <f t="shared" si="4"/>
        <v>25068</v>
      </c>
      <c r="H6">
        <f t="shared" si="1"/>
        <v>22248</v>
      </c>
      <c r="I6">
        <v>3886901</v>
      </c>
    </row>
    <row r="7" spans="1:9" x14ac:dyDescent="0.25">
      <c r="A7">
        <f>3966966</f>
        <v>3966966</v>
      </c>
      <c r="B7">
        <v>3968398</v>
      </c>
      <c r="C7">
        <f>3971762</f>
        <v>3971762</v>
      </c>
      <c r="D7">
        <f t="shared" si="2"/>
        <v>80065</v>
      </c>
      <c r="E7">
        <f t="shared" si="0"/>
        <v>81497</v>
      </c>
      <c r="F7">
        <f t="shared" si="3"/>
        <v>84861</v>
      </c>
      <c r="G7">
        <f t="shared" si="4"/>
        <v>4796</v>
      </c>
      <c r="H7">
        <f t="shared" si="1"/>
        <v>3364</v>
      </c>
      <c r="I7">
        <v>3886901</v>
      </c>
    </row>
    <row r="8" spans="1:9" x14ac:dyDescent="0.25">
      <c r="A8">
        <f>3972877</f>
        <v>3972877</v>
      </c>
      <c r="B8">
        <v>3975140</v>
      </c>
      <c r="C8">
        <f>3996430</f>
        <v>3996430</v>
      </c>
      <c r="D8">
        <f t="shared" si="2"/>
        <v>85976</v>
      </c>
      <c r="E8">
        <f t="shared" si="0"/>
        <v>88239</v>
      </c>
      <c r="F8">
        <f t="shared" si="3"/>
        <v>109529</v>
      </c>
      <c r="G8">
        <f t="shared" si="4"/>
        <v>23553</v>
      </c>
      <c r="H8">
        <f t="shared" si="1"/>
        <v>21290</v>
      </c>
      <c r="I8">
        <v>3886901</v>
      </c>
    </row>
    <row r="9" spans="1:9" x14ac:dyDescent="0.25">
      <c r="A9">
        <f>3997727</f>
        <v>3997727</v>
      </c>
      <c r="B9">
        <v>3999214</v>
      </c>
      <c r="C9">
        <f>4002655</f>
        <v>4002655</v>
      </c>
      <c r="D9">
        <f t="shared" si="2"/>
        <v>110826</v>
      </c>
      <c r="E9">
        <f t="shared" si="0"/>
        <v>112313</v>
      </c>
      <c r="F9">
        <f t="shared" si="3"/>
        <v>115754</v>
      </c>
      <c r="G9">
        <f t="shared" si="4"/>
        <v>4928</v>
      </c>
      <c r="H9">
        <f t="shared" si="1"/>
        <v>3441</v>
      </c>
      <c r="I9">
        <v>3886901</v>
      </c>
    </row>
    <row r="10" spans="1:9" x14ac:dyDescent="0.25">
      <c r="A10">
        <f>4003697</f>
        <v>4003697</v>
      </c>
      <c r="B10">
        <v>4005118</v>
      </c>
      <c r="C10">
        <f>4012562</f>
        <v>4012562</v>
      </c>
      <c r="D10">
        <f t="shared" si="2"/>
        <v>116796</v>
      </c>
      <c r="E10">
        <f t="shared" si="0"/>
        <v>118217</v>
      </c>
      <c r="F10">
        <f t="shared" si="3"/>
        <v>125661</v>
      </c>
      <c r="G10">
        <f t="shared" si="4"/>
        <v>8865</v>
      </c>
      <c r="H10">
        <f t="shared" si="1"/>
        <v>7444</v>
      </c>
      <c r="I10">
        <v>3886901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f>4177452</f>
        <v>4177452</v>
      </c>
      <c r="B2">
        <v>4179723</v>
      </c>
      <c r="C2">
        <f>4184284</f>
        <v>4184284</v>
      </c>
      <c r="D2">
        <f>A2-I2</f>
        <v>5970</v>
      </c>
      <c r="E2">
        <f t="shared" ref="E2:E10" si="0">B2-I2</f>
        <v>8241</v>
      </c>
      <c r="F2">
        <f>C2-I2</f>
        <v>12802</v>
      </c>
      <c r="G2">
        <f>F2-D2</f>
        <v>6832</v>
      </c>
      <c r="H2">
        <f t="shared" ref="H2:H10" si="1">F2-E2</f>
        <v>4561</v>
      </c>
      <c r="I2">
        <v>4171482</v>
      </c>
    </row>
    <row r="3" spans="1:9" x14ac:dyDescent="0.25">
      <c r="A3">
        <f>4185700</f>
        <v>4185700</v>
      </c>
      <c r="B3">
        <v>4187757</v>
      </c>
      <c r="C3">
        <f>4194530</f>
        <v>4194530</v>
      </c>
      <c r="D3">
        <f t="shared" ref="D3:D10" si="2">A3-I3</f>
        <v>14218</v>
      </c>
      <c r="E3">
        <f t="shared" si="0"/>
        <v>16275</v>
      </c>
      <c r="F3">
        <f t="shared" ref="F3:F10" si="3">C3-I3</f>
        <v>23048</v>
      </c>
      <c r="G3">
        <f t="shared" ref="G3:G10" si="4">F3-D3</f>
        <v>8830</v>
      </c>
      <c r="H3">
        <f t="shared" si="1"/>
        <v>6773</v>
      </c>
      <c r="I3">
        <v>4171482</v>
      </c>
    </row>
    <row r="4" spans="1:9" x14ac:dyDescent="0.25">
      <c r="A4">
        <f>4195903</f>
        <v>4195903</v>
      </c>
      <c r="B4">
        <v>4198050</v>
      </c>
      <c r="C4">
        <f>4216846</f>
        <v>4216846</v>
      </c>
      <c r="D4">
        <f t="shared" si="2"/>
        <v>24421</v>
      </c>
      <c r="E4">
        <f t="shared" si="0"/>
        <v>26568</v>
      </c>
      <c r="F4">
        <f t="shared" si="3"/>
        <v>45364</v>
      </c>
      <c r="G4">
        <f t="shared" si="4"/>
        <v>20943</v>
      </c>
      <c r="H4">
        <f t="shared" si="1"/>
        <v>18796</v>
      </c>
      <c r="I4">
        <v>4171482</v>
      </c>
    </row>
    <row r="5" spans="1:9" x14ac:dyDescent="0.25">
      <c r="A5">
        <f>4217935</f>
        <v>4217935</v>
      </c>
      <c r="B5">
        <v>4219207</v>
      </c>
      <c r="C5">
        <f>4225091</f>
        <v>4225091</v>
      </c>
      <c r="D5">
        <f t="shared" si="2"/>
        <v>46453</v>
      </c>
      <c r="E5">
        <f t="shared" si="0"/>
        <v>47725</v>
      </c>
      <c r="F5">
        <f t="shared" si="3"/>
        <v>53609</v>
      </c>
      <c r="G5">
        <f t="shared" si="4"/>
        <v>7156</v>
      </c>
      <c r="H5">
        <f t="shared" si="1"/>
        <v>5884</v>
      </c>
      <c r="I5">
        <v>4171482</v>
      </c>
    </row>
    <row r="6" spans="1:9" x14ac:dyDescent="0.25">
      <c r="A6">
        <f>4226080</f>
        <v>4226080</v>
      </c>
      <c r="B6">
        <v>4227915</v>
      </c>
      <c r="C6">
        <f>4246010</f>
        <v>4246010</v>
      </c>
      <c r="D6">
        <f t="shared" si="2"/>
        <v>54598</v>
      </c>
      <c r="E6">
        <f t="shared" si="0"/>
        <v>56433</v>
      </c>
      <c r="F6">
        <f t="shared" si="3"/>
        <v>74528</v>
      </c>
      <c r="G6">
        <f t="shared" si="4"/>
        <v>19930</v>
      </c>
      <c r="H6">
        <f t="shared" si="1"/>
        <v>18095</v>
      </c>
      <c r="I6">
        <v>4171482</v>
      </c>
    </row>
    <row r="7" spans="1:9" x14ac:dyDescent="0.25">
      <c r="A7">
        <f>4247235</f>
        <v>4247235</v>
      </c>
      <c r="B7">
        <v>4248828</v>
      </c>
      <c r="C7">
        <f>4253176</f>
        <v>4253176</v>
      </c>
      <c r="D7">
        <f t="shared" si="2"/>
        <v>75753</v>
      </c>
      <c r="E7">
        <f t="shared" si="0"/>
        <v>77346</v>
      </c>
      <c r="F7">
        <f t="shared" si="3"/>
        <v>81694</v>
      </c>
      <c r="G7">
        <f t="shared" si="4"/>
        <v>5941</v>
      </c>
      <c r="H7">
        <f t="shared" si="1"/>
        <v>4348</v>
      </c>
      <c r="I7">
        <v>4171482</v>
      </c>
    </row>
    <row r="8" spans="1:9" x14ac:dyDescent="0.25">
      <c r="A8">
        <f>4254212</f>
        <v>4254212</v>
      </c>
      <c r="B8">
        <v>4256059</v>
      </c>
      <c r="C8">
        <f>4278292</f>
        <v>4278292</v>
      </c>
      <c r="D8">
        <f t="shared" si="2"/>
        <v>82730</v>
      </c>
      <c r="E8">
        <f t="shared" si="0"/>
        <v>84577</v>
      </c>
      <c r="F8">
        <f t="shared" si="3"/>
        <v>106810</v>
      </c>
      <c r="G8">
        <f t="shared" si="4"/>
        <v>24080</v>
      </c>
      <c r="H8">
        <f t="shared" si="1"/>
        <v>22233</v>
      </c>
      <c r="I8">
        <v>4171482</v>
      </c>
    </row>
    <row r="9" spans="1:9" x14ac:dyDescent="0.25">
      <c r="A9">
        <f>4279818</f>
        <v>4279818</v>
      </c>
      <c r="B9">
        <v>4282551</v>
      </c>
      <c r="C9">
        <f>4286522</f>
        <v>4286522</v>
      </c>
      <c r="D9">
        <f t="shared" si="2"/>
        <v>108336</v>
      </c>
      <c r="E9">
        <f t="shared" si="0"/>
        <v>111069</v>
      </c>
      <c r="F9">
        <f t="shared" si="3"/>
        <v>115040</v>
      </c>
      <c r="G9">
        <f t="shared" si="4"/>
        <v>6704</v>
      </c>
      <c r="H9">
        <f t="shared" si="1"/>
        <v>3971</v>
      </c>
      <c r="I9">
        <v>4171482</v>
      </c>
    </row>
    <row r="10" spans="1:9" x14ac:dyDescent="0.25">
      <c r="A10">
        <f>4288060</f>
        <v>4288060</v>
      </c>
      <c r="B10">
        <v>4290182</v>
      </c>
      <c r="C10">
        <f>4297964</f>
        <v>4297964</v>
      </c>
      <c r="D10">
        <f t="shared" si="2"/>
        <v>116578</v>
      </c>
      <c r="E10">
        <f t="shared" si="0"/>
        <v>118700</v>
      </c>
      <c r="F10">
        <f t="shared" si="3"/>
        <v>126482</v>
      </c>
      <c r="G10">
        <f t="shared" si="4"/>
        <v>9904</v>
      </c>
      <c r="H10">
        <f t="shared" si="1"/>
        <v>7782</v>
      </c>
      <c r="I10">
        <v>4171482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2015-05-13T14:32:01Z</dcterms:modified>
</cp:coreProperties>
</file>