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" yWindow="285" windowWidth="15540" windowHeight="10215"/>
  </bookViews>
  <sheets>
    <sheet name="T1" sheetId="1" r:id="rId1"/>
    <sheet name="T2" sheetId="10" r:id="rId2"/>
    <sheet name="T3" sheetId="2" r:id="rId3"/>
    <sheet name="T4" sheetId="3" r:id="rId4"/>
    <sheet name="T5" sheetId="4" r:id="rId5"/>
    <sheet name="T6" sheetId="5" r:id="rId6"/>
    <sheet name="T7" sheetId="6" r:id="rId7"/>
    <sheet name="T8" sheetId="7" r:id="rId8"/>
    <sheet name="T9" sheetId="8" r:id="rId9"/>
    <sheet name="T10" sheetId="9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8" l="1"/>
  <c r="A9" i="8"/>
  <c r="A8" i="8"/>
  <c r="A7" i="8"/>
  <c r="A6" i="8"/>
  <c r="A5" i="8"/>
  <c r="A4" i="8"/>
  <c r="A3" i="8"/>
  <c r="A2" i="8"/>
  <c r="C6" i="8"/>
  <c r="F6" i="8"/>
  <c r="E6" i="8"/>
  <c r="H6" i="8"/>
  <c r="C4" i="8"/>
  <c r="F4" i="8"/>
  <c r="E4" i="8"/>
  <c r="H4" i="8"/>
  <c r="C3" i="8"/>
  <c r="F3" i="8"/>
  <c r="E3" i="8"/>
  <c r="H3" i="8"/>
  <c r="C2" i="8"/>
  <c r="F2" i="8"/>
  <c r="E2" i="8"/>
  <c r="H2" i="8"/>
  <c r="C10" i="7"/>
  <c r="F10" i="7"/>
  <c r="E10" i="7"/>
  <c r="H10" i="7"/>
  <c r="C9" i="7"/>
  <c r="F9" i="7"/>
  <c r="E9" i="7"/>
  <c r="H9" i="7"/>
  <c r="C7" i="7"/>
  <c r="F7" i="7"/>
  <c r="E7" i="7"/>
  <c r="H7" i="7"/>
  <c r="C4" i="7"/>
  <c r="F4" i="7"/>
  <c r="E4" i="7"/>
  <c r="H4" i="7"/>
  <c r="C2" i="7"/>
  <c r="F2" i="7"/>
  <c r="E2" i="7"/>
  <c r="H2" i="7"/>
  <c r="C7" i="6"/>
  <c r="F7" i="6"/>
  <c r="E7" i="6"/>
  <c r="H7" i="6"/>
  <c r="C6" i="6"/>
  <c r="F6" i="6"/>
  <c r="E6" i="6"/>
  <c r="H6" i="6"/>
  <c r="C5" i="6"/>
  <c r="F5" i="6"/>
  <c r="E5" i="6"/>
  <c r="H5" i="6"/>
  <c r="C10" i="5"/>
  <c r="F10" i="5"/>
  <c r="E10" i="5"/>
  <c r="H10" i="5"/>
  <c r="C6" i="5"/>
  <c r="F6" i="5"/>
  <c r="E6" i="5"/>
  <c r="H6" i="5"/>
  <c r="C3" i="5"/>
  <c r="F3" i="5"/>
  <c r="E3" i="5"/>
  <c r="H3" i="5"/>
  <c r="C5" i="4"/>
  <c r="F5" i="4"/>
  <c r="E5" i="4"/>
  <c r="H5" i="4"/>
  <c r="C3" i="4"/>
  <c r="F3" i="4"/>
  <c r="E3" i="4"/>
  <c r="H3" i="4"/>
  <c r="C2" i="4"/>
  <c r="F2" i="4"/>
  <c r="E2" i="4"/>
  <c r="H2" i="4"/>
  <c r="C8" i="3"/>
  <c r="F8" i="3"/>
  <c r="E8" i="3"/>
  <c r="H8" i="3"/>
  <c r="C10" i="2"/>
  <c r="F10" i="2"/>
  <c r="E10" i="2"/>
  <c r="H10" i="2"/>
  <c r="C7" i="2"/>
  <c r="F7" i="2"/>
  <c r="E7" i="2"/>
  <c r="H7" i="2"/>
  <c r="C5" i="2"/>
  <c r="F5" i="2"/>
  <c r="E5" i="2"/>
  <c r="H5" i="2"/>
  <c r="C4" i="2"/>
  <c r="F4" i="2"/>
  <c r="E4" i="2"/>
  <c r="H4" i="2"/>
  <c r="C8" i="10"/>
  <c r="F8" i="10"/>
  <c r="E8" i="10"/>
  <c r="H8" i="10"/>
  <c r="C7" i="10"/>
  <c r="F7" i="10"/>
  <c r="E7" i="10"/>
  <c r="H7" i="10"/>
  <c r="C4" i="10"/>
  <c r="F4" i="10"/>
  <c r="E4" i="10"/>
  <c r="H4" i="10"/>
  <c r="E10" i="8"/>
  <c r="C10" i="8"/>
  <c r="F10" i="8"/>
  <c r="H10" i="8"/>
  <c r="E9" i="8"/>
  <c r="C9" i="8"/>
  <c r="F9" i="8"/>
  <c r="H9" i="8"/>
  <c r="E8" i="8"/>
  <c r="C8" i="8"/>
  <c r="F8" i="8"/>
  <c r="H8" i="8"/>
  <c r="E7" i="8"/>
  <c r="C7" i="8"/>
  <c r="F7" i="8"/>
  <c r="H7" i="8"/>
  <c r="E5" i="8"/>
  <c r="C5" i="8"/>
  <c r="F5" i="8"/>
  <c r="H5" i="8"/>
  <c r="E8" i="7"/>
  <c r="C8" i="7"/>
  <c r="F8" i="7"/>
  <c r="H8" i="7"/>
  <c r="E6" i="7"/>
  <c r="C6" i="7"/>
  <c r="F6" i="7"/>
  <c r="H6" i="7"/>
  <c r="E5" i="7"/>
  <c r="C5" i="7"/>
  <c r="F5" i="7"/>
  <c r="H5" i="7"/>
  <c r="E3" i="7"/>
  <c r="C3" i="7"/>
  <c r="F3" i="7"/>
  <c r="H3" i="7"/>
  <c r="E10" i="6"/>
  <c r="C10" i="6"/>
  <c r="F10" i="6"/>
  <c r="H10" i="6"/>
  <c r="E9" i="6"/>
  <c r="C9" i="6"/>
  <c r="F9" i="6"/>
  <c r="H9" i="6"/>
  <c r="E8" i="6"/>
  <c r="C8" i="6"/>
  <c r="F8" i="6"/>
  <c r="H8" i="6"/>
  <c r="E4" i="6"/>
  <c r="C4" i="6"/>
  <c r="F4" i="6"/>
  <c r="H4" i="6"/>
  <c r="E3" i="6"/>
  <c r="C3" i="6"/>
  <c r="F3" i="6"/>
  <c r="H3" i="6"/>
  <c r="E2" i="6"/>
  <c r="C2" i="6"/>
  <c r="F2" i="6"/>
  <c r="H2" i="6"/>
  <c r="E9" i="5"/>
  <c r="C9" i="5"/>
  <c r="F9" i="5"/>
  <c r="H9" i="5"/>
  <c r="E8" i="5"/>
  <c r="C8" i="5"/>
  <c r="F8" i="5"/>
  <c r="H8" i="5"/>
  <c r="E7" i="5"/>
  <c r="C7" i="5"/>
  <c r="F7" i="5"/>
  <c r="H7" i="5"/>
  <c r="E5" i="5"/>
  <c r="C5" i="5"/>
  <c r="F5" i="5"/>
  <c r="H5" i="5"/>
  <c r="E4" i="5"/>
  <c r="C4" i="5"/>
  <c r="F4" i="5"/>
  <c r="H4" i="5"/>
  <c r="E2" i="5"/>
  <c r="C2" i="5"/>
  <c r="F2" i="5"/>
  <c r="H2" i="5"/>
  <c r="E10" i="4"/>
  <c r="C10" i="4"/>
  <c r="F10" i="4"/>
  <c r="H10" i="4"/>
  <c r="E9" i="4"/>
  <c r="C9" i="4"/>
  <c r="F9" i="4"/>
  <c r="H9" i="4"/>
  <c r="E8" i="4"/>
  <c r="C8" i="4"/>
  <c r="F8" i="4"/>
  <c r="H8" i="4"/>
  <c r="E7" i="4"/>
  <c r="C7" i="4"/>
  <c r="F7" i="4"/>
  <c r="H7" i="4"/>
  <c r="E6" i="4"/>
  <c r="C6" i="4"/>
  <c r="F6" i="4"/>
  <c r="H6" i="4"/>
  <c r="E4" i="4"/>
  <c r="C4" i="4"/>
  <c r="F4" i="4"/>
  <c r="H4" i="4"/>
  <c r="E10" i="3"/>
  <c r="C10" i="3"/>
  <c r="F10" i="3"/>
  <c r="H10" i="3"/>
  <c r="E9" i="3"/>
  <c r="C9" i="3"/>
  <c r="F9" i="3"/>
  <c r="H9" i="3"/>
  <c r="E7" i="3"/>
  <c r="C7" i="3"/>
  <c r="F7" i="3"/>
  <c r="H7" i="3"/>
  <c r="E6" i="3"/>
  <c r="C6" i="3"/>
  <c r="F6" i="3"/>
  <c r="H6" i="3"/>
  <c r="E5" i="3"/>
  <c r="C5" i="3"/>
  <c r="F5" i="3"/>
  <c r="H5" i="3"/>
  <c r="E4" i="3"/>
  <c r="C4" i="3"/>
  <c r="F4" i="3"/>
  <c r="H4" i="3"/>
  <c r="E3" i="3"/>
  <c r="C3" i="3"/>
  <c r="F3" i="3"/>
  <c r="H3" i="3"/>
  <c r="E2" i="3"/>
  <c r="C2" i="3"/>
  <c r="F2" i="3"/>
  <c r="H2" i="3"/>
  <c r="E9" i="2"/>
  <c r="C9" i="2"/>
  <c r="F9" i="2"/>
  <c r="H9" i="2"/>
  <c r="E8" i="2"/>
  <c r="C8" i="2"/>
  <c r="F8" i="2"/>
  <c r="H8" i="2"/>
  <c r="E6" i="2"/>
  <c r="C6" i="2"/>
  <c r="F6" i="2"/>
  <c r="H6" i="2"/>
  <c r="E3" i="2"/>
  <c r="C3" i="2"/>
  <c r="F3" i="2"/>
  <c r="H3" i="2"/>
  <c r="E2" i="2"/>
  <c r="C2" i="2"/>
  <c r="F2" i="2"/>
  <c r="H2" i="2"/>
  <c r="E10" i="10"/>
  <c r="C10" i="10"/>
  <c r="F10" i="10"/>
  <c r="H10" i="10"/>
  <c r="E9" i="10"/>
  <c r="C9" i="10"/>
  <c r="F9" i="10"/>
  <c r="H9" i="10"/>
  <c r="E6" i="10"/>
  <c r="C6" i="10"/>
  <c r="F6" i="10"/>
  <c r="H6" i="10"/>
  <c r="E5" i="10"/>
  <c r="C5" i="10"/>
  <c r="F5" i="10"/>
  <c r="H5" i="10"/>
  <c r="E3" i="10"/>
  <c r="C3" i="10"/>
  <c r="F3" i="10"/>
  <c r="H3" i="10"/>
  <c r="E2" i="10"/>
  <c r="C2" i="10"/>
  <c r="F2" i="10"/>
  <c r="H2" i="10"/>
  <c r="F3" i="1"/>
  <c r="E3" i="1"/>
  <c r="H3" i="1"/>
  <c r="F2" i="1"/>
  <c r="E2" i="1"/>
  <c r="H2" i="1"/>
  <c r="E10" i="1"/>
  <c r="F10" i="1"/>
  <c r="H10" i="1"/>
  <c r="E9" i="1"/>
  <c r="F9" i="1"/>
  <c r="H9" i="1"/>
  <c r="E8" i="1"/>
  <c r="F8" i="1"/>
  <c r="H8" i="1"/>
  <c r="E7" i="1"/>
  <c r="F7" i="1"/>
  <c r="H7" i="1"/>
  <c r="E6" i="1"/>
  <c r="F6" i="1"/>
  <c r="H6" i="1"/>
  <c r="E5" i="1"/>
  <c r="F5" i="1"/>
  <c r="H5" i="1"/>
  <c r="E4" i="1"/>
  <c r="F4" i="1"/>
  <c r="H4" i="1"/>
  <c r="E10" i="9"/>
  <c r="E9" i="9"/>
  <c r="E8" i="9"/>
  <c r="E7" i="9"/>
  <c r="E6" i="9"/>
  <c r="E5" i="9"/>
  <c r="E4" i="9"/>
  <c r="E3" i="9"/>
  <c r="E2" i="9"/>
  <c r="D9" i="9"/>
  <c r="D9" i="2"/>
  <c r="D10" i="1"/>
  <c r="D9" i="1"/>
  <c r="D8" i="1"/>
  <c r="D7" i="1"/>
  <c r="D6" i="1"/>
  <c r="D5" i="1"/>
  <c r="D4" i="1"/>
  <c r="D3" i="1"/>
  <c r="D2" i="1"/>
  <c r="C10" i="9"/>
  <c r="F10" i="9"/>
  <c r="H10" i="9"/>
  <c r="A10" i="9"/>
  <c r="D10" i="9"/>
  <c r="C9" i="9"/>
  <c r="F9" i="9"/>
  <c r="H9" i="9"/>
  <c r="C8" i="9"/>
  <c r="F8" i="9"/>
  <c r="H8" i="9"/>
  <c r="A8" i="9"/>
  <c r="D8" i="9"/>
  <c r="C7" i="9"/>
  <c r="F7" i="9"/>
  <c r="H7" i="9"/>
  <c r="A7" i="9"/>
  <c r="D7" i="9"/>
  <c r="C6" i="9"/>
  <c r="F6" i="9"/>
  <c r="H6" i="9"/>
  <c r="A6" i="9"/>
  <c r="D6" i="9"/>
  <c r="C5" i="9"/>
  <c r="F5" i="9"/>
  <c r="H5" i="9"/>
  <c r="A5" i="9"/>
  <c r="D5" i="9"/>
  <c r="C4" i="9"/>
  <c r="F4" i="9"/>
  <c r="H4" i="9"/>
  <c r="A4" i="9"/>
  <c r="D4" i="9"/>
  <c r="C3" i="9"/>
  <c r="F3" i="9"/>
  <c r="H3" i="9"/>
  <c r="A3" i="9"/>
  <c r="D3" i="9"/>
  <c r="C2" i="9"/>
  <c r="F2" i="9"/>
  <c r="H2" i="9"/>
  <c r="A2" i="9"/>
  <c r="D2" i="9"/>
  <c r="D10" i="8"/>
  <c r="D9" i="8"/>
  <c r="D8" i="8"/>
  <c r="D7" i="8"/>
  <c r="D6" i="8"/>
  <c r="D5" i="8"/>
  <c r="D4" i="8"/>
  <c r="D3" i="8"/>
  <c r="D2" i="8"/>
  <c r="A10" i="7"/>
  <c r="D10" i="7"/>
  <c r="A9" i="7"/>
  <c r="D9" i="7"/>
  <c r="A8" i="7"/>
  <c r="D8" i="7"/>
  <c r="A7" i="7"/>
  <c r="D7" i="7"/>
  <c r="A6" i="7"/>
  <c r="D6" i="7"/>
  <c r="A5" i="7"/>
  <c r="D5" i="7"/>
  <c r="A4" i="7"/>
  <c r="D4" i="7"/>
  <c r="A3" i="7"/>
  <c r="D3" i="7"/>
  <c r="A2" i="7"/>
  <c r="D2" i="7"/>
  <c r="A10" i="6"/>
  <c r="D10" i="6"/>
  <c r="A9" i="6"/>
  <c r="D9" i="6"/>
  <c r="A8" i="6"/>
  <c r="D8" i="6"/>
  <c r="A7" i="6"/>
  <c r="D7" i="6"/>
  <c r="A6" i="6"/>
  <c r="D6" i="6"/>
  <c r="A5" i="6"/>
  <c r="D5" i="6"/>
  <c r="A4" i="6"/>
  <c r="D4" i="6"/>
  <c r="A3" i="6"/>
  <c r="D3" i="6"/>
  <c r="A2" i="6"/>
  <c r="D2" i="6"/>
  <c r="A10" i="5"/>
  <c r="D10" i="5"/>
  <c r="A9" i="5"/>
  <c r="D9" i="5"/>
  <c r="A8" i="5"/>
  <c r="D8" i="5"/>
  <c r="A7" i="5"/>
  <c r="D7" i="5"/>
  <c r="A6" i="5"/>
  <c r="D6" i="5"/>
  <c r="A5" i="5"/>
  <c r="D5" i="5"/>
  <c r="A4" i="5"/>
  <c r="D4" i="5"/>
  <c r="A3" i="5"/>
  <c r="D3" i="5"/>
  <c r="A2" i="5"/>
  <c r="D2" i="5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3" i="4"/>
  <c r="D3" i="4"/>
  <c r="A2" i="4"/>
  <c r="D2" i="4"/>
  <c r="A10" i="3"/>
  <c r="D10" i="3"/>
  <c r="A9" i="3"/>
  <c r="D9" i="3"/>
  <c r="A8" i="3"/>
  <c r="D8" i="3"/>
  <c r="A7" i="3"/>
  <c r="D7" i="3"/>
  <c r="A6" i="3"/>
  <c r="D6" i="3"/>
  <c r="A5" i="3"/>
  <c r="D5" i="3"/>
  <c r="A4" i="3"/>
  <c r="D4" i="3"/>
  <c r="A3" i="3"/>
  <c r="D3" i="3"/>
  <c r="A2" i="3"/>
  <c r="D2" i="3"/>
  <c r="A10" i="2"/>
  <c r="D10" i="2"/>
  <c r="A8" i="2"/>
  <c r="D8" i="2"/>
  <c r="A7" i="2"/>
  <c r="D7" i="2"/>
  <c r="A6" i="2"/>
  <c r="D6" i="2"/>
  <c r="A5" i="2"/>
  <c r="D5" i="2"/>
  <c r="A4" i="2"/>
  <c r="D4" i="2"/>
  <c r="A3" i="2"/>
  <c r="D3" i="2"/>
  <c r="A2" i="2"/>
  <c r="D2" i="2"/>
  <c r="A10" i="10"/>
  <c r="D10" i="10"/>
  <c r="A9" i="10"/>
  <c r="D9" i="10"/>
  <c r="A8" i="10"/>
  <c r="D8" i="10"/>
  <c r="A7" i="10"/>
  <c r="D7" i="10"/>
  <c r="A6" i="10"/>
  <c r="D6" i="10"/>
  <c r="A5" i="10"/>
  <c r="D5" i="10"/>
  <c r="A4" i="10"/>
  <c r="D4" i="10"/>
  <c r="A3" i="10"/>
  <c r="D3" i="10"/>
  <c r="A2" i="10"/>
  <c r="D2" i="10"/>
  <c r="G9" i="10"/>
  <c r="G7" i="10"/>
  <c r="G2" i="10"/>
  <c r="G4" i="10"/>
  <c r="G3" i="10"/>
  <c r="G8" i="10"/>
  <c r="G5" i="10"/>
  <c r="G10" i="10"/>
  <c r="G6" i="10"/>
  <c r="G5" i="9"/>
  <c r="G2" i="9"/>
  <c r="G2" i="8"/>
  <c r="G4" i="8"/>
  <c r="G6" i="9"/>
  <c r="G7" i="8"/>
  <c r="G3" i="8"/>
  <c r="G9" i="8"/>
  <c r="G8" i="8"/>
  <c r="G10" i="8"/>
  <c r="G5" i="8"/>
  <c r="G6" i="8"/>
  <c r="G7" i="9"/>
  <c r="G8" i="9"/>
  <c r="G3" i="9"/>
  <c r="G9" i="9"/>
  <c r="G4" i="9"/>
  <c r="G10" i="9"/>
  <c r="G2" i="6"/>
  <c r="G6" i="4"/>
  <c r="G9" i="5"/>
  <c r="G8" i="5"/>
  <c r="G5" i="5"/>
  <c r="G7" i="5"/>
  <c r="G10" i="4"/>
  <c r="G6" i="2"/>
  <c r="G2" i="3"/>
  <c r="G3" i="3"/>
  <c r="G9" i="7"/>
  <c r="G2" i="7"/>
  <c r="G8" i="6"/>
  <c r="G6" i="6"/>
  <c r="G6" i="5"/>
  <c r="G4" i="5"/>
  <c r="G10" i="5"/>
  <c r="G2" i="5"/>
  <c r="G3" i="5"/>
  <c r="G9" i="4"/>
  <c r="G7" i="4"/>
  <c r="G8" i="4"/>
  <c r="G2" i="4"/>
  <c r="G3" i="4"/>
  <c r="G4" i="4"/>
  <c r="G5" i="4"/>
  <c r="G6" i="3"/>
  <c r="G5" i="3"/>
  <c r="G8" i="3"/>
  <c r="G4" i="3"/>
  <c r="G7" i="3"/>
  <c r="G9" i="2"/>
  <c r="G8" i="2"/>
  <c r="G5" i="2"/>
  <c r="G7" i="2"/>
  <c r="G10" i="2"/>
  <c r="G6" i="7"/>
  <c r="G7" i="7"/>
  <c r="G3" i="6"/>
  <c r="G9" i="6"/>
  <c r="G10" i="6"/>
  <c r="G5" i="6"/>
  <c r="G7" i="6"/>
  <c r="G4" i="6"/>
  <c r="G9" i="3"/>
  <c r="G10" i="3"/>
  <c r="G3" i="7"/>
  <c r="G4" i="7"/>
  <c r="G10" i="7"/>
  <c r="G5" i="7"/>
  <c r="G8" i="7"/>
  <c r="G4" i="2"/>
  <c r="G2" i="2"/>
  <c r="G3" i="2"/>
  <c r="G2" i="1"/>
  <c r="G3" i="1"/>
  <c r="G6" i="1"/>
  <c r="G7" i="1"/>
  <c r="G10" i="1"/>
  <c r="G4" i="1"/>
  <c r="G5" i="1"/>
  <c r="G8" i="1"/>
  <c r="G9" i="1"/>
</calcChain>
</file>

<file path=xl/sharedStrings.xml><?xml version="1.0" encoding="utf-8"?>
<sst xmlns="http://schemas.openxmlformats.org/spreadsheetml/2006/main" count="90" uniqueCount="9">
  <si>
    <t>scene start</t>
  </si>
  <si>
    <t>tracing start</t>
  </si>
  <si>
    <t>tracing end</t>
  </si>
  <si>
    <t>scene start-offset</t>
  </si>
  <si>
    <t>tracing end-offset</t>
  </si>
  <si>
    <t>scene duration</t>
  </si>
  <si>
    <t>EDF start timestamp</t>
  </si>
  <si>
    <t>tracing start-offset</t>
  </si>
  <si>
    <t>tracing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</si>
</sst>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2" sqref="I2:I10"/>
    </sheetView>
  </sheetViews>
  <sheetFormatPr defaultColWidth="8.85546875" defaultRowHeight="15" x14ac:dyDescent="0.25"/>
  <cols>
    <col min="2" max="2" width="8.85546875" style="1"/>
    <col min="4" max="4" width="11" customWidth="1"/>
    <col min="5" max="5" width="11" style="1" customWidth="1"/>
    <col min="6" max="6" width="10.42578125" customWidth="1"/>
    <col min="9" max="9" width="8.85546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1" t="s">
        <v>6</v>
      </c>
    </row>
    <row r="2" spans="1:9" x14ac:dyDescent="0.25">
      <c r="A2" s="2">
        <v>5310494</v>
      </c>
      <c r="B2" s="2">
        <v>5314001</v>
      </c>
      <c r="C2" s="1">
        <v>5318912</v>
      </c>
      <c r="D2" s="2">
        <f>A2-I2</f>
        <v>16917</v>
      </c>
      <c r="E2" s="1">
        <f>B2-I2</f>
        <v>20424</v>
      </c>
      <c r="F2">
        <f>C2-I2</f>
        <v>25335</v>
      </c>
      <c r="G2">
        <f>F2-D2</f>
        <v>8418</v>
      </c>
      <c r="H2">
        <f>F2-E2</f>
        <v>4911</v>
      </c>
      <c r="I2">
        <v>5293577</v>
      </c>
    </row>
    <row r="3" spans="1:9" x14ac:dyDescent="0.25">
      <c r="A3" s="2">
        <v>5327359</v>
      </c>
      <c r="B3" s="2">
        <v>5330311</v>
      </c>
      <c r="C3" s="1">
        <v>5341110</v>
      </c>
      <c r="D3" s="2">
        <f>A3-I3</f>
        <v>33782</v>
      </c>
      <c r="E3" s="1">
        <f>B3-I3</f>
        <v>36734</v>
      </c>
      <c r="F3" s="1">
        <f>C3-I3</f>
        <v>47533</v>
      </c>
      <c r="G3">
        <f t="shared" ref="G3:G10" si="0">F3-D3</f>
        <v>13751</v>
      </c>
      <c r="H3" s="1">
        <f t="shared" ref="H3:H10" si="1">F3-E3</f>
        <v>10799</v>
      </c>
      <c r="I3" s="1">
        <v>5293577</v>
      </c>
    </row>
    <row r="4" spans="1:9" x14ac:dyDescent="0.25">
      <c r="A4" s="2">
        <v>5345784</v>
      </c>
      <c r="B4" s="2">
        <v>5350035</v>
      </c>
      <c r="C4" s="1">
        <v>5382776</v>
      </c>
      <c r="D4" s="2">
        <f>A4-I4</f>
        <v>52207</v>
      </c>
      <c r="E4" s="1">
        <f>B4-I4</f>
        <v>56458</v>
      </c>
      <c r="F4" s="1">
        <f>C4-I4</f>
        <v>89199</v>
      </c>
      <c r="G4">
        <f t="shared" si="0"/>
        <v>36992</v>
      </c>
      <c r="H4" s="1">
        <f t="shared" si="1"/>
        <v>32741</v>
      </c>
      <c r="I4" s="1">
        <v>5293577</v>
      </c>
    </row>
    <row r="5" spans="1:9" x14ac:dyDescent="0.25">
      <c r="A5" s="2">
        <v>5385972</v>
      </c>
      <c r="B5" s="2">
        <v>5390080</v>
      </c>
      <c r="C5" s="1">
        <v>5399874</v>
      </c>
      <c r="D5" s="2">
        <f>A5-I5</f>
        <v>92395</v>
      </c>
      <c r="E5" s="1">
        <f>B5-I5</f>
        <v>96503</v>
      </c>
      <c r="F5" s="1">
        <f>C5-I5</f>
        <v>106297</v>
      </c>
      <c r="G5">
        <f t="shared" si="0"/>
        <v>13902</v>
      </c>
      <c r="H5" s="1">
        <f t="shared" si="1"/>
        <v>9794</v>
      </c>
      <c r="I5" s="1">
        <v>5293577</v>
      </c>
    </row>
    <row r="6" spans="1:9" x14ac:dyDescent="0.25">
      <c r="A6" s="2">
        <v>5402414</v>
      </c>
      <c r="B6" s="2">
        <v>5405265</v>
      </c>
      <c r="C6" s="1">
        <v>5436521</v>
      </c>
      <c r="D6" s="2">
        <f>A6-I6</f>
        <v>108837</v>
      </c>
      <c r="E6" s="1">
        <f>B6-I6</f>
        <v>111688</v>
      </c>
      <c r="F6" s="1">
        <f>C6-I6</f>
        <v>142944</v>
      </c>
      <c r="G6">
        <f t="shared" si="0"/>
        <v>34107</v>
      </c>
      <c r="H6" s="1">
        <f t="shared" si="1"/>
        <v>31256</v>
      </c>
      <c r="I6" s="1">
        <v>5293577</v>
      </c>
    </row>
    <row r="7" spans="1:9" x14ac:dyDescent="0.25">
      <c r="A7" s="2">
        <v>5440630</v>
      </c>
      <c r="B7" s="2">
        <v>5443164</v>
      </c>
      <c r="C7" s="1">
        <v>5447985</v>
      </c>
      <c r="D7" s="2">
        <f>A7-I7</f>
        <v>147053</v>
      </c>
      <c r="E7" s="1">
        <f>B7-I7</f>
        <v>149587</v>
      </c>
      <c r="F7" s="1">
        <f>C7-I7</f>
        <v>154408</v>
      </c>
      <c r="G7">
        <f t="shared" si="0"/>
        <v>7355</v>
      </c>
      <c r="H7" s="1">
        <f t="shared" si="1"/>
        <v>4821</v>
      </c>
      <c r="I7" s="1">
        <v>5293577</v>
      </c>
    </row>
    <row r="8" spans="1:9" x14ac:dyDescent="0.25">
      <c r="A8" s="2">
        <v>5451739</v>
      </c>
      <c r="B8" s="2">
        <v>5453945</v>
      </c>
      <c r="C8" s="1">
        <v>5474992</v>
      </c>
      <c r="D8" s="2">
        <f>A8-I8</f>
        <v>158162</v>
      </c>
      <c r="E8" s="1">
        <f>B8-I8</f>
        <v>160368</v>
      </c>
      <c r="F8" s="1">
        <f>C8-I8</f>
        <v>181415</v>
      </c>
      <c r="G8">
        <f t="shared" si="0"/>
        <v>23253</v>
      </c>
      <c r="H8" s="1">
        <f t="shared" si="1"/>
        <v>21047</v>
      </c>
      <c r="I8" s="1">
        <v>5293577</v>
      </c>
    </row>
    <row r="9" spans="1:9" x14ac:dyDescent="0.25">
      <c r="A9" s="2">
        <v>5476173</v>
      </c>
      <c r="B9" s="2">
        <v>5478554</v>
      </c>
      <c r="C9" s="1">
        <v>5482557</v>
      </c>
      <c r="D9" s="2">
        <f>A9-I9</f>
        <v>182596</v>
      </c>
      <c r="E9" s="1">
        <f>B9-I9</f>
        <v>184977</v>
      </c>
      <c r="F9" s="1">
        <f>C9-I9</f>
        <v>188980</v>
      </c>
      <c r="G9">
        <f t="shared" si="0"/>
        <v>6384</v>
      </c>
      <c r="H9" s="1">
        <f t="shared" si="1"/>
        <v>4003</v>
      </c>
      <c r="I9" s="1">
        <v>5293577</v>
      </c>
    </row>
    <row r="10" spans="1:9" x14ac:dyDescent="0.25">
      <c r="A10" s="2">
        <v>5483863</v>
      </c>
      <c r="B10" s="2">
        <v>5485717</v>
      </c>
      <c r="C10" s="1">
        <v>5492515</v>
      </c>
      <c r="D10" s="2">
        <f>A10-I10</f>
        <v>190286</v>
      </c>
      <c r="E10" s="1">
        <f>B10-I10</f>
        <v>192140</v>
      </c>
      <c r="F10" s="1">
        <f>C10-I10</f>
        <v>198938</v>
      </c>
      <c r="G10">
        <f t="shared" si="0"/>
        <v>8652</v>
      </c>
      <c r="H10" s="1">
        <f t="shared" si="1"/>
        <v>6798</v>
      </c>
      <c r="I10" s="1">
        <v>5293577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2" sqref="A2:B10"/>
    </sheetView>
  </sheetViews>
  <sheetFormatPr defaultColWidth="8.85546875" defaultRowHeight="15" x14ac:dyDescent="0.25"/>
  <cols>
    <col min="2" max="2" width="8.85546875" style="1"/>
    <col min="5" max="5" width="8.85546875" style="1"/>
    <col min="8" max="8" width="8.85546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J1" s="1" t="s">
        <v>6</v>
      </c>
    </row>
    <row r="2" spans="1:10" x14ac:dyDescent="0.25">
      <c r="A2" s="2">
        <f>7218433</f>
        <v>7218433</v>
      </c>
      <c r="B2" s="2">
        <v>7219751</v>
      </c>
      <c r="C2">
        <f>7222777</f>
        <v>7222777</v>
      </c>
      <c r="D2">
        <f>A2-J2</f>
        <v>10877</v>
      </c>
      <c r="E2" s="2">
        <f>B2-J2</f>
        <v>12195</v>
      </c>
      <c r="F2">
        <f>C2-J2</f>
        <v>15221</v>
      </c>
      <c r="G2">
        <f t="shared" ref="G2:G10" si="0">F2-D2</f>
        <v>4344</v>
      </c>
      <c r="H2" s="2">
        <f>F2-E2</f>
        <v>3026</v>
      </c>
      <c r="J2">
        <v>7207556</v>
      </c>
    </row>
    <row r="3" spans="1:10" x14ac:dyDescent="0.25">
      <c r="A3" s="2">
        <f>7223393</f>
        <v>7223393</v>
      </c>
      <c r="B3" s="2">
        <v>7225087</v>
      </c>
      <c r="C3">
        <f>7230865</f>
        <v>7230865</v>
      </c>
      <c r="D3" s="1">
        <f t="shared" ref="D3:D10" si="1">A3-J3</f>
        <v>15837</v>
      </c>
      <c r="E3" s="2">
        <f t="shared" ref="E3:E10" si="2">B3-J3</f>
        <v>17531</v>
      </c>
      <c r="F3" s="1">
        <f t="shared" ref="F3:F10" si="3">C3-J3</f>
        <v>23309</v>
      </c>
      <c r="G3">
        <f t="shared" si="0"/>
        <v>7472</v>
      </c>
      <c r="H3" s="2">
        <f t="shared" ref="H3:H10" si="4">F3-E3</f>
        <v>5778</v>
      </c>
      <c r="J3" s="1">
        <v>7207556</v>
      </c>
    </row>
    <row r="4" spans="1:10" x14ac:dyDescent="0.25">
      <c r="A4" s="2">
        <f>7231301</f>
        <v>7231301</v>
      </c>
      <c r="B4" s="2">
        <v>7233257</v>
      </c>
      <c r="C4">
        <f>7252823</f>
        <v>7252823</v>
      </c>
      <c r="D4" s="1">
        <f t="shared" si="1"/>
        <v>23745</v>
      </c>
      <c r="E4" s="2">
        <f t="shared" si="2"/>
        <v>25701</v>
      </c>
      <c r="F4" s="1">
        <f t="shared" si="3"/>
        <v>45267</v>
      </c>
      <c r="G4">
        <f t="shared" si="0"/>
        <v>21522</v>
      </c>
      <c r="H4" s="2">
        <f t="shared" si="4"/>
        <v>19566</v>
      </c>
      <c r="J4" s="1">
        <v>7207556</v>
      </c>
    </row>
    <row r="5" spans="1:10" x14ac:dyDescent="0.25">
      <c r="A5" s="2">
        <f>7254024</f>
        <v>7254024</v>
      </c>
      <c r="B5" s="2">
        <v>7256880</v>
      </c>
      <c r="C5">
        <f>7263318</f>
        <v>7263318</v>
      </c>
      <c r="D5" s="1">
        <f t="shared" si="1"/>
        <v>46468</v>
      </c>
      <c r="E5" s="2">
        <f t="shared" si="2"/>
        <v>49324</v>
      </c>
      <c r="F5" s="1">
        <f t="shared" si="3"/>
        <v>55762</v>
      </c>
      <c r="G5">
        <f t="shared" si="0"/>
        <v>9294</v>
      </c>
      <c r="H5" s="2">
        <f t="shared" si="4"/>
        <v>6438</v>
      </c>
      <c r="J5" s="1">
        <v>7207556</v>
      </c>
    </row>
    <row r="6" spans="1:10" x14ac:dyDescent="0.25">
      <c r="A6" s="2">
        <f>7264137</f>
        <v>7264137</v>
      </c>
      <c r="B6" s="2">
        <v>7265887</v>
      </c>
      <c r="C6">
        <f>7284835</f>
        <v>7284835</v>
      </c>
      <c r="D6" s="1">
        <f t="shared" si="1"/>
        <v>56581</v>
      </c>
      <c r="E6" s="2">
        <f t="shared" si="2"/>
        <v>58331</v>
      </c>
      <c r="F6" s="1">
        <f t="shared" si="3"/>
        <v>77279</v>
      </c>
      <c r="G6">
        <f t="shared" si="0"/>
        <v>20698</v>
      </c>
      <c r="H6" s="2">
        <f t="shared" si="4"/>
        <v>18948</v>
      </c>
      <c r="J6" s="1">
        <v>7207556</v>
      </c>
    </row>
    <row r="7" spans="1:10" x14ac:dyDescent="0.25">
      <c r="A7" s="2">
        <f>7285830</f>
        <v>7285830</v>
      </c>
      <c r="B7" s="2">
        <v>7288121</v>
      </c>
      <c r="C7">
        <f>7291716</f>
        <v>7291716</v>
      </c>
      <c r="D7" s="1">
        <f t="shared" si="1"/>
        <v>78274</v>
      </c>
      <c r="E7" s="2">
        <f t="shared" si="2"/>
        <v>80565</v>
      </c>
      <c r="F7" s="1">
        <f t="shared" si="3"/>
        <v>84160</v>
      </c>
      <c r="G7">
        <f t="shared" si="0"/>
        <v>5886</v>
      </c>
      <c r="H7" s="2">
        <f t="shared" si="4"/>
        <v>3595</v>
      </c>
      <c r="J7" s="1">
        <v>7207556</v>
      </c>
    </row>
    <row r="8" spans="1:10" x14ac:dyDescent="0.25">
      <c r="A8" s="2">
        <f>7292282</f>
        <v>7292282</v>
      </c>
      <c r="B8" s="2">
        <v>7293933</v>
      </c>
      <c r="C8">
        <f>7309406</f>
        <v>7309406</v>
      </c>
      <c r="D8" s="1">
        <f t="shared" si="1"/>
        <v>84726</v>
      </c>
      <c r="E8" s="2">
        <f t="shared" si="2"/>
        <v>86377</v>
      </c>
      <c r="F8" s="1">
        <f t="shared" si="3"/>
        <v>101850</v>
      </c>
      <c r="G8">
        <f t="shared" si="0"/>
        <v>17124</v>
      </c>
      <c r="H8" s="2">
        <f t="shared" si="4"/>
        <v>15473</v>
      </c>
      <c r="J8" s="1">
        <v>7207556</v>
      </c>
    </row>
    <row r="9" spans="1:10" x14ac:dyDescent="0.25">
      <c r="A9" s="2">
        <v>7310458</v>
      </c>
      <c r="B9" s="2">
        <v>7312007</v>
      </c>
      <c r="C9">
        <f>7314938</f>
        <v>7314938</v>
      </c>
      <c r="D9" s="1">
        <f t="shared" si="1"/>
        <v>102902</v>
      </c>
      <c r="E9" s="2">
        <f t="shared" si="2"/>
        <v>104451</v>
      </c>
      <c r="F9" s="1">
        <f t="shared" si="3"/>
        <v>107382</v>
      </c>
      <c r="G9">
        <f t="shared" si="0"/>
        <v>4480</v>
      </c>
      <c r="H9" s="2">
        <f t="shared" si="4"/>
        <v>2931</v>
      </c>
      <c r="J9" s="1">
        <v>7207556</v>
      </c>
    </row>
    <row r="10" spans="1:10" x14ac:dyDescent="0.25">
      <c r="A10" s="2">
        <f>7315689</f>
        <v>7315689</v>
      </c>
      <c r="B10" s="2">
        <v>7318031</v>
      </c>
      <c r="C10">
        <f>7323647</f>
        <v>7323647</v>
      </c>
      <c r="D10" s="1">
        <f t="shared" si="1"/>
        <v>108133</v>
      </c>
      <c r="E10" s="2">
        <f t="shared" si="2"/>
        <v>110475</v>
      </c>
      <c r="F10" s="1">
        <f t="shared" si="3"/>
        <v>116091</v>
      </c>
      <c r="G10">
        <f t="shared" si="0"/>
        <v>7958</v>
      </c>
      <c r="H10" s="2">
        <f t="shared" si="4"/>
        <v>5616</v>
      </c>
      <c r="J10" s="1">
        <v>7207556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cols>
    <col min="2" max="2" width="8.85546875" style="1"/>
    <col min="5" max="5" width="8.85546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1" t="s">
        <v>6</v>
      </c>
    </row>
    <row r="2" spans="1:9" x14ac:dyDescent="0.25">
      <c r="A2" s="2">
        <f>5560601</f>
        <v>5560601</v>
      </c>
      <c r="B2" s="2">
        <v>5562888</v>
      </c>
      <c r="C2">
        <f>5566817</f>
        <v>5566817</v>
      </c>
      <c r="D2">
        <f>A2-I2</f>
        <v>7971</v>
      </c>
      <c r="E2" s="1">
        <f t="shared" ref="E2:E10" si="0">B2-I2</f>
        <v>10258</v>
      </c>
      <c r="F2">
        <f>C2-I2</f>
        <v>14187</v>
      </c>
      <c r="G2">
        <f>F2-D2</f>
        <v>6216</v>
      </c>
      <c r="H2" s="1">
        <f>F2-E2</f>
        <v>3929</v>
      </c>
      <c r="I2">
        <v>5552630</v>
      </c>
    </row>
    <row r="3" spans="1:9" x14ac:dyDescent="0.25">
      <c r="A3" s="2">
        <f>5568826</f>
        <v>5568826</v>
      </c>
      <c r="B3" s="2">
        <v>5572243</v>
      </c>
      <c r="C3">
        <f>5579334</f>
        <v>5579334</v>
      </c>
      <c r="D3" s="1">
        <f t="shared" ref="D3:D10" si="1">A3-I3</f>
        <v>16196</v>
      </c>
      <c r="E3" s="1">
        <f t="shared" si="0"/>
        <v>19613</v>
      </c>
      <c r="F3" s="1">
        <f t="shared" ref="F3:F10" si="2">C3-I3</f>
        <v>26704</v>
      </c>
      <c r="G3">
        <f t="shared" ref="G3:G10" si="3">F3-D3</f>
        <v>10508</v>
      </c>
      <c r="H3" s="1">
        <f t="shared" ref="H3:H10" si="4">F3-E3</f>
        <v>7091</v>
      </c>
      <c r="I3">
        <v>5552630</v>
      </c>
    </row>
    <row r="4" spans="1:9" x14ac:dyDescent="0.25">
      <c r="A4" s="2">
        <f>5580471</f>
        <v>5580471</v>
      </c>
      <c r="B4" s="2">
        <v>5582927</v>
      </c>
      <c r="C4">
        <f>5602027</f>
        <v>5602027</v>
      </c>
      <c r="D4" s="1">
        <f t="shared" si="1"/>
        <v>27841</v>
      </c>
      <c r="E4" s="1">
        <f t="shared" si="0"/>
        <v>30297</v>
      </c>
      <c r="F4" s="1">
        <f t="shared" si="2"/>
        <v>49397</v>
      </c>
      <c r="G4">
        <f t="shared" si="3"/>
        <v>21556</v>
      </c>
      <c r="H4" s="1">
        <f t="shared" si="4"/>
        <v>19100</v>
      </c>
      <c r="I4" s="1">
        <v>5552630</v>
      </c>
    </row>
    <row r="5" spans="1:9" x14ac:dyDescent="0.25">
      <c r="A5" s="2">
        <f>5603020</f>
        <v>5603020</v>
      </c>
      <c r="B5" s="2">
        <v>5605609</v>
      </c>
      <c r="C5">
        <f>5612250</f>
        <v>5612250</v>
      </c>
      <c r="D5" s="1">
        <f t="shared" si="1"/>
        <v>50390</v>
      </c>
      <c r="E5" s="1">
        <f t="shared" si="0"/>
        <v>52979</v>
      </c>
      <c r="F5" s="1">
        <f t="shared" si="2"/>
        <v>59620</v>
      </c>
      <c r="G5">
        <f t="shared" si="3"/>
        <v>9230</v>
      </c>
      <c r="H5" s="1">
        <f t="shared" si="4"/>
        <v>6641</v>
      </c>
      <c r="I5" s="1">
        <v>5552630</v>
      </c>
    </row>
    <row r="6" spans="1:9" x14ac:dyDescent="0.25">
      <c r="A6" s="2">
        <f>5618533</f>
        <v>5618533</v>
      </c>
      <c r="B6" s="2">
        <v>5620625</v>
      </c>
      <c r="C6">
        <f>5642701</f>
        <v>5642701</v>
      </c>
      <c r="D6" s="1">
        <f t="shared" si="1"/>
        <v>65903</v>
      </c>
      <c r="E6" s="1">
        <f t="shared" si="0"/>
        <v>67995</v>
      </c>
      <c r="F6" s="1">
        <f t="shared" si="2"/>
        <v>90071</v>
      </c>
      <c r="G6">
        <f t="shared" si="3"/>
        <v>24168</v>
      </c>
      <c r="H6" s="1">
        <f t="shared" si="4"/>
        <v>22076</v>
      </c>
      <c r="I6" s="1">
        <v>5552630</v>
      </c>
    </row>
    <row r="7" spans="1:9" x14ac:dyDescent="0.25">
      <c r="A7" s="2">
        <f>5644392</f>
        <v>5644392</v>
      </c>
      <c r="B7" s="2">
        <v>5646133</v>
      </c>
      <c r="C7">
        <f>5650072</f>
        <v>5650072</v>
      </c>
      <c r="D7" s="1">
        <f t="shared" si="1"/>
        <v>91762</v>
      </c>
      <c r="E7" s="1">
        <f t="shared" si="0"/>
        <v>93503</v>
      </c>
      <c r="F7" s="1">
        <f t="shared" si="2"/>
        <v>97442</v>
      </c>
      <c r="G7">
        <f t="shared" si="3"/>
        <v>5680</v>
      </c>
      <c r="H7" s="1">
        <f t="shared" si="4"/>
        <v>3939</v>
      </c>
      <c r="I7" s="1">
        <v>5552630</v>
      </c>
    </row>
    <row r="8" spans="1:9" x14ac:dyDescent="0.25">
      <c r="A8" s="2">
        <f>5651286</f>
        <v>5651286</v>
      </c>
      <c r="B8" s="2">
        <v>5653089</v>
      </c>
      <c r="C8">
        <f>5671162</f>
        <v>5671162</v>
      </c>
      <c r="D8" s="1">
        <f t="shared" si="1"/>
        <v>98656</v>
      </c>
      <c r="E8" s="1">
        <f t="shared" si="0"/>
        <v>100459</v>
      </c>
      <c r="F8" s="1">
        <f t="shared" si="2"/>
        <v>118532</v>
      </c>
      <c r="G8">
        <f t="shared" si="3"/>
        <v>19876</v>
      </c>
      <c r="H8" s="1">
        <f t="shared" si="4"/>
        <v>18073</v>
      </c>
      <c r="I8" s="1">
        <v>5552630</v>
      </c>
    </row>
    <row r="9" spans="1:9" x14ac:dyDescent="0.25">
      <c r="A9" s="2">
        <f>5672132</f>
        <v>5672132</v>
      </c>
      <c r="B9" s="2">
        <v>5674412</v>
      </c>
      <c r="C9">
        <f>5677036</f>
        <v>5677036</v>
      </c>
      <c r="D9" s="1">
        <f t="shared" si="1"/>
        <v>119502</v>
      </c>
      <c r="E9" s="1">
        <f t="shared" si="0"/>
        <v>121782</v>
      </c>
      <c r="F9" s="1">
        <f t="shared" si="2"/>
        <v>124406</v>
      </c>
      <c r="G9">
        <f t="shared" si="3"/>
        <v>4904</v>
      </c>
      <c r="H9" s="1">
        <f t="shared" si="4"/>
        <v>2624</v>
      </c>
      <c r="I9" s="1">
        <v>5552630</v>
      </c>
    </row>
    <row r="10" spans="1:9" x14ac:dyDescent="0.25">
      <c r="A10" s="2">
        <f>5678287</f>
        <v>5678287</v>
      </c>
      <c r="B10" s="2">
        <v>5679854</v>
      </c>
      <c r="C10">
        <f>5686178</f>
        <v>5686178</v>
      </c>
      <c r="D10" s="1">
        <f t="shared" si="1"/>
        <v>125657</v>
      </c>
      <c r="E10" s="1">
        <f t="shared" si="0"/>
        <v>127224</v>
      </c>
      <c r="F10" s="1">
        <f t="shared" si="2"/>
        <v>133548</v>
      </c>
      <c r="G10">
        <f t="shared" si="3"/>
        <v>7891</v>
      </c>
      <c r="H10" s="1">
        <f t="shared" si="4"/>
        <v>6324</v>
      </c>
      <c r="I10" s="1">
        <v>5552630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cols>
    <col min="2" max="2" width="8.85546875" style="1"/>
    <col min="5" max="5" width="8.85546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1" t="s">
        <v>6</v>
      </c>
    </row>
    <row r="2" spans="1:9" x14ac:dyDescent="0.25">
      <c r="A2" s="2">
        <f>5756977</f>
        <v>5756977</v>
      </c>
      <c r="B2" s="2">
        <v>5758900</v>
      </c>
      <c r="C2">
        <f>5762239</f>
        <v>5762239</v>
      </c>
      <c r="D2">
        <f>A2-I2</f>
        <v>4436</v>
      </c>
      <c r="E2" s="1">
        <f t="shared" ref="E2:E10" si="0">B2-I2</f>
        <v>6359</v>
      </c>
      <c r="F2">
        <f>C2-I2</f>
        <v>9698</v>
      </c>
      <c r="G2">
        <f>F2-D2</f>
        <v>5262</v>
      </c>
      <c r="H2" s="1">
        <f>F2-E2</f>
        <v>3339</v>
      </c>
      <c r="I2">
        <v>5752541</v>
      </c>
    </row>
    <row r="3" spans="1:9" x14ac:dyDescent="0.25">
      <c r="A3" s="2">
        <f>5763270</f>
        <v>5763270</v>
      </c>
      <c r="B3" s="2">
        <v>5765099</v>
      </c>
      <c r="C3">
        <f>5771758</f>
        <v>5771758</v>
      </c>
      <c r="D3" s="1">
        <f t="shared" ref="D3:D10" si="1">A3-I3</f>
        <v>10729</v>
      </c>
      <c r="E3" s="1">
        <f t="shared" si="0"/>
        <v>12558</v>
      </c>
      <c r="F3" s="1">
        <f t="shared" ref="F3:F10" si="2">C3-I3</f>
        <v>19217</v>
      </c>
      <c r="G3">
        <f t="shared" ref="G3:G10" si="3">F3-D3</f>
        <v>8488</v>
      </c>
      <c r="H3" s="1">
        <f t="shared" ref="H3:H10" si="4">F3-E3</f>
        <v>6659</v>
      </c>
      <c r="I3" s="1">
        <v>5752541</v>
      </c>
    </row>
    <row r="4" spans="1:9" x14ac:dyDescent="0.25">
      <c r="A4" s="2">
        <f>5776156</f>
        <v>5776156</v>
      </c>
      <c r="B4" s="2">
        <v>5778397</v>
      </c>
      <c r="C4">
        <f>5798966</f>
        <v>5798966</v>
      </c>
      <c r="D4" s="1">
        <f t="shared" si="1"/>
        <v>23615</v>
      </c>
      <c r="E4" s="1">
        <f t="shared" si="0"/>
        <v>25856</v>
      </c>
      <c r="F4" s="1">
        <f t="shared" si="2"/>
        <v>46425</v>
      </c>
      <c r="G4">
        <f t="shared" si="3"/>
        <v>22810</v>
      </c>
      <c r="H4" s="1">
        <f t="shared" si="4"/>
        <v>20569</v>
      </c>
      <c r="I4" s="1">
        <v>5752541</v>
      </c>
    </row>
    <row r="5" spans="1:9" x14ac:dyDescent="0.25">
      <c r="A5" s="2">
        <f>5800162</f>
        <v>5800162</v>
      </c>
      <c r="B5" s="2">
        <v>5802252</v>
      </c>
      <c r="C5">
        <f>5808219</f>
        <v>5808219</v>
      </c>
      <c r="D5" s="1">
        <f t="shared" si="1"/>
        <v>47621</v>
      </c>
      <c r="E5" s="1">
        <f t="shared" si="0"/>
        <v>49711</v>
      </c>
      <c r="F5" s="1">
        <f t="shared" si="2"/>
        <v>55678</v>
      </c>
      <c r="G5">
        <f t="shared" si="3"/>
        <v>8057</v>
      </c>
      <c r="H5" s="1">
        <f t="shared" si="4"/>
        <v>5967</v>
      </c>
      <c r="I5" s="1">
        <v>5752541</v>
      </c>
    </row>
    <row r="6" spans="1:9" x14ac:dyDescent="0.25">
      <c r="A6" s="2">
        <f>5809211</f>
        <v>5809211</v>
      </c>
      <c r="B6" s="2">
        <v>5810543</v>
      </c>
      <c r="C6">
        <f>5828688</f>
        <v>5828688</v>
      </c>
      <c r="D6" s="1">
        <f t="shared" si="1"/>
        <v>56670</v>
      </c>
      <c r="E6" s="1">
        <f t="shared" si="0"/>
        <v>58002</v>
      </c>
      <c r="F6" s="1">
        <f t="shared" si="2"/>
        <v>76147</v>
      </c>
      <c r="G6">
        <f t="shared" si="3"/>
        <v>19477</v>
      </c>
      <c r="H6" s="1">
        <f t="shared" si="4"/>
        <v>18145</v>
      </c>
      <c r="I6" s="1">
        <v>5752541</v>
      </c>
    </row>
    <row r="7" spans="1:9" x14ac:dyDescent="0.25">
      <c r="A7" s="2">
        <f>5829543</f>
        <v>5829543</v>
      </c>
      <c r="B7" s="2">
        <v>5831601</v>
      </c>
      <c r="C7">
        <f>5834433</f>
        <v>5834433</v>
      </c>
      <c r="D7" s="1">
        <f t="shared" si="1"/>
        <v>77002</v>
      </c>
      <c r="E7" s="1">
        <f t="shared" si="0"/>
        <v>79060</v>
      </c>
      <c r="F7" s="1">
        <f t="shared" si="2"/>
        <v>81892</v>
      </c>
      <c r="G7">
        <f t="shared" si="3"/>
        <v>4890</v>
      </c>
      <c r="H7" s="1">
        <f t="shared" si="4"/>
        <v>2832</v>
      </c>
      <c r="I7" s="1">
        <v>5752541</v>
      </c>
    </row>
    <row r="8" spans="1:9" x14ac:dyDescent="0.25">
      <c r="A8" s="2">
        <f>5835489</f>
        <v>5835489</v>
      </c>
      <c r="B8" s="2">
        <v>5837060</v>
      </c>
      <c r="C8">
        <f>5853297</f>
        <v>5853297</v>
      </c>
      <c r="D8" s="1">
        <f t="shared" si="1"/>
        <v>82948</v>
      </c>
      <c r="E8" s="1">
        <f t="shared" si="0"/>
        <v>84519</v>
      </c>
      <c r="F8" s="1">
        <f t="shared" si="2"/>
        <v>100756</v>
      </c>
      <c r="G8">
        <f t="shared" si="3"/>
        <v>17808</v>
      </c>
      <c r="H8" s="1">
        <f t="shared" si="4"/>
        <v>16237</v>
      </c>
      <c r="I8" s="1">
        <v>5752541</v>
      </c>
    </row>
    <row r="9" spans="1:9" x14ac:dyDescent="0.25">
      <c r="A9" s="2">
        <v>5854230</v>
      </c>
      <c r="B9" s="2">
        <v>5856158</v>
      </c>
      <c r="C9">
        <f>5858724</f>
        <v>5858724</v>
      </c>
      <c r="D9" s="1">
        <f t="shared" si="1"/>
        <v>101689</v>
      </c>
      <c r="E9" s="1">
        <f t="shared" si="0"/>
        <v>103617</v>
      </c>
      <c r="F9" s="1">
        <f t="shared" si="2"/>
        <v>106183</v>
      </c>
      <c r="G9">
        <f t="shared" si="3"/>
        <v>4494</v>
      </c>
      <c r="H9" s="1">
        <f t="shared" si="4"/>
        <v>2566</v>
      </c>
      <c r="I9" s="1">
        <v>5752541</v>
      </c>
    </row>
    <row r="10" spans="1:9" x14ac:dyDescent="0.25">
      <c r="A10" s="2">
        <f>5859589</f>
        <v>5859589</v>
      </c>
      <c r="B10" s="2">
        <v>5861425</v>
      </c>
      <c r="C10">
        <f>5867089</f>
        <v>5867089</v>
      </c>
      <c r="D10" s="1">
        <f t="shared" si="1"/>
        <v>107048</v>
      </c>
      <c r="E10" s="1">
        <f t="shared" si="0"/>
        <v>108884</v>
      </c>
      <c r="F10" s="1">
        <f t="shared" si="2"/>
        <v>114548</v>
      </c>
      <c r="G10">
        <f t="shared" si="3"/>
        <v>7500</v>
      </c>
      <c r="H10" s="1">
        <f t="shared" si="4"/>
        <v>5664</v>
      </c>
      <c r="I10" s="1">
        <v>5752541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cols>
    <col min="2" max="2" width="8.85546875" style="1"/>
    <col min="5" max="5" width="8.85546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1" t="s">
        <v>6</v>
      </c>
    </row>
    <row r="2" spans="1:9" x14ac:dyDescent="0.25">
      <c r="A2" s="2">
        <f>5949277</f>
        <v>5949277</v>
      </c>
      <c r="B2" s="2">
        <v>5951922</v>
      </c>
      <c r="C2">
        <f>5955183</f>
        <v>5955183</v>
      </c>
      <c r="D2">
        <f>A2-I2</f>
        <v>7773</v>
      </c>
      <c r="E2" s="1">
        <f t="shared" ref="E2:E10" si="0">B2-I2</f>
        <v>10418</v>
      </c>
      <c r="F2">
        <f>C2-I2</f>
        <v>13679</v>
      </c>
      <c r="G2">
        <f>F2-D2</f>
        <v>5906</v>
      </c>
      <c r="H2" s="1">
        <f>F2-E2</f>
        <v>3261</v>
      </c>
      <c r="I2">
        <v>5941504</v>
      </c>
    </row>
    <row r="3" spans="1:9" x14ac:dyDescent="0.25">
      <c r="A3" s="2">
        <f>5957305</f>
        <v>5957305</v>
      </c>
      <c r="B3" s="2">
        <v>5959303</v>
      </c>
      <c r="C3">
        <f>5966006</f>
        <v>5966006</v>
      </c>
      <c r="D3" s="1">
        <f t="shared" ref="D3:D10" si="1">A3-I3</f>
        <v>15801</v>
      </c>
      <c r="E3" s="1">
        <f t="shared" si="0"/>
        <v>17799</v>
      </c>
      <c r="F3" s="1">
        <f t="shared" ref="F3:F10" si="2">C3-I3</f>
        <v>24502</v>
      </c>
      <c r="G3">
        <f t="shared" ref="G3:G10" si="3">F3-D3</f>
        <v>8701</v>
      </c>
      <c r="H3" s="1">
        <f t="shared" ref="H3:H10" si="4">F3-E3</f>
        <v>6703</v>
      </c>
      <c r="I3" s="1">
        <v>5941504</v>
      </c>
    </row>
    <row r="4" spans="1:9" x14ac:dyDescent="0.25">
      <c r="A4" s="2">
        <f>5967205</f>
        <v>5967205</v>
      </c>
      <c r="B4" s="2">
        <v>5969450</v>
      </c>
      <c r="C4">
        <f>5987591</f>
        <v>5987591</v>
      </c>
      <c r="D4" s="1">
        <f t="shared" si="1"/>
        <v>25701</v>
      </c>
      <c r="E4" s="1">
        <f t="shared" si="0"/>
        <v>27946</v>
      </c>
      <c r="F4" s="1">
        <f t="shared" si="2"/>
        <v>46087</v>
      </c>
      <c r="G4">
        <f t="shared" si="3"/>
        <v>20386</v>
      </c>
      <c r="H4" s="1">
        <f t="shared" si="4"/>
        <v>18141</v>
      </c>
      <c r="I4" s="1">
        <v>5941504</v>
      </c>
    </row>
    <row r="5" spans="1:9" x14ac:dyDescent="0.25">
      <c r="A5" s="2">
        <f>5988648</f>
        <v>5988648</v>
      </c>
      <c r="B5" s="2">
        <v>5989980</v>
      </c>
      <c r="C5">
        <f>5996301</f>
        <v>5996301</v>
      </c>
      <c r="D5" s="1">
        <f t="shared" si="1"/>
        <v>47144</v>
      </c>
      <c r="E5" s="1">
        <f t="shared" si="0"/>
        <v>48476</v>
      </c>
      <c r="F5" s="1">
        <f t="shared" si="2"/>
        <v>54797</v>
      </c>
      <c r="G5">
        <f t="shared" si="3"/>
        <v>7653</v>
      </c>
      <c r="H5" s="1">
        <f t="shared" si="4"/>
        <v>6321</v>
      </c>
      <c r="I5" s="1">
        <v>5941504</v>
      </c>
    </row>
    <row r="6" spans="1:9" x14ac:dyDescent="0.25">
      <c r="A6" s="2">
        <f>5997098</f>
        <v>5997098</v>
      </c>
      <c r="B6" s="2">
        <v>6000884</v>
      </c>
      <c r="C6">
        <f>6020101</f>
        <v>6020101</v>
      </c>
      <c r="D6" s="1">
        <f t="shared" si="1"/>
        <v>55594</v>
      </c>
      <c r="E6" s="1">
        <f t="shared" si="0"/>
        <v>59380</v>
      </c>
      <c r="F6" s="1">
        <f t="shared" si="2"/>
        <v>78597</v>
      </c>
      <c r="G6">
        <f t="shared" si="3"/>
        <v>23003</v>
      </c>
      <c r="H6" s="1">
        <f t="shared" si="4"/>
        <v>19217</v>
      </c>
      <c r="I6" s="1">
        <v>5941504</v>
      </c>
    </row>
    <row r="7" spans="1:9" x14ac:dyDescent="0.25">
      <c r="A7" s="2">
        <f>6021186</f>
        <v>6021186</v>
      </c>
      <c r="B7" s="2">
        <v>6024920</v>
      </c>
      <c r="C7">
        <f>6028449</f>
        <v>6028449</v>
      </c>
      <c r="D7" s="1">
        <f t="shared" si="1"/>
        <v>79682</v>
      </c>
      <c r="E7" s="1">
        <f t="shared" si="0"/>
        <v>83416</v>
      </c>
      <c r="F7" s="1">
        <f t="shared" si="2"/>
        <v>86945</v>
      </c>
      <c r="G7">
        <f t="shared" si="3"/>
        <v>7263</v>
      </c>
      <c r="H7" s="1">
        <f t="shared" si="4"/>
        <v>3529</v>
      </c>
      <c r="I7" s="1">
        <v>5941504</v>
      </c>
    </row>
    <row r="8" spans="1:9" x14ac:dyDescent="0.25">
      <c r="A8" s="2">
        <f>6029369</f>
        <v>6029369</v>
      </c>
      <c r="B8" s="2">
        <v>6032211</v>
      </c>
      <c r="C8">
        <f>6051153</f>
        <v>6051153</v>
      </c>
      <c r="D8" s="1">
        <f t="shared" si="1"/>
        <v>87865</v>
      </c>
      <c r="E8" s="1">
        <f t="shared" si="0"/>
        <v>90707</v>
      </c>
      <c r="F8" s="1">
        <f t="shared" si="2"/>
        <v>109649</v>
      </c>
      <c r="G8">
        <f t="shared" si="3"/>
        <v>21784</v>
      </c>
      <c r="H8" s="1">
        <f t="shared" si="4"/>
        <v>18942</v>
      </c>
      <c r="I8" s="1">
        <v>5941504</v>
      </c>
    </row>
    <row r="9" spans="1:9" x14ac:dyDescent="0.25">
      <c r="A9" s="2">
        <f>6052512</f>
        <v>6052512</v>
      </c>
      <c r="B9" s="2">
        <v>6055184</v>
      </c>
      <c r="C9">
        <f>6058698</f>
        <v>6058698</v>
      </c>
      <c r="D9" s="1">
        <f t="shared" si="1"/>
        <v>111008</v>
      </c>
      <c r="E9" s="1">
        <f t="shared" si="0"/>
        <v>113680</v>
      </c>
      <c r="F9" s="1">
        <f t="shared" si="2"/>
        <v>117194</v>
      </c>
      <c r="G9">
        <f t="shared" si="3"/>
        <v>6186</v>
      </c>
      <c r="H9" s="1">
        <f t="shared" si="4"/>
        <v>3514</v>
      </c>
      <c r="I9" s="1">
        <v>5941504</v>
      </c>
    </row>
    <row r="10" spans="1:9" x14ac:dyDescent="0.25">
      <c r="A10" s="2">
        <f>6059949</f>
        <v>6059949</v>
      </c>
      <c r="B10" s="2">
        <v>6064216</v>
      </c>
      <c r="C10">
        <f>6070762</f>
        <v>6070762</v>
      </c>
      <c r="D10" s="1">
        <f t="shared" si="1"/>
        <v>118445</v>
      </c>
      <c r="E10" s="1">
        <f t="shared" si="0"/>
        <v>122712</v>
      </c>
      <c r="F10" s="1">
        <f t="shared" si="2"/>
        <v>129258</v>
      </c>
      <c r="G10">
        <f t="shared" si="3"/>
        <v>10813</v>
      </c>
      <c r="H10" s="1">
        <f t="shared" si="4"/>
        <v>6546</v>
      </c>
      <c r="I10" s="1">
        <v>5941504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cols>
    <col min="2" max="2" width="8.85546875" style="1"/>
    <col min="5" max="5" width="8.85546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1" t="s">
        <v>6</v>
      </c>
    </row>
    <row r="2" spans="1:9" x14ac:dyDescent="0.25">
      <c r="A2" s="2">
        <f>6177418</f>
        <v>6177418</v>
      </c>
      <c r="B2" s="2">
        <v>6179173</v>
      </c>
      <c r="C2">
        <f>6182616</f>
        <v>6182616</v>
      </c>
      <c r="D2">
        <f>A2-I2</f>
        <v>14213</v>
      </c>
      <c r="E2" s="1">
        <f t="shared" ref="E2:E10" si="0">B2-I2</f>
        <v>15968</v>
      </c>
      <c r="F2">
        <f>C2-I2</f>
        <v>19411</v>
      </c>
      <c r="G2">
        <f>F2-D2</f>
        <v>5198</v>
      </c>
      <c r="H2" s="1">
        <f>F2-E2</f>
        <v>3443</v>
      </c>
      <c r="I2">
        <v>6163205</v>
      </c>
    </row>
    <row r="3" spans="1:9" x14ac:dyDescent="0.25">
      <c r="A3" s="2">
        <f>6183902</f>
        <v>6183902</v>
      </c>
      <c r="B3" s="2">
        <v>6186302</v>
      </c>
      <c r="C3">
        <f>6195312</f>
        <v>6195312</v>
      </c>
      <c r="D3" s="1">
        <f t="shared" ref="D3:D10" si="1">A3-I3</f>
        <v>20697</v>
      </c>
      <c r="E3" s="1">
        <f t="shared" si="0"/>
        <v>23097</v>
      </c>
      <c r="F3" s="1">
        <f t="shared" ref="F3:F10" si="2">C3-I3</f>
        <v>32107</v>
      </c>
      <c r="G3">
        <f t="shared" ref="G3:G10" si="3">F3-D3</f>
        <v>11410</v>
      </c>
      <c r="H3" s="1">
        <f t="shared" ref="H3:H10" si="4">F3-E3</f>
        <v>9010</v>
      </c>
      <c r="I3" s="1">
        <v>6163205</v>
      </c>
    </row>
    <row r="4" spans="1:9" x14ac:dyDescent="0.25">
      <c r="A4" s="2">
        <f>6196404</f>
        <v>6196404</v>
      </c>
      <c r="B4" s="2">
        <v>6198564</v>
      </c>
      <c r="C4">
        <f>6219724</f>
        <v>6219724</v>
      </c>
      <c r="D4" s="1">
        <f t="shared" si="1"/>
        <v>33199</v>
      </c>
      <c r="E4" s="1">
        <f t="shared" si="0"/>
        <v>35359</v>
      </c>
      <c r="F4" s="1">
        <f t="shared" si="2"/>
        <v>56519</v>
      </c>
      <c r="G4">
        <f t="shared" si="3"/>
        <v>23320</v>
      </c>
      <c r="H4" s="1">
        <f t="shared" si="4"/>
        <v>21160</v>
      </c>
      <c r="I4" s="1">
        <v>6163205</v>
      </c>
    </row>
    <row r="5" spans="1:9" x14ac:dyDescent="0.25">
      <c r="A5" s="2">
        <f>6225337</f>
        <v>6225337</v>
      </c>
      <c r="B5" s="2">
        <v>6227168</v>
      </c>
      <c r="C5">
        <f>6233430</f>
        <v>6233430</v>
      </c>
      <c r="D5" s="1">
        <f t="shared" si="1"/>
        <v>62132</v>
      </c>
      <c r="E5" s="1">
        <f t="shared" si="0"/>
        <v>63963</v>
      </c>
      <c r="F5" s="1">
        <f t="shared" si="2"/>
        <v>70225</v>
      </c>
      <c r="G5">
        <f t="shared" si="3"/>
        <v>8093</v>
      </c>
      <c r="H5" s="1">
        <f t="shared" si="4"/>
        <v>6262</v>
      </c>
      <c r="I5" s="1">
        <v>6163205</v>
      </c>
    </row>
    <row r="6" spans="1:9" x14ac:dyDescent="0.25">
      <c r="A6" s="2">
        <f>6234353</f>
        <v>6234353</v>
      </c>
      <c r="B6" s="2">
        <v>6236193</v>
      </c>
      <c r="C6">
        <f>6254274</f>
        <v>6254274</v>
      </c>
      <c r="D6" s="1">
        <f t="shared" si="1"/>
        <v>71148</v>
      </c>
      <c r="E6" s="1">
        <f t="shared" si="0"/>
        <v>72988</v>
      </c>
      <c r="F6" s="1">
        <f t="shared" si="2"/>
        <v>91069</v>
      </c>
      <c r="G6">
        <f t="shared" si="3"/>
        <v>19921</v>
      </c>
      <c r="H6" s="1">
        <f t="shared" si="4"/>
        <v>18081</v>
      </c>
      <c r="I6" s="1">
        <v>6163205</v>
      </c>
    </row>
    <row r="7" spans="1:9" x14ac:dyDescent="0.25">
      <c r="A7" s="2">
        <f>6255759</f>
        <v>6255759</v>
      </c>
      <c r="B7" s="2">
        <v>6257550</v>
      </c>
      <c r="C7">
        <f>6261002</f>
        <v>6261002</v>
      </c>
      <c r="D7" s="1">
        <f t="shared" si="1"/>
        <v>92554</v>
      </c>
      <c r="E7" s="1">
        <f t="shared" si="0"/>
        <v>94345</v>
      </c>
      <c r="F7" s="1">
        <f t="shared" si="2"/>
        <v>97797</v>
      </c>
      <c r="G7">
        <f t="shared" si="3"/>
        <v>5243</v>
      </c>
      <c r="H7" s="1">
        <f t="shared" si="4"/>
        <v>3452</v>
      </c>
      <c r="I7" s="1">
        <v>6163205</v>
      </c>
    </row>
    <row r="8" spans="1:9" x14ac:dyDescent="0.25">
      <c r="A8" s="2">
        <f>6262128</f>
        <v>6262128</v>
      </c>
      <c r="B8" s="2">
        <v>6264087</v>
      </c>
      <c r="C8">
        <f>6285303</f>
        <v>6285303</v>
      </c>
      <c r="D8" s="1">
        <f t="shared" si="1"/>
        <v>98923</v>
      </c>
      <c r="E8" s="1">
        <f t="shared" si="0"/>
        <v>100882</v>
      </c>
      <c r="F8" s="1">
        <f t="shared" si="2"/>
        <v>122098</v>
      </c>
      <c r="G8">
        <f t="shared" si="3"/>
        <v>23175</v>
      </c>
      <c r="H8" s="1">
        <f t="shared" si="4"/>
        <v>21216</v>
      </c>
      <c r="I8" s="1">
        <v>6163205</v>
      </c>
    </row>
    <row r="9" spans="1:9" x14ac:dyDescent="0.25">
      <c r="A9" s="2">
        <f>6287821</f>
        <v>6287821</v>
      </c>
      <c r="B9" s="2">
        <v>6290970</v>
      </c>
      <c r="C9">
        <f>6293702</f>
        <v>6293702</v>
      </c>
      <c r="D9" s="1">
        <f t="shared" si="1"/>
        <v>124616</v>
      </c>
      <c r="E9" s="1">
        <f t="shared" si="0"/>
        <v>127765</v>
      </c>
      <c r="F9" s="1">
        <f t="shared" si="2"/>
        <v>130497</v>
      </c>
      <c r="G9">
        <f t="shared" si="3"/>
        <v>5881</v>
      </c>
      <c r="H9" s="1">
        <f t="shared" si="4"/>
        <v>2732</v>
      </c>
      <c r="I9" s="1">
        <v>6163205</v>
      </c>
    </row>
    <row r="10" spans="1:9" x14ac:dyDescent="0.25">
      <c r="A10" s="2">
        <f>6294683</f>
        <v>6294683</v>
      </c>
      <c r="B10" s="2">
        <v>6296425</v>
      </c>
      <c r="C10">
        <f>6303060</f>
        <v>6303060</v>
      </c>
      <c r="D10" s="1">
        <f t="shared" si="1"/>
        <v>131478</v>
      </c>
      <c r="E10" s="1">
        <f t="shared" si="0"/>
        <v>133220</v>
      </c>
      <c r="F10" s="1">
        <f t="shared" si="2"/>
        <v>139855</v>
      </c>
      <c r="G10">
        <f t="shared" si="3"/>
        <v>8377</v>
      </c>
      <c r="H10" s="1">
        <f t="shared" si="4"/>
        <v>6635</v>
      </c>
      <c r="I10" s="1">
        <v>6163205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cols>
    <col min="2" max="2" width="8.85546875" style="1"/>
    <col min="5" max="5" width="8.85546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1" t="s">
        <v>6</v>
      </c>
    </row>
    <row r="2" spans="1:9" x14ac:dyDescent="0.25">
      <c r="A2" s="2">
        <f>6551784</f>
        <v>6551784</v>
      </c>
      <c r="B2" s="2">
        <v>6554525</v>
      </c>
      <c r="C2">
        <f>6557752</f>
        <v>6557752</v>
      </c>
      <c r="D2">
        <f>A2-I2</f>
        <v>4317</v>
      </c>
      <c r="E2" s="1">
        <f t="shared" ref="E2:E10" si="0">B2-I2</f>
        <v>7058</v>
      </c>
      <c r="F2">
        <f>C2-I2</f>
        <v>10285</v>
      </c>
      <c r="G2">
        <f>F2-D2</f>
        <v>5968</v>
      </c>
      <c r="H2" s="1">
        <f>F2-E2</f>
        <v>3227</v>
      </c>
      <c r="I2">
        <v>6547467</v>
      </c>
    </row>
    <row r="3" spans="1:9" x14ac:dyDescent="0.25">
      <c r="A3" s="2">
        <f>6558723</f>
        <v>6558723</v>
      </c>
      <c r="B3" s="2">
        <v>6561367</v>
      </c>
      <c r="C3">
        <f>6567624</f>
        <v>6567624</v>
      </c>
      <c r="D3" s="1">
        <f t="shared" ref="D3:D10" si="1">A3-I3</f>
        <v>11256</v>
      </c>
      <c r="E3" s="1">
        <f t="shared" si="0"/>
        <v>13900</v>
      </c>
      <c r="F3" s="1">
        <f t="shared" ref="F3:F10" si="2">C3-I3</f>
        <v>20157</v>
      </c>
      <c r="G3">
        <f t="shared" ref="G3:G10" si="3">F3-D3</f>
        <v>8901</v>
      </c>
      <c r="H3" s="1">
        <f t="shared" ref="H3:H10" si="4">F3-E3</f>
        <v>6257</v>
      </c>
      <c r="I3" s="1">
        <v>6547467</v>
      </c>
    </row>
    <row r="4" spans="1:9" x14ac:dyDescent="0.25">
      <c r="A4" s="2">
        <f>6568512</f>
        <v>6568512</v>
      </c>
      <c r="B4" s="2">
        <v>6571892</v>
      </c>
      <c r="C4">
        <f>6591969</f>
        <v>6591969</v>
      </c>
      <c r="D4" s="1">
        <f t="shared" si="1"/>
        <v>21045</v>
      </c>
      <c r="E4" s="1">
        <f t="shared" si="0"/>
        <v>24425</v>
      </c>
      <c r="F4" s="1">
        <f t="shared" si="2"/>
        <v>44502</v>
      </c>
      <c r="G4">
        <f t="shared" si="3"/>
        <v>23457</v>
      </c>
      <c r="H4" s="1">
        <f t="shared" si="4"/>
        <v>20077</v>
      </c>
      <c r="I4" s="1">
        <v>6547467</v>
      </c>
    </row>
    <row r="5" spans="1:9" x14ac:dyDescent="0.25">
      <c r="A5" s="2">
        <f>6592795</f>
        <v>6592795</v>
      </c>
      <c r="B5" s="2">
        <v>6594849</v>
      </c>
      <c r="C5">
        <f>6600731</f>
        <v>6600731</v>
      </c>
      <c r="D5" s="1">
        <f t="shared" si="1"/>
        <v>45328</v>
      </c>
      <c r="E5" s="1">
        <f t="shared" si="0"/>
        <v>47382</v>
      </c>
      <c r="F5" s="1">
        <f t="shared" si="2"/>
        <v>53264</v>
      </c>
      <c r="G5">
        <f t="shared" si="3"/>
        <v>7936</v>
      </c>
      <c r="H5" s="1">
        <f t="shared" si="4"/>
        <v>5882</v>
      </c>
      <c r="I5" s="1">
        <v>6547467</v>
      </c>
    </row>
    <row r="6" spans="1:9" x14ac:dyDescent="0.25">
      <c r="A6" s="2">
        <f>6601933</f>
        <v>6601933</v>
      </c>
      <c r="B6" s="2">
        <v>6603237</v>
      </c>
      <c r="C6">
        <f>6619747</f>
        <v>6619747</v>
      </c>
      <c r="D6" s="1">
        <f t="shared" si="1"/>
        <v>54466</v>
      </c>
      <c r="E6" s="1">
        <f t="shared" si="0"/>
        <v>55770</v>
      </c>
      <c r="F6" s="1">
        <f t="shared" si="2"/>
        <v>72280</v>
      </c>
      <c r="G6">
        <f t="shared" si="3"/>
        <v>17814</v>
      </c>
      <c r="H6" s="1">
        <f t="shared" si="4"/>
        <v>16510</v>
      </c>
      <c r="I6" s="1">
        <v>6547467</v>
      </c>
    </row>
    <row r="7" spans="1:9" x14ac:dyDescent="0.25">
      <c r="A7" s="2">
        <f>6620441</f>
        <v>6620441</v>
      </c>
      <c r="B7" s="2">
        <v>6622050</v>
      </c>
      <c r="C7">
        <f>6624830</f>
        <v>6624830</v>
      </c>
      <c r="D7" s="1">
        <f t="shared" si="1"/>
        <v>72974</v>
      </c>
      <c r="E7" s="1">
        <f t="shared" si="0"/>
        <v>74583</v>
      </c>
      <c r="F7" s="1">
        <f t="shared" si="2"/>
        <v>77363</v>
      </c>
      <c r="G7">
        <f t="shared" si="3"/>
        <v>4389</v>
      </c>
      <c r="H7" s="1">
        <f t="shared" si="4"/>
        <v>2780</v>
      </c>
      <c r="I7" s="1">
        <v>6547467</v>
      </c>
    </row>
    <row r="8" spans="1:9" x14ac:dyDescent="0.25">
      <c r="A8" s="2">
        <f>6625917</f>
        <v>6625917</v>
      </c>
      <c r="B8" s="2">
        <v>6627368</v>
      </c>
      <c r="C8">
        <f>6645770</f>
        <v>6645770</v>
      </c>
      <c r="D8" s="1">
        <f t="shared" si="1"/>
        <v>78450</v>
      </c>
      <c r="E8" s="1">
        <f t="shared" si="0"/>
        <v>79901</v>
      </c>
      <c r="F8" s="1">
        <f t="shared" si="2"/>
        <v>98303</v>
      </c>
      <c r="G8">
        <f t="shared" si="3"/>
        <v>19853</v>
      </c>
      <c r="H8" s="1">
        <f t="shared" si="4"/>
        <v>18402</v>
      </c>
      <c r="I8" s="1">
        <v>6547467</v>
      </c>
    </row>
    <row r="9" spans="1:9" x14ac:dyDescent="0.25">
      <c r="A9" s="2">
        <f>6648045</f>
        <v>6648045</v>
      </c>
      <c r="B9" s="2">
        <v>6651219</v>
      </c>
      <c r="C9">
        <f>6654234</f>
        <v>6654234</v>
      </c>
      <c r="D9" s="1">
        <f t="shared" si="1"/>
        <v>100578</v>
      </c>
      <c r="E9" s="1">
        <f t="shared" si="0"/>
        <v>103752</v>
      </c>
      <c r="F9" s="1">
        <f t="shared" si="2"/>
        <v>106767</v>
      </c>
      <c r="G9">
        <f t="shared" si="3"/>
        <v>6189</v>
      </c>
      <c r="H9" s="1">
        <f t="shared" si="4"/>
        <v>3015</v>
      </c>
      <c r="I9" s="1">
        <v>6547467</v>
      </c>
    </row>
    <row r="10" spans="1:9" x14ac:dyDescent="0.25">
      <c r="A10" s="2">
        <f>6654879</f>
        <v>6654879</v>
      </c>
      <c r="B10" s="2">
        <v>6657340</v>
      </c>
      <c r="C10">
        <f>6662414</f>
        <v>6662414</v>
      </c>
      <c r="D10" s="1">
        <f t="shared" si="1"/>
        <v>107412</v>
      </c>
      <c r="E10" s="1">
        <f t="shared" si="0"/>
        <v>109873</v>
      </c>
      <c r="F10" s="1">
        <f t="shared" si="2"/>
        <v>114947</v>
      </c>
      <c r="G10">
        <f t="shared" si="3"/>
        <v>7535</v>
      </c>
      <c r="H10" s="1">
        <f t="shared" si="4"/>
        <v>5074</v>
      </c>
      <c r="I10" s="1">
        <v>6547467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cols>
    <col min="2" max="2" width="8.85546875" style="1"/>
    <col min="5" max="5" width="8.85546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1" t="s">
        <v>6</v>
      </c>
    </row>
    <row r="2" spans="1:9" x14ac:dyDescent="0.25">
      <c r="A2" s="2">
        <f>6724661</f>
        <v>6724661</v>
      </c>
      <c r="B2" s="2">
        <v>6726580</v>
      </c>
      <c r="C2">
        <f>6729642</f>
        <v>6729642</v>
      </c>
      <c r="D2">
        <f>A2-I2</f>
        <v>8407</v>
      </c>
      <c r="E2" s="1">
        <f t="shared" ref="E2:E10" si="0">B2-I2</f>
        <v>10326</v>
      </c>
      <c r="F2">
        <f>C2-I2</f>
        <v>13388</v>
      </c>
      <c r="G2">
        <f>F2-D2</f>
        <v>4981</v>
      </c>
      <c r="H2" s="1">
        <f>F2-E2</f>
        <v>3062</v>
      </c>
      <c r="I2">
        <v>6716254</v>
      </c>
    </row>
    <row r="3" spans="1:9" x14ac:dyDescent="0.25">
      <c r="A3" s="2">
        <f>6730343</f>
        <v>6730343</v>
      </c>
      <c r="B3" s="2">
        <v>6732530</v>
      </c>
      <c r="C3">
        <f>6739181</f>
        <v>6739181</v>
      </c>
      <c r="D3" s="1">
        <f t="shared" ref="D3:D10" si="1">A3-I3</f>
        <v>14089</v>
      </c>
      <c r="E3" s="1">
        <f t="shared" si="0"/>
        <v>16276</v>
      </c>
      <c r="F3" s="1">
        <f t="shared" ref="F3:F10" si="2">C3-I3</f>
        <v>22927</v>
      </c>
      <c r="G3">
        <f t="shared" ref="G3:G10" si="3">F3-D3</f>
        <v>8838</v>
      </c>
      <c r="H3" s="1">
        <f t="shared" ref="H3:H10" si="4">F3-E3</f>
        <v>6651</v>
      </c>
      <c r="I3" s="1">
        <v>6716254</v>
      </c>
    </row>
    <row r="4" spans="1:9" x14ac:dyDescent="0.25">
      <c r="A4" s="2">
        <f>6740236</f>
        <v>6740236</v>
      </c>
      <c r="B4" s="2">
        <v>6742572</v>
      </c>
      <c r="C4">
        <f>6760500</f>
        <v>6760500</v>
      </c>
      <c r="D4" s="1">
        <f t="shared" si="1"/>
        <v>23982</v>
      </c>
      <c r="E4" s="1">
        <f t="shared" si="0"/>
        <v>26318</v>
      </c>
      <c r="F4" s="1">
        <f t="shared" si="2"/>
        <v>44246</v>
      </c>
      <c r="G4">
        <f t="shared" si="3"/>
        <v>20264</v>
      </c>
      <c r="H4" s="1">
        <f t="shared" si="4"/>
        <v>17928</v>
      </c>
      <c r="I4" s="1">
        <v>6716254</v>
      </c>
    </row>
    <row r="5" spans="1:9" x14ac:dyDescent="0.25">
      <c r="A5" s="2">
        <f>6761255</f>
        <v>6761255</v>
      </c>
      <c r="B5" s="2">
        <v>6764162</v>
      </c>
      <c r="C5">
        <f>6770594</f>
        <v>6770594</v>
      </c>
      <c r="D5" s="1">
        <f t="shared" si="1"/>
        <v>45001</v>
      </c>
      <c r="E5" s="1">
        <f t="shared" si="0"/>
        <v>47908</v>
      </c>
      <c r="F5" s="1">
        <f t="shared" si="2"/>
        <v>54340</v>
      </c>
      <c r="G5">
        <f t="shared" si="3"/>
        <v>9339</v>
      </c>
      <c r="H5" s="1">
        <f t="shared" si="4"/>
        <v>6432</v>
      </c>
      <c r="I5" s="1">
        <v>6716254</v>
      </c>
    </row>
    <row r="6" spans="1:9" x14ac:dyDescent="0.25">
      <c r="A6" s="2">
        <f>6771293</f>
        <v>6771293</v>
      </c>
      <c r="B6" s="2">
        <v>6775243</v>
      </c>
      <c r="C6">
        <f>6793205</f>
        <v>6793205</v>
      </c>
      <c r="D6" s="1">
        <f t="shared" si="1"/>
        <v>55039</v>
      </c>
      <c r="E6" s="1">
        <f t="shared" si="0"/>
        <v>58989</v>
      </c>
      <c r="F6" s="1">
        <f t="shared" si="2"/>
        <v>76951</v>
      </c>
      <c r="G6">
        <f t="shared" si="3"/>
        <v>21912</v>
      </c>
      <c r="H6" s="1">
        <f t="shared" si="4"/>
        <v>17962</v>
      </c>
      <c r="I6" s="1">
        <v>6716254</v>
      </c>
    </row>
    <row r="7" spans="1:9" x14ac:dyDescent="0.25">
      <c r="A7" s="2">
        <f>6793883</f>
        <v>6793883</v>
      </c>
      <c r="B7" s="2">
        <v>6796801</v>
      </c>
      <c r="C7">
        <f>6799805</f>
        <v>6799805</v>
      </c>
      <c r="D7" s="1">
        <f t="shared" si="1"/>
        <v>77629</v>
      </c>
      <c r="E7" s="1">
        <f t="shared" si="0"/>
        <v>80547</v>
      </c>
      <c r="F7" s="1">
        <f t="shared" si="2"/>
        <v>83551</v>
      </c>
      <c r="G7">
        <f t="shared" si="3"/>
        <v>5922</v>
      </c>
      <c r="H7" s="1">
        <f t="shared" si="4"/>
        <v>3004</v>
      </c>
      <c r="I7" s="1">
        <v>6716254</v>
      </c>
    </row>
    <row r="8" spans="1:9" x14ac:dyDescent="0.25">
      <c r="A8" s="2">
        <f>6800473</f>
        <v>6800473</v>
      </c>
      <c r="B8" s="2">
        <v>6802434</v>
      </c>
      <c r="C8">
        <f>6817820</f>
        <v>6817820</v>
      </c>
      <c r="D8" s="1">
        <f t="shared" si="1"/>
        <v>84219</v>
      </c>
      <c r="E8" s="1">
        <f t="shared" si="0"/>
        <v>86180</v>
      </c>
      <c r="F8" s="1">
        <f t="shared" si="2"/>
        <v>101566</v>
      </c>
      <c r="G8">
        <f t="shared" si="3"/>
        <v>17347</v>
      </c>
      <c r="H8" s="1">
        <f t="shared" si="4"/>
        <v>15386</v>
      </c>
      <c r="I8" s="1">
        <v>6716254</v>
      </c>
    </row>
    <row r="9" spans="1:9" x14ac:dyDescent="0.25">
      <c r="A9" s="2">
        <f>6818530</f>
        <v>6818530</v>
      </c>
      <c r="B9" s="2">
        <v>6819758</v>
      </c>
      <c r="C9">
        <f>6822449</f>
        <v>6822449</v>
      </c>
      <c r="D9" s="1">
        <f t="shared" si="1"/>
        <v>102276</v>
      </c>
      <c r="E9" s="1">
        <f t="shared" si="0"/>
        <v>103504</v>
      </c>
      <c r="F9" s="1">
        <f t="shared" si="2"/>
        <v>106195</v>
      </c>
      <c r="G9">
        <f t="shared" si="3"/>
        <v>3919</v>
      </c>
      <c r="H9" s="1">
        <f t="shared" si="4"/>
        <v>2691</v>
      </c>
      <c r="I9" s="1">
        <v>6716254</v>
      </c>
    </row>
    <row r="10" spans="1:9" x14ac:dyDescent="0.25">
      <c r="A10" s="2">
        <f>6823468</f>
        <v>6823468</v>
      </c>
      <c r="B10" s="2">
        <v>6825349</v>
      </c>
      <c r="C10">
        <f>6830503</f>
        <v>6830503</v>
      </c>
      <c r="D10" s="1">
        <f t="shared" si="1"/>
        <v>107214</v>
      </c>
      <c r="E10" s="1">
        <f t="shared" si="0"/>
        <v>109095</v>
      </c>
      <c r="F10" s="1">
        <f t="shared" si="2"/>
        <v>114249</v>
      </c>
      <c r="G10">
        <f t="shared" si="3"/>
        <v>7035</v>
      </c>
      <c r="H10" s="1">
        <f t="shared" si="4"/>
        <v>5154</v>
      </c>
      <c r="I10" s="1">
        <v>6716254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ColWidth="8.85546875" defaultRowHeight="15" x14ac:dyDescent="0.25"/>
  <cols>
    <col min="2" max="2" width="8.85546875" style="1"/>
    <col min="5" max="5" width="8.85546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1" t="s">
        <v>6</v>
      </c>
    </row>
    <row r="2" spans="1:9" x14ac:dyDescent="0.25">
      <c r="A2" s="2">
        <f>6889404</f>
        <v>6889404</v>
      </c>
      <c r="B2" s="2">
        <v>6891781</v>
      </c>
      <c r="C2">
        <f>6894619</f>
        <v>6894619</v>
      </c>
      <c r="D2">
        <f>A2-I2</f>
        <v>10283</v>
      </c>
      <c r="E2" s="1">
        <f t="shared" ref="E2:E10" si="0">B2-I2</f>
        <v>12660</v>
      </c>
      <c r="F2">
        <f>C2-I2</f>
        <v>15498</v>
      </c>
      <c r="G2">
        <f>F2-D2</f>
        <v>5215</v>
      </c>
      <c r="H2" s="1">
        <f>F2-E2</f>
        <v>2838</v>
      </c>
      <c r="I2">
        <v>6879121</v>
      </c>
    </row>
    <row r="3" spans="1:9" x14ac:dyDescent="0.25">
      <c r="A3" s="2">
        <f>6895396</f>
        <v>6895396</v>
      </c>
      <c r="B3" s="2">
        <v>6897493</v>
      </c>
      <c r="C3">
        <f>6903539</f>
        <v>6903539</v>
      </c>
      <c r="D3" s="1">
        <f t="shared" ref="D3:D10" si="1">A3-I3</f>
        <v>16275</v>
      </c>
      <c r="E3" s="1">
        <f t="shared" si="0"/>
        <v>18372</v>
      </c>
      <c r="F3" s="1">
        <f t="shared" ref="F3:F10" si="2">C3-I3</f>
        <v>24418</v>
      </c>
      <c r="G3">
        <f t="shared" ref="G3:G10" si="3">F3-D3</f>
        <v>8143</v>
      </c>
      <c r="H3" s="1">
        <f t="shared" ref="H3:H10" si="4">F3-E3</f>
        <v>6046</v>
      </c>
      <c r="I3" s="1">
        <v>6879121</v>
      </c>
    </row>
    <row r="4" spans="1:9" x14ac:dyDescent="0.25">
      <c r="A4" s="2">
        <f>6904253</f>
        <v>6904253</v>
      </c>
      <c r="B4" s="2">
        <v>6906218</v>
      </c>
      <c r="C4">
        <f>6923101</f>
        <v>6923101</v>
      </c>
      <c r="D4" s="1">
        <f t="shared" si="1"/>
        <v>25132</v>
      </c>
      <c r="E4" s="1">
        <f t="shared" si="0"/>
        <v>27097</v>
      </c>
      <c r="F4" s="1">
        <f t="shared" si="2"/>
        <v>43980</v>
      </c>
      <c r="G4">
        <f t="shared" si="3"/>
        <v>18848</v>
      </c>
      <c r="H4" s="1">
        <f t="shared" si="4"/>
        <v>16883</v>
      </c>
      <c r="I4" s="1">
        <v>6879121</v>
      </c>
    </row>
    <row r="5" spans="1:9" x14ac:dyDescent="0.25">
      <c r="A5" s="2">
        <f>6923567</f>
        <v>6923567</v>
      </c>
      <c r="B5" s="2">
        <v>6924932</v>
      </c>
      <c r="C5">
        <f>6928787</f>
        <v>6928787</v>
      </c>
      <c r="D5" s="1">
        <f t="shared" si="1"/>
        <v>44446</v>
      </c>
      <c r="E5" s="1">
        <f t="shared" si="0"/>
        <v>45811</v>
      </c>
      <c r="F5" s="1">
        <f t="shared" si="2"/>
        <v>49666</v>
      </c>
      <c r="G5">
        <f t="shared" si="3"/>
        <v>5220</v>
      </c>
      <c r="H5" s="1">
        <f t="shared" si="4"/>
        <v>3855</v>
      </c>
      <c r="I5" s="1">
        <v>6879121</v>
      </c>
    </row>
    <row r="6" spans="1:9" x14ac:dyDescent="0.25">
      <c r="A6" s="2">
        <f>6929322</f>
        <v>6929322</v>
      </c>
      <c r="B6" s="2">
        <v>6930888</v>
      </c>
      <c r="C6">
        <f>6942415</f>
        <v>6942415</v>
      </c>
      <c r="D6" s="1">
        <f t="shared" si="1"/>
        <v>50201</v>
      </c>
      <c r="E6" s="1">
        <f t="shared" si="0"/>
        <v>51767</v>
      </c>
      <c r="F6" s="1">
        <f t="shared" si="2"/>
        <v>63294</v>
      </c>
      <c r="G6">
        <f t="shared" si="3"/>
        <v>13093</v>
      </c>
      <c r="H6" s="1">
        <f t="shared" si="4"/>
        <v>11527</v>
      </c>
      <c r="I6" s="1">
        <v>6879121</v>
      </c>
    </row>
    <row r="7" spans="1:9" x14ac:dyDescent="0.25">
      <c r="A7" s="2">
        <f>6943181</f>
        <v>6943181</v>
      </c>
      <c r="B7" s="2">
        <v>6944959</v>
      </c>
      <c r="C7">
        <f>6947624</f>
        <v>6947624</v>
      </c>
      <c r="D7" s="1">
        <f t="shared" si="1"/>
        <v>64060</v>
      </c>
      <c r="E7" s="1">
        <f t="shared" si="0"/>
        <v>65838</v>
      </c>
      <c r="F7" s="1">
        <f t="shared" si="2"/>
        <v>68503</v>
      </c>
      <c r="G7">
        <f t="shared" si="3"/>
        <v>4443</v>
      </c>
      <c r="H7" s="1">
        <f t="shared" si="4"/>
        <v>2665</v>
      </c>
      <c r="I7" s="1">
        <v>6879121</v>
      </c>
    </row>
    <row r="8" spans="1:9" x14ac:dyDescent="0.25">
      <c r="A8" s="2">
        <f>6948586</f>
        <v>6948586</v>
      </c>
      <c r="B8" s="2">
        <v>6950540</v>
      </c>
      <c r="C8">
        <f>6965477</f>
        <v>6965477</v>
      </c>
      <c r="D8" s="1">
        <f t="shared" si="1"/>
        <v>69465</v>
      </c>
      <c r="E8" s="1">
        <f t="shared" si="0"/>
        <v>71419</v>
      </c>
      <c r="F8" s="1">
        <f t="shared" si="2"/>
        <v>86356</v>
      </c>
      <c r="G8">
        <f t="shared" si="3"/>
        <v>16891</v>
      </c>
      <c r="H8" s="1">
        <f t="shared" si="4"/>
        <v>14937</v>
      </c>
      <c r="I8" s="1">
        <v>6879121</v>
      </c>
    </row>
    <row r="9" spans="1:9" x14ac:dyDescent="0.25">
      <c r="A9" s="2">
        <f>6965986</f>
        <v>6965986</v>
      </c>
      <c r="B9" s="2">
        <v>6967320</v>
      </c>
      <c r="C9">
        <f>6969479</f>
        <v>6969479</v>
      </c>
      <c r="D9" s="1">
        <f t="shared" si="1"/>
        <v>86865</v>
      </c>
      <c r="E9" s="1">
        <f t="shared" si="0"/>
        <v>88199</v>
      </c>
      <c r="F9" s="1">
        <f t="shared" si="2"/>
        <v>90358</v>
      </c>
      <c r="G9">
        <f t="shared" si="3"/>
        <v>3493</v>
      </c>
      <c r="H9" s="1">
        <f t="shared" si="4"/>
        <v>2159</v>
      </c>
      <c r="I9" s="1">
        <v>6879121</v>
      </c>
    </row>
    <row r="10" spans="1:9" x14ac:dyDescent="0.25">
      <c r="A10" s="2">
        <f>6970070</f>
        <v>6970070</v>
      </c>
      <c r="B10" s="2">
        <v>6971314</v>
      </c>
      <c r="C10">
        <f>6975003</f>
        <v>6975003</v>
      </c>
      <c r="D10" s="1">
        <f t="shared" si="1"/>
        <v>90949</v>
      </c>
      <c r="E10" s="1">
        <f t="shared" si="0"/>
        <v>92193</v>
      </c>
      <c r="F10" s="1">
        <f t="shared" si="2"/>
        <v>95882</v>
      </c>
      <c r="G10">
        <f t="shared" si="3"/>
        <v>4933</v>
      </c>
      <c r="H10" s="1">
        <f t="shared" si="4"/>
        <v>3689</v>
      </c>
      <c r="I10" s="1">
        <v>6879121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"/>
    </sheetView>
  </sheetViews>
  <sheetFormatPr defaultColWidth="8.85546875" defaultRowHeight="15" x14ac:dyDescent="0.25"/>
  <cols>
    <col min="2" max="2" width="8.85546875" style="1"/>
    <col min="5" max="5" width="8.85546875" style="1"/>
    <col min="9" max="9" width="8.85546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J1" s="1" t="s">
        <v>6</v>
      </c>
    </row>
    <row r="2" spans="1:10" x14ac:dyDescent="0.25">
      <c r="A2" s="2">
        <f>7042433</f>
        <v>7042433</v>
      </c>
      <c r="B2" s="2">
        <v>7044259</v>
      </c>
      <c r="C2">
        <f>7046933</f>
        <v>7046933</v>
      </c>
      <c r="D2">
        <f>A2-J2</f>
        <v>9480</v>
      </c>
      <c r="E2" s="1">
        <f t="shared" ref="E2:E10" si="0">B2-J2</f>
        <v>11306</v>
      </c>
      <c r="F2">
        <f>C2-J2</f>
        <v>13980</v>
      </c>
      <c r="G2">
        <f>F2-D2</f>
        <v>4500</v>
      </c>
      <c r="H2" s="1">
        <f>F2-E2</f>
        <v>2674</v>
      </c>
      <c r="J2">
        <v>7032953</v>
      </c>
    </row>
    <row r="3" spans="1:10" x14ac:dyDescent="0.25">
      <c r="A3" s="2">
        <f>7047522</f>
        <v>7047522</v>
      </c>
      <c r="B3" s="2">
        <v>7049641</v>
      </c>
      <c r="C3">
        <f>7053799</f>
        <v>7053799</v>
      </c>
      <c r="D3" s="1">
        <f t="shared" ref="D3:D10" si="1">A3-J3</f>
        <v>14569</v>
      </c>
      <c r="E3" s="1">
        <f t="shared" si="0"/>
        <v>16688</v>
      </c>
      <c r="F3" s="1">
        <f t="shared" ref="F3:F10" si="2">C3-J3</f>
        <v>20846</v>
      </c>
      <c r="G3">
        <f t="shared" ref="G3:G10" si="3">F3-D3</f>
        <v>6277</v>
      </c>
      <c r="H3" s="1">
        <f t="shared" ref="H3:H10" si="4">F3-E3</f>
        <v>4158</v>
      </c>
      <c r="J3" s="1">
        <v>7032953</v>
      </c>
    </row>
    <row r="4" spans="1:10" x14ac:dyDescent="0.25">
      <c r="A4" s="2">
        <f>7054344</f>
        <v>7054344</v>
      </c>
      <c r="B4" s="2">
        <v>7055832</v>
      </c>
      <c r="C4">
        <f>7073888</f>
        <v>7073888</v>
      </c>
      <c r="D4" s="1">
        <f t="shared" si="1"/>
        <v>21391</v>
      </c>
      <c r="E4" s="1">
        <f t="shared" si="0"/>
        <v>22879</v>
      </c>
      <c r="F4" s="1">
        <f t="shared" si="2"/>
        <v>40935</v>
      </c>
      <c r="G4">
        <f t="shared" si="3"/>
        <v>19544</v>
      </c>
      <c r="H4" s="1">
        <f t="shared" si="4"/>
        <v>18056</v>
      </c>
      <c r="J4" s="1">
        <v>7032953</v>
      </c>
    </row>
    <row r="5" spans="1:10" x14ac:dyDescent="0.25">
      <c r="A5" s="2">
        <f>7074470</f>
        <v>7074470</v>
      </c>
      <c r="B5" s="2">
        <v>7076171</v>
      </c>
      <c r="C5">
        <f>7081434</f>
        <v>7081434</v>
      </c>
      <c r="D5" s="1">
        <f t="shared" si="1"/>
        <v>41517</v>
      </c>
      <c r="E5" s="1">
        <f t="shared" si="0"/>
        <v>43218</v>
      </c>
      <c r="F5" s="1">
        <f t="shared" si="2"/>
        <v>48481</v>
      </c>
      <c r="G5">
        <f t="shared" si="3"/>
        <v>6964</v>
      </c>
      <c r="H5" s="1">
        <f t="shared" si="4"/>
        <v>5263</v>
      </c>
      <c r="J5" s="1">
        <v>7032953</v>
      </c>
    </row>
    <row r="6" spans="1:10" x14ac:dyDescent="0.25">
      <c r="A6" s="2">
        <f>7081935</f>
        <v>7081935</v>
      </c>
      <c r="B6" s="2">
        <v>7084299</v>
      </c>
      <c r="C6">
        <f>7102179</f>
        <v>7102179</v>
      </c>
      <c r="D6" s="1">
        <f t="shared" si="1"/>
        <v>48982</v>
      </c>
      <c r="E6" s="1">
        <f t="shared" si="0"/>
        <v>51346</v>
      </c>
      <c r="F6" s="1">
        <f t="shared" si="2"/>
        <v>69226</v>
      </c>
      <c r="G6">
        <f t="shared" si="3"/>
        <v>20244</v>
      </c>
      <c r="H6" s="1">
        <f t="shared" si="4"/>
        <v>17880</v>
      </c>
      <c r="J6" s="1">
        <v>7032953</v>
      </c>
    </row>
    <row r="7" spans="1:10" x14ac:dyDescent="0.25">
      <c r="A7" s="2">
        <f>7102804</f>
        <v>7102804</v>
      </c>
      <c r="B7" s="2">
        <v>7104625</v>
      </c>
      <c r="C7">
        <f>7107030</f>
        <v>7107030</v>
      </c>
      <c r="D7" s="1">
        <f t="shared" si="1"/>
        <v>69851</v>
      </c>
      <c r="E7" s="1">
        <f t="shared" si="0"/>
        <v>71672</v>
      </c>
      <c r="F7" s="1">
        <f t="shared" si="2"/>
        <v>74077</v>
      </c>
      <c r="G7">
        <f t="shared" si="3"/>
        <v>4226</v>
      </c>
      <c r="H7" s="1">
        <f t="shared" si="4"/>
        <v>2405</v>
      </c>
      <c r="J7" s="1">
        <v>7032953</v>
      </c>
    </row>
    <row r="8" spans="1:10" x14ac:dyDescent="0.25">
      <c r="A8" s="2">
        <f>7109435</f>
        <v>7109435</v>
      </c>
      <c r="B8" s="2">
        <v>7111441</v>
      </c>
      <c r="C8">
        <f>7127470</f>
        <v>7127470</v>
      </c>
      <c r="D8" s="1">
        <f t="shared" si="1"/>
        <v>76482</v>
      </c>
      <c r="E8" s="1">
        <f t="shared" si="0"/>
        <v>78488</v>
      </c>
      <c r="F8" s="1">
        <f t="shared" si="2"/>
        <v>94517</v>
      </c>
      <c r="G8">
        <f t="shared" si="3"/>
        <v>18035</v>
      </c>
      <c r="H8" s="1">
        <f t="shared" si="4"/>
        <v>16029</v>
      </c>
      <c r="J8" s="1">
        <v>7032953</v>
      </c>
    </row>
    <row r="9" spans="1:10" x14ac:dyDescent="0.25">
      <c r="A9" s="2">
        <f>7127950</f>
        <v>7127950</v>
      </c>
      <c r="B9" s="2">
        <v>7130111</v>
      </c>
      <c r="C9">
        <f>7133228</f>
        <v>7133228</v>
      </c>
      <c r="D9" s="1">
        <f t="shared" si="1"/>
        <v>94997</v>
      </c>
      <c r="E9" s="1">
        <f t="shared" si="0"/>
        <v>97158</v>
      </c>
      <c r="F9" s="1">
        <f t="shared" si="2"/>
        <v>100275</v>
      </c>
      <c r="G9">
        <f t="shared" si="3"/>
        <v>5278</v>
      </c>
      <c r="H9" s="1">
        <f t="shared" si="4"/>
        <v>3117</v>
      </c>
      <c r="J9" s="1">
        <v>7032953</v>
      </c>
    </row>
    <row r="10" spans="1:10" x14ac:dyDescent="0.25">
      <c r="A10" s="2">
        <f>7134117</f>
        <v>7134117</v>
      </c>
      <c r="B10" s="2">
        <v>7136565</v>
      </c>
      <c r="C10">
        <f>7142062</f>
        <v>7142062</v>
      </c>
      <c r="D10" s="1">
        <f t="shared" si="1"/>
        <v>101164</v>
      </c>
      <c r="E10" s="1">
        <f t="shared" si="0"/>
        <v>103612</v>
      </c>
      <c r="F10" s="1">
        <f t="shared" si="2"/>
        <v>109109</v>
      </c>
      <c r="G10">
        <f t="shared" si="3"/>
        <v>7945</v>
      </c>
      <c r="H10" s="1">
        <f t="shared" si="4"/>
        <v>5497</v>
      </c>
      <c r="J10" s="1">
        <v>7032953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I.T. Services</dc:creator>
  <cp:lastModifiedBy>Shujie,Deng</cp:lastModifiedBy>
  <dcterms:created xsi:type="dcterms:W3CDTF">2013-11-04T11:15:00Z</dcterms:created>
  <dcterms:modified xsi:type="dcterms:W3CDTF">2015-05-13T14:31:10Z</dcterms:modified>
</cp:coreProperties>
</file>