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285" windowWidth="20595" windowHeight="11145" activeTab="9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8" l="1"/>
  <c r="D5" i="8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C10" i="8"/>
  <c r="A10" i="8"/>
  <c r="C9" i="8"/>
  <c r="A9" i="8"/>
  <c r="C8" i="8"/>
  <c r="A8" i="8"/>
  <c r="C7" i="8"/>
  <c r="A7" i="8"/>
  <c r="C6" i="8"/>
  <c r="A6" i="8"/>
  <c r="C5" i="8"/>
  <c r="C4" i="8"/>
  <c r="A4" i="8"/>
  <c r="C3" i="8"/>
  <c r="A3" i="8"/>
  <c r="C2" i="8"/>
  <c r="A2" i="8"/>
  <c r="C10" i="7"/>
  <c r="A10" i="7"/>
  <c r="C9" i="7"/>
  <c r="A9" i="7"/>
  <c r="C8" i="7"/>
  <c r="A8" i="7"/>
  <c r="C7" i="7"/>
  <c r="A7" i="7"/>
  <c r="C6" i="7"/>
  <c r="A6" i="7"/>
  <c r="C5" i="7"/>
  <c r="A5" i="7"/>
  <c r="C4" i="7"/>
  <c r="A4" i="7"/>
  <c r="C3" i="7"/>
  <c r="A3" i="7"/>
  <c r="C2" i="7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10" i="5"/>
  <c r="A10" i="5"/>
  <c r="C9" i="5"/>
  <c r="A9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10" i="4"/>
  <c r="A10" i="4"/>
  <c r="C9" i="4"/>
  <c r="A9" i="4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  <c r="E7" i="10"/>
  <c r="E2" i="10"/>
  <c r="E8" i="1"/>
  <c r="E10" i="10"/>
  <c r="D10" i="10"/>
  <c r="E9" i="10"/>
  <c r="D9" i="10"/>
  <c r="E8" i="10"/>
  <c r="D8" i="10"/>
  <c r="D7" i="10"/>
  <c r="E6" i="10"/>
  <c r="D6" i="10"/>
  <c r="E5" i="10"/>
  <c r="D5" i="10"/>
  <c r="E4" i="10"/>
  <c r="D4" i="10"/>
  <c r="E3" i="10"/>
  <c r="D3" i="10"/>
  <c r="D2" i="10"/>
  <c r="E10" i="1"/>
  <c r="D10" i="1"/>
  <c r="E9" i="1"/>
  <c r="D9" i="1"/>
  <c r="D8" i="1"/>
  <c r="E7" i="1"/>
  <c r="D7" i="1"/>
  <c r="E6" i="1"/>
  <c r="D6" i="1"/>
  <c r="E5" i="1"/>
  <c r="D5" i="1"/>
  <c r="E4" i="1"/>
  <c r="D4" i="1"/>
  <c r="E3" i="1"/>
  <c r="D3" i="1"/>
  <c r="E2" i="1"/>
  <c r="D2" i="1"/>
  <c r="F9" i="10"/>
  <c r="F7" i="10"/>
  <c r="F2" i="10"/>
  <c r="F4" i="10"/>
  <c r="F3" i="10"/>
  <c r="F8" i="10"/>
  <c r="F5" i="10"/>
  <c r="F10" i="10"/>
  <c r="F6" i="10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10" i="8"/>
  <c r="D10" i="8"/>
  <c r="E9" i="8"/>
  <c r="D9" i="8"/>
  <c r="E8" i="8"/>
  <c r="D8" i="8"/>
  <c r="E7" i="8"/>
  <c r="D7" i="8"/>
  <c r="E6" i="8"/>
  <c r="D6" i="8"/>
  <c r="E5" i="8"/>
  <c r="E4" i="8"/>
  <c r="D4" i="8"/>
  <c r="E3" i="8"/>
  <c r="D3" i="8"/>
  <c r="E2" i="8"/>
  <c r="D2" i="8"/>
  <c r="F5" i="9"/>
  <c r="F2" i="9"/>
  <c r="F2" i="8"/>
  <c r="F4" i="8"/>
  <c r="F6" i="9"/>
  <c r="F7" i="8"/>
  <c r="F3" i="8"/>
  <c r="F9" i="8"/>
  <c r="F8" i="8"/>
  <c r="F10" i="8"/>
  <c r="F5" i="8"/>
  <c r="F6" i="8"/>
  <c r="F7" i="9"/>
  <c r="F8" i="9"/>
  <c r="F3" i="9"/>
  <c r="F9" i="9"/>
  <c r="F4" i="9"/>
  <c r="F10" i="9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0" i="5"/>
  <c r="E9" i="5"/>
  <c r="E8" i="5"/>
  <c r="E7" i="5"/>
  <c r="E6" i="5"/>
  <c r="E5" i="5"/>
  <c r="E4" i="5"/>
  <c r="E3" i="5"/>
  <c r="D10" i="5"/>
  <c r="D9" i="5"/>
  <c r="D8" i="5"/>
  <c r="D7" i="5"/>
  <c r="D6" i="5"/>
  <c r="D5" i="5"/>
  <c r="D4" i="5"/>
  <c r="D3" i="5"/>
  <c r="E2" i="5"/>
  <c r="D2" i="5"/>
  <c r="E10" i="4"/>
  <c r="E9" i="4"/>
  <c r="E8" i="4"/>
  <c r="E7" i="4"/>
  <c r="E6" i="4"/>
  <c r="D6" i="4"/>
  <c r="F6" i="4"/>
  <c r="E5" i="4"/>
  <c r="E4" i="4"/>
  <c r="E3" i="4"/>
  <c r="E2" i="4"/>
  <c r="D10" i="4"/>
  <c r="D9" i="4"/>
  <c r="D8" i="4"/>
  <c r="D7" i="4"/>
  <c r="D5" i="4"/>
  <c r="D4" i="4"/>
  <c r="D3" i="4"/>
  <c r="D2" i="4"/>
  <c r="E10" i="3"/>
  <c r="E9" i="3"/>
  <c r="E8" i="3"/>
  <c r="E7" i="3"/>
  <c r="E6" i="3"/>
  <c r="E5" i="3"/>
  <c r="E4" i="3"/>
  <c r="E3" i="3"/>
  <c r="E2" i="3"/>
  <c r="D10" i="3"/>
  <c r="D9" i="3"/>
  <c r="D8" i="3"/>
  <c r="D7" i="3"/>
  <c r="D6" i="3"/>
  <c r="D5" i="3"/>
  <c r="D4" i="3"/>
  <c r="D3" i="3"/>
  <c r="D2" i="3"/>
  <c r="E10" i="2"/>
  <c r="E9" i="2"/>
  <c r="E8" i="2"/>
  <c r="E7" i="2"/>
  <c r="E6" i="2"/>
  <c r="E4" i="2"/>
  <c r="E3" i="2"/>
  <c r="E2" i="2"/>
  <c r="E5" i="2"/>
  <c r="D4" i="2"/>
  <c r="D3" i="2"/>
  <c r="D2" i="2"/>
  <c r="D10" i="2"/>
  <c r="D9" i="2"/>
  <c r="D8" i="2"/>
  <c r="D7" i="2"/>
  <c r="D6" i="2"/>
  <c r="D5" i="2"/>
  <c r="F7" i="5"/>
  <c r="F8" i="5"/>
  <c r="F5" i="5"/>
  <c r="F9" i="5"/>
  <c r="F2" i="6"/>
  <c r="F10" i="4"/>
  <c r="F6" i="2"/>
  <c r="F2" i="3"/>
  <c r="F3" i="3"/>
  <c r="F9" i="7"/>
  <c r="F2" i="7"/>
  <c r="F8" i="6"/>
  <c r="F6" i="6"/>
  <c r="F6" i="5"/>
  <c r="F4" i="5"/>
  <c r="F10" i="5"/>
  <c r="F2" i="5"/>
  <c r="F3" i="5"/>
  <c r="F9" i="4"/>
  <c r="F7" i="4"/>
  <c r="F8" i="4"/>
  <c r="F2" i="4"/>
  <c r="F3" i="4"/>
  <c r="F4" i="4"/>
  <c r="F5" i="4"/>
  <c r="F6" i="3"/>
  <c r="F5" i="3"/>
  <c r="F8" i="3"/>
  <c r="F4" i="3"/>
  <c r="F7" i="3"/>
  <c r="F9" i="2"/>
  <c r="F8" i="2"/>
  <c r="F5" i="2"/>
  <c r="F7" i="2"/>
  <c r="F10" i="2"/>
  <c r="F6" i="7"/>
  <c r="F7" i="7"/>
  <c r="F3" i="6"/>
  <c r="F9" i="6"/>
  <c r="F10" i="6"/>
  <c r="F5" i="6"/>
  <c r="F7" i="6"/>
  <c r="F4" i="6"/>
  <c r="F9" i="3"/>
  <c r="F10" i="3"/>
  <c r="F3" i="7"/>
  <c r="F4" i="7"/>
  <c r="F10" i="7"/>
  <c r="F5" i="7"/>
  <c r="F8" i="7"/>
  <c r="F4" i="2"/>
  <c r="F2" i="2"/>
  <c r="F3" i="2"/>
  <c r="F2" i="1"/>
  <c r="F3" i="1"/>
  <c r="F6" i="1"/>
  <c r="F7" i="1"/>
  <c r="F10" i="1"/>
  <c r="F4" i="1"/>
  <c r="F5" i="1"/>
  <c r="F8" i="1"/>
  <c r="F9" i="1"/>
</calcChain>
</file>

<file path=xl/sharedStrings.xml><?xml version="1.0" encoding="utf-8"?>
<sst xmlns="http://schemas.openxmlformats.org/spreadsheetml/2006/main" count="126" uniqueCount="19">
  <si>
    <t>LL lost</t>
  </si>
  <si>
    <t>LR lost</t>
  </si>
  <si>
    <t>Lower lost</t>
  </si>
  <si>
    <t>LL lost during searching, tracing is fine</t>
  </si>
  <si>
    <t>flashy</t>
  </si>
  <si>
    <t>a bit flashy</t>
  </si>
  <si>
    <t>a little bit flashy</t>
  </si>
  <si>
    <t>redo</t>
  </si>
  <si>
    <t>lower lost</t>
  </si>
  <si>
    <t>all lost</t>
  </si>
  <si>
    <t>mostly lost</t>
  </si>
  <si>
    <t xml:space="preserve"> </t>
  </si>
  <si>
    <t>scene start</t>
  </si>
  <si>
    <t>tracing start</t>
  </si>
  <si>
    <t>tracing end</t>
  </si>
  <si>
    <t>scene start-offset</t>
  </si>
  <si>
    <t>scene duration</t>
  </si>
  <si>
    <t>EDF start timestamp</t>
  </si>
  <si>
    <t>tracing end-offset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</si>
</sst>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cols>
    <col min="4" max="4" width="11" customWidth="1"/>
    <col min="5" max="5" width="10.42578125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 s="1">
        <f>8334008</f>
        <v>8334008</v>
      </c>
      <c r="B2" s="1">
        <v>8335902</v>
      </c>
      <c r="C2">
        <f>8338151</f>
        <v>8338151</v>
      </c>
      <c r="D2">
        <f>A2-H2</f>
        <v>10941</v>
      </c>
      <c r="E2">
        <f>C2-H2</f>
        <v>15084</v>
      </c>
      <c r="F2">
        <f>E2-D2</f>
        <v>4143</v>
      </c>
      <c r="H2">
        <v>8323067</v>
      </c>
    </row>
    <row r="3" spans="1:9" x14ac:dyDescent="0.25">
      <c r="A3" s="1">
        <f>8340048</f>
        <v>8340048</v>
      </c>
      <c r="B3" s="1">
        <v>8341782</v>
      </c>
      <c r="C3">
        <f>8346452</f>
        <v>8346452</v>
      </c>
      <c r="D3">
        <f t="shared" ref="D3:D10" si="0">A3-H3</f>
        <v>16981</v>
      </c>
      <c r="E3">
        <f t="shared" ref="E3:E10" si="1">C3-H3</f>
        <v>23385</v>
      </c>
      <c r="F3">
        <f t="shared" ref="F3:F10" si="2">E3-D3</f>
        <v>6404</v>
      </c>
      <c r="H3">
        <v>8323067</v>
      </c>
    </row>
    <row r="4" spans="1:9" x14ac:dyDescent="0.25">
      <c r="A4" s="1">
        <f>8347914</f>
        <v>8347914</v>
      </c>
      <c r="B4" s="1">
        <v>8349677</v>
      </c>
      <c r="C4">
        <f>8364636</f>
        <v>8364636</v>
      </c>
      <c r="D4">
        <f t="shared" si="0"/>
        <v>24847</v>
      </c>
      <c r="E4">
        <f t="shared" si="1"/>
        <v>41569</v>
      </c>
      <c r="F4">
        <f t="shared" si="2"/>
        <v>16722</v>
      </c>
      <c r="H4">
        <v>8323067</v>
      </c>
      <c r="I4" t="s">
        <v>0</v>
      </c>
    </row>
    <row r="5" spans="1:9" x14ac:dyDescent="0.25">
      <c r="A5" s="1">
        <f>8365993</f>
        <v>8365993</v>
      </c>
      <c r="B5" s="1">
        <v>8367659</v>
      </c>
      <c r="C5">
        <f>8373082</f>
        <v>8373082</v>
      </c>
      <c r="D5">
        <f t="shared" si="0"/>
        <v>42926</v>
      </c>
      <c r="E5">
        <f t="shared" si="1"/>
        <v>50015</v>
      </c>
      <c r="F5">
        <f t="shared" si="2"/>
        <v>7089</v>
      </c>
      <c r="H5">
        <v>8323067</v>
      </c>
      <c r="I5" t="s">
        <v>1</v>
      </c>
    </row>
    <row r="6" spans="1:9" x14ac:dyDescent="0.25">
      <c r="A6" s="1">
        <f>8373859</f>
        <v>8373859</v>
      </c>
      <c r="B6" s="1">
        <v>8375700</v>
      </c>
      <c r="C6">
        <f>8393021</f>
        <v>8393021</v>
      </c>
      <c r="D6">
        <f t="shared" si="0"/>
        <v>50792</v>
      </c>
      <c r="E6">
        <f t="shared" si="1"/>
        <v>69954</v>
      </c>
      <c r="F6">
        <f t="shared" si="2"/>
        <v>19162</v>
      </c>
      <c r="H6">
        <v>8323067</v>
      </c>
      <c r="I6" t="s">
        <v>0</v>
      </c>
    </row>
    <row r="7" spans="1:9" x14ac:dyDescent="0.25">
      <c r="A7" s="1">
        <f>8394148</f>
        <v>8394148</v>
      </c>
      <c r="B7" s="1">
        <v>8396135</v>
      </c>
      <c r="C7">
        <f>8398471</f>
        <v>8398471</v>
      </c>
      <c r="D7">
        <f t="shared" si="0"/>
        <v>71081</v>
      </c>
      <c r="E7">
        <f t="shared" si="1"/>
        <v>75404</v>
      </c>
      <c r="F7">
        <f t="shared" si="2"/>
        <v>4323</v>
      </c>
      <c r="H7">
        <v>8323067</v>
      </c>
    </row>
    <row r="8" spans="1:9" x14ac:dyDescent="0.25">
      <c r="A8" s="1">
        <f>8399618</f>
        <v>8399618</v>
      </c>
      <c r="B8" s="1">
        <v>8401173</v>
      </c>
      <c r="C8">
        <f>8416054</f>
        <v>8416054</v>
      </c>
      <c r="D8">
        <f t="shared" si="0"/>
        <v>76551</v>
      </c>
      <c r="E8">
        <f t="shared" si="1"/>
        <v>92987</v>
      </c>
      <c r="F8">
        <f t="shared" si="2"/>
        <v>16436</v>
      </c>
      <c r="H8">
        <v>8323067</v>
      </c>
      <c r="I8" t="s">
        <v>2</v>
      </c>
    </row>
    <row r="9" spans="1:9" x14ac:dyDescent="0.25">
      <c r="A9" s="1">
        <f>8416789</f>
        <v>8416789</v>
      </c>
      <c r="B9" s="1">
        <v>8418440</v>
      </c>
      <c r="C9">
        <f>8421024</f>
        <v>8421024</v>
      </c>
      <c r="D9">
        <f t="shared" si="0"/>
        <v>93722</v>
      </c>
      <c r="E9">
        <f t="shared" si="1"/>
        <v>97957</v>
      </c>
      <c r="F9">
        <f t="shared" si="2"/>
        <v>4235</v>
      </c>
      <c r="H9">
        <v>8323067</v>
      </c>
      <c r="I9" t="s">
        <v>3</v>
      </c>
    </row>
    <row r="10" spans="1:9" x14ac:dyDescent="0.25">
      <c r="A10" s="1">
        <f>8421919</f>
        <v>8421919</v>
      </c>
      <c r="B10" s="1">
        <v>8423504</v>
      </c>
      <c r="C10">
        <f>8427871</f>
        <v>8427871</v>
      </c>
      <c r="D10">
        <f t="shared" si="0"/>
        <v>98852</v>
      </c>
      <c r="E10">
        <f t="shared" si="1"/>
        <v>104804</v>
      </c>
      <c r="F10">
        <f t="shared" si="2"/>
        <v>5952</v>
      </c>
      <c r="H10">
        <v>8323067</v>
      </c>
      <c r="I10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>
        <f>10332549</f>
        <v>10332549</v>
      </c>
      <c r="B2">
        <v>10334426</v>
      </c>
      <c r="C2">
        <f>10336197</f>
        <v>10336197</v>
      </c>
      <c r="D2">
        <f>A2-H2</f>
        <v>7740</v>
      </c>
      <c r="E2">
        <f>C2-H2</f>
        <v>11388</v>
      </c>
      <c r="F2">
        <f t="shared" ref="F2:F10" si="0">E2-D2</f>
        <v>3648</v>
      </c>
      <c r="H2">
        <v>10324809</v>
      </c>
    </row>
    <row r="3" spans="1:9" x14ac:dyDescent="0.25">
      <c r="A3">
        <f>10337334</f>
        <v>10337334</v>
      </c>
      <c r="B3">
        <v>10339132</v>
      </c>
      <c r="C3">
        <f>10342703</f>
        <v>10342703</v>
      </c>
      <c r="D3">
        <f t="shared" ref="D3:D10" si="1">A3-H3</f>
        <v>12525</v>
      </c>
      <c r="E3">
        <f t="shared" ref="E3:E10" si="2">C3-H3</f>
        <v>17894</v>
      </c>
      <c r="F3">
        <f t="shared" si="0"/>
        <v>5369</v>
      </c>
      <c r="H3">
        <v>10324809</v>
      </c>
      <c r="I3" t="s">
        <v>6</v>
      </c>
    </row>
    <row r="4" spans="1:9" x14ac:dyDescent="0.25">
      <c r="A4">
        <f>10343421</f>
        <v>10343421</v>
      </c>
      <c r="B4">
        <v>10345215</v>
      </c>
      <c r="C4">
        <f>10358081</f>
        <v>10358081</v>
      </c>
      <c r="D4">
        <f t="shared" si="1"/>
        <v>18612</v>
      </c>
      <c r="E4">
        <f t="shared" si="2"/>
        <v>33272</v>
      </c>
      <c r="F4">
        <f t="shared" si="0"/>
        <v>14660</v>
      </c>
      <c r="H4">
        <v>10324809</v>
      </c>
      <c r="I4" t="s">
        <v>0</v>
      </c>
    </row>
    <row r="5" spans="1:9" x14ac:dyDescent="0.25">
      <c r="A5">
        <f>10358786</f>
        <v>10358786</v>
      </c>
      <c r="B5">
        <v>10360085</v>
      </c>
      <c r="C5">
        <f>10363801</f>
        <v>10363801</v>
      </c>
      <c r="D5">
        <f t="shared" si="1"/>
        <v>33977</v>
      </c>
      <c r="E5">
        <f t="shared" si="2"/>
        <v>38992</v>
      </c>
      <c r="F5">
        <f t="shared" si="0"/>
        <v>5015</v>
      </c>
      <c r="H5">
        <v>10324809</v>
      </c>
      <c r="I5" t="s">
        <v>8</v>
      </c>
    </row>
    <row r="6" spans="1:9" x14ac:dyDescent="0.25">
      <c r="A6">
        <f>10364521</f>
        <v>10364521</v>
      </c>
      <c r="B6">
        <v>10366261</v>
      </c>
      <c r="C6">
        <f>10378392</f>
        <v>10378392</v>
      </c>
      <c r="D6">
        <f t="shared" si="1"/>
        <v>39712</v>
      </c>
      <c r="E6">
        <f t="shared" si="2"/>
        <v>53583</v>
      </c>
      <c r="F6">
        <f t="shared" si="0"/>
        <v>13871</v>
      </c>
      <c r="H6">
        <v>10324809</v>
      </c>
      <c r="I6" t="s">
        <v>8</v>
      </c>
    </row>
    <row r="7" spans="1:9" x14ac:dyDescent="0.25">
      <c r="A7">
        <f>10378994</f>
        <v>10378994</v>
      </c>
      <c r="B7">
        <v>10380917</v>
      </c>
      <c r="C7">
        <f>10382773</f>
        <v>10382773</v>
      </c>
      <c r="D7">
        <f t="shared" si="1"/>
        <v>54185</v>
      </c>
      <c r="E7">
        <f t="shared" si="2"/>
        <v>57964</v>
      </c>
      <c r="F7">
        <f t="shared" si="0"/>
        <v>3779</v>
      </c>
      <c r="H7">
        <v>10324809</v>
      </c>
    </row>
    <row r="8" spans="1:9" x14ac:dyDescent="0.25">
      <c r="A8">
        <f>10383554</f>
        <v>10383554</v>
      </c>
      <c r="B8">
        <v>10385285</v>
      </c>
      <c r="C8">
        <f>10397579</f>
        <v>10397579</v>
      </c>
      <c r="D8">
        <f t="shared" si="1"/>
        <v>58745</v>
      </c>
      <c r="E8">
        <f t="shared" si="2"/>
        <v>72770</v>
      </c>
      <c r="F8">
        <f t="shared" si="0"/>
        <v>14025</v>
      </c>
      <c r="H8">
        <v>10324809</v>
      </c>
      <c r="I8" t="s">
        <v>8</v>
      </c>
    </row>
    <row r="9" spans="1:9" x14ac:dyDescent="0.25">
      <c r="A9">
        <f>10398219</f>
        <v>10398219</v>
      </c>
      <c r="B9">
        <v>10399805</v>
      </c>
      <c r="C9">
        <f>10401861</f>
        <v>10401861</v>
      </c>
      <c r="D9">
        <f t="shared" si="1"/>
        <v>73410</v>
      </c>
      <c r="E9">
        <f t="shared" si="2"/>
        <v>77052</v>
      </c>
      <c r="F9">
        <f t="shared" si="0"/>
        <v>3642</v>
      </c>
      <c r="H9">
        <v>10324809</v>
      </c>
      <c r="I9" t="s">
        <v>11</v>
      </c>
    </row>
    <row r="10" spans="1:9" x14ac:dyDescent="0.25">
      <c r="A10">
        <f>10402765</f>
        <v>10402765</v>
      </c>
      <c r="B10">
        <v>10404362</v>
      </c>
      <c r="C10">
        <f>10408469</f>
        <v>10408469</v>
      </c>
      <c r="D10">
        <f t="shared" si="1"/>
        <v>77956</v>
      </c>
      <c r="E10">
        <f t="shared" si="2"/>
        <v>83660</v>
      </c>
      <c r="F10">
        <f t="shared" si="0"/>
        <v>5704</v>
      </c>
      <c r="H10">
        <v>10324809</v>
      </c>
      <c r="I10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>
        <f>8554167</f>
        <v>8554167</v>
      </c>
      <c r="B2">
        <v>8556120</v>
      </c>
      <c r="C2">
        <f>8558031</f>
        <v>8558031</v>
      </c>
      <c r="D2">
        <f t="shared" ref="D2:D10" si="0">A2-H2</f>
        <v>6977</v>
      </c>
      <c r="E2">
        <f t="shared" ref="E2:E10" si="1">C2-H2</f>
        <v>10841</v>
      </c>
      <c r="F2">
        <f>E2-D2</f>
        <v>3864</v>
      </c>
      <c r="H2">
        <v>8547190</v>
      </c>
    </row>
    <row r="3" spans="1:9" x14ac:dyDescent="0.25">
      <c r="A3">
        <f>8558899</f>
        <v>8558899</v>
      </c>
      <c r="B3">
        <v>8560628</v>
      </c>
      <c r="C3">
        <f>8564141</f>
        <v>8564141</v>
      </c>
      <c r="D3">
        <f t="shared" si="0"/>
        <v>11709</v>
      </c>
      <c r="E3">
        <f t="shared" si="1"/>
        <v>16951</v>
      </c>
      <c r="F3">
        <f t="shared" ref="F3:F10" si="2">E3-D3</f>
        <v>5242</v>
      </c>
      <c r="H3">
        <v>8547190</v>
      </c>
    </row>
    <row r="4" spans="1:9" x14ac:dyDescent="0.25">
      <c r="A4">
        <f>8564953</f>
        <v>8564953</v>
      </c>
      <c r="B4">
        <v>8566611</v>
      </c>
      <c r="C4">
        <f>8580400</f>
        <v>8580400</v>
      </c>
      <c r="D4">
        <f t="shared" si="0"/>
        <v>17763</v>
      </c>
      <c r="E4">
        <f t="shared" si="1"/>
        <v>33210</v>
      </c>
      <c r="F4">
        <f t="shared" si="2"/>
        <v>15447</v>
      </c>
      <c r="H4">
        <v>8547190</v>
      </c>
      <c r="I4" t="s">
        <v>0</v>
      </c>
    </row>
    <row r="5" spans="1:9" x14ac:dyDescent="0.25">
      <c r="A5">
        <f>8581417</f>
        <v>8581417</v>
      </c>
      <c r="B5">
        <v>8584818</v>
      </c>
      <c r="C5">
        <f>8589008</f>
        <v>8589008</v>
      </c>
      <c r="D5">
        <f t="shared" si="0"/>
        <v>34227</v>
      </c>
      <c r="E5">
        <f t="shared" si="1"/>
        <v>41818</v>
      </c>
      <c r="F5">
        <f t="shared" si="2"/>
        <v>7591</v>
      </c>
      <c r="H5">
        <v>8547190</v>
      </c>
      <c r="I5" t="s">
        <v>4</v>
      </c>
    </row>
    <row r="6" spans="1:9" x14ac:dyDescent="0.25">
      <c r="A6">
        <f>8590044</f>
        <v>8590044</v>
      </c>
      <c r="B6">
        <v>8591729</v>
      </c>
      <c r="C6">
        <f>8606149</f>
        <v>8606149</v>
      </c>
      <c r="D6">
        <f t="shared" si="0"/>
        <v>42854</v>
      </c>
      <c r="E6">
        <f t="shared" si="1"/>
        <v>58959</v>
      </c>
      <c r="F6">
        <f t="shared" si="2"/>
        <v>16105</v>
      </c>
      <c r="H6">
        <v>8547190</v>
      </c>
      <c r="I6" t="s">
        <v>0</v>
      </c>
    </row>
    <row r="7" spans="1:9" x14ac:dyDescent="0.25">
      <c r="A7">
        <f>8607158</f>
        <v>8607158</v>
      </c>
      <c r="B7">
        <v>8609012</v>
      </c>
      <c r="C7">
        <f>8611190</f>
        <v>8611190</v>
      </c>
      <c r="D7">
        <f t="shared" si="0"/>
        <v>59968</v>
      </c>
      <c r="E7">
        <f t="shared" si="1"/>
        <v>64000</v>
      </c>
      <c r="F7">
        <f t="shared" si="2"/>
        <v>4032</v>
      </c>
      <c r="H7">
        <v>8547190</v>
      </c>
    </row>
    <row r="8" spans="1:9" x14ac:dyDescent="0.25">
      <c r="A8">
        <f>8612062</f>
        <v>8612062</v>
      </c>
      <c r="B8">
        <v>8613366</v>
      </c>
      <c r="C8">
        <f>8627507</f>
        <v>8627507</v>
      </c>
      <c r="D8">
        <f t="shared" si="0"/>
        <v>64872</v>
      </c>
      <c r="E8">
        <f t="shared" si="1"/>
        <v>80317</v>
      </c>
      <c r="F8">
        <f t="shared" si="2"/>
        <v>15445</v>
      </c>
      <c r="H8">
        <v>8547190</v>
      </c>
      <c r="I8" t="s">
        <v>0</v>
      </c>
    </row>
    <row r="9" spans="1:9" x14ac:dyDescent="0.25">
      <c r="A9">
        <f>8628359</f>
        <v>8628359</v>
      </c>
      <c r="B9">
        <v>8630183</v>
      </c>
      <c r="C9">
        <f>8632350</f>
        <v>8632350</v>
      </c>
      <c r="D9">
        <f t="shared" si="0"/>
        <v>81169</v>
      </c>
      <c r="E9">
        <f t="shared" si="1"/>
        <v>85160</v>
      </c>
      <c r="F9">
        <f t="shared" si="2"/>
        <v>3991</v>
      </c>
      <c r="H9">
        <v>8547190</v>
      </c>
    </row>
    <row r="10" spans="1:9" x14ac:dyDescent="0.25">
      <c r="A10">
        <f>8633207</f>
        <v>8633207</v>
      </c>
      <c r="B10">
        <v>8634765</v>
      </c>
      <c r="C10">
        <f>8639433</f>
        <v>8639433</v>
      </c>
      <c r="D10">
        <f t="shared" si="0"/>
        <v>86017</v>
      </c>
      <c r="E10">
        <f t="shared" si="1"/>
        <v>92243</v>
      </c>
      <c r="F10">
        <f t="shared" si="2"/>
        <v>6226</v>
      </c>
      <c r="H10">
        <v>8547190</v>
      </c>
      <c r="I10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2" sqref="D2"/>
    </sheetView>
  </sheetViews>
  <sheetFormatPr defaultColWidth="8.85546875" defaultRowHeight="15" x14ac:dyDescent="0.25"/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>
        <f>8706331</f>
        <v>8706331</v>
      </c>
      <c r="B2">
        <v>8707816</v>
      </c>
      <c r="C2">
        <f>8709512</f>
        <v>8709512</v>
      </c>
      <c r="D2">
        <f t="shared" ref="D2:D4" si="0">A2-H2</f>
        <v>9460</v>
      </c>
      <c r="E2">
        <f t="shared" ref="E2:E4" si="1">C2-H2</f>
        <v>12641</v>
      </c>
      <c r="F2">
        <f>E2-D2</f>
        <v>3181</v>
      </c>
      <c r="H2">
        <v>8696871</v>
      </c>
    </row>
    <row r="3" spans="1:9" x14ac:dyDescent="0.25">
      <c r="A3">
        <f>8710602</f>
        <v>8710602</v>
      </c>
      <c r="B3">
        <v>8712218</v>
      </c>
      <c r="C3">
        <f>8716020</f>
        <v>8716020</v>
      </c>
      <c r="D3">
        <f t="shared" si="0"/>
        <v>13731</v>
      </c>
      <c r="E3">
        <f t="shared" si="1"/>
        <v>19149</v>
      </c>
      <c r="F3">
        <f t="shared" ref="F3:F10" si="2">E3-D3</f>
        <v>5418</v>
      </c>
      <c r="H3">
        <v>8696871</v>
      </c>
    </row>
    <row r="4" spans="1:9" x14ac:dyDescent="0.25">
      <c r="A4">
        <f>8716754</f>
        <v>8716754</v>
      </c>
      <c r="B4">
        <v>8719751</v>
      </c>
      <c r="C4">
        <f>8733197</f>
        <v>8733197</v>
      </c>
      <c r="D4">
        <f t="shared" si="0"/>
        <v>19883</v>
      </c>
      <c r="E4">
        <f t="shared" si="1"/>
        <v>36326</v>
      </c>
      <c r="F4">
        <f t="shared" si="2"/>
        <v>16443</v>
      </c>
      <c r="H4">
        <v>8696871</v>
      </c>
      <c r="I4" t="s">
        <v>5</v>
      </c>
    </row>
    <row r="5" spans="1:9" x14ac:dyDescent="0.25">
      <c r="A5">
        <f>8733919</f>
        <v>8733919</v>
      </c>
      <c r="B5">
        <v>8735908</v>
      </c>
      <c r="C5">
        <f>8740655</f>
        <v>8740655</v>
      </c>
      <c r="D5">
        <f>A5-H5</f>
        <v>37048</v>
      </c>
      <c r="E5">
        <f>C5-H5</f>
        <v>43784</v>
      </c>
      <c r="F5">
        <f t="shared" si="2"/>
        <v>6736</v>
      </c>
      <c r="H5">
        <v>8696871</v>
      </c>
      <c r="I5" t="s">
        <v>5</v>
      </c>
    </row>
    <row r="6" spans="1:9" x14ac:dyDescent="0.25">
      <c r="A6">
        <f>8741570</f>
        <v>8741570</v>
      </c>
      <c r="B6">
        <v>8743624</v>
      </c>
      <c r="C6">
        <f>8758277</f>
        <v>8758277</v>
      </c>
      <c r="D6">
        <f t="shared" ref="D6:D10" si="3">A6-H6</f>
        <v>44699</v>
      </c>
      <c r="E6">
        <f t="shared" ref="E6:E10" si="4">C6-H6</f>
        <v>61406</v>
      </c>
      <c r="F6">
        <f t="shared" si="2"/>
        <v>16707</v>
      </c>
      <c r="H6">
        <v>8696871</v>
      </c>
      <c r="I6" t="s">
        <v>0</v>
      </c>
    </row>
    <row r="7" spans="1:9" x14ac:dyDescent="0.25">
      <c r="A7">
        <f>8759463</f>
        <v>8759463</v>
      </c>
      <c r="B7">
        <v>8761496</v>
      </c>
      <c r="C7">
        <f>8763905</f>
        <v>8763905</v>
      </c>
      <c r="D7">
        <f t="shared" si="3"/>
        <v>62592</v>
      </c>
      <c r="E7">
        <f t="shared" si="4"/>
        <v>67034</v>
      </c>
      <c r="F7">
        <f t="shared" si="2"/>
        <v>4442</v>
      </c>
      <c r="H7">
        <v>8696871</v>
      </c>
    </row>
    <row r="8" spans="1:9" x14ac:dyDescent="0.25">
      <c r="A8">
        <f>8764971</f>
        <v>8764971</v>
      </c>
      <c r="B8">
        <v>8766422</v>
      </c>
      <c r="C8">
        <f>8781022</f>
        <v>8781022</v>
      </c>
      <c r="D8">
        <f t="shared" si="3"/>
        <v>68100</v>
      </c>
      <c r="E8">
        <f t="shared" si="4"/>
        <v>84151</v>
      </c>
      <c r="F8">
        <f t="shared" si="2"/>
        <v>16051</v>
      </c>
      <c r="H8">
        <v>8696871</v>
      </c>
      <c r="I8" t="s">
        <v>0</v>
      </c>
    </row>
    <row r="9" spans="1:9" x14ac:dyDescent="0.25">
      <c r="A9">
        <f>8781744</f>
        <v>8781744</v>
      </c>
      <c r="B9">
        <v>8783359</v>
      </c>
      <c r="C9">
        <f>8786025</f>
        <v>8786025</v>
      </c>
      <c r="D9">
        <f t="shared" si="3"/>
        <v>84873</v>
      </c>
      <c r="E9">
        <f t="shared" si="4"/>
        <v>89154</v>
      </c>
      <c r="F9">
        <f t="shared" si="2"/>
        <v>4281</v>
      </c>
      <c r="H9">
        <v>8696871</v>
      </c>
    </row>
    <row r="10" spans="1:9" x14ac:dyDescent="0.25">
      <c r="A10">
        <f>8786760</f>
        <v>8786760</v>
      </c>
      <c r="B10">
        <v>8788171</v>
      </c>
      <c r="C10">
        <f>8792561</f>
        <v>8792561</v>
      </c>
      <c r="D10">
        <f t="shared" si="3"/>
        <v>89889</v>
      </c>
      <c r="E10">
        <f t="shared" si="4"/>
        <v>95690</v>
      </c>
      <c r="F10">
        <f t="shared" si="2"/>
        <v>5801</v>
      </c>
      <c r="H10">
        <v>8696871</v>
      </c>
      <c r="I10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>
        <f>8862345</f>
        <v>8862345</v>
      </c>
      <c r="B2">
        <v>8863769</v>
      </c>
      <c r="C2">
        <f>8865800</f>
        <v>8865800</v>
      </c>
      <c r="D2">
        <f>A2-H2</f>
        <v>7571</v>
      </c>
      <c r="E2">
        <f>C2-H2</f>
        <v>11026</v>
      </c>
      <c r="F2">
        <f>E2-D2</f>
        <v>3455</v>
      </c>
      <c r="H2">
        <v>8854774</v>
      </c>
    </row>
    <row r="3" spans="1:9" x14ac:dyDescent="0.25">
      <c r="A3">
        <f>8866573</f>
        <v>8866573</v>
      </c>
      <c r="B3">
        <v>8868608</v>
      </c>
      <c r="C3">
        <f>8872417</f>
        <v>8872417</v>
      </c>
      <c r="D3">
        <f t="shared" ref="D3:D10" si="0">A3-H3</f>
        <v>11799</v>
      </c>
      <c r="E3">
        <f t="shared" ref="E3:E10" si="1">C3-H3</f>
        <v>17643</v>
      </c>
      <c r="F3">
        <f t="shared" ref="F3:F10" si="2">E3-D3</f>
        <v>5844</v>
      </c>
      <c r="H3">
        <v>8854774</v>
      </c>
    </row>
    <row r="4" spans="1:9" x14ac:dyDescent="0.25">
      <c r="A4">
        <f>8873243</f>
        <v>8873243</v>
      </c>
      <c r="B4">
        <v>8875040</v>
      </c>
      <c r="C4">
        <f>8888439</f>
        <v>8888439</v>
      </c>
      <c r="D4">
        <f t="shared" si="0"/>
        <v>18469</v>
      </c>
      <c r="E4">
        <f t="shared" si="1"/>
        <v>33665</v>
      </c>
      <c r="F4">
        <f t="shared" si="2"/>
        <v>15196</v>
      </c>
      <c r="H4">
        <v>8854774</v>
      </c>
      <c r="I4" t="s">
        <v>0</v>
      </c>
    </row>
    <row r="5" spans="1:9" x14ac:dyDescent="0.25">
      <c r="A5">
        <f>8889093</f>
        <v>8889093</v>
      </c>
      <c r="B5">
        <v>8890491</v>
      </c>
      <c r="C5">
        <f>8894469</f>
        <v>8894469</v>
      </c>
      <c r="D5">
        <f t="shared" si="0"/>
        <v>34319</v>
      </c>
      <c r="E5">
        <f t="shared" si="1"/>
        <v>39695</v>
      </c>
      <c r="F5">
        <f t="shared" si="2"/>
        <v>5376</v>
      </c>
      <c r="H5">
        <v>8854774</v>
      </c>
      <c r="I5" t="s">
        <v>5</v>
      </c>
    </row>
    <row r="6" spans="1:9" x14ac:dyDescent="0.25">
      <c r="A6">
        <f>8895164</f>
        <v>8895164</v>
      </c>
      <c r="B6">
        <v>8896801</v>
      </c>
      <c r="C6">
        <f>8910985</f>
        <v>8910985</v>
      </c>
      <c r="D6">
        <f t="shared" si="0"/>
        <v>40390</v>
      </c>
      <c r="E6">
        <f t="shared" si="1"/>
        <v>56211</v>
      </c>
      <c r="F6">
        <f t="shared" si="2"/>
        <v>15821</v>
      </c>
      <c r="H6">
        <v>8854774</v>
      </c>
      <c r="I6" t="s">
        <v>0</v>
      </c>
    </row>
    <row r="7" spans="1:9" x14ac:dyDescent="0.25">
      <c r="A7">
        <f>8911887</f>
        <v>8911887</v>
      </c>
      <c r="B7">
        <v>8913697</v>
      </c>
      <c r="C7">
        <f>8915747</f>
        <v>8915747</v>
      </c>
      <c r="D7">
        <f t="shared" si="0"/>
        <v>57113</v>
      </c>
      <c r="E7">
        <f t="shared" si="1"/>
        <v>60973</v>
      </c>
      <c r="F7">
        <f t="shared" si="2"/>
        <v>3860</v>
      </c>
      <c r="H7">
        <v>8854774</v>
      </c>
    </row>
    <row r="8" spans="1:9" x14ac:dyDescent="0.25">
      <c r="A8">
        <f>8916518</f>
        <v>8916518</v>
      </c>
      <c r="B8">
        <v>8918114</v>
      </c>
      <c r="C8">
        <f>8931839</f>
        <v>8931839</v>
      </c>
      <c r="D8">
        <f t="shared" si="0"/>
        <v>61744</v>
      </c>
      <c r="E8">
        <f t="shared" si="1"/>
        <v>77065</v>
      </c>
      <c r="F8">
        <f t="shared" si="2"/>
        <v>15321</v>
      </c>
      <c r="H8">
        <v>8854774</v>
      </c>
      <c r="I8" t="s">
        <v>0</v>
      </c>
    </row>
    <row r="9" spans="1:9" x14ac:dyDescent="0.25">
      <c r="A9">
        <f>8932621</f>
        <v>8932621</v>
      </c>
      <c r="B9">
        <v>8934519</v>
      </c>
      <c r="C9">
        <f>8936593</f>
        <v>8936593</v>
      </c>
      <c r="D9">
        <f t="shared" si="0"/>
        <v>77847</v>
      </c>
      <c r="E9">
        <f t="shared" si="1"/>
        <v>81819</v>
      </c>
      <c r="F9">
        <f t="shared" si="2"/>
        <v>3972</v>
      </c>
      <c r="H9">
        <v>8854774</v>
      </c>
    </row>
    <row r="10" spans="1:9" x14ac:dyDescent="0.25">
      <c r="A10">
        <f>8937286</f>
        <v>8937286</v>
      </c>
      <c r="B10">
        <v>8939035</v>
      </c>
      <c r="C10">
        <f>8943078</f>
        <v>8943078</v>
      </c>
      <c r="D10">
        <f t="shared" si="0"/>
        <v>82512</v>
      </c>
      <c r="E10">
        <f t="shared" si="1"/>
        <v>88304</v>
      </c>
      <c r="F10">
        <f t="shared" si="2"/>
        <v>5792</v>
      </c>
      <c r="H10">
        <v>8854774</v>
      </c>
      <c r="I10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>
        <f>9101294</f>
        <v>9101294</v>
      </c>
      <c r="B2">
        <v>9102841</v>
      </c>
      <c r="C2">
        <f>9104903</f>
        <v>9104903</v>
      </c>
      <c r="D2">
        <f>A2-H2</f>
        <v>13964</v>
      </c>
      <c r="E2">
        <f>C2-H2</f>
        <v>17573</v>
      </c>
      <c r="F2">
        <f>E2-D2</f>
        <v>3609</v>
      </c>
      <c r="H2">
        <v>9087330</v>
      </c>
    </row>
    <row r="3" spans="1:9" x14ac:dyDescent="0.25">
      <c r="A3">
        <f>9105798</f>
        <v>9105798</v>
      </c>
      <c r="B3">
        <v>9107022</v>
      </c>
      <c r="C3">
        <f>9110665</f>
        <v>9110665</v>
      </c>
      <c r="D3">
        <f t="shared" ref="D3:D10" si="0">A3-H3</f>
        <v>18468</v>
      </c>
      <c r="E3">
        <f t="shared" ref="E3:E10" si="1">C3-H3</f>
        <v>23335</v>
      </c>
      <c r="F3">
        <f t="shared" ref="F3:F10" si="2">E3-D3</f>
        <v>4867</v>
      </c>
      <c r="H3">
        <v>9087330</v>
      </c>
    </row>
    <row r="4" spans="1:9" x14ac:dyDescent="0.25">
      <c r="A4">
        <f>9111440</f>
        <v>9111440</v>
      </c>
      <c r="B4">
        <v>9112965</v>
      </c>
      <c r="C4">
        <f>9126968</f>
        <v>9126968</v>
      </c>
      <c r="D4">
        <f t="shared" si="0"/>
        <v>24110</v>
      </c>
      <c r="E4">
        <f t="shared" si="1"/>
        <v>39638</v>
      </c>
      <c r="F4">
        <f t="shared" si="2"/>
        <v>15528</v>
      </c>
      <c r="H4">
        <v>9087330</v>
      </c>
      <c r="I4" t="s">
        <v>5</v>
      </c>
    </row>
    <row r="5" spans="1:9" x14ac:dyDescent="0.25">
      <c r="A5">
        <f>9127647</f>
        <v>9127647</v>
      </c>
      <c r="B5">
        <v>9129327</v>
      </c>
      <c r="C5">
        <f>9133768</f>
        <v>9133768</v>
      </c>
      <c r="D5">
        <f t="shared" si="0"/>
        <v>40317</v>
      </c>
      <c r="E5">
        <f t="shared" si="1"/>
        <v>46438</v>
      </c>
      <c r="F5">
        <f t="shared" si="2"/>
        <v>6121</v>
      </c>
      <c r="H5">
        <v>9087330</v>
      </c>
      <c r="I5" t="s">
        <v>6</v>
      </c>
    </row>
    <row r="6" spans="1:9" x14ac:dyDescent="0.25">
      <c r="A6">
        <f>9134578</f>
        <v>9134578</v>
      </c>
      <c r="B6">
        <v>9136154</v>
      </c>
      <c r="C6">
        <f>9150038</f>
        <v>9150038</v>
      </c>
      <c r="D6">
        <f t="shared" si="0"/>
        <v>47248</v>
      </c>
      <c r="E6">
        <f t="shared" si="1"/>
        <v>62708</v>
      </c>
      <c r="F6">
        <f t="shared" si="2"/>
        <v>15460</v>
      </c>
      <c r="H6">
        <v>9087330</v>
      </c>
      <c r="I6" t="s">
        <v>0</v>
      </c>
    </row>
    <row r="7" spans="1:9" x14ac:dyDescent="0.25">
      <c r="A7">
        <f>9151064</f>
        <v>9151064</v>
      </c>
      <c r="B7">
        <v>9152471</v>
      </c>
      <c r="C7">
        <f>9155004</f>
        <v>9155004</v>
      </c>
      <c r="D7">
        <f t="shared" si="0"/>
        <v>63734</v>
      </c>
      <c r="E7">
        <f t="shared" si="1"/>
        <v>67674</v>
      </c>
      <c r="F7">
        <f t="shared" si="2"/>
        <v>3940</v>
      </c>
      <c r="H7">
        <v>9087330</v>
      </c>
    </row>
    <row r="8" spans="1:9" x14ac:dyDescent="0.25">
      <c r="A8">
        <f>9155735</f>
        <v>9155735</v>
      </c>
      <c r="B8">
        <v>9157341</v>
      </c>
      <c r="C8">
        <f>9170141</f>
        <v>9170141</v>
      </c>
      <c r="D8">
        <f t="shared" si="0"/>
        <v>68405</v>
      </c>
      <c r="E8">
        <f t="shared" si="1"/>
        <v>82811</v>
      </c>
      <c r="F8">
        <f t="shared" si="2"/>
        <v>14406</v>
      </c>
      <c r="H8">
        <v>9087330</v>
      </c>
      <c r="I8" t="s">
        <v>5</v>
      </c>
    </row>
    <row r="9" spans="1:9" x14ac:dyDescent="0.25">
      <c r="A9">
        <f>9170811</f>
        <v>9170811</v>
      </c>
      <c r="B9">
        <v>9172592</v>
      </c>
      <c r="C9">
        <f>9174831</f>
        <v>9174831</v>
      </c>
      <c r="D9">
        <f t="shared" si="0"/>
        <v>83481</v>
      </c>
      <c r="E9">
        <f t="shared" si="1"/>
        <v>87501</v>
      </c>
      <c r="F9">
        <f t="shared" si="2"/>
        <v>4020</v>
      </c>
      <c r="H9">
        <v>9087330</v>
      </c>
    </row>
    <row r="10" spans="1:9" x14ac:dyDescent="0.25">
      <c r="A10">
        <f>9175490</f>
        <v>9175490</v>
      </c>
      <c r="B10">
        <v>9176869</v>
      </c>
      <c r="C10">
        <f>9185341</f>
        <v>9185341</v>
      </c>
      <c r="D10">
        <f t="shared" si="0"/>
        <v>88160</v>
      </c>
      <c r="E10">
        <f t="shared" si="1"/>
        <v>98011</v>
      </c>
      <c r="F10">
        <f t="shared" si="2"/>
        <v>9851</v>
      </c>
      <c r="H10">
        <v>9087330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>
        <f>9254220</f>
        <v>9254220</v>
      </c>
      <c r="B2">
        <v>9255869</v>
      </c>
      <c r="C2">
        <f>9257524</f>
        <v>9257524</v>
      </c>
      <c r="D2">
        <f>A2-H2</f>
        <v>10941</v>
      </c>
      <c r="E2">
        <f>C2-H2</f>
        <v>14245</v>
      </c>
      <c r="F2">
        <f>E2-D2</f>
        <v>3304</v>
      </c>
      <c r="H2">
        <v>9243279</v>
      </c>
    </row>
    <row r="3" spans="1:9" x14ac:dyDescent="0.25">
      <c r="A3">
        <f>9258321</f>
        <v>9258321</v>
      </c>
      <c r="B3">
        <v>9259946</v>
      </c>
      <c r="C3">
        <f>9263469</f>
        <v>9263469</v>
      </c>
      <c r="D3">
        <f t="shared" ref="D3:D10" si="0">A3-H3</f>
        <v>15042</v>
      </c>
      <c r="E3">
        <f t="shared" ref="E3:E10" si="1">C3-H3</f>
        <v>20190</v>
      </c>
      <c r="F3">
        <f t="shared" ref="F3:F10" si="2">E3-D3</f>
        <v>5148</v>
      </c>
      <c r="H3">
        <v>9243279</v>
      </c>
    </row>
    <row r="4" spans="1:9" x14ac:dyDescent="0.25">
      <c r="A4">
        <f>9264195</f>
        <v>9264195</v>
      </c>
      <c r="B4">
        <v>9265964</v>
      </c>
      <c r="C4">
        <f>9278061</f>
        <v>9278061</v>
      </c>
      <c r="D4">
        <f t="shared" si="0"/>
        <v>20916</v>
      </c>
      <c r="E4">
        <f t="shared" si="1"/>
        <v>34782</v>
      </c>
      <c r="F4">
        <f t="shared" si="2"/>
        <v>13866</v>
      </c>
      <c r="H4">
        <v>9243279</v>
      </c>
    </row>
    <row r="5" spans="1:9" x14ac:dyDescent="0.25">
      <c r="A5">
        <f>9278965</f>
        <v>9278965</v>
      </c>
      <c r="B5">
        <v>9280584</v>
      </c>
      <c r="C5">
        <f>9284523</f>
        <v>9284523</v>
      </c>
      <c r="D5">
        <f t="shared" si="0"/>
        <v>35686</v>
      </c>
      <c r="E5">
        <f t="shared" si="1"/>
        <v>41244</v>
      </c>
      <c r="F5">
        <f t="shared" si="2"/>
        <v>5558</v>
      </c>
      <c r="H5">
        <v>9243279</v>
      </c>
    </row>
    <row r="6" spans="1:9" x14ac:dyDescent="0.25">
      <c r="A6">
        <f>9285201</f>
        <v>9285201</v>
      </c>
      <c r="B6">
        <v>9287218</v>
      </c>
      <c r="C6">
        <f>9300039</f>
        <v>9300039</v>
      </c>
      <c r="D6">
        <f t="shared" si="0"/>
        <v>41922</v>
      </c>
      <c r="E6">
        <f t="shared" si="1"/>
        <v>56760</v>
      </c>
      <c r="F6">
        <f t="shared" si="2"/>
        <v>14838</v>
      </c>
      <c r="H6">
        <v>9243279</v>
      </c>
      <c r="I6" t="s">
        <v>6</v>
      </c>
    </row>
    <row r="7" spans="1:9" x14ac:dyDescent="0.25">
      <c r="A7">
        <f>9300750</f>
        <v>9300750</v>
      </c>
      <c r="B7">
        <v>9302440</v>
      </c>
      <c r="C7">
        <f>9304996</f>
        <v>9304996</v>
      </c>
      <c r="D7">
        <f t="shared" si="0"/>
        <v>57471</v>
      </c>
      <c r="E7">
        <f t="shared" si="1"/>
        <v>61717</v>
      </c>
      <c r="F7">
        <f t="shared" si="2"/>
        <v>4246</v>
      </c>
      <c r="H7">
        <v>9243279</v>
      </c>
    </row>
    <row r="8" spans="1:9" x14ac:dyDescent="0.25">
      <c r="A8">
        <f>9305581</f>
        <v>9305581</v>
      </c>
      <c r="B8">
        <v>9307184</v>
      </c>
      <c r="C8">
        <f>9321969</f>
        <v>9321969</v>
      </c>
      <c r="D8">
        <f t="shared" si="0"/>
        <v>62302</v>
      </c>
      <c r="E8">
        <f t="shared" si="1"/>
        <v>78690</v>
      </c>
      <c r="F8">
        <f t="shared" si="2"/>
        <v>16388</v>
      </c>
      <c r="H8">
        <v>9243279</v>
      </c>
      <c r="I8" t="s">
        <v>5</v>
      </c>
    </row>
    <row r="9" spans="1:9" x14ac:dyDescent="0.25">
      <c r="A9">
        <f>9322654</f>
        <v>9322654</v>
      </c>
      <c r="B9">
        <v>9324273</v>
      </c>
      <c r="C9">
        <f>9327141</f>
        <v>9327141</v>
      </c>
      <c r="D9">
        <f t="shared" si="0"/>
        <v>79375</v>
      </c>
      <c r="E9">
        <f t="shared" si="1"/>
        <v>83862</v>
      </c>
      <c r="F9">
        <f t="shared" si="2"/>
        <v>4487</v>
      </c>
      <c r="H9">
        <v>9243279</v>
      </c>
    </row>
    <row r="10" spans="1:9" x14ac:dyDescent="0.25">
      <c r="A10">
        <f>9327655</f>
        <v>9327655</v>
      </c>
      <c r="B10">
        <v>9329441</v>
      </c>
      <c r="C10">
        <f>9333553</f>
        <v>9333553</v>
      </c>
      <c r="D10">
        <f t="shared" si="0"/>
        <v>84376</v>
      </c>
      <c r="E10">
        <f t="shared" si="1"/>
        <v>90274</v>
      </c>
      <c r="F10">
        <f t="shared" si="2"/>
        <v>5898</v>
      </c>
      <c r="H10">
        <v>9243279</v>
      </c>
      <c r="I10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>
        <f>9431455</f>
        <v>9431455</v>
      </c>
      <c r="B2">
        <v>9433486</v>
      </c>
      <c r="C2">
        <f>9435530</f>
        <v>9435530</v>
      </c>
      <c r="D2">
        <f>A2-H2</f>
        <v>8217</v>
      </c>
      <c r="E2">
        <f>C2-H2</f>
        <v>12292</v>
      </c>
      <c r="F2">
        <f>E2-D2</f>
        <v>4075</v>
      </c>
      <c r="H2">
        <v>9423238</v>
      </c>
    </row>
    <row r="3" spans="1:9" x14ac:dyDescent="0.25">
      <c r="A3">
        <f>9436075</f>
        <v>9436075</v>
      </c>
      <c r="B3">
        <v>9437535</v>
      </c>
      <c r="C3">
        <f>9441360</f>
        <v>9441360</v>
      </c>
      <c r="D3">
        <f t="shared" ref="D3:D10" si="0">A3-H3</f>
        <v>12837</v>
      </c>
      <c r="E3">
        <f t="shared" ref="E3:E10" si="1">C3-H3</f>
        <v>18122</v>
      </c>
      <c r="F3">
        <f t="shared" ref="F3:F10" si="2">E3-D3</f>
        <v>5285</v>
      </c>
      <c r="H3">
        <v>9423238</v>
      </c>
    </row>
    <row r="4" spans="1:9" x14ac:dyDescent="0.25">
      <c r="A4">
        <f>9442097</f>
        <v>9442097</v>
      </c>
      <c r="B4">
        <v>9443356</v>
      </c>
      <c r="C4">
        <f>9456947</f>
        <v>9456947</v>
      </c>
      <c r="D4">
        <f t="shared" si="0"/>
        <v>18859</v>
      </c>
      <c r="E4">
        <f t="shared" si="1"/>
        <v>33709</v>
      </c>
      <c r="F4">
        <f t="shared" si="2"/>
        <v>14850</v>
      </c>
      <c r="H4">
        <v>9423238</v>
      </c>
      <c r="I4" t="s">
        <v>5</v>
      </c>
    </row>
    <row r="5" spans="1:9" x14ac:dyDescent="0.25">
      <c r="A5">
        <f>9457631</f>
        <v>9457631</v>
      </c>
      <c r="B5">
        <v>9459283</v>
      </c>
      <c r="C5">
        <f>9463717</f>
        <v>9463717</v>
      </c>
      <c r="D5">
        <f t="shared" si="0"/>
        <v>34393</v>
      </c>
      <c r="E5">
        <f t="shared" si="1"/>
        <v>40479</v>
      </c>
      <c r="F5">
        <f t="shared" si="2"/>
        <v>6086</v>
      </c>
      <c r="H5">
        <v>9423238</v>
      </c>
      <c r="I5" t="s">
        <v>6</v>
      </c>
    </row>
    <row r="6" spans="1:9" x14ac:dyDescent="0.25">
      <c r="A6">
        <f>9464344</f>
        <v>9464344</v>
      </c>
      <c r="B6">
        <v>9465822</v>
      </c>
      <c r="C6">
        <f>9480088</f>
        <v>9480088</v>
      </c>
      <c r="D6">
        <f t="shared" si="0"/>
        <v>41106</v>
      </c>
      <c r="E6">
        <f t="shared" si="1"/>
        <v>56850</v>
      </c>
      <c r="F6">
        <f t="shared" si="2"/>
        <v>15744</v>
      </c>
      <c r="H6">
        <v>9423238</v>
      </c>
      <c r="I6" t="s">
        <v>5</v>
      </c>
    </row>
    <row r="7" spans="1:9" x14ac:dyDescent="0.25">
      <c r="A7">
        <f>9480833</f>
        <v>9480833</v>
      </c>
      <c r="B7">
        <v>9482398</v>
      </c>
      <c r="C7">
        <f>9485422</f>
        <v>9485422</v>
      </c>
      <c r="D7">
        <f t="shared" si="0"/>
        <v>57595</v>
      </c>
      <c r="E7">
        <f t="shared" si="1"/>
        <v>62184</v>
      </c>
      <c r="F7">
        <f t="shared" si="2"/>
        <v>4589</v>
      </c>
      <c r="H7">
        <v>9423238</v>
      </c>
    </row>
    <row r="8" spans="1:9" x14ac:dyDescent="0.25">
      <c r="A8">
        <f>9486037</f>
        <v>9486037</v>
      </c>
      <c r="B8">
        <v>9488121</v>
      </c>
      <c r="C8">
        <f>9501746</f>
        <v>9501746</v>
      </c>
      <c r="D8">
        <f t="shared" si="0"/>
        <v>62799</v>
      </c>
      <c r="E8">
        <f t="shared" si="1"/>
        <v>78508</v>
      </c>
      <c r="F8">
        <f t="shared" si="2"/>
        <v>15709</v>
      </c>
      <c r="H8">
        <v>9423238</v>
      </c>
      <c r="I8" t="s">
        <v>0</v>
      </c>
    </row>
    <row r="9" spans="1:9" x14ac:dyDescent="0.25">
      <c r="A9">
        <f>9502297</f>
        <v>9502297</v>
      </c>
      <c r="B9">
        <v>9503897</v>
      </c>
      <c r="C9">
        <f>9506654</f>
        <v>9506654</v>
      </c>
      <c r="D9">
        <f t="shared" si="0"/>
        <v>79059</v>
      </c>
      <c r="E9">
        <f t="shared" si="1"/>
        <v>83416</v>
      </c>
      <c r="F9">
        <f t="shared" si="2"/>
        <v>4357</v>
      </c>
      <c r="H9">
        <v>9423238</v>
      </c>
    </row>
    <row r="10" spans="1:9" x14ac:dyDescent="0.25">
      <c r="A10">
        <f>9507329</f>
        <v>9507329</v>
      </c>
      <c r="B10">
        <v>9509254</v>
      </c>
      <c r="C10">
        <f>9514186</f>
        <v>9514186</v>
      </c>
      <c r="D10">
        <f t="shared" si="0"/>
        <v>84091</v>
      </c>
      <c r="E10">
        <f t="shared" si="1"/>
        <v>90948</v>
      </c>
      <c r="F10">
        <f t="shared" si="2"/>
        <v>6857</v>
      </c>
      <c r="H10">
        <v>9423238</v>
      </c>
      <c r="I10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>
        <v>9721106</v>
      </c>
      <c r="B2">
        <v>9724812</v>
      </c>
      <c r="C2">
        <f>9727041</f>
        <v>9727041</v>
      </c>
      <c r="D2">
        <f>A2-H2</f>
        <v>7650</v>
      </c>
      <c r="E2">
        <f>C2-H2</f>
        <v>13585</v>
      </c>
      <c r="F2">
        <f>E2-D2</f>
        <v>5935</v>
      </c>
      <c r="H2">
        <v>9713456</v>
      </c>
      <c r="I2" t="s">
        <v>7</v>
      </c>
    </row>
    <row r="3" spans="1:9" x14ac:dyDescent="0.25">
      <c r="A3">
        <f>9727781</f>
        <v>9727781</v>
      </c>
      <c r="B3">
        <v>9729480</v>
      </c>
      <c r="C3">
        <f>9733655</f>
        <v>9733655</v>
      </c>
      <c r="D3">
        <f t="shared" ref="D3:D10" si="0">A3-H3</f>
        <v>14325</v>
      </c>
      <c r="E3">
        <f t="shared" ref="E3:E10" si="1">C3-H3</f>
        <v>20199</v>
      </c>
      <c r="F3">
        <f t="shared" ref="F3:F10" si="2">E3-D3</f>
        <v>5874</v>
      </c>
      <c r="H3">
        <v>9713456</v>
      </c>
      <c r="I3" t="s">
        <v>8</v>
      </c>
    </row>
    <row r="4" spans="1:9" x14ac:dyDescent="0.25">
      <c r="A4">
        <f>9734436</f>
        <v>9734436</v>
      </c>
      <c r="B4">
        <v>9735920</v>
      </c>
      <c r="C4">
        <f>9749240</f>
        <v>9749240</v>
      </c>
      <c r="D4">
        <f t="shared" si="0"/>
        <v>20980</v>
      </c>
      <c r="E4">
        <f t="shared" si="1"/>
        <v>35784</v>
      </c>
      <c r="F4">
        <f t="shared" si="2"/>
        <v>14804</v>
      </c>
      <c r="H4">
        <v>9713456</v>
      </c>
      <c r="I4" t="s">
        <v>8</v>
      </c>
    </row>
    <row r="5" spans="1:9" x14ac:dyDescent="0.25">
      <c r="A5">
        <f>9749913</f>
        <v>9749913</v>
      </c>
      <c r="B5">
        <v>9751410</v>
      </c>
      <c r="C5">
        <f>9755337</f>
        <v>9755337</v>
      </c>
      <c r="D5">
        <f t="shared" si="0"/>
        <v>36457</v>
      </c>
      <c r="E5">
        <f t="shared" si="1"/>
        <v>41881</v>
      </c>
      <c r="F5">
        <f t="shared" si="2"/>
        <v>5424</v>
      </c>
      <c r="H5">
        <v>9713456</v>
      </c>
      <c r="I5" t="s">
        <v>8</v>
      </c>
    </row>
    <row r="6" spans="1:9" x14ac:dyDescent="0.25">
      <c r="A6">
        <f>9756019</f>
        <v>9756019</v>
      </c>
      <c r="B6">
        <v>9757886</v>
      </c>
      <c r="C6">
        <f>9773048</f>
        <v>9773048</v>
      </c>
      <c r="D6">
        <f t="shared" si="0"/>
        <v>42563</v>
      </c>
      <c r="E6">
        <f t="shared" si="1"/>
        <v>59592</v>
      </c>
      <c r="F6">
        <f t="shared" si="2"/>
        <v>17029</v>
      </c>
      <c r="H6">
        <v>9713456</v>
      </c>
      <c r="I6" t="s">
        <v>8</v>
      </c>
    </row>
    <row r="7" spans="1:9" x14ac:dyDescent="0.25">
      <c r="A7">
        <f>9774005</f>
        <v>9774005</v>
      </c>
      <c r="B7">
        <v>9775717</v>
      </c>
      <c r="C7">
        <f>9778053</f>
        <v>9778053</v>
      </c>
      <c r="D7">
        <f t="shared" si="0"/>
        <v>60549</v>
      </c>
      <c r="E7">
        <f t="shared" si="1"/>
        <v>64597</v>
      </c>
      <c r="F7">
        <f t="shared" si="2"/>
        <v>4048</v>
      </c>
      <c r="H7">
        <v>9713456</v>
      </c>
      <c r="I7" t="s">
        <v>6</v>
      </c>
    </row>
    <row r="8" spans="1:9" x14ac:dyDescent="0.25">
      <c r="A8">
        <f>9778796</f>
        <v>9778796</v>
      </c>
      <c r="B8">
        <v>9780418</v>
      </c>
      <c r="C8">
        <f>9794502</f>
        <v>9794502</v>
      </c>
      <c r="D8">
        <f t="shared" si="0"/>
        <v>65340</v>
      </c>
      <c r="E8">
        <f t="shared" si="1"/>
        <v>81046</v>
      </c>
      <c r="F8">
        <f t="shared" si="2"/>
        <v>15706</v>
      </c>
      <c r="H8">
        <v>9713456</v>
      </c>
      <c r="I8" t="s">
        <v>8</v>
      </c>
    </row>
    <row r="9" spans="1:9" x14ac:dyDescent="0.25">
      <c r="A9">
        <f>9795236</f>
        <v>9795236</v>
      </c>
      <c r="B9">
        <v>9796987</v>
      </c>
      <c r="C9">
        <f>9799650</f>
        <v>9799650</v>
      </c>
      <c r="D9">
        <f t="shared" si="0"/>
        <v>81780</v>
      </c>
      <c r="E9">
        <f t="shared" si="1"/>
        <v>86194</v>
      </c>
      <c r="F9">
        <f t="shared" si="2"/>
        <v>4414</v>
      </c>
      <c r="H9">
        <v>9713456</v>
      </c>
    </row>
    <row r="10" spans="1:9" x14ac:dyDescent="0.25">
      <c r="A10">
        <f>9800278</f>
        <v>9800278</v>
      </c>
      <c r="B10">
        <v>9801833</v>
      </c>
      <c r="C10">
        <f>9806446</f>
        <v>9806446</v>
      </c>
      <c r="D10">
        <f t="shared" si="0"/>
        <v>86822</v>
      </c>
      <c r="E10">
        <f t="shared" si="1"/>
        <v>92990</v>
      </c>
      <c r="F10">
        <f t="shared" si="2"/>
        <v>6168</v>
      </c>
      <c r="H10">
        <v>9713456</v>
      </c>
      <c r="I10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cols>
    <col min="1" max="1" width="10" bestFit="1" customWidth="1"/>
    <col min="2" max="2" width="10" customWidth="1"/>
    <col min="6" max="6" width="9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18</v>
      </c>
      <c r="F1" t="s">
        <v>16</v>
      </c>
      <c r="H1" t="s">
        <v>17</v>
      </c>
    </row>
    <row r="2" spans="1:9" x14ac:dyDescent="0.25">
      <c r="A2">
        <f>9992059</f>
        <v>9992059</v>
      </c>
      <c r="B2">
        <v>9993529</v>
      </c>
      <c r="C2">
        <f>9995668</f>
        <v>9995668</v>
      </c>
      <c r="D2">
        <f>A2-H2</f>
        <v>7006</v>
      </c>
      <c r="E2">
        <f>C2-H2</f>
        <v>10615</v>
      </c>
      <c r="F2">
        <f>E2-D2</f>
        <v>3609</v>
      </c>
      <c r="H2">
        <v>9985053</v>
      </c>
    </row>
    <row r="3" spans="1:9" x14ac:dyDescent="0.25">
      <c r="A3">
        <f>9996383</f>
        <v>9996383</v>
      </c>
      <c r="B3">
        <v>9997761</v>
      </c>
      <c r="C3">
        <f>10001727</f>
        <v>10001727</v>
      </c>
      <c r="D3">
        <f t="shared" ref="D3:D10" si="0">A3-H3</f>
        <v>11330</v>
      </c>
      <c r="E3">
        <f t="shared" ref="E3:E10" si="1">C3-H3</f>
        <v>16674</v>
      </c>
      <c r="F3">
        <f t="shared" ref="F3:F10" si="2">E3-D3</f>
        <v>5344</v>
      </c>
      <c r="H3">
        <v>9985053</v>
      </c>
      <c r="I3" t="s">
        <v>8</v>
      </c>
    </row>
    <row r="4" spans="1:9" x14ac:dyDescent="0.25">
      <c r="A4">
        <f>10002608</f>
        <v>10002608</v>
      </c>
      <c r="B4">
        <v>10004486</v>
      </c>
      <c r="C4">
        <f>10018904</f>
        <v>10018904</v>
      </c>
      <c r="D4">
        <f t="shared" si="0"/>
        <v>17555</v>
      </c>
      <c r="E4">
        <f t="shared" si="1"/>
        <v>33851</v>
      </c>
      <c r="F4">
        <f t="shared" si="2"/>
        <v>16296</v>
      </c>
      <c r="H4">
        <v>9985053</v>
      </c>
      <c r="I4" t="s">
        <v>8</v>
      </c>
    </row>
    <row r="5" spans="1:9" x14ac:dyDescent="0.25">
      <c r="A5">
        <f>10019659</f>
        <v>10019659</v>
      </c>
      <c r="B5">
        <v>10020290</v>
      </c>
      <c r="C5">
        <f>10025743</f>
        <v>10025743</v>
      </c>
      <c r="D5">
        <f>A5-H5</f>
        <v>34606</v>
      </c>
      <c r="E5">
        <f t="shared" si="1"/>
        <v>40690</v>
      </c>
      <c r="F5">
        <f t="shared" si="2"/>
        <v>6084</v>
      </c>
      <c r="H5">
        <v>9985053</v>
      </c>
      <c r="I5" t="s">
        <v>8</v>
      </c>
    </row>
    <row r="6" spans="1:9" x14ac:dyDescent="0.25">
      <c r="A6">
        <f>10026459</f>
        <v>10026459</v>
      </c>
      <c r="B6">
        <v>10027910</v>
      </c>
      <c r="C6">
        <f>10045494</f>
        <v>10045494</v>
      </c>
      <c r="D6">
        <f t="shared" si="0"/>
        <v>41406</v>
      </c>
      <c r="E6">
        <f t="shared" si="1"/>
        <v>60441</v>
      </c>
      <c r="F6">
        <f t="shared" si="2"/>
        <v>19035</v>
      </c>
      <c r="H6">
        <v>9985053</v>
      </c>
      <c r="I6" t="s">
        <v>8</v>
      </c>
    </row>
    <row r="7" spans="1:9" x14ac:dyDescent="0.25">
      <c r="A7">
        <f>10046463</f>
        <v>10046463</v>
      </c>
      <c r="B7">
        <v>10047923</v>
      </c>
      <c r="C7">
        <f>10050876</f>
        <v>10050876</v>
      </c>
      <c r="D7">
        <f t="shared" si="0"/>
        <v>61410</v>
      </c>
      <c r="E7">
        <f t="shared" si="1"/>
        <v>65823</v>
      </c>
      <c r="F7">
        <f t="shared" si="2"/>
        <v>4413</v>
      </c>
      <c r="H7">
        <v>9985053</v>
      </c>
      <c r="I7" t="s">
        <v>8</v>
      </c>
    </row>
    <row r="8" spans="1:9" x14ac:dyDescent="0.25">
      <c r="A8">
        <f>10052208</f>
        <v>10052208</v>
      </c>
      <c r="B8">
        <v>10054916</v>
      </c>
      <c r="C8">
        <f>10070448</f>
        <v>10070448</v>
      </c>
      <c r="D8">
        <f t="shared" si="0"/>
        <v>67155</v>
      </c>
      <c r="E8">
        <f t="shared" si="1"/>
        <v>85395</v>
      </c>
      <c r="F8">
        <f t="shared" si="2"/>
        <v>18240</v>
      </c>
      <c r="H8">
        <v>9985053</v>
      </c>
      <c r="I8" t="s">
        <v>8</v>
      </c>
    </row>
    <row r="9" spans="1:9" x14ac:dyDescent="0.25">
      <c r="A9">
        <f>10071889</f>
        <v>10071889</v>
      </c>
      <c r="B9">
        <v>10073439</v>
      </c>
      <c r="C9">
        <f>10076083</f>
        <v>10076083</v>
      </c>
      <c r="D9">
        <f t="shared" si="0"/>
        <v>86836</v>
      </c>
      <c r="E9">
        <f t="shared" si="1"/>
        <v>91030</v>
      </c>
      <c r="F9">
        <f t="shared" si="2"/>
        <v>4194</v>
      </c>
      <c r="H9">
        <v>9985053</v>
      </c>
      <c r="I9" t="s">
        <v>9</v>
      </c>
    </row>
    <row r="10" spans="1:9" x14ac:dyDescent="0.25">
      <c r="A10">
        <f>10076730</f>
        <v>10076730</v>
      </c>
      <c r="B10">
        <v>10078811</v>
      </c>
      <c r="C10">
        <f>10083478</f>
        <v>10083478</v>
      </c>
      <c r="D10">
        <f t="shared" si="0"/>
        <v>91677</v>
      </c>
      <c r="E10">
        <f t="shared" si="1"/>
        <v>98425</v>
      </c>
      <c r="F10">
        <f t="shared" si="2"/>
        <v>6748</v>
      </c>
      <c r="H10">
        <v>9985053</v>
      </c>
      <c r="I10" t="s"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2015-05-13T14:26:37Z</dcterms:modified>
</cp:coreProperties>
</file>