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285" windowWidth="14895" windowHeight="9285" activeTab="9"/>
  </bookViews>
  <sheets>
    <sheet name="T1" sheetId="1" r:id="rId1"/>
    <sheet name="T2" sheetId="10" r:id="rId2"/>
    <sheet name="T3" sheetId="2" r:id="rId3"/>
    <sheet name="T4" sheetId="3" r:id="rId4"/>
    <sheet name="T5" sheetId="4" r:id="rId5"/>
    <sheet name="T6" sheetId="5" r:id="rId6"/>
    <sheet name="T7" sheetId="6" r:id="rId7"/>
    <sheet name="T8" sheetId="7" r:id="rId8"/>
    <sheet name="T9" sheetId="8" r:id="rId9"/>
    <sheet name="T10" sheetId="9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8" l="1"/>
  <c r="F9" i="8"/>
  <c r="E9" i="8"/>
  <c r="H9" i="8"/>
  <c r="C8" i="8"/>
  <c r="F8" i="8"/>
  <c r="E8" i="8"/>
  <c r="H8" i="8"/>
  <c r="C9" i="7"/>
  <c r="F9" i="7"/>
  <c r="E9" i="7"/>
  <c r="H9" i="7"/>
  <c r="C2" i="7"/>
  <c r="F2" i="7"/>
  <c r="E2" i="7"/>
  <c r="H2" i="7"/>
  <c r="C9" i="6"/>
  <c r="F9" i="6"/>
  <c r="E9" i="6"/>
  <c r="H9" i="6"/>
  <c r="C8" i="6"/>
  <c r="F8" i="6"/>
  <c r="E8" i="6"/>
  <c r="H8" i="6"/>
  <c r="C7" i="6"/>
  <c r="F7" i="6"/>
  <c r="E7" i="6"/>
  <c r="H7" i="6"/>
  <c r="C6" i="6"/>
  <c r="F6" i="6"/>
  <c r="E6" i="6"/>
  <c r="H6" i="6"/>
  <c r="C5" i="6"/>
  <c r="F5" i="6"/>
  <c r="E5" i="6"/>
  <c r="H5" i="6"/>
  <c r="C3" i="6"/>
  <c r="F3" i="6"/>
  <c r="E3" i="6"/>
  <c r="H3" i="6"/>
  <c r="C8" i="5"/>
  <c r="F8" i="5"/>
  <c r="E8" i="5"/>
  <c r="H8" i="5"/>
  <c r="C6" i="5"/>
  <c r="F6" i="5"/>
  <c r="E6" i="5"/>
  <c r="H6" i="5"/>
  <c r="C7" i="4"/>
  <c r="F7" i="4"/>
  <c r="E7" i="4"/>
  <c r="H7" i="4"/>
  <c r="C4" i="4"/>
  <c r="F4" i="4"/>
  <c r="E4" i="4"/>
  <c r="H4" i="4"/>
  <c r="C2" i="4"/>
  <c r="F2" i="4"/>
  <c r="E2" i="4"/>
  <c r="H2" i="4"/>
  <c r="C9" i="3"/>
  <c r="F9" i="3"/>
  <c r="E9" i="3"/>
  <c r="H9" i="3"/>
  <c r="C8" i="3"/>
  <c r="F8" i="3"/>
  <c r="E8" i="3"/>
  <c r="H8" i="3"/>
  <c r="C7" i="3"/>
  <c r="F7" i="3"/>
  <c r="E7" i="3"/>
  <c r="H7" i="3"/>
  <c r="C5" i="3"/>
  <c r="F5" i="3"/>
  <c r="E5" i="3"/>
  <c r="H5" i="3"/>
  <c r="C3" i="3"/>
  <c r="F3" i="3"/>
  <c r="E3" i="3"/>
  <c r="H3" i="3"/>
  <c r="C6" i="2"/>
  <c r="F6" i="2"/>
  <c r="E6" i="2"/>
  <c r="H6" i="2"/>
  <c r="C5" i="2"/>
  <c r="F5" i="2"/>
  <c r="E5" i="2"/>
  <c r="H5" i="2"/>
  <c r="C4" i="2"/>
  <c r="F4" i="2"/>
  <c r="E4" i="2"/>
  <c r="H4" i="2"/>
  <c r="C3" i="2"/>
  <c r="F3" i="2"/>
  <c r="E3" i="2"/>
  <c r="H3" i="2"/>
  <c r="C10" i="10"/>
  <c r="F10" i="10"/>
  <c r="E10" i="10"/>
  <c r="H10" i="10"/>
  <c r="C5" i="10"/>
  <c r="F5" i="10"/>
  <c r="E5" i="10"/>
  <c r="H5" i="10"/>
  <c r="E10" i="8"/>
  <c r="C10" i="8"/>
  <c r="F10" i="8"/>
  <c r="H10" i="8"/>
  <c r="E7" i="8"/>
  <c r="C7" i="8"/>
  <c r="F7" i="8"/>
  <c r="H7" i="8"/>
  <c r="E6" i="8"/>
  <c r="C6" i="8"/>
  <c r="F6" i="8"/>
  <c r="H6" i="8"/>
  <c r="E5" i="8"/>
  <c r="C5" i="8"/>
  <c r="F5" i="8"/>
  <c r="H5" i="8"/>
  <c r="E4" i="8"/>
  <c r="C4" i="8"/>
  <c r="F4" i="8"/>
  <c r="H4" i="8"/>
  <c r="E3" i="8"/>
  <c r="C3" i="8"/>
  <c r="F3" i="8"/>
  <c r="H3" i="8"/>
  <c r="E2" i="8"/>
  <c r="C2" i="8"/>
  <c r="F2" i="8"/>
  <c r="H2" i="8"/>
  <c r="E10" i="7"/>
  <c r="C10" i="7"/>
  <c r="F10" i="7"/>
  <c r="H10" i="7"/>
  <c r="E8" i="7"/>
  <c r="C8" i="7"/>
  <c r="F8" i="7"/>
  <c r="H8" i="7"/>
  <c r="E7" i="7"/>
  <c r="C7" i="7"/>
  <c r="F7" i="7"/>
  <c r="H7" i="7"/>
  <c r="E6" i="7"/>
  <c r="C6" i="7"/>
  <c r="F6" i="7"/>
  <c r="H6" i="7"/>
  <c r="E5" i="7"/>
  <c r="C5" i="7"/>
  <c r="F5" i="7"/>
  <c r="H5" i="7"/>
  <c r="E4" i="7"/>
  <c r="C4" i="7"/>
  <c r="F4" i="7"/>
  <c r="H4" i="7"/>
  <c r="E3" i="7"/>
  <c r="C3" i="7"/>
  <c r="F3" i="7"/>
  <c r="H3" i="7"/>
  <c r="E10" i="6"/>
  <c r="C10" i="6"/>
  <c r="F10" i="6"/>
  <c r="H10" i="6"/>
  <c r="E4" i="6"/>
  <c r="C4" i="6"/>
  <c r="F4" i="6"/>
  <c r="H4" i="6"/>
  <c r="E2" i="6"/>
  <c r="C2" i="6"/>
  <c r="F2" i="6"/>
  <c r="H2" i="6"/>
  <c r="E10" i="5"/>
  <c r="C10" i="5"/>
  <c r="F10" i="5"/>
  <c r="H10" i="5"/>
  <c r="E9" i="5"/>
  <c r="C9" i="5"/>
  <c r="F9" i="5"/>
  <c r="H9" i="5"/>
  <c r="E7" i="5"/>
  <c r="C7" i="5"/>
  <c r="F7" i="5"/>
  <c r="H7" i="5"/>
  <c r="E5" i="5"/>
  <c r="C5" i="5"/>
  <c r="F5" i="5"/>
  <c r="H5" i="5"/>
  <c r="E4" i="5"/>
  <c r="C4" i="5"/>
  <c r="F4" i="5"/>
  <c r="H4" i="5"/>
  <c r="E3" i="5"/>
  <c r="C3" i="5"/>
  <c r="F3" i="5"/>
  <c r="H3" i="5"/>
  <c r="E2" i="5"/>
  <c r="C2" i="5"/>
  <c r="F2" i="5"/>
  <c r="H2" i="5"/>
  <c r="E10" i="4"/>
  <c r="C10" i="4"/>
  <c r="F10" i="4"/>
  <c r="H10" i="4"/>
  <c r="E9" i="4"/>
  <c r="C9" i="4"/>
  <c r="F9" i="4"/>
  <c r="H9" i="4"/>
  <c r="E8" i="4"/>
  <c r="C8" i="4"/>
  <c r="F8" i="4"/>
  <c r="H8" i="4"/>
  <c r="E6" i="4"/>
  <c r="C6" i="4"/>
  <c r="F6" i="4"/>
  <c r="H6" i="4"/>
  <c r="E5" i="4"/>
  <c r="C5" i="4"/>
  <c r="F5" i="4"/>
  <c r="H5" i="4"/>
  <c r="E3" i="4"/>
  <c r="C3" i="4"/>
  <c r="F3" i="4"/>
  <c r="H3" i="4"/>
  <c r="E10" i="3"/>
  <c r="C10" i="3"/>
  <c r="F10" i="3"/>
  <c r="H10" i="3"/>
  <c r="E6" i="3"/>
  <c r="C6" i="3"/>
  <c r="F6" i="3"/>
  <c r="H6" i="3"/>
  <c r="E4" i="3"/>
  <c r="C4" i="3"/>
  <c r="F4" i="3"/>
  <c r="H4" i="3"/>
  <c r="E2" i="3"/>
  <c r="C2" i="3"/>
  <c r="F2" i="3"/>
  <c r="H2" i="3"/>
  <c r="E10" i="2"/>
  <c r="C10" i="2"/>
  <c r="F10" i="2"/>
  <c r="H10" i="2"/>
  <c r="E9" i="2"/>
  <c r="C9" i="2"/>
  <c r="F9" i="2"/>
  <c r="H9" i="2"/>
  <c r="E8" i="2"/>
  <c r="C8" i="2"/>
  <c r="F8" i="2"/>
  <c r="H8" i="2"/>
  <c r="E7" i="2"/>
  <c r="C7" i="2"/>
  <c r="F7" i="2"/>
  <c r="H7" i="2"/>
  <c r="E2" i="2"/>
  <c r="C2" i="2"/>
  <c r="F2" i="2"/>
  <c r="H2" i="2"/>
  <c r="E9" i="10"/>
  <c r="C9" i="10"/>
  <c r="F9" i="10"/>
  <c r="H9" i="10"/>
  <c r="E8" i="10"/>
  <c r="C8" i="10"/>
  <c r="F8" i="10"/>
  <c r="H8" i="10"/>
  <c r="E7" i="10"/>
  <c r="C7" i="10"/>
  <c r="F7" i="10"/>
  <c r="H7" i="10"/>
  <c r="E6" i="10"/>
  <c r="C6" i="10"/>
  <c r="F6" i="10"/>
  <c r="H6" i="10"/>
  <c r="E4" i="10"/>
  <c r="C4" i="10"/>
  <c r="F4" i="10"/>
  <c r="H4" i="10"/>
  <c r="E3" i="10"/>
  <c r="C3" i="10"/>
  <c r="F3" i="10"/>
  <c r="H3" i="10"/>
  <c r="E2" i="10"/>
  <c r="C2" i="10"/>
  <c r="F2" i="10"/>
  <c r="H2" i="10"/>
  <c r="C3" i="1"/>
  <c r="F3" i="1"/>
  <c r="E3" i="1"/>
  <c r="H3" i="1"/>
  <c r="E10" i="1"/>
  <c r="C10" i="1"/>
  <c r="F10" i="1"/>
  <c r="H10" i="1"/>
  <c r="E9" i="1"/>
  <c r="C9" i="1"/>
  <c r="F9" i="1"/>
  <c r="H9" i="1"/>
  <c r="E8" i="1"/>
  <c r="C8" i="1"/>
  <c r="F8" i="1"/>
  <c r="H8" i="1"/>
  <c r="E7" i="1"/>
  <c r="C7" i="1"/>
  <c r="F7" i="1"/>
  <c r="H7" i="1"/>
  <c r="E6" i="1"/>
  <c r="C6" i="1"/>
  <c r="F6" i="1"/>
  <c r="H6" i="1"/>
  <c r="E5" i="1"/>
  <c r="C5" i="1"/>
  <c r="F5" i="1"/>
  <c r="H5" i="1"/>
  <c r="E4" i="1"/>
  <c r="C4" i="1"/>
  <c r="F4" i="1"/>
  <c r="H4" i="1"/>
  <c r="E2" i="1"/>
  <c r="C2" i="1"/>
  <c r="F2" i="1"/>
  <c r="H2" i="1"/>
  <c r="E10" i="9"/>
  <c r="E9" i="9"/>
  <c r="E8" i="9"/>
  <c r="E7" i="9"/>
  <c r="E6" i="9"/>
  <c r="E5" i="9"/>
  <c r="E4" i="9"/>
  <c r="E3" i="9"/>
  <c r="E2" i="9"/>
  <c r="C10" i="9"/>
  <c r="A10" i="9"/>
  <c r="C9" i="9"/>
  <c r="A9" i="9"/>
  <c r="C8" i="9"/>
  <c r="A8" i="9"/>
  <c r="C7" i="9"/>
  <c r="A7" i="9"/>
  <c r="C6" i="9"/>
  <c r="A6" i="9"/>
  <c r="C5" i="9"/>
  <c r="A5" i="9"/>
  <c r="C4" i="9"/>
  <c r="A4" i="9"/>
  <c r="C3" i="9"/>
  <c r="A3" i="9"/>
  <c r="C2" i="9"/>
  <c r="A2" i="9"/>
  <c r="A10" i="8"/>
  <c r="A9" i="8"/>
  <c r="A8" i="8"/>
  <c r="A7" i="8"/>
  <c r="A6" i="8"/>
  <c r="A5" i="8"/>
  <c r="A4" i="8"/>
  <c r="A3" i="8"/>
  <c r="A2" i="8"/>
  <c r="A10" i="7"/>
  <c r="A9" i="7"/>
  <c r="A8" i="7"/>
  <c r="A7" i="7"/>
  <c r="A6" i="7"/>
  <c r="A5" i="7"/>
  <c r="A4" i="7"/>
  <c r="A3" i="7"/>
  <c r="A2" i="7"/>
  <c r="A10" i="6"/>
  <c r="A9" i="6"/>
  <c r="A8" i="6"/>
  <c r="A7" i="6"/>
  <c r="A6" i="6"/>
  <c r="A5" i="6"/>
  <c r="A4" i="6"/>
  <c r="A3" i="6"/>
  <c r="A2" i="6"/>
  <c r="A10" i="5"/>
  <c r="A9" i="5"/>
  <c r="A8" i="5"/>
  <c r="A7" i="5"/>
  <c r="A6" i="5"/>
  <c r="A5" i="5"/>
  <c r="A4" i="5"/>
  <c r="A3" i="5"/>
  <c r="A2" i="5"/>
  <c r="A10" i="4"/>
  <c r="A9" i="4"/>
  <c r="A8" i="4"/>
  <c r="A7" i="4"/>
  <c r="A6" i="4"/>
  <c r="A5" i="4"/>
  <c r="A4" i="4"/>
  <c r="A3" i="4"/>
  <c r="A2" i="4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A2" i="2"/>
  <c r="A10" i="10"/>
  <c r="A9" i="10"/>
  <c r="A8" i="10"/>
  <c r="A7" i="10"/>
  <c r="A6" i="10"/>
  <c r="A5" i="10"/>
  <c r="A4" i="10"/>
  <c r="A3" i="10"/>
  <c r="A2" i="10"/>
  <c r="A10" i="1"/>
  <c r="D10" i="1"/>
  <c r="D9" i="1"/>
  <c r="A8" i="1"/>
  <c r="D8" i="1"/>
  <c r="A7" i="1"/>
  <c r="D7" i="1"/>
  <c r="A6" i="1"/>
  <c r="D6" i="1"/>
  <c r="A5" i="1"/>
  <c r="D5" i="1"/>
  <c r="A4" i="1"/>
  <c r="D4" i="1"/>
  <c r="A3" i="1"/>
  <c r="D3" i="1"/>
  <c r="A2" i="1"/>
  <c r="D2" i="1"/>
  <c r="G3" i="1"/>
  <c r="G8" i="1"/>
  <c r="G5" i="1"/>
  <c r="G10" i="1"/>
  <c r="G9" i="1"/>
  <c r="G6" i="1"/>
  <c r="G2" i="1"/>
  <c r="G7" i="1"/>
  <c r="G4" i="1"/>
  <c r="D10" i="10"/>
  <c r="D9" i="10"/>
  <c r="D8" i="10"/>
  <c r="D7" i="10"/>
  <c r="D6" i="10"/>
  <c r="D5" i="10"/>
  <c r="D4" i="10"/>
  <c r="D3" i="10"/>
  <c r="D2" i="10"/>
  <c r="G9" i="10"/>
  <c r="G7" i="10"/>
  <c r="G2" i="10"/>
  <c r="G4" i="10"/>
  <c r="G3" i="10"/>
  <c r="G8" i="10"/>
  <c r="G5" i="10"/>
  <c r="G10" i="10"/>
  <c r="G6" i="10"/>
  <c r="F10" i="9"/>
  <c r="H10" i="9"/>
  <c r="D10" i="9"/>
  <c r="F9" i="9"/>
  <c r="H9" i="9"/>
  <c r="D9" i="9"/>
  <c r="F8" i="9"/>
  <c r="H8" i="9"/>
  <c r="D8" i="9"/>
  <c r="F7" i="9"/>
  <c r="H7" i="9"/>
  <c r="D7" i="9"/>
  <c r="F6" i="9"/>
  <c r="H6" i="9"/>
  <c r="D6" i="9"/>
  <c r="F5" i="9"/>
  <c r="H5" i="9"/>
  <c r="D5" i="9"/>
  <c r="F4" i="9"/>
  <c r="H4" i="9"/>
  <c r="D4" i="9"/>
  <c r="F3" i="9"/>
  <c r="H3" i="9"/>
  <c r="D3" i="9"/>
  <c r="F2" i="9"/>
  <c r="H2" i="9"/>
  <c r="D2" i="9"/>
  <c r="D10" i="8"/>
  <c r="D9" i="8"/>
  <c r="D8" i="8"/>
  <c r="D7" i="8"/>
  <c r="D6" i="8"/>
  <c r="D5" i="8"/>
  <c r="D4" i="8"/>
  <c r="D3" i="8"/>
  <c r="D2" i="8"/>
  <c r="G5" i="9"/>
  <c r="G2" i="9"/>
  <c r="G2" i="8"/>
  <c r="G4" i="8"/>
  <c r="G6" i="9"/>
  <c r="G7" i="8"/>
  <c r="G3" i="8"/>
  <c r="G9" i="8"/>
  <c r="G8" i="8"/>
  <c r="G10" i="8"/>
  <c r="G5" i="8"/>
  <c r="G6" i="8"/>
  <c r="G7" i="9"/>
  <c r="G8" i="9"/>
  <c r="G3" i="9"/>
  <c r="G9" i="9"/>
  <c r="G4" i="9"/>
  <c r="G10" i="9"/>
  <c r="D10" i="7"/>
  <c r="D9" i="7"/>
  <c r="D8" i="7"/>
  <c r="D7" i="7"/>
  <c r="D6" i="7"/>
  <c r="D5" i="7"/>
  <c r="D4" i="7"/>
  <c r="D3" i="7"/>
  <c r="D2" i="7"/>
  <c r="D10" i="6"/>
  <c r="D9" i="6"/>
  <c r="D8" i="6"/>
  <c r="D7" i="6"/>
  <c r="D6" i="6"/>
  <c r="D5" i="6"/>
  <c r="D4" i="6"/>
  <c r="D3" i="6"/>
  <c r="D2" i="6"/>
  <c r="D10" i="5"/>
  <c r="D9" i="5"/>
  <c r="D8" i="5"/>
  <c r="D7" i="5"/>
  <c r="D6" i="5"/>
  <c r="D5" i="5"/>
  <c r="D4" i="5"/>
  <c r="D3" i="5"/>
  <c r="D2" i="5"/>
  <c r="D10" i="4"/>
  <c r="D9" i="4"/>
  <c r="D8" i="4"/>
  <c r="D7" i="4"/>
  <c r="D6" i="4"/>
  <c r="D5" i="4"/>
  <c r="D4" i="4"/>
  <c r="D3" i="4"/>
  <c r="D2" i="4"/>
  <c r="D10" i="3"/>
  <c r="D9" i="3"/>
  <c r="D8" i="3"/>
  <c r="D7" i="3"/>
  <c r="D6" i="3"/>
  <c r="D5" i="3"/>
  <c r="D4" i="3"/>
  <c r="D3" i="3"/>
  <c r="D2" i="3"/>
  <c r="D4" i="2"/>
  <c r="D3" i="2"/>
  <c r="D2" i="2"/>
  <c r="D10" i="2"/>
  <c r="D9" i="2"/>
  <c r="D8" i="2"/>
  <c r="D7" i="2"/>
  <c r="D6" i="2"/>
  <c r="D5" i="2"/>
  <c r="G2" i="6"/>
  <c r="G5" i="5"/>
  <c r="G10" i="4"/>
  <c r="G9" i="5"/>
  <c r="G8" i="5"/>
  <c r="G7" i="5"/>
  <c r="G6" i="4"/>
  <c r="G6" i="2"/>
  <c r="G2" i="3"/>
  <c r="G3" i="3"/>
  <c r="G9" i="7"/>
  <c r="G2" i="7"/>
  <c r="G8" i="6"/>
  <c r="G6" i="6"/>
  <c r="G6" i="5"/>
  <c r="G4" i="5"/>
  <c r="G10" i="5"/>
  <c r="G2" i="5"/>
  <c r="G3" i="5"/>
  <c r="G9" i="4"/>
  <c r="G7" i="4"/>
  <c r="G8" i="4"/>
  <c r="G2" i="4"/>
  <c r="G3" i="4"/>
  <c r="G4" i="4"/>
  <c r="G5" i="4"/>
  <c r="G6" i="3"/>
  <c r="G5" i="3"/>
  <c r="G8" i="3"/>
  <c r="G4" i="3"/>
  <c r="G7" i="3"/>
  <c r="G9" i="2"/>
  <c r="G8" i="2"/>
  <c r="G5" i="2"/>
  <c r="G7" i="2"/>
  <c r="G10" i="2"/>
  <c r="G6" i="7"/>
  <c r="G7" i="7"/>
  <c r="G3" i="6"/>
  <c r="G9" i="6"/>
  <c r="G10" i="6"/>
  <c r="G5" i="6"/>
  <c r="G7" i="6"/>
  <c r="G4" i="6"/>
  <c r="G9" i="3"/>
  <c r="G10" i="3"/>
  <c r="G3" i="7"/>
  <c r="G4" i="7"/>
  <c r="G10" i="7"/>
  <c r="G5" i="7"/>
  <c r="G8" i="7"/>
  <c r="G4" i="2"/>
  <c r="G2" i="2"/>
  <c r="G3" i="2"/>
</calcChain>
</file>

<file path=xl/sharedStrings.xml><?xml version="1.0" encoding="utf-8"?>
<sst xmlns="http://schemas.openxmlformats.org/spreadsheetml/2006/main" count="91" uniqueCount="10">
  <si>
    <t>a bit rewind</t>
  </si>
  <si>
    <t>scene start</t>
  </si>
  <si>
    <t>tracing start</t>
  </si>
  <si>
    <t>tracing end</t>
  </si>
  <si>
    <t>scene start-offset</t>
  </si>
  <si>
    <t>scene duration</t>
  </si>
  <si>
    <t>tracing duration</t>
  </si>
  <si>
    <t>EDF start timestamp</t>
  </si>
  <si>
    <t>tracing start-offset</t>
  </si>
  <si>
    <t>tracing end-offset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</si>
</sst>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I1"/>
    </sheetView>
  </sheetViews>
  <sheetFormatPr defaultColWidth="8.85546875" defaultRowHeight="15" x14ac:dyDescent="0.25"/>
  <cols>
    <col min="4" max="5" width="11" customWidth="1"/>
    <col min="6" max="6" width="10.425781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10" x14ac:dyDescent="0.25">
      <c r="A2" s="1">
        <f>1363201</f>
        <v>1363201</v>
      </c>
      <c r="B2" s="1">
        <v>1365217</v>
      </c>
      <c r="C2">
        <f>1368728</f>
        <v>1368728</v>
      </c>
      <c r="D2">
        <f t="shared" ref="D2:D10" si="0">A2-I2</f>
        <v>8202</v>
      </c>
      <c r="E2">
        <f>B2-I2</f>
        <v>10218</v>
      </c>
      <c r="F2">
        <f t="shared" ref="F2:F10" si="1">C2-I2</f>
        <v>13729</v>
      </c>
      <c r="G2">
        <f t="shared" ref="G2:G10" si="2">F2-D2</f>
        <v>5527</v>
      </c>
      <c r="H2">
        <f>F2-E2</f>
        <v>3511</v>
      </c>
      <c r="I2">
        <v>1354999</v>
      </c>
    </row>
    <row r="3" spans="1:10" x14ac:dyDescent="0.25">
      <c r="A3" s="1">
        <f>1375577</f>
        <v>1375577</v>
      </c>
      <c r="B3" s="1">
        <v>1378834</v>
      </c>
      <c r="C3">
        <f>1393629</f>
        <v>1393629</v>
      </c>
      <c r="D3">
        <f t="shared" si="0"/>
        <v>20578</v>
      </c>
      <c r="E3">
        <f t="shared" ref="E3:E10" si="3">B3-I3</f>
        <v>23835</v>
      </c>
      <c r="F3">
        <f t="shared" si="1"/>
        <v>38630</v>
      </c>
      <c r="G3">
        <f t="shared" si="2"/>
        <v>18052</v>
      </c>
      <c r="H3">
        <f t="shared" ref="H3:H10" si="4">F3-E3</f>
        <v>14795</v>
      </c>
      <c r="I3">
        <v>1354999</v>
      </c>
    </row>
    <row r="4" spans="1:10" x14ac:dyDescent="0.25">
      <c r="A4" s="1">
        <f>1397233</f>
        <v>1397233</v>
      </c>
      <c r="B4" s="1">
        <v>1399934</v>
      </c>
      <c r="C4">
        <f>1430400</f>
        <v>1430400</v>
      </c>
      <c r="D4">
        <f t="shared" si="0"/>
        <v>42234</v>
      </c>
      <c r="E4">
        <f t="shared" si="3"/>
        <v>44935</v>
      </c>
      <c r="F4">
        <f t="shared" si="1"/>
        <v>75401</v>
      </c>
      <c r="G4">
        <f t="shared" si="2"/>
        <v>33167</v>
      </c>
      <c r="H4">
        <f t="shared" si="4"/>
        <v>30466</v>
      </c>
      <c r="I4">
        <v>1354999</v>
      </c>
    </row>
    <row r="5" spans="1:10" x14ac:dyDescent="0.25">
      <c r="A5" s="1">
        <f>1432733</f>
        <v>1432733</v>
      </c>
      <c r="B5" s="1">
        <v>1435430</v>
      </c>
      <c r="C5">
        <f>1443538</f>
        <v>1443538</v>
      </c>
      <c r="D5">
        <f t="shared" si="0"/>
        <v>77734</v>
      </c>
      <c r="E5">
        <f t="shared" si="3"/>
        <v>80431</v>
      </c>
      <c r="F5">
        <f t="shared" si="1"/>
        <v>88539</v>
      </c>
      <c r="G5">
        <f t="shared" si="2"/>
        <v>10805</v>
      </c>
      <c r="H5">
        <f t="shared" si="4"/>
        <v>8108</v>
      </c>
      <c r="I5">
        <v>1354999</v>
      </c>
    </row>
    <row r="6" spans="1:10" x14ac:dyDescent="0.25">
      <c r="A6" s="1">
        <f>1444785</f>
        <v>1444785</v>
      </c>
      <c r="B6" s="1">
        <v>1447593</v>
      </c>
      <c r="C6">
        <f>1474085</f>
        <v>1474085</v>
      </c>
      <c r="D6">
        <f t="shared" si="0"/>
        <v>89786</v>
      </c>
      <c r="E6">
        <f t="shared" si="3"/>
        <v>92594</v>
      </c>
      <c r="F6">
        <f t="shared" si="1"/>
        <v>119086</v>
      </c>
      <c r="G6">
        <f t="shared" si="2"/>
        <v>29300</v>
      </c>
      <c r="H6">
        <f t="shared" si="4"/>
        <v>26492</v>
      </c>
      <c r="I6">
        <v>1354999</v>
      </c>
    </row>
    <row r="7" spans="1:10" x14ac:dyDescent="0.25">
      <c r="A7" s="1">
        <f>1476405</f>
        <v>1476405</v>
      </c>
      <c r="B7" s="1">
        <v>1478702</v>
      </c>
      <c r="C7">
        <f>1483152</f>
        <v>1483152</v>
      </c>
      <c r="D7">
        <f t="shared" si="0"/>
        <v>121406</v>
      </c>
      <c r="E7">
        <f t="shared" si="3"/>
        <v>123703</v>
      </c>
      <c r="F7">
        <f t="shared" si="1"/>
        <v>128153</v>
      </c>
      <c r="G7">
        <f t="shared" si="2"/>
        <v>6747</v>
      </c>
      <c r="H7">
        <f t="shared" si="4"/>
        <v>4450</v>
      </c>
      <c r="I7">
        <v>1354999</v>
      </c>
    </row>
    <row r="8" spans="1:10" x14ac:dyDescent="0.25">
      <c r="A8" s="1">
        <f>1484843</f>
        <v>1484843</v>
      </c>
      <c r="B8" s="1">
        <v>1486863</v>
      </c>
      <c r="C8">
        <f>1508701</f>
        <v>1508701</v>
      </c>
      <c r="D8">
        <f t="shared" si="0"/>
        <v>129844</v>
      </c>
      <c r="E8">
        <f t="shared" si="3"/>
        <v>131864</v>
      </c>
      <c r="F8">
        <f t="shared" si="1"/>
        <v>153702</v>
      </c>
      <c r="G8">
        <f t="shared" si="2"/>
        <v>23858</v>
      </c>
      <c r="H8">
        <f t="shared" si="4"/>
        <v>21838</v>
      </c>
      <c r="I8">
        <v>1354999</v>
      </c>
    </row>
    <row r="9" spans="1:10" x14ac:dyDescent="0.25">
      <c r="A9" s="1">
        <v>1510789</v>
      </c>
      <c r="B9" s="1">
        <v>1512926</v>
      </c>
      <c r="C9">
        <f>1517478</f>
        <v>1517478</v>
      </c>
      <c r="D9">
        <f t="shared" si="0"/>
        <v>155790</v>
      </c>
      <c r="E9">
        <f t="shared" si="3"/>
        <v>157927</v>
      </c>
      <c r="F9">
        <f t="shared" si="1"/>
        <v>162479</v>
      </c>
      <c r="G9">
        <f t="shared" si="2"/>
        <v>6689</v>
      </c>
      <c r="H9">
        <f t="shared" si="4"/>
        <v>4552</v>
      </c>
      <c r="I9">
        <v>1354999</v>
      </c>
    </row>
    <row r="10" spans="1:10" x14ac:dyDescent="0.25">
      <c r="A10" s="1">
        <f>1518807</f>
        <v>1518807</v>
      </c>
      <c r="B10" s="1">
        <v>1520809</v>
      </c>
      <c r="C10">
        <f>1529954</f>
        <v>1529954</v>
      </c>
      <c r="D10">
        <f t="shared" si="0"/>
        <v>163808</v>
      </c>
      <c r="E10">
        <f t="shared" si="3"/>
        <v>165810</v>
      </c>
      <c r="F10">
        <f t="shared" si="1"/>
        <v>174955</v>
      </c>
      <c r="G10">
        <f t="shared" si="2"/>
        <v>11147</v>
      </c>
      <c r="H10">
        <f t="shared" si="4"/>
        <v>9145</v>
      </c>
      <c r="I10">
        <v>1354999</v>
      </c>
      <c r="J1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1617915</f>
        <v>1617915</v>
      </c>
      <c r="B2">
        <v>1620231</v>
      </c>
      <c r="C2">
        <f>1623715</f>
        <v>1623715</v>
      </c>
      <c r="D2">
        <f t="shared" ref="D2:D10" si="0">A2-I2</f>
        <v>6353</v>
      </c>
      <c r="E2">
        <f>B2-I2</f>
        <v>8669</v>
      </c>
      <c r="F2">
        <f t="shared" ref="F2:F10" si="1">C2-I2</f>
        <v>12153</v>
      </c>
      <c r="G2">
        <f>F2-D2</f>
        <v>5800</v>
      </c>
      <c r="H2">
        <f>F2-E2</f>
        <v>3484</v>
      </c>
      <c r="I2">
        <v>1611562</v>
      </c>
    </row>
    <row r="3" spans="1:9" x14ac:dyDescent="0.25">
      <c r="A3">
        <f>1624913</f>
        <v>1624913</v>
      </c>
      <c r="B3">
        <v>1627226</v>
      </c>
      <c r="C3">
        <f>1631499</f>
        <v>1631499</v>
      </c>
      <c r="D3">
        <f t="shared" si="0"/>
        <v>13351</v>
      </c>
      <c r="E3">
        <f t="shared" ref="E3:E10" si="2">B3-I3</f>
        <v>15664</v>
      </c>
      <c r="F3">
        <f t="shared" si="1"/>
        <v>19937</v>
      </c>
      <c r="G3">
        <f t="shared" ref="G3:G10" si="3">F3-D3</f>
        <v>6586</v>
      </c>
      <c r="H3">
        <f t="shared" ref="H3:H10" si="4">F3-E3</f>
        <v>4273</v>
      </c>
      <c r="I3">
        <v>1611562</v>
      </c>
    </row>
    <row r="4" spans="1:9" x14ac:dyDescent="0.25">
      <c r="A4">
        <f>1632831</f>
        <v>1632831</v>
      </c>
      <c r="B4">
        <v>1634819</v>
      </c>
      <c r="C4">
        <f>1646782</f>
        <v>1646782</v>
      </c>
      <c r="D4">
        <f t="shared" si="0"/>
        <v>21269</v>
      </c>
      <c r="E4">
        <f t="shared" si="2"/>
        <v>23257</v>
      </c>
      <c r="F4">
        <f t="shared" si="1"/>
        <v>35220</v>
      </c>
      <c r="G4">
        <f t="shared" si="3"/>
        <v>13951</v>
      </c>
      <c r="H4">
        <f t="shared" si="4"/>
        <v>11963</v>
      </c>
      <c r="I4">
        <v>1611562</v>
      </c>
    </row>
    <row r="5" spans="1:9" x14ac:dyDescent="0.25">
      <c r="A5">
        <f>1647821</f>
        <v>1647821</v>
      </c>
      <c r="B5">
        <v>1649890</v>
      </c>
      <c r="C5">
        <f>1654646</f>
        <v>1654646</v>
      </c>
      <c r="D5">
        <f t="shared" si="0"/>
        <v>36259</v>
      </c>
      <c r="E5">
        <f t="shared" si="2"/>
        <v>38328</v>
      </c>
      <c r="F5">
        <f t="shared" si="1"/>
        <v>43084</v>
      </c>
      <c r="G5">
        <f t="shared" si="3"/>
        <v>6825</v>
      </c>
      <c r="H5">
        <f t="shared" si="4"/>
        <v>4756</v>
      </c>
      <c r="I5">
        <v>1611562</v>
      </c>
    </row>
    <row r="6" spans="1:9" x14ac:dyDescent="0.25">
      <c r="A6">
        <f>1655760</f>
        <v>1655760</v>
      </c>
      <c r="B6">
        <v>1657940</v>
      </c>
      <c r="C6">
        <f>1673909</f>
        <v>1673909</v>
      </c>
      <c r="D6">
        <f t="shared" si="0"/>
        <v>44198</v>
      </c>
      <c r="E6">
        <f t="shared" si="2"/>
        <v>46378</v>
      </c>
      <c r="F6">
        <f t="shared" si="1"/>
        <v>62347</v>
      </c>
      <c r="G6">
        <f t="shared" si="3"/>
        <v>18149</v>
      </c>
      <c r="H6">
        <f t="shared" si="4"/>
        <v>15969</v>
      </c>
      <c r="I6">
        <v>1611562</v>
      </c>
    </row>
    <row r="7" spans="1:9" x14ac:dyDescent="0.25">
      <c r="A7">
        <f>1674978</f>
        <v>1674978</v>
      </c>
      <c r="B7">
        <v>1677072</v>
      </c>
      <c r="C7">
        <f>1679772</f>
        <v>1679772</v>
      </c>
      <c r="D7">
        <f t="shared" si="0"/>
        <v>63416</v>
      </c>
      <c r="E7">
        <f t="shared" si="2"/>
        <v>65510</v>
      </c>
      <c r="F7">
        <f t="shared" si="1"/>
        <v>68210</v>
      </c>
      <c r="G7">
        <f t="shared" si="3"/>
        <v>4794</v>
      </c>
      <c r="H7">
        <f t="shared" si="4"/>
        <v>2700</v>
      </c>
      <c r="I7">
        <v>1611562</v>
      </c>
    </row>
    <row r="8" spans="1:9" x14ac:dyDescent="0.25">
      <c r="A8">
        <f>1680924</f>
        <v>1680924</v>
      </c>
      <c r="B8">
        <v>1682566</v>
      </c>
      <c r="C8">
        <f>1697268</f>
        <v>1697268</v>
      </c>
      <c r="D8">
        <f t="shared" si="0"/>
        <v>69362</v>
      </c>
      <c r="E8">
        <f t="shared" si="2"/>
        <v>71004</v>
      </c>
      <c r="F8">
        <f t="shared" si="1"/>
        <v>85706</v>
      </c>
      <c r="G8">
        <f t="shared" si="3"/>
        <v>16344</v>
      </c>
      <c r="H8">
        <f t="shared" si="4"/>
        <v>14702</v>
      </c>
      <c r="I8">
        <v>1611562</v>
      </c>
    </row>
    <row r="9" spans="1:9" x14ac:dyDescent="0.25">
      <c r="A9">
        <f>1698539</f>
        <v>1698539</v>
      </c>
      <c r="B9">
        <v>1700950</v>
      </c>
      <c r="C9">
        <f>1704321</f>
        <v>1704321</v>
      </c>
      <c r="D9">
        <f t="shared" si="0"/>
        <v>86977</v>
      </c>
      <c r="E9">
        <f t="shared" si="2"/>
        <v>89388</v>
      </c>
      <c r="F9">
        <f t="shared" si="1"/>
        <v>92759</v>
      </c>
      <c r="G9">
        <f t="shared" si="3"/>
        <v>5782</v>
      </c>
      <c r="H9">
        <f t="shared" si="4"/>
        <v>3371</v>
      </c>
      <c r="I9">
        <v>1611562</v>
      </c>
    </row>
    <row r="10" spans="1:9" x14ac:dyDescent="0.25">
      <c r="A10">
        <f>1705148</f>
        <v>1705148</v>
      </c>
      <c r="B10">
        <v>1706605</v>
      </c>
      <c r="C10">
        <f>1711151</f>
        <v>1711151</v>
      </c>
      <c r="D10">
        <f t="shared" si="0"/>
        <v>93586</v>
      </c>
      <c r="E10">
        <f t="shared" si="2"/>
        <v>95043</v>
      </c>
      <c r="F10">
        <f t="shared" si="1"/>
        <v>99589</v>
      </c>
      <c r="G10">
        <f t="shared" si="3"/>
        <v>6003</v>
      </c>
      <c r="H10">
        <f t="shared" si="4"/>
        <v>4546</v>
      </c>
      <c r="I10">
        <v>1611562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2001965</f>
        <v>2001965</v>
      </c>
      <c r="B2">
        <v>2004418</v>
      </c>
      <c r="C2">
        <f>2012426</f>
        <v>2012426</v>
      </c>
      <c r="D2">
        <f t="shared" ref="D2:D4" si="0">A2-I2</f>
        <v>6915</v>
      </c>
      <c r="E2">
        <f>B2-I2</f>
        <v>9368</v>
      </c>
      <c r="F2">
        <f t="shared" ref="F2:F4" si="1">C2-I2</f>
        <v>17376</v>
      </c>
      <c r="G2">
        <f>F2-D2</f>
        <v>10461</v>
      </c>
      <c r="H2">
        <f>F2-E2</f>
        <v>8008</v>
      </c>
      <c r="I2">
        <v>1995050</v>
      </c>
    </row>
    <row r="3" spans="1:9" x14ac:dyDescent="0.25">
      <c r="A3">
        <f>2014438</f>
        <v>2014438</v>
      </c>
      <c r="B3">
        <v>2018065</v>
      </c>
      <c r="C3">
        <f>2033515</f>
        <v>2033515</v>
      </c>
      <c r="D3">
        <f t="shared" si="0"/>
        <v>19388</v>
      </c>
      <c r="E3">
        <f t="shared" ref="E3:E10" si="2">B3-I3</f>
        <v>23015</v>
      </c>
      <c r="F3">
        <f t="shared" si="1"/>
        <v>38465</v>
      </c>
      <c r="G3">
        <f t="shared" ref="G3:G10" si="3">F3-D3</f>
        <v>19077</v>
      </c>
      <c r="H3">
        <f t="shared" ref="H3:H10" si="4">F3-E3</f>
        <v>15450</v>
      </c>
      <c r="I3">
        <v>1995050</v>
      </c>
    </row>
    <row r="4" spans="1:9" x14ac:dyDescent="0.25">
      <c r="A4">
        <f>2034999</f>
        <v>2034999</v>
      </c>
      <c r="B4">
        <v>2037207</v>
      </c>
      <c r="C4">
        <f>2067721</f>
        <v>2067721</v>
      </c>
      <c r="D4">
        <f t="shared" si="0"/>
        <v>39949</v>
      </c>
      <c r="E4">
        <f t="shared" si="2"/>
        <v>42157</v>
      </c>
      <c r="F4">
        <f t="shared" si="1"/>
        <v>72671</v>
      </c>
      <c r="G4">
        <f t="shared" si="3"/>
        <v>32722</v>
      </c>
      <c r="H4">
        <f t="shared" si="4"/>
        <v>30514</v>
      </c>
      <c r="I4">
        <v>1995050</v>
      </c>
    </row>
    <row r="5" spans="1:9" x14ac:dyDescent="0.25">
      <c r="A5">
        <f>2068999</f>
        <v>2068999</v>
      </c>
      <c r="B5">
        <v>2070898</v>
      </c>
      <c r="C5">
        <f>2077902</f>
        <v>2077902</v>
      </c>
      <c r="D5">
        <f>A5-I5</f>
        <v>73949</v>
      </c>
      <c r="E5">
        <f t="shared" si="2"/>
        <v>75848</v>
      </c>
      <c r="F5">
        <f>C5-I5</f>
        <v>82852</v>
      </c>
      <c r="G5">
        <f t="shared" si="3"/>
        <v>8903</v>
      </c>
      <c r="H5">
        <f t="shared" si="4"/>
        <v>7004</v>
      </c>
      <c r="I5">
        <v>1995050</v>
      </c>
    </row>
    <row r="6" spans="1:9" x14ac:dyDescent="0.25">
      <c r="A6">
        <f>2079256</f>
        <v>2079256</v>
      </c>
      <c r="B6">
        <v>2081354</v>
      </c>
      <c r="C6">
        <f>2103158</f>
        <v>2103158</v>
      </c>
      <c r="D6">
        <f t="shared" ref="D6:D10" si="5">A6-I6</f>
        <v>84206</v>
      </c>
      <c r="E6">
        <f t="shared" si="2"/>
        <v>86304</v>
      </c>
      <c r="F6">
        <f t="shared" ref="F6:F10" si="6">C6-I6</f>
        <v>108108</v>
      </c>
      <c r="G6">
        <f t="shared" si="3"/>
        <v>23902</v>
      </c>
      <c r="H6">
        <f t="shared" si="4"/>
        <v>21804</v>
      </c>
      <c r="I6">
        <v>1995050</v>
      </c>
    </row>
    <row r="7" spans="1:9" x14ac:dyDescent="0.25">
      <c r="A7">
        <f>2104242</f>
        <v>2104242</v>
      </c>
      <c r="B7">
        <v>2106243</v>
      </c>
      <c r="C7">
        <f>2112849</f>
        <v>2112849</v>
      </c>
      <c r="D7">
        <f t="shared" si="5"/>
        <v>109192</v>
      </c>
      <c r="E7">
        <f t="shared" si="2"/>
        <v>111193</v>
      </c>
      <c r="F7">
        <f t="shared" si="6"/>
        <v>117799</v>
      </c>
      <c r="G7">
        <f t="shared" si="3"/>
        <v>8607</v>
      </c>
      <c r="H7">
        <f t="shared" si="4"/>
        <v>6606</v>
      </c>
      <c r="I7">
        <v>1995050</v>
      </c>
    </row>
    <row r="8" spans="1:9" x14ac:dyDescent="0.25">
      <c r="A8">
        <f>2113680</f>
        <v>2113680</v>
      </c>
      <c r="B8">
        <v>2116498</v>
      </c>
      <c r="C8">
        <f>2139335</f>
        <v>2139335</v>
      </c>
      <c r="D8">
        <f t="shared" si="5"/>
        <v>118630</v>
      </c>
      <c r="E8">
        <f t="shared" si="2"/>
        <v>121448</v>
      </c>
      <c r="F8">
        <f t="shared" si="6"/>
        <v>144285</v>
      </c>
      <c r="G8">
        <f t="shared" si="3"/>
        <v>25655</v>
      </c>
      <c r="H8">
        <f t="shared" si="4"/>
        <v>22837</v>
      </c>
      <c r="I8">
        <v>1995050</v>
      </c>
    </row>
    <row r="9" spans="1:9" x14ac:dyDescent="0.25">
      <c r="A9">
        <f>2140407</f>
        <v>2140407</v>
      </c>
      <c r="B9">
        <v>2142343</v>
      </c>
      <c r="C9">
        <f>2146557</f>
        <v>2146557</v>
      </c>
      <c r="D9">
        <f t="shared" si="5"/>
        <v>145357</v>
      </c>
      <c r="E9">
        <f t="shared" si="2"/>
        <v>147293</v>
      </c>
      <c r="F9">
        <f t="shared" si="6"/>
        <v>151507</v>
      </c>
      <c r="G9">
        <f t="shared" si="3"/>
        <v>6150</v>
      </c>
      <c r="H9">
        <f t="shared" si="4"/>
        <v>4214</v>
      </c>
      <c r="I9">
        <v>1995050</v>
      </c>
    </row>
    <row r="10" spans="1:9" x14ac:dyDescent="0.25">
      <c r="A10">
        <f>2147540</f>
        <v>2147540</v>
      </c>
      <c r="B10">
        <v>2149130</v>
      </c>
      <c r="C10">
        <f>2155264</f>
        <v>2155264</v>
      </c>
      <c r="D10">
        <f t="shared" si="5"/>
        <v>152490</v>
      </c>
      <c r="E10">
        <f t="shared" si="2"/>
        <v>154080</v>
      </c>
      <c r="F10">
        <f t="shared" si="6"/>
        <v>160214</v>
      </c>
      <c r="G10">
        <f t="shared" si="3"/>
        <v>7724</v>
      </c>
      <c r="H10">
        <f t="shared" si="4"/>
        <v>6134</v>
      </c>
      <c r="I10">
        <v>1995050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2232620</f>
        <v>2232620</v>
      </c>
      <c r="B2">
        <v>2234633</v>
      </c>
      <c r="C2">
        <f>2240465</f>
        <v>2240465</v>
      </c>
      <c r="D2">
        <f>A2-I2</f>
        <v>11831</v>
      </c>
      <c r="E2">
        <f>B2-I2</f>
        <v>13844</v>
      </c>
      <c r="F2">
        <f>C2-I2</f>
        <v>19676</v>
      </c>
      <c r="G2">
        <f>F2-D2</f>
        <v>7845</v>
      </c>
      <c r="H2">
        <f>F2-E2</f>
        <v>5832</v>
      </c>
      <c r="I2">
        <v>2220789</v>
      </c>
    </row>
    <row r="3" spans="1:9" x14ac:dyDescent="0.25">
      <c r="A3">
        <f>2241900</f>
        <v>2241900</v>
      </c>
      <c r="B3">
        <v>2247782</v>
      </c>
      <c r="C3">
        <f>2256265</f>
        <v>2256265</v>
      </c>
      <c r="D3">
        <f t="shared" ref="D3:D10" si="0">A3-I3</f>
        <v>21111</v>
      </c>
      <c r="E3">
        <f t="shared" ref="E3:E10" si="1">B3-I3</f>
        <v>26993</v>
      </c>
      <c r="F3">
        <f t="shared" ref="F3:F10" si="2">C3-I3</f>
        <v>35476</v>
      </c>
      <c r="G3">
        <f t="shared" ref="G3:G10" si="3">F3-D3</f>
        <v>14365</v>
      </c>
      <c r="H3">
        <f t="shared" ref="H3:H10" si="4">F3-E3</f>
        <v>8483</v>
      </c>
      <c r="I3">
        <v>2220789</v>
      </c>
    </row>
    <row r="4" spans="1:9" x14ac:dyDescent="0.25">
      <c r="A4">
        <f>2258008</f>
        <v>2258008</v>
      </c>
      <c r="B4">
        <v>2259894</v>
      </c>
      <c r="C4">
        <f>2280054</f>
        <v>2280054</v>
      </c>
      <c r="D4">
        <f t="shared" si="0"/>
        <v>37219</v>
      </c>
      <c r="E4">
        <f t="shared" si="1"/>
        <v>39105</v>
      </c>
      <c r="F4">
        <f t="shared" si="2"/>
        <v>59265</v>
      </c>
      <c r="G4">
        <f t="shared" si="3"/>
        <v>22046</v>
      </c>
      <c r="H4">
        <f t="shared" si="4"/>
        <v>20160</v>
      </c>
      <c r="I4">
        <v>2220789</v>
      </c>
    </row>
    <row r="5" spans="1:9" x14ac:dyDescent="0.25">
      <c r="A5">
        <f>2281207</f>
        <v>2281207</v>
      </c>
      <c r="B5">
        <v>2283005</v>
      </c>
      <c r="C5">
        <f>2290238</f>
        <v>2290238</v>
      </c>
      <c r="D5">
        <f t="shared" si="0"/>
        <v>60418</v>
      </c>
      <c r="E5">
        <f t="shared" si="1"/>
        <v>62216</v>
      </c>
      <c r="F5">
        <f t="shared" si="2"/>
        <v>69449</v>
      </c>
      <c r="G5">
        <f t="shared" si="3"/>
        <v>9031</v>
      </c>
      <c r="H5">
        <f t="shared" si="4"/>
        <v>7233</v>
      </c>
      <c r="I5">
        <v>2220789</v>
      </c>
    </row>
    <row r="6" spans="1:9" x14ac:dyDescent="0.25">
      <c r="A6">
        <f>2291063</f>
        <v>2291063</v>
      </c>
      <c r="B6">
        <v>2293379</v>
      </c>
      <c r="C6">
        <f>2309493</f>
        <v>2309493</v>
      </c>
      <c r="D6">
        <f t="shared" si="0"/>
        <v>70274</v>
      </c>
      <c r="E6">
        <f t="shared" si="1"/>
        <v>72590</v>
      </c>
      <c r="F6">
        <f t="shared" si="2"/>
        <v>88704</v>
      </c>
      <c r="G6">
        <f t="shared" si="3"/>
        <v>18430</v>
      </c>
      <c r="H6">
        <f t="shared" si="4"/>
        <v>16114</v>
      </c>
      <c r="I6">
        <v>2220789</v>
      </c>
    </row>
    <row r="7" spans="1:9" x14ac:dyDescent="0.25">
      <c r="A7">
        <f>2311893</f>
        <v>2311893</v>
      </c>
      <c r="B7">
        <v>2314195</v>
      </c>
      <c r="C7">
        <f>2320010</f>
        <v>2320010</v>
      </c>
      <c r="D7">
        <f t="shared" si="0"/>
        <v>91104</v>
      </c>
      <c r="E7">
        <f t="shared" si="1"/>
        <v>93406</v>
      </c>
      <c r="F7">
        <f t="shared" si="2"/>
        <v>99221</v>
      </c>
      <c r="G7">
        <f t="shared" si="3"/>
        <v>8117</v>
      </c>
      <c r="H7">
        <f t="shared" si="4"/>
        <v>5815</v>
      </c>
      <c r="I7">
        <v>2220789</v>
      </c>
    </row>
    <row r="8" spans="1:9" x14ac:dyDescent="0.25">
      <c r="A8">
        <f>2321106</f>
        <v>2321106</v>
      </c>
      <c r="B8">
        <v>2322831</v>
      </c>
      <c r="C8">
        <f>2343375</f>
        <v>2343375</v>
      </c>
      <c r="D8">
        <f t="shared" si="0"/>
        <v>100317</v>
      </c>
      <c r="E8">
        <f t="shared" si="1"/>
        <v>102042</v>
      </c>
      <c r="F8">
        <f t="shared" si="2"/>
        <v>122586</v>
      </c>
      <c r="G8">
        <f t="shared" si="3"/>
        <v>22269</v>
      </c>
      <c r="H8">
        <f t="shared" si="4"/>
        <v>20544</v>
      </c>
      <c r="I8">
        <v>2220789</v>
      </c>
    </row>
    <row r="9" spans="1:9" x14ac:dyDescent="0.25">
      <c r="A9">
        <f>2345191</f>
        <v>2345191</v>
      </c>
      <c r="B9">
        <v>2348639</v>
      </c>
      <c r="C9">
        <f>2355075</f>
        <v>2355075</v>
      </c>
      <c r="D9">
        <f t="shared" si="0"/>
        <v>124402</v>
      </c>
      <c r="E9">
        <f t="shared" si="1"/>
        <v>127850</v>
      </c>
      <c r="F9">
        <f t="shared" si="2"/>
        <v>134286</v>
      </c>
      <c r="G9">
        <f t="shared" si="3"/>
        <v>9884</v>
      </c>
      <c r="H9">
        <f t="shared" si="4"/>
        <v>6436</v>
      </c>
      <c r="I9">
        <v>2220789</v>
      </c>
    </row>
    <row r="10" spans="1:9" x14ac:dyDescent="0.25">
      <c r="A10">
        <f>2356817</f>
        <v>2356817</v>
      </c>
      <c r="B10">
        <v>2359753</v>
      </c>
      <c r="C10">
        <f>2367419</f>
        <v>2367419</v>
      </c>
      <c r="D10">
        <f t="shared" si="0"/>
        <v>136028</v>
      </c>
      <c r="E10">
        <f t="shared" si="1"/>
        <v>138964</v>
      </c>
      <c r="F10">
        <f t="shared" si="2"/>
        <v>146630</v>
      </c>
      <c r="G10">
        <f t="shared" si="3"/>
        <v>10602</v>
      </c>
      <c r="H10">
        <f t="shared" si="4"/>
        <v>7666</v>
      </c>
      <c r="I10">
        <v>2220789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2445202</f>
        <v>2445202</v>
      </c>
      <c r="B2">
        <v>2448731</v>
      </c>
      <c r="C2">
        <f>2453637</f>
        <v>2453637</v>
      </c>
      <c r="D2">
        <f>A2-I2</f>
        <v>4704</v>
      </c>
      <c r="E2">
        <f>B2-I2</f>
        <v>8233</v>
      </c>
      <c r="F2">
        <f>C2-I2</f>
        <v>13139</v>
      </c>
      <c r="G2">
        <f>F2-D2</f>
        <v>8435</v>
      </c>
      <c r="H2">
        <f>F2-E2</f>
        <v>4906</v>
      </c>
      <c r="I2">
        <v>2440498</v>
      </c>
    </row>
    <row r="3" spans="1:9" x14ac:dyDescent="0.25">
      <c r="A3">
        <f>2455102</f>
        <v>2455102</v>
      </c>
      <c r="B3">
        <v>2456807</v>
      </c>
      <c r="C3">
        <f>2466699</f>
        <v>2466699</v>
      </c>
      <c r="D3">
        <f t="shared" ref="D3:D10" si="0">A3-I3</f>
        <v>14604</v>
      </c>
      <c r="E3">
        <f t="shared" ref="E3:E10" si="1">B3-I3</f>
        <v>16309</v>
      </c>
      <c r="F3">
        <f t="shared" ref="F3:F10" si="2">C3-I3</f>
        <v>26201</v>
      </c>
      <c r="G3">
        <f t="shared" ref="G3:G10" si="3">F3-D3</f>
        <v>11597</v>
      </c>
      <c r="H3">
        <f t="shared" ref="H3:H10" si="4">F3-E3</f>
        <v>9892</v>
      </c>
      <c r="I3">
        <v>2440498</v>
      </c>
    </row>
    <row r="4" spans="1:9" x14ac:dyDescent="0.25">
      <c r="A4">
        <f>2468021</f>
        <v>2468021</v>
      </c>
      <c r="B4">
        <v>2469521</v>
      </c>
      <c r="C4">
        <f>2500782</f>
        <v>2500782</v>
      </c>
      <c r="D4">
        <f t="shared" si="0"/>
        <v>27523</v>
      </c>
      <c r="E4">
        <f t="shared" si="1"/>
        <v>29023</v>
      </c>
      <c r="F4">
        <f t="shared" si="2"/>
        <v>60284</v>
      </c>
      <c r="G4">
        <f t="shared" si="3"/>
        <v>32761</v>
      </c>
      <c r="H4">
        <f t="shared" si="4"/>
        <v>31261</v>
      </c>
      <c r="I4">
        <v>2440498</v>
      </c>
    </row>
    <row r="5" spans="1:9" x14ac:dyDescent="0.25">
      <c r="A5">
        <f>2501998</f>
        <v>2501998</v>
      </c>
      <c r="B5">
        <v>2504055</v>
      </c>
      <c r="C5">
        <f>2513120</f>
        <v>2513120</v>
      </c>
      <c r="D5">
        <f t="shared" si="0"/>
        <v>61500</v>
      </c>
      <c r="E5">
        <f t="shared" si="1"/>
        <v>63557</v>
      </c>
      <c r="F5">
        <f t="shared" si="2"/>
        <v>72622</v>
      </c>
      <c r="G5">
        <f t="shared" si="3"/>
        <v>11122</v>
      </c>
      <c r="H5">
        <f t="shared" si="4"/>
        <v>9065</v>
      </c>
      <c r="I5">
        <v>2440498</v>
      </c>
    </row>
    <row r="6" spans="1:9" x14ac:dyDescent="0.25">
      <c r="A6">
        <f>2514210</f>
        <v>2514210</v>
      </c>
      <c r="B6">
        <v>2516039</v>
      </c>
      <c r="C6">
        <f>2537795</f>
        <v>2537795</v>
      </c>
      <c r="D6">
        <f t="shared" si="0"/>
        <v>73712</v>
      </c>
      <c r="E6">
        <f t="shared" si="1"/>
        <v>75541</v>
      </c>
      <c r="F6">
        <f t="shared" si="2"/>
        <v>97297</v>
      </c>
      <c r="G6">
        <f t="shared" si="3"/>
        <v>23585</v>
      </c>
      <c r="H6">
        <f t="shared" si="4"/>
        <v>21756</v>
      </c>
      <c r="I6">
        <v>2440498</v>
      </c>
    </row>
    <row r="7" spans="1:9" x14ac:dyDescent="0.25">
      <c r="A7">
        <f>2539209</f>
        <v>2539209</v>
      </c>
      <c r="B7">
        <v>2540793</v>
      </c>
      <c r="C7">
        <f>2545535</f>
        <v>2545535</v>
      </c>
      <c r="D7">
        <f t="shared" si="0"/>
        <v>98711</v>
      </c>
      <c r="E7">
        <f t="shared" si="1"/>
        <v>100295</v>
      </c>
      <c r="F7">
        <f t="shared" si="2"/>
        <v>105037</v>
      </c>
      <c r="G7">
        <f t="shared" si="3"/>
        <v>6326</v>
      </c>
      <c r="H7">
        <f t="shared" si="4"/>
        <v>4742</v>
      </c>
      <c r="I7">
        <v>2440498</v>
      </c>
    </row>
    <row r="8" spans="1:9" x14ac:dyDescent="0.25">
      <c r="A8">
        <f>2547378</f>
        <v>2547378</v>
      </c>
      <c r="B8">
        <v>2549278</v>
      </c>
      <c r="C8">
        <f>2566334</f>
        <v>2566334</v>
      </c>
      <c r="D8">
        <f t="shared" si="0"/>
        <v>106880</v>
      </c>
      <c r="E8">
        <f t="shared" si="1"/>
        <v>108780</v>
      </c>
      <c r="F8">
        <f t="shared" si="2"/>
        <v>125836</v>
      </c>
      <c r="G8">
        <f t="shared" si="3"/>
        <v>18956</v>
      </c>
      <c r="H8">
        <f t="shared" si="4"/>
        <v>17056</v>
      </c>
      <c r="I8">
        <v>2440498</v>
      </c>
    </row>
    <row r="9" spans="1:9" x14ac:dyDescent="0.25">
      <c r="A9">
        <f>2567465</f>
        <v>2567465</v>
      </c>
      <c r="B9">
        <v>2569127</v>
      </c>
      <c r="C9">
        <f>2573253</f>
        <v>2573253</v>
      </c>
      <c r="D9">
        <f t="shared" si="0"/>
        <v>126967</v>
      </c>
      <c r="E9">
        <f t="shared" si="1"/>
        <v>128629</v>
      </c>
      <c r="F9">
        <f t="shared" si="2"/>
        <v>132755</v>
      </c>
      <c r="G9">
        <f t="shared" si="3"/>
        <v>5788</v>
      </c>
      <c r="H9">
        <f t="shared" si="4"/>
        <v>4126</v>
      </c>
      <c r="I9">
        <v>2440498</v>
      </c>
    </row>
    <row r="10" spans="1:9" x14ac:dyDescent="0.25">
      <c r="A10">
        <f>2574417</f>
        <v>2574417</v>
      </c>
      <c r="B10">
        <v>2576934</v>
      </c>
      <c r="C10">
        <f>2584807</f>
        <v>2584807</v>
      </c>
      <c r="D10">
        <f t="shared" si="0"/>
        <v>133919</v>
      </c>
      <c r="E10">
        <f t="shared" si="1"/>
        <v>136436</v>
      </c>
      <c r="F10">
        <f t="shared" si="2"/>
        <v>144309</v>
      </c>
      <c r="G10">
        <f t="shared" si="3"/>
        <v>10390</v>
      </c>
      <c r="H10">
        <f t="shared" si="4"/>
        <v>7873</v>
      </c>
      <c r="I10">
        <v>2440498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2648583</f>
        <v>2648583</v>
      </c>
      <c r="B2">
        <v>2650220</v>
      </c>
      <c r="C2">
        <f>2654495</f>
        <v>2654495</v>
      </c>
      <c r="D2">
        <f>A2-I2</f>
        <v>10017</v>
      </c>
      <c r="E2">
        <f>B2-I2</f>
        <v>11654</v>
      </c>
      <c r="F2">
        <f>C2-I2</f>
        <v>15929</v>
      </c>
      <c r="G2">
        <f>F2-D2</f>
        <v>5912</v>
      </c>
      <c r="H2">
        <f>F2-E2</f>
        <v>4275</v>
      </c>
      <c r="I2">
        <v>2638566</v>
      </c>
    </row>
    <row r="3" spans="1:9" x14ac:dyDescent="0.25">
      <c r="A3">
        <f>2655382</f>
        <v>2655382</v>
      </c>
      <c r="B3">
        <v>2656738</v>
      </c>
      <c r="C3">
        <f>2662082</f>
        <v>2662082</v>
      </c>
      <c r="D3">
        <f t="shared" ref="D3:D10" si="0">A3-I3</f>
        <v>16816</v>
      </c>
      <c r="E3">
        <f t="shared" ref="E3:E10" si="1">B3-I3</f>
        <v>18172</v>
      </c>
      <c r="F3">
        <f t="shared" ref="F3:F10" si="2">C3-I3</f>
        <v>23516</v>
      </c>
      <c r="G3">
        <f t="shared" ref="G3:G10" si="3">F3-D3</f>
        <v>6700</v>
      </c>
      <c r="H3">
        <f t="shared" ref="H3:H10" si="4">F3-E3</f>
        <v>5344</v>
      </c>
      <c r="I3">
        <v>2638566</v>
      </c>
    </row>
    <row r="4" spans="1:9" x14ac:dyDescent="0.25">
      <c r="A4">
        <f>2662879</f>
        <v>2662879</v>
      </c>
      <c r="B4">
        <v>2665395</v>
      </c>
      <c r="C4">
        <f>2688318</f>
        <v>2688318</v>
      </c>
      <c r="D4">
        <f t="shared" si="0"/>
        <v>24313</v>
      </c>
      <c r="E4">
        <f t="shared" si="1"/>
        <v>26829</v>
      </c>
      <c r="F4">
        <f t="shared" si="2"/>
        <v>49752</v>
      </c>
      <c r="G4">
        <f t="shared" si="3"/>
        <v>25439</v>
      </c>
      <c r="H4">
        <f t="shared" si="4"/>
        <v>22923</v>
      </c>
      <c r="I4">
        <v>2638566</v>
      </c>
    </row>
    <row r="5" spans="1:9" x14ac:dyDescent="0.25">
      <c r="A5">
        <f>2689486</f>
        <v>2689486</v>
      </c>
      <c r="B5">
        <v>2692001</v>
      </c>
      <c r="C5">
        <f>2699215</f>
        <v>2699215</v>
      </c>
      <c r="D5">
        <f t="shared" si="0"/>
        <v>50920</v>
      </c>
      <c r="E5">
        <f t="shared" si="1"/>
        <v>53435</v>
      </c>
      <c r="F5">
        <f t="shared" si="2"/>
        <v>60649</v>
      </c>
      <c r="G5">
        <f t="shared" si="3"/>
        <v>9729</v>
      </c>
      <c r="H5">
        <f t="shared" si="4"/>
        <v>7214</v>
      </c>
      <c r="I5">
        <v>2638566</v>
      </c>
    </row>
    <row r="6" spans="1:9" x14ac:dyDescent="0.25">
      <c r="A6">
        <f>2700307</f>
        <v>2700307</v>
      </c>
      <c r="B6">
        <v>2702654</v>
      </c>
      <c r="C6">
        <f>2721386</f>
        <v>2721386</v>
      </c>
      <c r="D6">
        <f t="shared" si="0"/>
        <v>61741</v>
      </c>
      <c r="E6">
        <f t="shared" si="1"/>
        <v>64088</v>
      </c>
      <c r="F6">
        <f t="shared" si="2"/>
        <v>82820</v>
      </c>
      <c r="G6">
        <f t="shared" si="3"/>
        <v>21079</v>
      </c>
      <c r="H6">
        <f t="shared" si="4"/>
        <v>18732</v>
      </c>
      <c r="I6">
        <v>2638566</v>
      </c>
    </row>
    <row r="7" spans="1:9" x14ac:dyDescent="0.25">
      <c r="A7">
        <f>2722342</f>
        <v>2722342</v>
      </c>
      <c r="B7">
        <v>2724116</v>
      </c>
      <c r="C7">
        <f>2727874</f>
        <v>2727874</v>
      </c>
      <c r="D7">
        <f t="shared" si="0"/>
        <v>83776</v>
      </c>
      <c r="E7">
        <f t="shared" si="1"/>
        <v>85550</v>
      </c>
      <c r="F7">
        <f t="shared" si="2"/>
        <v>89308</v>
      </c>
      <c r="G7">
        <f t="shared" si="3"/>
        <v>5532</v>
      </c>
      <c r="H7">
        <f t="shared" si="4"/>
        <v>3758</v>
      </c>
      <c r="I7">
        <v>2638566</v>
      </c>
    </row>
    <row r="8" spans="1:9" x14ac:dyDescent="0.25">
      <c r="A8">
        <f>2728926</f>
        <v>2728926</v>
      </c>
      <c r="B8">
        <v>2730790</v>
      </c>
      <c r="C8">
        <f>2745716</f>
        <v>2745716</v>
      </c>
      <c r="D8">
        <f t="shared" si="0"/>
        <v>90360</v>
      </c>
      <c r="E8">
        <f t="shared" si="1"/>
        <v>92224</v>
      </c>
      <c r="F8">
        <f t="shared" si="2"/>
        <v>107150</v>
      </c>
      <c r="G8">
        <f t="shared" si="3"/>
        <v>16790</v>
      </c>
      <c r="H8">
        <f t="shared" si="4"/>
        <v>14926</v>
      </c>
      <c r="I8">
        <v>2638566</v>
      </c>
    </row>
    <row r="9" spans="1:9" x14ac:dyDescent="0.25">
      <c r="A9">
        <f>2746930</f>
        <v>2746930</v>
      </c>
      <c r="B9">
        <v>2749922</v>
      </c>
      <c r="C9">
        <f>2754358</f>
        <v>2754358</v>
      </c>
      <c r="D9">
        <f t="shared" si="0"/>
        <v>108364</v>
      </c>
      <c r="E9">
        <f t="shared" si="1"/>
        <v>111356</v>
      </c>
      <c r="F9">
        <f t="shared" si="2"/>
        <v>115792</v>
      </c>
      <c r="G9">
        <f t="shared" si="3"/>
        <v>7428</v>
      </c>
      <c r="H9">
        <f t="shared" si="4"/>
        <v>4436</v>
      </c>
      <c r="I9">
        <v>2638566</v>
      </c>
    </row>
    <row r="10" spans="1:9" x14ac:dyDescent="0.25">
      <c r="A10">
        <f>2755587</f>
        <v>2755587</v>
      </c>
      <c r="B10">
        <v>2757438</v>
      </c>
      <c r="C10">
        <f>2766106</f>
        <v>2766106</v>
      </c>
      <c r="D10">
        <f t="shared" si="0"/>
        <v>117021</v>
      </c>
      <c r="E10">
        <f t="shared" si="1"/>
        <v>118872</v>
      </c>
      <c r="F10">
        <f t="shared" si="2"/>
        <v>127540</v>
      </c>
      <c r="G10">
        <f t="shared" si="3"/>
        <v>10519</v>
      </c>
      <c r="H10">
        <f t="shared" si="4"/>
        <v>8668</v>
      </c>
      <c r="I10">
        <v>2638566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2866725</f>
        <v>2866725</v>
      </c>
      <c r="B2">
        <v>2868704</v>
      </c>
      <c r="C2">
        <f>2872017</f>
        <v>2872017</v>
      </c>
      <c r="D2">
        <f>A2-I2</f>
        <v>5310</v>
      </c>
      <c r="E2">
        <f>B2-I2</f>
        <v>7289</v>
      </c>
      <c r="F2">
        <f>C2-I2</f>
        <v>10602</v>
      </c>
      <c r="G2">
        <f>F2-D2</f>
        <v>5292</v>
      </c>
      <c r="H2">
        <f>F2-E2</f>
        <v>3313</v>
      </c>
      <c r="I2">
        <v>2861415</v>
      </c>
    </row>
    <row r="3" spans="1:9" x14ac:dyDescent="0.25">
      <c r="A3">
        <f>2873118</f>
        <v>2873118</v>
      </c>
      <c r="B3">
        <v>2875498</v>
      </c>
      <c r="C3">
        <f>2882031</f>
        <v>2882031</v>
      </c>
      <c r="D3">
        <f t="shared" ref="D3:D10" si="0">A3-I3</f>
        <v>11703</v>
      </c>
      <c r="E3">
        <f t="shared" ref="E3:E10" si="1">B3-I3</f>
        <v>14083</v>
      </c>
      <c r="F3">
        <f t="shared" ref="F3:F10" si="2">C3-I3</f>
        <v>20616</v>
      </c>
      <c r="G3">
        <f t="shared" ref="G3:G10" si="3">F3-D3</f>
        <v>8913</v>
      </c>
      <c r="H3">
        <f t="shared" ref="H3:H10" si="4">F3-E3</f>
        <v>6533</v>
      </c>
      <c r="I3">
        <v>2861415</v>
      </c>
    </row>
    <row r="4" spans="1:9" x14ac:dyDescent="0.25">
      <c r="A4">
        <f>2882922</f>
        <v>2882922</v>
      </c>
      <c r="B4">
        <v>2884712</v>
      </c>
      <c r="C4">
        <f>2898500</f>
        <v>2898500</v>
      </c>
      <c r="D4">
        <f t="shared" si="0"/>
        <v>21507</v>
      </c>
      <c r="E4">
        <f t="shared" si="1"/>
        <v>23297</v>
      </c>
      <c r="F4">
        <f t="shared" si="2"/>
        <v>37085</v>
      </c>
      <c r="G4">
        <f t="shared" si="3"/>
        <v>15578</v>
      </c>
      <c r="H4">
        <f t="shared" si="4"/>
        <v>13788</v>
      </c>
      <c r="I4">
        <v>2861415</v>
      </c>
    </row>
    <row r="5" spans="1:9" x14ac:dyDescent="0.25">
      <c r="A5">
        <f>2899264</f>
        <v>2899264</v>
      </c>
      <c r="B5">
        <v>2900355</v>
      </c>
      <c r="C5">
        <f>2907577</f>
        <v>2907577</v>
      </c>
      <c r="D5">
        <f t="shared" si="0"/>
        <v>37849</v>
      </c>
      <c r="E5">
        <f t="shared" si="1"/>
        <v>38940</v>
      </c>
      <c r="F5">
        <f t="shared" si="2"/>
        <v>46162</v>
      </c>
      <c r="G5">
        <f t="shared" si="3"/>
        <v>8313</v>
      </c>
      <c r="H5">
        <f t="shared" si="4"/>
        <v>7222</v>
      </c>
      <c r="I5">
        <v>2861415</v>
      </c>
    </row>
    <row r="6" spans="1:9" x14ac:dyDescent="0.25">
      <c r="A6">
        <f>2909072</f>
        <v>2909072</v>
      </c>
      <c r="B6">
        <v>2910903</v>
      </c>
      <c r="C6">
        <f>2928694</f>
        <v>2928694</v>
      </c>
      <c r="D6">
        <f t="shared" si="0"/>
        <v>47657</v>
      </c>
      <c r="E6">
        <f t="shared" si="1"/>
        <v>49488</v>
      </c>
      <c r="F6">
        <f t="shared" si="2"/>
        <v>67279</v>
      </c>
      <c r="G6">
        <f t="shared" si="3"/>
        <v>19622</v>
      </c>
      <c r="H6">
        <f t="shared" si="4"/>
        <v>17791</v>
      </c>
      <c r="I6">
        <v>2861415</v>
      </c>
    </row>
    <row r="7" spans="1:9" x14ac:dyDescent="0.25">
      <c r="A7">
        <f>2931199</f>
        <v>2931199</v>
      </c>
      <c r="B7">
        <v>2933401</v>
      </c>
      <c r="C7">
        <f>2938040</f>
        <v>2938040</v>
      </c>
      <c r="D7">
        <f t="shared" si="0"/>
        <v>69784</v>
      </c>
      <c r="E7">
        <f t="shared" si="1"/>
        <v>71986</v>
      </c>
      <c r="F7">
        <f t="shared" si="2"/>
        <v>76625</v>
      </c>
      <c r="G7">
        <f t="shared" si="3"/>
        <v>6841</v>
      </c>
      <c r="H7">
        <f t="shared" si="4"/>
        <v>4639</v>
      </c>
      <c r="I7">
        <v>2861415</v>
      </c>
    </row>
    <row r="8" spans="1:9" x14ac:dyDescent="0.25">
      <c r="A8">
        <f>2939624</f>
        <v>2939624</v>
      </c>
      <c r="B8">
        <v>2942272</v>
      </c>
      <c r="C8">
        <f>2960527</f>
        <v>2960527</v>
      </c>
      <c r="D8">
        <f t="shared" si="0"/>
        <v>78209</v>
      </c>
      <c r="E8">
        <f t="shared" si="1"/>
        <v>80857</v>
      </c>
      <c r="F8">
        <f t="shared" si="2"/>
        <v>99112</v>
      </c>
      <c r="G8">
        <f t="shared" si="3"/>
        <v>20903</v>
      </c>
      <c r="H8">
        <f t="shared" si="4"/>
        <v>18255</v>
      </c>
      <c r="I8">
        <v>2861415</v>
      </c>
    </row>
    <row r="9" spans="1:9" x14ac:dyDescent="0.25">
      <c r="A9">
        <f>2962123</f>
        <v>2962123</v>
      </c>
      <c r="B9">
        <v>2963847</v>
      </c>
      <c r="C9">
        <f>2967581</f>
        <v>2967581</v>
      </c>
      <c r="D9">
        <f t="shared" si="0"/>
        <v>100708</v>
      </c>
      <c r="E9">
        <f t="shared" si="1"/>
        <v>102432</v>
      </c>
      <c r="F9">
        <f t="shared" si="2"/>
        <v>106166</v>
      </c>
      <c r="G9">
        <f t="shared" si="3"/>
        <v>5458</v>
      </c>
      <c r="H9">
        <f t="shared" si="4"/>
        <v>3734</v>
      </c>
      <c r="I9">
        <v>2861415</v>
      </c>
    </row>
    <row r="10" spans="1:9" x14ac:dyDescent="0.25">
      <c r="A10">
        <f>2969648</f>
        <v>2969648</v>
      </c>
      <c r="B10">
        <v>2971400</v>
      </c>
      <c r="C10">
        <f>2977023</f>
        <v>2977023</v>
      </c>
      <c r="D10">
        <f t="shared" si="0"/>
        <v>108233</v>
      </c>
      <c r="E10">
        <f t="shared" si="1"/>
        <v>109985</v>
      </c>
      <c r="F10">
        <f t="shared" si="2"/>
        <v>115608</v>
      </c>
      <c r="G10">
        <f t="shared" si="3"/>
        <v>7375</v>
      </c>
      <c r="H10">
        <f t="shared" si="4"/>
        <v>5623</v>
      </c>
      <c r="I10">
        <v>2861415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3032653</f>
        <v>3032653</v>
      </c>
      <c r="B2">
        <v>3034251</v>
      </c>
      <c r="C2">
        <f>3038854</f>
        <v>3038854</v>
      </c>
      <c r="D2">
        <f>A2-I2</f>
        <v>4636</v>
      </c>
      <c r="E2">
        <f>B2-I2</f>
        <v>6234</v>
      </c>
      <c r="F2">
        <f>C2-I2</f>
        <v>10837</v>
      </c>
      <c r="G2">
        <f>F2-D2</f>
        <v>6201</v>
      </c>
      <c r="H2">
        <f>F2-E2</f>
        <v>4603</v>
      </c>
      <c r="I2">
        <v>3028017</v>
      </c>
    </row>
    <row r="3" spans="1:9" x14ac:dyDescent="0.25">
      <c r="A3">
        <f>3042489</f>
        <v>3042489</v>
      </c>
      <c r="B3">
        <v>3044010</v>
      </c>
      <c r="C3">
        <f>3050428</f>
        <v>3050428</v>
      </c>
      <c r="D3">
        <f t="shared" ref="D3:D10" si="0">A3-I3</f>
        <v>14472</v>
      </c>
      <c r="E3">
        <f t="shared" ref="E3:E10" si="1">B3-I3</f>
        <v>15993</v>
      </c>
      <c r="F3">
        <f t="shared" ref="F3:F10" si="2">C3-I3</f>
        <v>22411</v>
      </c>
      <c r="G3">
        <f t="shared" ref="G3:G10" si="3">F3-D3</f>
        <v>7939</v>
      </c>
      <c r="H3">
        <f t="shared" ref="H3:H10" si="4">F3-E3</f>
        <v>6418</v>
      </c>
      <c r="I3">
        <v>3028017</v>
      </c>
    </row>
    <row r="4" spans="1:9" x14ac:dyDescent="0.25">
      <c r="A4">
        <f>3051622</f>
        <v>3051622</v>
      </c>
      <c r="B4">
        <v>3053801</v>
      </c>
      <c r="C4">
        <f>3070078</f>
        <v>3070078</v>
      </c>
      <c r="D4">
        <f t="shared" si="0"/>
        <v>23605</v>
      </c>
      <c r="E4">
        <f t="shared" si="1"/>
        <v>25784</v>
      </c>
      <c r="F4">
        <f t="shared" si="2"/>
        <v>42061</v>
      </c>
      <c r="G4">
        <f t="shared" si="3"/>
        <v>18456</v>
      </c>
      <c r="H4">
        <f t="shared" si="4"/>
        <v>16277</v>
      </c>
      <c r="I4">
        <v>3028017</v>
      </c>
    </row>
    <row r="5" spans="1:9" x14ac:dyDescent="0.25">
      <c r="A5">
        <f>3074509</f>
        <v>3074509</v>
      </c>
      <c r="B5">
        <v>3076125</v>
      </c>
      <c r="C5">
        <f>3082884</f>
        <v>3082884</v>
      </c>
      <c r="D5">
        <f t="shared" si="0"/>
        <v>46492</v>
      </c>
      <c r="E5">
        <f t="shared" si="1"/>
        <v>48108</v>
      </c>
      <c r="F5">
        <f t="shared" si="2"/>
        <v>54867</v>
      </c>
      <c r="G5">
        <f t="shared" si="3"/>
        <v>8375</v>
      </c>
      <c r="H5">
        <f t="shared" si="4"/>
        <v>6759</v>
      </c>
      <c r="I5">
        <v>3028017</v>
      </c>
    </row>
    <row r="6" spans="1:9" x14ac:dyDescent="0.25">
      <c r="A6">
        <f>3084087</f>
        <v>3084087</v>
      </c>
      <c r="B6">
        <v>3086439</v>
      </c>
      <c r="C6">
        <f>3100322</f>
        <v>3100322</v>
      </c>
      <c r="D6">
        <f t="shared" si="0"/>
        <v>56070</v>
      </c>
      <c r="E6">
        <f t="shared" si="1"/>
        <v>58422</v>
      </c>
      <c r="F6">
        <f t="shared" si="2"/>
        <v>72305</v>
      </c>
      <c r="G6">
        <f t="shared" si="3"/>
        <v>16235</v>
      </c>
      <c r="H6">
        <f t="shared" si="4"/>
        <v>13883</v>
      </c>
      <c r="I6">
        <v>3028017</v>
      </c>
    </row>
    <row r="7" spans="1:9" x14ac:dyDescent="0.25">
      <c r="A7">
        <f>3101826</f>
        <v>3101826</v>
      </c>
      <c r="B7">
        <v>3103857</v>
      </c>
      <c r="C7">
        <f>3107932</f>
        <v>3107932</v>
      </c>
      <c r="D7">
        <f t="shared" si="0"/>
        <v>73809</v>
      </c>
      <c r="E7">
        <f t="shared" si="1"/>
        <v>75840</v>
      </c>
      <c r="F7">
        <f t="shared" si="2"/>
        <v>79915</v>
      </c>
      <c r="G7">
        <f t="shared" si="3"/>
        <v>6106</v>
      </c>
      <c r="H7">
        <f t="shared" si="4"/>
        <v>4075</v>
      </c>
      <c r="I7">
        <v>3028017</v>
      </c>
    </row>
    <row r="8" spans="1:9" x14ac:dyDescent="0.25">
      <c r="A8">
        <f>3109097</f>
        <v>3109097</v>
      </c>
      <c r="B8">
        <v>3110957</v>
      </c>
      <c r="C8">
        <f>3125332</f>
        <v>3125332</v>
      </c>
      <c r="D8">
        <f t="shared" si="0"/>
        <v>81080</v>
      </c>
      <c r="E8">
        <f t="shared" si="1"/>
        <v>82940</v>
      </c>
      <c r="F8">
        <f t="shared" si="2"/>
        <v>97315</v>
      </c>
      <c r="G8">
        <f t="shared" si="3"/>
        <v>16235</v>
      </c>
      <c r="H8">
        <f t="shared" si="4"/>
        <v>14375</v>
      </c>
      <c r="I8">
        <v>3028017</v>
      </c>
    </row>
    <row r="9" spans="1:9" x14ac:dyDescent="0.25">
      <c r="A9">
        <f>3126415</f>
        <v>3126415</v>
      </c>
      <c r="B9">
        <v>3128147</v>
      </c>
      <c r="C9">
        <f>3130601</f>
        <v>3130601</v>
      </c>
      <c r="D9">
        <f t="shared" si="0"/>
        <v>98398</v>
      </c>
      <c r="E9">
        <f t="shared" si="1"/>
        <v>100130</v>
      </c>
      <c r="F9">
        <f t="shared" si="2"/>
        <v>102584</v>
      </c>
      <c r="G9">
        <f t="shared" si="3"/>
        <v>4186</v>
      </c>
      <c r="H9">
        <f t="shared" si="4"/>
        <v>2454</v>
      </c>
      <c r="I9">
        <v>3028017</v>
      </c>
    </row>
    <row r="10" spans="1:9" x14ac:dyDescent="0.25">
      <c r="A10">
        <f>3131569</f>
        <v>3131569</v>
      </c>
      <c r="B10">
        <v>3133279</v>
      </c>
      <c r="C10">
        <f>3139712</f>
        <v>3139712</v>
      </c>
      <c r="D10">
        <f t="shared" si="0"/>
        <v>103552</v>
      </c>
      <c r="E10">
        <f t="shared" si="1"/>
        <v>105262</v>
      </c>
      <c r="F10">
        <f t="shared" si="2"/>
        <v>111695</v>
      </c>
      <c r="G10">
        <f t="shared" si="3"/>
        <v>8143</v>
      </c>
      <c r="H10">
        <f t="shared" si="4"/>
        <v>6433</v>
      </c>
      <c r="I10">
        <v>3028017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3205915</f>
        <v>3205915</v>
      </c>
      <c r="B2">
        <v>3207625</v>
      </c>
      <c r="C2">
        <f>3212619</f>
        <v>3212619</v>
      </c>
      <c r="D2">
        <f>A2-I2</f>
        <v>6191</v>
      </c>
      <c r="E2">
        <f>B2-I2</f>
        <v>7901</v>
      </c>
      <c r="F2">
        <f>C2-I2</f>
        <v>12895</v>
      </c>
      <c r="G2">
        <f>F2-D2</f>
        <v>6704</v>
      </c>
      <c r="H2">
        <f>F2-E2</f>
        <v>4994</v>
      </c>
      <c r="I2">
        <v>3199724</v>
      </c>
    </row>
    <row r="3" spans="1:9" x14ac:dyDescent="0.25">
      <c r="A3">
        <f>3213855</f>
        <v>3213855</v>
      </c>
      <c r="B3">
        <v>3216202</v>
      </c>
      <c r="C3">
        <f>3223173</f>
        <v>3223173</v>
      </c>
      <c r="D3">
        <f t="shared" ref="D3:D10" si="0">A3-I3</f>
        <v>14131</v>
      </c>
      <c r="E3">
        <f t="shared" ref="E3:E10" si="1">B3-I3</f>
        <v>16478</v>
      </c>
      <c r="F3">
        <f t="shared" ref="F3:F10" si="2">C3-I3</f>
        <v>23449</v>
      </c>
      <c r="G3">
        <f t="shared" ref="G3:G10" si="3">F3-D3</f>
        <v>9318</v>
      </c>
      <c r="H3">
        <f t="shared" ref="H3:H10" si="4">F3-E3</f>
        <v>6971</v>
      </c>
      <c r="I3">
        <v>3199724</v>
      </c>
    </row>
    <row r="4" spans="1:9" x14ac:dyDescent="0.25">
      <c r="A4">
        <f>3224823</f>
        <v>3224823</v>
      </c>
      <c r="B4">
        <v>3227191</v>
      </c>
      <c r="C4">
        <f>3243376</f>
        <v>3243376</v>
      </c>
      <c r="D4">
        <f t="shared" si="0"/>
        <v>25099</v>
      </c>
      <c r="E4">
        <f t="shared" si="1"/>
        <v>27467</v>
      </c>
      <c r="F4">
        <f t="shared" si="2"/>
        <v>43652</v>
      </c>
      <c r="G4">
        <f t="shared" si="3"/>
        <v>18553</v>
      </c>
      <c r="H4">
        <f t="shared" si="4"/>
        <v>16185</v>
      </c>
      <c r="I4">
        <v>3199724</v>
      </c>
    </row>
    <row r="5" spans="1:9" x14ac:dyDescent="0.25">
      <c r="A5">
        <f>3244878</f>
        <v>3244878</v>
      </c>
      <c r="B5">
        <v>3248748</v>
      </c>
      <c r="C5">
        <f>3258162</f>
        <v>3258162</v>
      </c>
      <c r="D5">
        <f t="shared" si="0"/>
        <v>45154</v>
      </c>
      <c r="E5">
        <f t="shared" si="1"/>
        <v>49024</v>
      </c>
      <c r="F5">
        <f t="shared" si="2"/>
        <v>58438</v>
      </c>
      <c r="G5">
        <f t="shared" si="3"/>
        <v>13284</v>
      </c>
      <c r="H5">
        <f t="shared" si="4"/>
        <v>9414</v>
      </c>
      <c r="I5">
        <v>3199724</v>
      </c>
    </row>
    <row r="6" spans="1:9" x14ac:dyDescent="0.25">
      <c r="A6">
        <f>3259125</f>
        <v>3259125</v>
      </c>
      <c r="B6">
        <v>3260607</v>
      </c>
      <c r="C6">
        <f>3292663</f>
        <v>3292663</v>
      </c>
      <c r="D6">
        <f t="shared" si="0"/>
        <v>59401</v>
      </c>
      <c r="E6">
        <f t="shared" si="1"/>
        <v>60883</v>
      </c>
      <c r="F6">
        <f t="shared" si="2"/>
        <v>92939</v>
      </c>
      <c r="G6">
        <f t="shared" si="3"/>
        <v>33538</v>
      </c>
      <c r="H6">
        <f t="shared" si="4"/>
        <v>32056</v>
      </c>
      <c r="I6">
        <v>3199724</v>
      </c>
    </row>
    <row r="7" spans="1:9" x14ac:dyDescent="0.25">
      <c r="A7">
        <f>3294060</f>
        <v>3294060</v>
      </c>
      <c r="B7">
        <v>3297334</v>
      </c>
      <c r="C7">
        <f>3301467</f>
        <v>3301467</v>
      </c>
      <c r="D7">
        <f t="shared" si="0"/>
        <v>94336</v>
      </c>
      <c r="E7">
        <f t="shared" si="1"/>
        <v>97610</v>
      </c>
      <c r="F7">
        <f t="shared" si="2"/>
        <v>101743</v>
      </c>
      <c r="G7">
        <f t="shared" si="3"/>
        <v>7407</v>
      </c>
      <c r="H7">
        <f t="shared" si="4"/>
        <v>4133</v>
      </c>
      <c r="I7">
        <v>3199724</v>
      </c>
    </row>
    <row r="8" spans="1:9" x14ac:dyDescent="0.25">
      <c r="A8">
        <f>3302350</f>
        <v>3302350</v>
      </c>
      <c r="B8">
        <v>3304510</v>
      </c>
      <c r="C8">
        <f>3323313</f>
        <v>3323313</v>
      </c>
      <c r="D8">
        <f t="shared" si="0"/>
        <v>102626</v>
      </c>
      <c r="E8">
        <f t="shared" si="1"/>
        <v>104786</v>
      </c>
      <c r="F8">
        <f t="shared" si="2"/>
        <v>123589</v>
      </c>
      <c r="G8">
        <f t="shared" si="3"/>
        <v>20963</v>
      </c>
      <c r="H8">
        <f t="shared" si="4"/>
        <v>18803</v>
      </c>
      <c r="I8">
        <v>3199724</v>
      </c>
    </row>
    <row r="9" spans="1:9" x14ac:dyDescent="0.25">
      <c r="A9">
        <f>3324482</f>
        <v>3324482</v>
      </c>
      <c r="B9">
        <v>3325923</v>
      </c>
      <c r="C9">
        <f>3329883</f>
        <v>3329883</v>
      </c>
      <c r="D9">
        <f t="shared" si="0"/>
        <v>124758</v>
      </c>
      <c r="E9">
        <f t="shared" si="1"/>
        <v>126199</v>
      </c>
      <c r="F9">
        <f t="shared" si="2"/>
        <v>130159</v>
      </c>
      <c r="G9">
        <f t="shared" si="3"/>
        <v>5401</v>
      </c>
      <c r="H9">
        <f t="shared" si="4"/>
        <v>3960</v>
      </c>
      <c r="I9">
        <v>3199724</v>
      </c>
    </row>
    <row r="10" spans="1:9" x14ac:dyDescent="0.25">
      <c r="A10">
        <f>3330714</f>
        <v>3330714</v>
      </c>
      <c r="B10">
        <v>3332531</v>
      </c>
      <c r="C10">
        <f>3339983</f>
        <v>3339983</v>
      </c>
      <c r="D10">
        <f t="shared" si="0"/>
        <v>130990</v>
      </c>
      <c r="E10">
        <f t="shared" si="1"/>
        <v>132807</v>
      </c>
      <c r="F10">
        <f t="shared" si="2"/>
        <v>140259</v>
      </c>
      <c r="G10">
        <f t="shared" si="3"/>
        <v>9269</v>
      </c>
      <c r="H10">
        <f t="shared" si="4"/>
        <v>7452</v>
      </c>
      <c r="I10">
        <v>3199724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>
        <f>3403160</f>
        <v>3403160</v>
      </c>
      <c r="B2">
        <v>3404930</v>
      </c>
      <c r="C2">
        <f>3408012</f>
        <v>3408012</v>
      </c>
      <c r="D2">
        <f t="shared" ref="D2:D10" si="0">A2-I2</f>
        <v>3827</v>
      </c>
      <c r="E2">
        <f>B2-I2</f>
        <v>5597</v>
      </c>
      <c r="F2">
        <f t="shared" ref="F2:F10" si="1">C2-I2</f>
        <v>8679</v>
      </c>
      <c r="G2">
        <f t="shared" ref="G2:G10" si="2">F2-D2</f>
        <v>4852</v>
      </c>
      <c r="H2">
        <f>F2-E2</f>
        <v>3082</v>
      </c>
      <c r="I2">
        <v>3399333</v>
      </c>
    </row>
    <row r="3" spans="1:9" x14ac:dyDescent="0.25">
      <c r="A3">
        <f>3408921</f>
        <v>3408921</v>
      </c>
      <c r="B3">
        <v>3410172</v>
      </c>
      <c r="C3">
        <f>3416745</f>
        <v>3416745</v>
      </c>
      <c r="D3">
        <f t="shared" si="0"/>
        <v>9588</v>
      </c>
      <c r="E3">
        <f t="shared" ref="E3:E10" si="3">B3-I3</f>
        <v>10839</v>
      </c>
      <c r="F3">
        <f t="shared" si="1"/>
        <v>17412</v>
      </c>
      <c r="G3">
        <f t="shared" si="2"/>
        <v>7824</v>
      </c>
      <c r="H3">
        <f t="shared" ref="H3:H10" si="4">F3-E3</f>
        <v>6573</v>
      </c>
      <c r="I3">
        <v>3399333</v>
      </c>
    </row>
    <row r="4" spans="1:9" x14ac:dyDescent="0.25">
      <c r="A4">
        <f>3417807</f>
        <v>3417807</v>
      </c>
      <c r="B4">
        <v>3420023</v>
      </c>
      <c r="C4">
        <f>3435570</f>
        <v>3435570</v>
      </c>
      <c r="D4">
        <f t="shared" si="0"/>
        <v>18474</v>
      </c>
      <c r="E4">
        <f t="shared" si="3"/>
        <v>20690</v>
      </c>
      <c r="F4">
        <f t="shared" si="1"/>
        <v>36237</v>
      </c>
      <c r="G4">
        <f t="shared" si="2"/>
        <v>17763</v>
      </c>
      <c r="H4">
        <f t="shared" si="4"/>
        <v>15547</v>
      </c>
      <c r="I4">
        <v>3399333</v>
      </c>
    </row>
    <row r="5" spans="1:9" x14ac:dyDescent="0.25">
      <c r="A5">
        <f>3436383</f>
        <v>3436383</v>
      </c>
      <c r="B5">
        <v>3437536</v>
      </c>
      <c r="C5">
        <f>3441322</f>
        <v>3441322</v>
      </c>
      <c r="D5">
        <f t="shared" si="0"/>
        <v>37050</v>
      </c>
      <c r="E5">
        <f t="shared" si="3"/>
        <v>38203</v>
      </c>
      <c r="F5">
        <f t="shared" si="1"/>
        <v>41989</v>
      </c>
      <c r="G5">
        <f t="shared" si="2"/>
        <v>4939</v>
      </c>
      <c r="H5">
        <f t="shared" si="4"/>
        <v>3786</v>
      </c>
      <c r="I5">
        <v>3399333</v>
      </c>
    </row>
    <row r="6" spans="1:9" x14ac:dyDescent="0.25">
      <c r="A6">
        <f>3442137</f>
        <v>3442137</v>
      </c>
      <c r="B6">
        <v>3443829</v>
      </c>
      <c r="C6">
        <f>3457394</f>
        <v>3457394</v>
      </c>
      <c r="D6">
        <f t="shared" si="0"/>
        <v>42804</v>
      </c>
      <c r="E6">
        <f t="shared" si="3"/>
        <v>44496</v>
      </c>
      <c r="F6">
        <f t="shared" si="1"/>
        <v>58061</v>
      </c>
      <c r="G6">
        <f t="shared" si="2"/>
        <v>15257</v>
      </c>
      <c r="H6">
        <f t="shared" si="4"/>
        <v>13565</v>
      </c>
      <c r="I6">
        <v>3399333</v>
      </c>
    </row>
    <row r="7" spans="1:9" x14ac:dyDescent="0.25">
      <c r="A7">
        <f>3458029</f>
        <v>3458029</v>
      </c>
      <c r="B7">
        <v>3459894</v>
      </c>
      <c r="C7">
        <f>3462645</f>
        <v>3462645</v>
      </c>
      <c r="D7">
        <f t="shared" si="0"/>
        <v>58696</v>
      </c>
      <c r="E7">
        <f t="shared" si="3"/>
        <v>60561</v>
      </c>
      <c r="F7">
        <f t="shared" si="1"/>
        <v>63312</v>
      </c>
      <c r="G7">
        <f t="shared" si="2"/>
        <v>4616</v>
      </c>
      <c r="H7">
        <f t="shared" si="4"/>
        <v>2751</v>
      </c>
      <c r="I7">
        <v>3399333</v>
      </c>
    </row>
    <row r="8" spans="1:9" x14ac:dyDescent="0.25">
      <c r="A8">
        <f>3463431</f>
        <v>3463431</v>
      </c>
      <c r="B8">
        <v>3466989</v>
      </c>
      <c r="C8">
        <f>3483417</f>
        <v>3483417</v>
      </c>
      <c r="D8">
        <f t="shared" si="0"/>
        <v>64098</v>
      </c>
      <c r="E8">
        <f t="shared" si="3"/>
        <v>67656</v>
      </c>
      <c r="F8">
        <f t="shared" si="1"/>
        <v>84084</v>
      </c>
      <c r="G8">
        <f t="shared" si="2"/>
        <v>19986</v>
      </c>
      <c r="H8">
        <f t="shared" si="4"/>
        <v>16428</v>
      </c>
      <c r="I8">
        <v>3399333</v>
      </c>
    </row>
    <row r="9" spans="1:9" x14ac:dyDescent="0.25">
      <c r="A9">
        <f>3485192</f>
        <v>3485192</v>
      </c>
      <c r="B9">
        <v>3487777</v>
      </c>
      <c r="C9">
        <f>3491052</f>
        <v>3491052</v>
      </c>
      <c r="D9">
        <f t="shared" si="0"/>
        <v>85859</v>
      </c>
      <c r="E9">
        <f t="shared" si="3"/>
        <v>88444</v>
      </c>
      <c r="F9">
        <f t="shared" si="1"/>
        <v>91719</v>
      </c>
      <c r="G9">
        <f t="shared" si="2"/>
        <v>5860</v>
      </c>
      <c r="H9">
        <f t="shared" si="4"/>
        <v>3275</v>
      </c>
      <c r="I9">
        <v>3399333</v>
      </c>
    </row>
    <row r="10" spans="1:9" x14ac:dyDescent="0.25">
      <c r="A10">
        <f>3492219</f>
        <v>3492219</v>
      </c>
      <c r="B10">
        <v>3495490</v>
      </c>
      <c r="C10">
        <f>3502622</f>
        <v>3502622</v>
      </c>
      <c r="D10">
        <f t="shared" si="0"/>
        <v>92886</v>
      </c>
      <c r="E10">
        <f t="shared" si="3"/>
        <v>96157</v>
      </c>
      <c r="F10">
        <f t="shared" si="1"/>
        <v>103289</v>
      </c>
      <c r="G10">
        <f t="shared" si="2"/>
        <v>10403</v>
      </c>
      <c r="H10">
        <f t="shared" si="4"/>
        <v>7132</v>
      </c>
      <c r="I10">
        <v>3399333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I.T. Services</dc:creator>
  <cp:lastModifiedBy>Shujie,Deng</cp:lastModifiedBy>
  <dcterms:created xsi:type="dcterms:W3CDTF">2013-11-04T11:15:00Z</dcterms:created>
  <dcterms:modified xsi:type="dcterms:W3CDTF">2015-05-13T14:20:42Z</dcterms:modified>
</cp:coreProperties>
</file>