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480" yWindow="285" windowWidth="14985" windowHeight="10260" activeTab="9"/>
  </bookViews>
  <sheets>
    <sheet name="T1" sheetId="1" r:id="rId1"/>
    <sheet name="T2" sheetId="10" r:id="rId2"/>
    <sheet name="T3" sheetId="2" r:id="rId3"/>
    <sheet name="T4" sheetId="3" r:id="rId4"/>
    <sheet name="T5" sheetId="4" r:id="rId5"/>
    <sheet name="T6" sheetId="5" r:id="rId6"/>
    <sheet name="T7" sheetId="6" r:id="rId7"/>
    <sheet name="T8" sheetId="7" r:id="rId8"/>
    <sheet name="T9" sheetId="8" r:id="rId9"/>
    <sheet name="T10" sheetId="9" r:id="rId10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8" l="1"/>
  <c r="C10" i="9"/>
  <c r="A10" i="9"/>
  <c r="C9" i="9"/>
  <c r="A9" i="9"/>
  <c r="C8" i="9"/>
  <c r="A8" i="9"/>
  <c r="C7" i="9"/>
  <c r="A7" i="9"/>
  <c r="C6" i="9"/>
  <c r="A6" i="9"/>
  <c r="C5" i="9"/>
  <c r="A5" i="9"/>
  <c r="C4" i="9"/>
  <c r="A4" i="9"/>
  <c r="C3" i="9"/>
  <c r="A3" i="9"/>
  <c r="C2" i="9"/>
  <c r="A2" i="9"/>
  <c r="C10" i="8"/>
  <c r="A10" i="8"/>
  <c r="A9" i="8"/>
  <c r="C8" i="8"/>
  <c r="A8" i="8"/>
  <c r="C7" i="8"/>
  <c r="A7" i="8"/>
  <c r="C6" i="8"/>
  <c r="A6" i="8"/>
  <c r="C5" i="8"/>
  <c r="A5" i="8"/>
  <c r="C4" i="8"/>
  <c r="A4" i="8"/>
  <c r="C3" i="8"/>
  <c r="A3" i="8"/>
  <c r="C2" i="8"/>
  <c r="A2" i="8"/>
  <c r="C10" i="7"/>
  <c r="A10" i="7"/>
  <c r="C9" i="7"/>
  <c r="A9" i="7"/>
  <c r="C8" i="7"/>
  <c r="A8" i="7"/>
  <c r="C7" i="7"/>
  <c r="A7" i="7"/>
  <c r="C6" i="7"/>
  <c r="A6" i="7"/>
  <c r="C5" i="7"/>
  <c r="A5" i="7"/>
  <c r="C4" i="7"/>
  <c r="A4" i="7"/>
  <c r="C3" i="7"/>
  <c r="A3" i="7"/>
  <c r="C2" i="7"/>
  <c r="A2" i="7"/>
  <c r="C10" i="6"/>
  <c r="A10" i="6"/>
  <c r="C9" i="6"/>
  <c r="A9" i="6"/>
  <c r="C8" i="6"/>
  <c r="A8" i="6"/>
  <c r="C7" i="6"/>
  <c r="A7" i="6"/>
  <c r="C6" i="6"/>
  <c r="A6" i="6"/>
  <c r="C5" i="6"/>
  <c r="A5" i="6"/>
  <c r="C4" i="6"/>
  <c r="A4" i="6"/>
  <c r="C3" i="6"/>
  <c r="A3" i="6"/>
  <c r="C2" i="6"/>
  <c r="A2" i="6"/>
  <c r="C10" i="5"/>
  <c r="A10" i="5"/>
  <c r="C9" i="5"/>
  <c r="A9" i="5"/>
  <c r="C8" i="5"/>
  <c r="A8" i="5"/>
  <c r="C7" i="5"/>
  <c r="A7" i="5"/>
  <c r="C6" i="5"/>
  <c r="A6" i="5"/>
  <c r="C5" i="5"/>
  <c r="A5" i="5"/>
  <c r="C4" i="5"/>
  <c r="A4" i="5"/>
  <c r="C3" i="5"/>
  <c r="A3" i="5"/>
  <c r="C2" i="5"/>
  <c r="A2" i="5"/>
  <c r="C10" i="4"/>
  <c r="A10" i="4"/>
  <c r="C9" i="4"/>
  <c r="A9" i="4"/>
  <c r="C8" i="4"/>
  <c r="A8" i="4"/>
  <c r="C7" i="4"/>
  <c r="A7" i="4"/>
  <c r="C6" i="4"/>
  <c r="A6" i="4"/>
  <c r="C5" i="4"/>
  <c r="A5" i="4"/>
  <c r="C4" i="4"/>
  <c r="A4" i="4"/>
  <c r="C3" i="4"/>
  <c r="A3" i="4"/>
  <c r="C2" i="4"/>
  <c r="A2" i="4"/>
  <c r="C10" i="3"/>
  <c r="A10" i="3"/>
  <c r="C9" i="3"/>
  <c r="A9" i="3"/>
  <c r="C8" i="3"/>
  <c r="A8" i="3"/>
  <c r="C7" i="3"/>
  <c r="A7" i="3"/>
  <c r="C6" i="3"/>
  <c r="A6" i="3"/>
  <c r="C5" i="3"/>
  <c r="A5" i="3"/>
  <c r="C4" i="3"/>
  <c r="A4" i="3"/>
  <c r="C3" i="3"/>
  <c r="A3" i="3"/>
  <c r="C2" i="3"/>
  <c r="A2" i="3"/>
  <c r="C10" i="2"/>
  <c r="A10" i="2"/>
  <c r="C9" i="2"/>
  <c r="A9" i="2"/>
  <c r="C8" i="2"/>
  <c r="A8" i="2"/>
  <c r="C7" i="2"/>
  <c r="A7" i="2"/>
  <c r="C6" i="2"/>
  <c r="A6" i="2"/>
  <c r="C5" i="2"/>
  <c r="A5" i="2"/>
  <c r="C4" i="2"/>
  <c r="A4" i="2"/>
  <c r="C3" i="2"/>
  <c r="A3" i="2"/>
  <c r="C2" i="2"/>
  <c r="A2" i="2"/>
  <c r="C10" i="10"/>
  <c r="A10" i="10"/>
  <c r="C9" i="10"/>
  <c r="A9" i="10"/>
  <c r="C8" i="10"/>
  <c r="A8" i="10"/>
  <c r="C7" i="10"/>
  <c r="A7" i="10"/>
  <c r="C6" i="10"/>
  <c r="A6" i="10"/>
  <c r="C5" i="10"/>
  <c r="A5" i="10"/>
  <c r="C4" i="10"/>
  <c r="A4" i="10"/>
  <c r="C3" i="10"/>
  <c r="A3" i="10"/>
  <c r="C2" i="10"/>
  <c r="A2" i="10"/>
  <c r="C10" i="1"/>
  <c r="E10" i="1"/>
  <c r="A10" i="1"/>
  <c r="D10" i="1"/>
  <c r="A9" i="1"/>
  <c r="D9" i="1"/>
  <c r="C9" i="1"/>
  <c r="E9" i="1"/>
  <c r="C8" i="1"/>
  <c r="E8" i="1"/>
  <c r="A8" i="1"/>
  <c r="D8" i="1"/>
  <c r="C7" i="1"/>
  <c r="E7" i="1"/>
  <c r="A7" i="1"/>
  <c r="D7" i="1"/>
  <c r="F7" i="1"/>
  <c r="A6" i="1"/>
  <c r="D6" i="1"/>
  <c r="C6" i="1"/>
  <c r="E6" i="1"/>
  <c r="C5" i="1"/>
  <c r="E5" i="1"/>
  <c r="A5" i="1"/>
  <c r="D5" i="1"/>
  <c r="C4" i="1"/>
  <c r="E4" i="1"/>
  <c r="A4" i="1"/>
  <c r="D4" i="1"/>
  <c r="F4" i="1"/>
  <c r="C3" i="1"/>
  <c r="E3" i="1"/>
  <c r="A3" i="1"/>
  <c r="D3" i="1"/>
  <c r="C2" i="1"/>
  <c r="E2" i="1"/>
  <c r="A2" i="1"/>
  <c r="D2" i="1"/>
  <c r="F9" i="1"/>
  <c r="F6" i="1"/>
  <c r="F2" i="1"/>
  <c r="F3" i="1"/>
  <c r="F8" i="1"/>
  <c r="F5" i="1"/>
  <c r="F10" i="1"/>
  <c r="E7" i="10"/>
  <c r="E2" i="10"/>
  <c r="E10" i="10"/>
  <c r="D10" i="10"/>
  <c r="E9" i="10"/>
  <c r="D9" i="10"/>
  <c r="E8" i="10"/>
  <c r="D8" i="10"/>
  <c r="D7" i="10"/>
  <c r="E6" i="10"/>
  <c r="D6" i="10"/>
  <c r="E5" i="10"/>
  <c r="D5" i="10"/>
  <c r="E4" i="10"/>
  <c r="D4" i="10"/>
  <c r="E3" i="10"/>
  <c r="D3" i="10"/>
  <c r="D2" i="10"/>
  <c r="F9" i="10"/>
  <c r="F7" i="10"/>
  <c r="F2" i="10"/>
  <c r="F4" i="10"/>
  <c r="F3" i="10"/>
  <c r="F8" i="10"/>
  <c r="F5" i="10"/>
  <c r="F10" i="10"/>
  <c r="F6" i="10"/>
  <c r="E10" i="9"/>
  <c r="D10" i="9"/>
  <c r="E9" i="9"/>
  <c r="D9" i="9"/>
  <c r="E8" i="9"/>
  <c r="D8" i="9"/>
  <c r="E7" i="9"/>
  <c r="D7" i="9"/>
  <c r="E6" i="9"/>
  <c r="D6" i="9"/>
  <c r="E5" i="9"/>
  <c r="D5" i="9"/>
  <c r="E4" i="9"/>
  <c r="D4" i="9"/>
  <c r="E3" i="9"/>
  <c r="D3" i="9"/>
  <c r="E2" i="9"/>
  <c r="D2" i="9"/>
  <c r="E10" i="8"/>
  <c r="D10" i="8"/>
  <c r="E9" i="8"/>
  <c r="D9" i="8"/>
  <c r="E8" i="8"/>
  <c r="D8" i="8"/>
  <c r="E7" i="8"/>
  <c r="D7" i="8"/>
  <c r="E6" i="8"/>
  <c r="D6" i="8"/>
  <c r="E5" i="8"/>
  <c r="D5" i="8"/>
  <c r="E4" i="8"/>
  <c r="D4" i="8"/>
  <c r="E3" i="8"/>
  <c r="D3" i="8"/>
  <c r="E2" i="8"/>
  <c r="D2" i="8"/>
  <c r="F5" i="9"/>
  <c r="F2" i="9"/>
  <c r="F2" i="8"/>
  <c r="F4" i="8"/>
  <c r="F6" i="9"/>
  <c r="F7" i="8"/>
  <c r="F3" i="8"/>
  <c r="F9" i="8"/>
  <c r="F8" i="8"/>
  <c r="F10" i="8"/>
  <c r="F5" i="8"/>
  <c r="F6" i="8"/>
  <c r="F7" i="9"/>
  <c r="F8" i="9"/>
  <c r="F3" i="9"/>
  <c r="F9" i="9"/>
  <c r="F4" i="9"/>
  <c r="F10" i="9"/>
  <c r="E10" i="7"/>
  <c r="D10" i="7"/>
  <c r="E9" i="7"/>
  <c r="D9" i="7"/>
  <c r="E8" i="7"/>
  <c r="D8" i="7"/>
  <c r="E7" i="7"/>
  <c r="D7" i="7"/>
  <c r="E6" i="7"/>
  <c r="D6" i="7"/>
  <c r="E5" i="7"/>
  <c r="D5" i="7"/>
  <c r="E4" i="7"/>
  <c r="D4" i="7"/>
  <c r="E3" i="7"/>
  <c r="D3" i="7"/>
  <c r="E2" i="7"/>
  <c r="D2" i="7"/>
  <c r="E10" i="6"/>
  <c r="D10" i="6"/>
  <c r="E9" i="6"/>
  <c r="D9" i="6"/>
  <c r="E8" i="6"/>
  <c r="D8" i="6"/>
  <c r="E7" i="6"/>
  <c r="D7" i="6"/>
  <c r="E6" i="6"/>
  <c r="D6" i="6"/>
  <c r="E5" i="6"/>
  <c r="D5" i="6"/>
  <c r="E4" i="6"/>
  <c r="D4" i="6"/>
  <c r="E3" i="6"/>
  <c r="D3" i="6"/>
  <c r="E2" i="6"/>
  <c r="D2" i="6"/>
  <c r="E10" i="5"/>
  <c r="E9" i="5"/>
  <c r="D9" i="5"/>
  <c r="F9" i="5"/>
  <c r="E8" i="5"/>
  <c r="E7" i="5"/>
  <c r="E6" i="5"/>
  <c r="E5" i="5"/>
  <c r="E4" i="5"/>
  <c r="E3" i="5"/>
  <c r="D10" i="5"/>
  <c r="D8" i="5"/>
  <c r="D7" i="5"/>
  <c r="D6" i="5"/>
  <c r="D5" i="5"/>
  <c r="D4" i="5"/>
  <c r="D3" i="5"/>
  <c r="E2" i="5"/>
  <c r="D2" i="5"/>
  <c r="E10" i="4"/>
  <c r="D10" i="4"/>
  <c r="F10" i="4"/>
  <c r="E9" i="4"/>
  <c r="E8" i="4"/>
  <c r="E7" i="4"/>
  <c r="E6" i="4"/>
  <c r="E5" i="4"/>
  <c r="E4" i="4"/>
  <c r="E3" i="4"/>
  <c r="E2" i="4"/>
  <c r="D9" i="4"/>
  <c r="D8" i="4"/>
  <c r="D7" i="4"/>
  <c r="D6" i="4"/>
  <c r="D5" i="4"/>
  <c r="D4" i="4"/>
  <c r="D3" i="4"/>
  <c r="D2" i="4"/>
  <c r="E10" i="3"/>
  <c r="E9" i="3"/>
  <c r="E8" i="3"/>
  <c r="E7" i="3"/>
  <c r="E6" i="3"/>
  <c r="E5" i="3"/>
  <c r="E4" i="3"/>
  <c r="E3" i="3"/>
  <c r="E2" i="3"/>
  <c r="D10" i="3"/>
  <c r="D9" i="3"/>
  <c r="D8" i="3"/>
  <c r="D7" i="3"/>
  <c r="D6" i="3"/>
  <c r="D5" i="3"/>
  <c r="D4" i="3"/>
  <c r="D3" i="3"/>
  <c r="D2" i="3"/>
  <c r="E10" i="2"/>
  <c r="E9" i="2"/>
  <c r="E8" i="2"/>
  <c r="E7" i="2"/>
  <c r="E6" i="2"/>
  <c r="E4" i="2"/>
  <c r="E3" i="2"/>
  <c r="E2" i="2"/>
  <c r="E5" i="2"/>
  <c r="D4" i="2"/>
  <c r="D3" i="2"/>
  <c r="D2" i="2"/>
  <c r="D10" i="2"/>
  <c r="D9" i="2"/>
  <c r="D8" i="2"/>
  <c r="D7" i="2"/>
  <c r="D6" i="2"/>
  <c r="F6" i="2"/>
  <c r="D5" i="2"/>
  <c r="F2" i="6"/>
  <c r="F5" i="5"/>
  <c r="F7" i="5"/>
  <c r="F8" i="5"/>
  <c r="F6" i="4"/>
  <c r="F2" i="3"/>
  <c r="F3" i="3"/>
  <c r="F9" i="7"/>
  <c r="F2" i="7"/>
  <c r="F8" i="6"/>
  <c r="F6" i="6"/>
  <c r="F6" i="5"/>
  <c r="F4" i="5"/>
  <c r="F10" i="5"/>
  <c r="F2" i="5"/>
  <c r="F3" i="5"/>
  <c r="F9" i="4"/>
  <c r="F7" i="4"/>
  <c r="F8" i="4"/>
  <c r="F2" i="4"/>
  <c r="F3" i="4"/>
  <c r="F4" i="4"/>
  <c r="F5" i="4"/>
  <c r="F6" i="3"/>
  <c r="F5" i="3"/>
  <c r="F8" i="3"/>
  <c r="F4" i="3"/>
  <c r="F7" i="3"/>
  <c r="F9" i="2"/>
  <c r="F8" i="2"/>
  <c r="F5" i="2"/>
  <c r="F7" i="2"/>
  <c r="F10" i="2"/>
  <c r="F6" i="7"/>
  <c r="F7" i="7"/>
  <c r="F3" i="6"/>
  <c r="F9" i="6"/>
  <c r="F10" i="6"/>
  <c r="F5" i="6"/>
  <c r="F7" i="6"/>
  <c r="F4" i="6"/>
  <c r="F9" i="3"/>
  <c r="F10" i="3"/>
  <c r="F3" i="7"/>
  <c r="F4" i="7"/>
  <c r="F10" i="7"/>
  <c r="F5" i="7"/>
  <c r="F8" i="7"/>
  <c r="F4" i="2"/>
  <c r="F2" i="2"/>
  <c r="F3" i="2"/>
</calcChain>
</file>

<file path=xl/sharedStrings.xml><?xml version="1.0" encoding="utf-8"?>
<sst xmlns="http://schemas.openxmlformats.org/spreadsheetml/2006/main" count="71" uniqueCount="8">
  <si>
    <t>first time off track</t>
  </si>
  <si>
    <t>scene start</t>
  </si>
  <si>
    <t>tracing start</t>
  </si>
  <si>
    <t>tracing end</t>
  </si>
  <si>
    <t>EDF start timestamp</t>
  </si>
  <si>
    <t>scene start-offset</t>
  </si>
  <si>
    <t>tracing end-offset</t>
  </si>
  <si>
    <t>scene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</si>
</sst>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ColWidth="8.85546875" defaultRowHeight="15" x14ac:dyDescent="0.25"/>
  <cols>
    <col min="4" max="4" width="11" customWidth="1"/>
    <col min="5" max="5" width="10.425781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H1" t="s">
        <v>4</v>
      </c>
    </row>
    <row r="2" spans="1:8" x14ac:dyDescent="0.25">
      <c r="A2" s="1">
        <f>3517332</f>
        <v>3517332</v>
      </c>
      <c r="B2" s="1">
        <v>3521599</v>
      </c>
      <c r="C2">
        <f>3524908</f>
        <v>3524908</v>
      </c>
      <c r="D2">
        <f t="shared" ref="D2:D10" si="0">A2-H2</f>
        <v>11171</v>
      </c>
      <c r="E2">
        <f t="shared" ref="E2:E10" si="1">C2-H2</f>
        <v>18747</v>
      </c>
      <c r="F2">
        <f t="shared" ref="F2:F10" si="2">E2-D2</f>
        <v>7576</v>
      </c>
      <c r="H2">
        <v>3506161</v>
      </c>
    </row>
    <row r="3" spans="1:8" x14ac:dyDescent="0.25">
      <c r="A3" s="1">
        <f>3528906</f>
        <v>3528906</v>
      </c>
      <c r="B3" s="1">
        <v>3530932</v>
      </c>
      <c r="C3">
        <f>3535487</f>
        <v>3535487</v>
      </c>
      <c r="D3">
        <f t="shared" si="0"/>
        <v>22745</v>
      </c>
      <c r="E3">
        <f t="shared" si="1"/>
        <v>29326</v>
      </c>
      <c r="F3">
        <f t="shared" si="2"/>
        <v>6581</v>
      </c>
      <c r="H3">
        <v>3506161</v>
      </c>
    </row>
    <row r="4" spans="1:8" x14ac:dyDescent="0.25">
      <c r="A4" s="1">
        <f>3541522</f>
        <v>3541522</v>
      </c>
      <c r="B4" s="1">
        <v>3543910</v>
      </c>
      <c r="C4">
        <f>3554711</f>
        <v>3554711</v>
      </c>
      <c r="D4">
        <f t="shared" si="0"/>
        <v>35361</v>
      </c>
      <c r="E4">
        <f t="shared" si="1"/>
        <v>48550</v>
      </c>
      <c r="F4">
        <f t="shared" si="2"/>
        <v>13189</v>
      </c>
      <c r="H4">
        <v>3506161</v>
      </c>
    </row>
    <row r="5" spans="1:8" x14ac:dyDescent="0.25">
      <c r="A5" s="1">
        <f>3556114</f>
        <v>3556114</v>
      </c>
      <c r="B5" s="1">
        <v>3558055</v>
      </c>
      <c r="C5">
        <f>3561423</f>
        <v>3561423</v>
      </c>
      <c r="D5">
        <f t="shared" si="0"/>
        <v>49953</v>
      </c>
      <c r="E5">
        <f t="shared" si="1"/>
        <v>55262</v>
      </c>
      <c r="F5">
        <f t="shared" si="2"/>
        <v>5309</v>
      </c>
      <c r="H5">
        <v>3506161</v>
      </c>
    </row>
    <row r="6" spans="1:8" x14ac:dyDescent="0.25">
      <c r="A6" s="1">
        <f>3562601</f>
        <v>3562601</v>
      </c>
      <c r="B6" s="1">
        <v>3563960</v>
      </c>
      <c r="C6">
        <f>3574120</f>
        <v>3574120</v>
      </c>
      <c r="D6">
        <f t="shared" si="0"/>
        <v>56440</v>
      </c>
      <c r="E6">
        <f t="shared" si="1"/>
        <v>67959</v>
      </c>
      <c r="F6">
        <f t="shared" si="2"/>
        <v>11519</v>
      </c>
      <c r="H6">
        <v>3506161</v>
      </c>
    </row>
    <row r="7" spans="1:8" x14ac:dyDescent="0.25">
      <c r="A7" s="1">
        <f>3575563</f>
        <v>3575563</v>
      </c>
      <c r="B7" s="1">
        <v>3580046</v>
      </c>
      <c r="C7">
        <f>3582020</f>
        <v>3582020</v>
      </c>
      <c r="D7">
        <f t="shared" si="0"/>
        <v>69402</v>
      </c>
      <c r="E7">
        <f t="shared" si="1"/>
        <v>75859</v>
      </c>
      <c r="F7">
        <f t="shared" si="2"/>
        <v>6457</v>
      </c>
      <c r="H7">
        <v>3506161</v>
      </c>
    </row>
    <row r="8" spans="1:8" x14ac:dyDescent="0.25">
      <c r="A8" s="1">
        <f>3583479</f>
        <v>3583479</v>
      </c>
      <c r="B8" s="1">
        <v>3585595</v>
      </c>
      <c r="C8">
        <f>3595267</f>
        <v>3595267</v>
      </c>
      <c r="D8">
        <f t="shared" si="0"/>
        <v>77318</v>
      </c>
      <c r="E8">
        <f t="shared" si="1"/>
        <v>89106</v>
      </c>
      <c r="F8">
        <f t="shared" si="2"/>
        <v>11788</v>
      </c>
      <c r="H8">
        <v>3506161</v>
      </c>
    </row>
    <row r="9" spans="1:8" x14ac:dyDescent="0.25">
      <c r="A9" s="1">
        <f>3596024</f>
        <v>3596024</v>
      </c>
      <c r="B9" s="1">
        <v>3597208</v>
      </c>
      <c r="C9">
        <f>3599065</f>
        <v>3599065</v>
      </c>
      <c r="D9">
        <f t="shared" si="0"/>
        <v>89863</v>
      </c>
      <c r="E9">
        <f t="shared" si="1"/>
        <v>92904</v>
      </c>
      <c r="F9">
        <f t="shared" si="2"/>
        <v>3041</v>
      </c>
      <c r="H9">
        <v>3506161</v>
      </c>
    </row>
    <row r="10" spans="1:8" x14ac:dyDescent="0.25">
      <c r="A10" s="1">
        <f>3600125</f>
        <v>3600125</v>
      </c>
      <c r="B10" s="1">
        <v>3601750</v>
      </c>
      <c r="C10">
        <f>3605402</f>
        <v>3605402</v>
      </c>
      <c r="D10">
        <f t="shared" si="0"/>
        <v>93964</v>
      </c>
      <c r="E10">
        <f t="shared" si="1"/>
        <v>99241</v>
      </c>
      <c r="F10">
        <f t="shared" si="2"/>
        <v>5277</v>
      </c>
      <c r="H10">
        <v>3506161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ColWidth="8.85546875"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H1" t="s">
        <v>4</v>
      </c>
    </row>
    <row r="2" spans="1:8" x14ac:dyDescent="0.25">
      <c r="A2">
        <f>3673685</f>
        <v>3673685</v>
      </c>
      <c r="B2">
        <v>3675344</v>
      </c>
      <c r="C2">
        <f>3677256</f>
        <v>3677256</v>
      </c>
      <c r="D2">
        <f t="shared" ref="D2:D10" si="0">A2-H2</f>
        <v>5718</v>
      </c>
      <c r="E2">
        <f t="shared" ref="E2:E10" si="1">C2-H2</f>
        <v>9289</v>
      </c>
      <c r="F2">
        <f>E2-D2</f>
        <v>3571</v>
      </c>
      <c r="H2">
        <v>3667967</v>
      </c>
    </row>
    <row r="3" spans="1:8" x14ac:dyDescent="0.25">
      <c r="A3">
        <f>3678340</f>
        <v>3678340</v>
      </c>
      <c r="B3">
        <v>3679854</v>
      </c>
      <c r="C3">
        <f>3682665</f>
        <v>3682665</v>
      </c>
      <c r="D3">
        <f t="shared" si="0"/>
        <v>10373</v>
      </c>
      <c r="E3">
        <f t="shared" si="1"/>
        <v>14698</v>
      </c>
      <c r="F3">
        <f t="shared" ref="F3:F10" si="2">E3-D3</f>
        <v>4325</v>
      </c>
      <c r="H3">
        <v>3667967</v>
      </c>
    </row>
    <row r="4" spans="1:8" x14ac:dyDescent="0.25">
      <c r="A4">
        <f>3683815</f>
        <v>3683815</v>
      </c>
      <c r="B4">
        <v>3685418</v>
      </c>
      <c r="C4">
        <f>3694751</f>
        <v>3694751</v>
      </c>
      <c r="D4">
        <f t="shared" si="0"/>
        <v>15848</v>
      </c>
      <c r="E4">
        <f t="shared" si="1"/>
        <v>26784</v>
      </c>
      <c r="F4">
        <f t="shared" si="2"/>
        <v>10936</v>
      </c>
      <c r="H4">
        <v>3667967</v>
      </c>
    </row>
    <row r="5" spans="1:8" x14ac:dyDescent="0.25">
      <c r="A5">
        <f>3695596</f>
        <v>3695596</v>
      </c>
      <c r="B5">
        <v>3697527</v>
      </c>
      <c r="C5">
        <f>3700560</f>
        <v>3700560</v>
      </c>
      <c r="D5">
        <f t="shared" si="0"/>
        <v>27629</v>
      </c>
      <c r="E5">
        <f t="shared" si="1"/>
        <v>32593</v>
      </c>
      <c r="F5">
        <f t="shared" si="2"/>
        <v>4964</v>
      </c>
      <c r="H5">
        <v>3667967</v>
      </c>
    </row>
    <row r="6" spans="1:8" x14ac:dyDescent="0.25">
      <c r="A6">
        <f>3701433</f>
        <v>3701433</v>
      </c>
      <c r="B6">
        <v>3703590</v>
      </c>
      <c r="C6">
        <f>3712602</f>
        <v>3712602</v>
      </c>
      <c r="D6">
        <f t="shared" si="0"/>
        <v>33466</v>
      </c>
      <c r="E6">
        <f t="shared" si="1"/>
        <v>44635</v>
      </c>
      <c r="F6">
        <f t="shared" si="2"/>
        <v>11169</v>
      </c>
      <c r="H6">
        <v>3667967</v>
      </c>
    </row>
    <row r="7" spans="1:8" x14ac:dyDescent="0.25">
      <c r="A7">
        <f>3713214</f>
        <v>3713214</v>
      </c>
      <c r="B7">
        <v>3715012</v>
      </c>
      <c r="C7">
        <f>3716380</f>
        <v>3716380</v>
      </c>
      <c r="D7">
        <f t="shared" si="0"/>
        <v>45247</v>
      </c>
      <c r="E7">
        <f t="shared" si="1"/>
        <v>48413</v>
      </c>
      <c r="F7">
        <f t="shared" si="2"/>
        <v>3166</v>
      </c>
      <c r="H7">
        <v>3667967</v>
      </c>
    </row>
    <row r="8" spans="1:8" x14ac:dyDescent="0.25">
      <c r="A8">
        <f>3717521</f>
        <v>3717521</v>
      </c>
      <c r="B8">
        <v>3718942</v>
      </c>
      <c r="C8">
        <f>3728813</f>
        <v>3728813</v>
      </c>
      <c r="D8">
        <f t="shared" si="0"/>
        <v>49554</v>
      </c>
      <c r="E8">
        <f t="shared" si="1"/>
        <v>60846</v>
      </c>
      <c r="F8">
        <f t="shared" si="2"/>
        <v>11292</v>
      </c>
      <c r="H8">
        <v>3667967</v>
      </c>
    </row>
    <row r="9" spans="1:8" x14ac:dyDescent="0.25">
      <c r="A9">
        <f>3729856</f>
        <v>3729856</v>
      </c>
      <c r="B9">
        <v>3731789</v>
      </c>
      <c r="C9">
        <f>3734303</f>
        <v>3734303</v>
      </c>
      <c r="D9">
        <f t="shared" si="0"/>
        <v>61889</v>
      </c>
      <c r="E9">
        <f t="shared" si="1"/>
        <v>66336</v>
      </c>
      <c r="F9">
        <f t="shared" si="2"/>
        <v>4447</v>
      </c>
      <c r="H9">
        <v>3667967</v>
      </c>
    </row>
    <row r="10" spans="1:8" x14ac:dyDescent="0.25">
      <c r="A10">
        <f>3735259</f>
        <v>3735259</v>
      </c>
      <c r="B10">
        <v>3736934</v>
      </c>
      <c r="C10">
        <f>3740138</f>
        <v>3740138</v>
      </c>
      <c r="D10">
        <f t="shared" si="0"/>
        <v>67292</v>
      </c>
      <c r="E10">
        <f t="shared" si="1"/>
        <v>72171</v>
      </c>
      <c r="F10">
        <f t="shared" si="2"/>
        <v>4879</v>
      </c>
      <c r="H10">
        <v>3667967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ColWidth="8.85546875"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H1" t="s">
        <v>4</v>
      </c>
    </row>
    <row r="2" spans="1:8" x14ac:dyDescent="0.25">
      <c r="A2">
        <f>3821215</f>
        <v>3821215</v>
      </c>
      <c r="B2">
        <v>3823096</v>
      </c>
      <c r="C2">
        <f>3824986</f>
        <v>3824986</v>
      </c>
      <c r="D2">
        <f t="shared" ref="D2:D4" si="0">A2-H2</f>
        <v>6544</v>
      </c>
      <c r="E2">
        <f t="shared" ref="E2:E4" si="1">C2-H2</f>
        <v>10315</v>
      </c>
      <c r="F2">
        <f>E2-D2</f>
        <v>3771</v>
      </c>
      <c r="H2">
        <v>3814671</v>
      </c>
    </row>
    <row r="3" spans="1:8" x14ac:dyDescent="0.25">
      <c r="A3">
        <f>3826012</f>
        <v>3826012</v>
      </c>
      <c r="B3">
        <v>3827718</v>
      </c>
      <c r="C3">
        <f>3830900</f>
        <v>3830900</v>
      </c>
      <c r="D3">
        <f t="shared" si="0"/>
        <v>11341</v>
      </c>
      <c r="E3">
        <f t="shared" si="1"/>
        <v>16229</v>
      </c>
      <c r="F3">
        <f t="shared" ref="F3:F10" si="2">E3-D3</f>
        <v>4888</v>
      </c>
      <c r="H3">
        <v>3814671</v>
      </c>
    </row>
    <row r="4" spans="1:8" x14ac:dyDescent="0.25">
      <c r="A4">
        <f>3831734</f>
        <v>3831734</v>
      </c>
      <c r="B4">
        <v>3834691</v>
      </c>
      <c r="C4">
        <f>3844375</f>
        <v>3844375</v>
      </c>
      <c r="D4">
        <f t="shared" si="0"/>
        <v>17063</v>
      </c>
      <c r="E4">
        <f t="shared" si="1"/>
        <v>29704</v>
      </c>
      <c r="F4">
        <f t="shared" si="2"/>
        <v>12641</v>
      </c>
      <c r="H4">
        <v>3814671</v>
      </c>
    </row>
    <row r="5" spans="1:8" x14ac:dyDescent="0.25">
      <c r="A5">
        <f>3845193</f>
        <v>3845193</v>
      </c>
      <c r="B5">
        <v>3847175</v>
      </c>
      <c r="C5">
        <f>3850566</f>
        <v>3850566</v>
      </c>
      <c r="D5">
        <f>A5-H5</f>
        <v>30522</v>
      </c>
      <c r="E5">
        <f>C5-H5</f>
        <v>35895</v>
      </c>
      <c r="F5">
        <f t="shared" si="2"/>
        <v>5373</v>
      </c>
      <c r="H5">
        <v>3814671</v>
      </c>
    </row>
    <row r="6" spans="1:8" x14ac:dyDescent="0.25">
      <c r="A6">
        <f>3851158</f>
        <v>3851158</v>
      </c>
      <c r="B6">
        <v>3852826</v>
      </c>
      <c r="C6">
        <f>3861706</f>
        <v>3861706</v>
      </c>
      <c r="D6">
        <f t="shared" ref="D6:D10" si="3">A6-H6</f>
        <v>36487</v>
      </c>
      <c r="E6">
        <f t="shared" ref="E6:E10" si="4">C6-H6</f>
        <v>47035</v>
      </c>
      <c r="F6">
        <f t="shared" si="2"/>
        <v>10548</v>
      </c>
      <c r="H6">
        <v>3814671</v>
      </c>
    </row>
    <row r="7" spans="1:8" x14ac:dyDescent="0.25">
      <c r="A7">
        <f>3862563</f>
        <v>3862563</v>
      </c>
      <c r="B7">
        <v>3863926</v>
      </c>
      <c r="C7">
        <f>3865248</f>
        <v>3865248</v>
      </c>
      <c r="D7">
        <f t="shared" si="3"/>
        <v>47892</v>
      </c>
      <c r="E7">
        <f t="shared" si="4"/>
        <v>50577</v>
      </c>
      <c r="F7">
        <f t="shared" si="2"/>
        <v>2685</v>
      </c>
      <c r="H7">
        <v>3814671</v>
      </c>
    </row>
    <row r="8" spans="1:8" x14ac:dyDescent="0.25">
      <c r="A8">
        <f>3866218</f>
        <v>3866218</v>
      </c>
      <c r="B8">
        <v>3867647</v>
      </c>
      <c r="C8">
        <f>3878669</f>
        <v>3878669</v>
      </c>
      <c r="D8">
        <f t="shared" si="3"/>
        <v>51547</v>
      </c>
      <c r="E8">
        <f t="shared" si="4"/>
        <v>63998</v>
      </c>
      <c r="F8">
        <f t="shared" si="2"/>
        <v>12451</v>
      </c>
      <c r="H8">
        <v>3814671</v>
      </c>
    </row>
    <row r="9" spans="1:8" x14ac:dyDescent="0.25">
      <c r="A9">
        <f>3881960</f>
        <v>3881960</v>
      </c>
      <c r="B9">
        <v>3883650</v>
      </c>
      <c r="C9">
        <f>3885249</f>
        <v>3885249</v>
      </c>
      <c r="D9">
        <f t="shared" si="3"/>
        <v>67289</v>
      </c>
      <c r="E9">
        <f t="shared" si="4"/>
        <v>70578</v>
      </c>
      <c r="F9">
        <f t="shared" si="2"/>
        <v>3289</v>
      </c>
      <c r="H9">
        <v>3814671</v>
      </c>
    </row>
    <row r="10" spans="1:8" x14ac:dyDescent="0.25">
      <c r="A10">
        <f>3886503</f>
        <v>3886503</v>
      </c>
      <c r="B10">
        <v>3888447</v>
      </c>
      <c r="C10">
        <f>3891652</f>
        <v>3891652</v>
      </c>
      <c r="D10">
        <f t="shared" si="3"/>
        <v>71832</v>
      </c>
      <c r="E10">
        <f t="shared" si="4"/>
        <v>76981</v>
      </c>
      <c r="F10">
        <f t="shared" si="2"/>
        <v>5149</v>
      </c>
      <c r="H10">
        <v>3814671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ColWidth="8.85546875"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H1" t="s">
        <v>4</v>
      </c>
    </row>
    <row r="2" spans="1:8" x14ac:dyDescent="0.25">
      <c r="A2">
        <f>3967637</f>
        <v>3967637</v>
      </c>
      <c r="B2">
        <v>3969349</v>
      </c>
      <c r="C2">
        <f>3971124</f>
        <v>3971124</v>
      </c>
      <c r="D2">
        <f>A2-H2</f>
        <v>13169</v>
      </c>
      <c r="E2">
        <f>C2-H2</f>
        <v>16656</v>
      </c>
      <c r="F2">
        <f>E2-D2</f>
        <v>3487</v>
      </c>
      <c r="H2">
        <v>3954468</v>
      </c>
    </row>
    <row r="3" spans="1:8" x14ac:dyDescent="0.25">
      <c r="A3">
        <f>3972550</f>
        <v>3972550</v>
      </c>
      <c r="B3">
        <v>3973945</v>
      </c>
      <c r="C3">
        <f>3976633</f>
        <v>3976633</v>
      </c>
      <c r="D3">
        <f t="shared" ref="D3:D10" si="0">A3-H3</f>
        <v>18082</v>
      </c>
      <c r="E3">
        <f t="shared" ref="E3:E10" si="1">C3-H3</f>
        <v>22165</v>
      </c>
      <c r="F3">
        <f t="shared" ref="F3:F10" si="2">E3-D3</f>
        <v>4083</v>
      </c>
      <c r="H3">
        <v>3954468</v>
      </c>
    </row>
    <row r="4" spans="1:8" x14ac:dyDescent="0.25">
      <c r="A4">
        <f>3977452</f>
        <v>3977452</v>
      </c>
      <c r="B4">
        <v>3979099</v>
      </c>
      <c r="C4">
        <f>3989430</f>
        <v>3989430</v>
      </c>
      <c r="D4">
        <f t="shared" si="0"/>
        <v>22984</v>
      </c>
      <c r="E4">
        <f t="shared" si="1"/>
        <v>34962</v>
      </c>
      <c r="F4">
        <f t="shared" si="2"/>
        <v>11978</v>
      </c>
      <c r="H4">
        <v>3954468</v>
      </c>
    </row>
    <row r="5" spans="1:8" x14ac:dyDescent="0.25">
      <c r="A5">
        <f>3990384</f>
        <v>3990384</v>
      </c>
      <c r="B5">
        <v>3991423</v>
      </c>
      <c r="C5">
        <f>3995509</f>
        <v>3995509</v>
      </c>
      <c r="D5">
        <f t="shared" si="0"/>
        <v>35916</v>
      </c>
      <c r="E5">
        <f t="shared" si="1"/>
        <v>41041</v>
      </c>
      <c r="F5">
        <f t="shared" si="2"/>
        <v>5125</v>
      </c>
      <c r="H5">
        <v>3954468</v>
      </c>
    </row>
    <row r="6" spans="1:8" x14ac:dyDescent="0.25">
      <c r="A6">
        <f>3996393</f>
        <v>3996393</v>
      </c>
      <c r="B6">
        <v>3998303</v>
      </c>
      <c r="C6">
        <f>4008849</f>
        <v>4008849</v>
      </c>
      <c r="D6">
        <f t="shared" si="0"/>
        <v>41925</v>
      </c>
      <c r="E6">
        <f t="shared" si="1"/>
        <v>54381</v>
      </c>
      <c r="F6">
        <f t="shared" si="2"/>
        <v>12456</v>
      </c>
      <c r="H6">
        <v>3954468</v>
      </c>
    </row>
    <row r="7" spans="1:8" x14ac:dyDescent="0.25">
      <c r="A7">
        <f>4009578</f>
        <v>4009578</v>
      </c>
      <c r="B7">
        <v>4011014</v>
      </c>
      <c r="C7">
        <f>4012271</f>
        <v>4012271</v>
      </c>
      <c r="D7">
        <f t="shared" si="0"/>
        <v>55110</v>
      </c>
      <c r="E7">
        <f t="shared" si="1"/>
        <v>57803</v>
      </c>
      <c r="F7">
        <f t="shared" si="2"/>
        <v>2693</v>
      </c>
      <c r="H7">
        <v>3954468</v>
      </c>
    </row>
    <row r="8" spans="1:8" x14ac:dyDescent="0.25">
      <c r="A8">
        <f>4013075</f>
        <v>4013075</v>
      </c>
      <c r="B8">
        <v>4014780</v>
      </c>
      <c r="C8">
        <f>4026584</f>
        <v>4026584</v>
      </c>
      <c r="D8">
        <f t="shared" si="0"/>
        <v>58607</v>
      </c>
      <c r="E8">
        <f t="shared" si="1"/>
        <v>72116</v>
      </c>
      <c r="F8">
        <f t="shared" si="2"/>
        <v>13509</v>
      </c>
      <c r="H8">
        <v>3954468</v>
      </c>
    </row>
    <row r="9" spans="1:8" x14ac:dyDescent="0.25">
      <c r="A9">
        <f>4027622</f>
        <v>4027622</v>
      </c>
      <c r="B9">
        <v>4029369</v>
      </c>
      <c r="C9">
        <f>4030911</f>
        <v>4030911</v>
      </c>
      <c r="D9">
        <f t="shared" si="0"/>
        <v>73154</v>
      </c>
      <c r="E9">
        <f t="shared" si="1"/>
        <v>76443</v>
      </c>
      <c r="F9">
        <f t="shared" si="2"/>
        <v>3289</v>
      </c>
      <c r="H9">
        <v>3954468</v>
      </c>
    </row>
    <row r="10" spans="1:8" x14ac:dyDescent="0.25">
      <c r="A10">
        <f>4031612</f>
        <v>4031612</v>
      </c>
      <c r="B10">
        <v>4033414</v>
      </c>
      <c r="C10">
        <f>4036012</f>
        <v>4036012</v>
      </c>
      <c r="D10">
        <f t="shared" si="0"/>
        <v>77144</v>
      </c>
      <c r="E10">
        <f t="shared" si="1"/>
        <v>81544</v>
      </c>
      <c r="F10">
        <f t="shared" si="2"/>
        <v>4400</v>
      </c>
      <c r="H10">
        <v>3954468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ColWidth="8.85546875"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H1" t="s">
        <v>4</v>
      </c>
    </row>
    <row r="2" spans="1:8" x14ac:dyDescent="0.25">
      <c r="A2">
        <f>4119801</f>
        <v>4119801</v>
      </c>
      <c r="B2">
        <v>4121873</v>
      </c>
      <c r="C2">
        <f>4123338</f>
        <v>4123338</v>
      </c>
      <c r="D2">
        <f>A2-H2</f>
        <v>5498</v>
      </c>
      <c r="E2">
        <f>C2-H2</f>
        <v>9035</v>
      </c>
      <c r="F2">
        <f>E2-D2</f>
        <v>3537</v>
      </c>
      <c r="H2">
        <v>4114303</v>
      </c>
    </row>
    <row r="3" spans="1:8" x14ac:dyDescent="0.25">
      <c r="A3">
        <f>4124628</f>
        <v>4124628</v>
      </c>
      <c r="B3">
        <v>4126368</v>
      </c>
      <c r="C3">
        <f>4129119</f>
        <v>4129119</v>
      </c>
      <c r="D3">
        <f t="shared" ref="D3:D10" si="0">A3-H3</f>
        <v>10325</v>
      </c>
      <c r="E3">
        <f t="shared" ref="E3:E10" si="1">C3-H3</f>
        <v>14816</v>
      </c>
      <c r="F3">
        <f t="shared" ref="F3:F10" si="2">E3-D3</f>
        <v>4491</v>
      </c>
      <c r="H3">
        <v>4114303</v>
      </c>
    </row>
    <row r="4" spans="1:8" x14ac:dyDescent="0.25">
      <c r="A4">
        <f>4129819</f>
        <v>4129819</v>
      </c>
      <c r="B4">
        <v>4131448</v>
      </c>
      <c r="C4">
        <f>4141587</f>
        <v>4141587</v>
      </c>
      <c r="D4">
        <f t="shared" si="0"/>
        <v>15516</v>
      </c>
      <c r="E4">
        <f t="shared" si="1"/>
        <v>27284</v>
      </c>
      <c r="F4">
        <f t="shared" si="2"/>
        <v>11768</v>
      </c>
      <c r="H4">
        <v>4114303</v>
      </c>
    </row>
    <row r="5" spans="1:8" x14ac:dyDescent="0.25">
      <c r="A5">
        <f>4142721</f>
        <v>4142721</v>
      </c>
      <c r="B5">
        <v>4144030</v>
      </c>
      <c r="C5">
        <f>4147617</f>
        <v>4147617</v>
      </c>
      <c r="D5">
        <f t="shared" si="0"/>
        <v>28418</v>
      </c>
      <c r="E5">
        <f t="shared" si="1"/>
        <v>33314</v>
      </c>
      <c r="F5">
        <f t="shared" si="2"/>
        <v>4896</v>
      </c>
      <c r="H5">
        <v>4114303</v>
      </c>
    </row>
    <row r="6" spans="1:8" x14ac:dyDescent="0.25">
      <c r="A6">
        <f>4149174</f>
        <v>4149174</v>
      </c>
      <c r="B6">
        <v>4151235</v>
      </c>
      <c r="C6">
        <f>4161653</f>
        <v>4161653</v>
      </c>
      <c r="D6">
        <f t="shared" si="0"/>
        <v>34871</v>
      </c>
      <c r="E6">
        <f t="shared" si="1"/>
        <v>47350</v>
      </c>
      <c r="F6">
        <f t="shared" si="2"/>
        <v>12479</v>
      </c>
      <c r="H6">
        <v>4114303</v>
      </c>
    </row>
    <row r="7" spans="1:8" x14ac:dyDescent="0.25">
      <c r="A7">
        <f>4162287</f>
        <v>4162287</v>
      </c>
      <c r="B7">
        <v>4163803</v>
      </c>
      <c r="C7">
        <f>4165439</f>
        <v>4165439</v>
      </c>
      <c r="D7">
        <f t="shared" si="0"/>
        <v>47984</v>
      </c>
      <c r="E7">
        <f t="shared" si="1"/>
        <v>51136</v>
      </c>
      <c r="F7">
        <f t="shared" si="2"/>
        <v>3152</v>
      </c>
      <c r="H7">
        <v>4114303</v>
      </c>
    </row>
    <row r="8" spans="1:8" x14ac:dyDescent="0.25">
      <c r="A8">
        <f>4166339</f>
        <v>4166339</v>
      </c>
      <c r="B8">
        <v>4167960</v>
      </c>
      <c r="C8">
        <f>4177755</f>
        <v>4177755</v>
      </c>
      <c r="D8">
        <f t="shared" si="0"/>
        <v>52036</v>
      </c>
      <c r="E8">
        <f t="shared" si="1"/>
        <v>63452</v>
      </c>
      <c r="F8">
        <f t="shared" si="2"/>
        <v>11416</v>
      </c>
      <c r="H8">
        <v>4114303</v>
      </c>
    </row>
    <row r="9" spans="1:8" x14ac:dyDescent="0.25">
      <c r="A9">
        <f>4178638</f>
        <v>4178638</v>
      </c>
      <c r="B9">
        <v>4180028</v>
      </c>
      <c r="C9">
        <f>4181447</f>
        <v>4181447</v>
      </c>
      <c r="D9">
        <f t="shared" si="0"/>
        <v>64335</v>
      </c>
      <c r="E9">
        <f t="shared" si="1"/>
        <v>67144</v>
      </c>
      <c r="F9">
        <f t="shared" si="2"/>
        <v>2809</v>
      </c>
      <c r="H9">
        <v>4114303</v>
      </c>
    </row>
    <row r="10" spans="1:8" x14ac:dyDescent="0.25">
      <c r="A10">
        <f>4182434</f>
        <v>4182434</v>
      </c>
      <c r="B10">
        <v>4184783</v>
      </c>
      <c r="C10">
        <f>4188383</f>
        <v>4188383</v>
      </c>
      <c r="D10">
        <f t="shared" si="0"/>
        <v>68131</v>
      </c>
      <c r="E10">
        <f t="shared" si="1"/>
        <v>74080</v>
      </c>
      <c r="F10">
        <f t="shared" si="2"/>
        <v>5949</v>
      </c>
      <c r="H10">
        <v>4114303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ColWidth="8.85546875"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H1" t="s">
        <v>4</v>
      </c>
    </row>
    <row r="2" spans="1:8" x14ac:dyDescent="0.25">
      <c r="A2">
        <f>4255855</f>
        <v>4255855</v>
      </c>
      <c r="B2">
        <v>4257322</v>
      </c>
      <c r="C2">
        <f>4258815</f>
        <v>4258815</v>
      </c>
      <c r="D2">
        <f>A2-H2</f>
        <v>7424</v>
      </c>
      <c r="E2">
        <f>C2-H2</f>
        <v>10384</v>
      </c>
      <c r="F2">
        <f>E2-D2</f>
        <v>2960</v>
      </c>
      <c r="H2">
        <v>4248431</v>
      </c>
    </row>
    <row r="3" spans="1:8" x14ac:dyDescent="0.25">
      <c r="A3">
        <f>4259777</f>
        <v>4259777</v>
      </c>
      <c r="B3">
        <v>4261238</v>
      </c>
      <c r="C3">
        <f>4264267</f>
        <v>4264267</v>
      </c>
      <c r="D3">
        <f t="shared" ref="D3:D10" si="0">A3-H3</f>
        <v>11346</v>
      </c>
      <c r="E3">
        <f t="shared" ref="E3:E10" si="1">C3-H3</f>
        <v>15836</v>
      </c>
      <c r="F3">
        <f t="shared" ref="F3:F10" si="2">E3-D3</f>
        <v>4490</v>
      </c>
      <c r="H3">
        <v>4248431</v>
      </c>
    </row>
    <row r="4" spans="1:8" x14ac:dyDescent="0.25">
      <c r="A4">
        <f>4265020</f>
        <v>4265020</v>
      </c>
      <c r="B4">
        <v>4266305</v>
      </c>
      <c r="C4">
        <f>4275220</f>
        <v>4275220</v>
      </c>
      <c r="D4">
        <f t="shared" si="0"/>
        <v>16589</v>
      </c>
      <c r="E4">
        <f t="shared" si="1"/>
        <v>26789</v>
      </c>
      <c r="F4">
        <f t="shared" si="2"/>
        <v>10200</v>
      </c>
      <c r="H4">
        <v>4248431</v>
      </c>
    </row>
    <row r="5" spans="1:8" x14ac:dyDescent="0.25">
      <c r="A5">
        <f>4275861</f>
        <v>4275861</v>
      </c>
      <c r="B5">
        <v>4277420</v>
      </c>
      <c r="C5">
        <f>4280593</f>
        <v>4280593</v>
      </c>
      <c r="D5">
        <f t="shared" si="0"/>
        <v>27430</v>
      </c>
      <c r="E5">
        <f t="shared" si="1"/>
        <v>32162</v>
      </c>
      <c r="F5">
        <f t="shared" si="2"/>
        <v>4732</v>
      </c>
      <c r="H5">
        <v>4248431</v>
      </c>
    </row>
    <row r="6" spans="1:8" x14ac:dyDescent="0.25">
      <c r="A6">
        <f>4281231</f>
        <v>4281231</v>
      </c>
      <c r="B6">
        <v>4282945</v>
      </c>
      <c r="C6">
        <f>4292122</f>
        <v>4292122</v>
      </c>
      <c r="D6">
        <f t="shared" si="0"/>
        <v>32800</v>
      </c>
      <c r="E6">
        <f t="shared" si="1"/>
        <v>43691</v>
      </c>
      <c r="F6">
        <f t="shared" si="2"/>
        <v>10891</v>
      </c>
      <c r="H6">
        <v>4248431</v>
      </c>
    </row>
    <row r="7" spans="1:8" x14ac:dyDescent="0.25">
      <c r="A7">
        <f>4292935</f>
        <v>4292935</v>
      </c>
      <c r="B7">
        <v>4294827</v>
      </c>
      <c r="C7">
        <f>4296118</f>
        <v>4296118</v>
      </c>
      <c r="D7">
        <f t="shared" si="0"/>
        <v>44504</v>
      </c>
      <c r="E7">
        <f t="shared" si="1"/>
        <v>47687</v>
      </c>
      <c r="F7">
        <f t="shared" si="2"/>
        <v>3183</v>
      </c>
      <c r="H7">
        <v>4248431</v>
      </c>
    </row>
    <row r="8" spans="1:8" x14ac:dyDescent="0.25">
      <c r="A8">
        <f>4296849</f>
        <v>4296849</v>
      </c>
      <c r="B8">
        <v>4298102</v>
      </c>
      <c r="C8">
        <f>4308516</f>
        <v>4308516</v>
      </c>
      <c r="D8">
        <f t="shared" si="0"/>
        <v>48418</v>
      </c>
      <c r="E8">
        <f t="shared" si="1"/>
        <v>60085</v>
      </c>
      <c r="F8">
        <f t="shared" si="2"/>
        <v>11667</v>
      </c>
      <c r="H8">
        <v>4248431</v>
      </c>
    </row>
    <row r="9" spans="1:8" x14ac:dyDescent="0.25">
      <c r="A9">
        <f>4309451</f>
        <v>4309451</v>
      </c>
      <c r="B9">
        <v>4311622</v>
      </c>
      <c r="C9">
        <f>4313081</f>
        <v>4313081</v>
      </c>
      <c r="D9">
        <f t="shared" si="0"/>
        <v>61020</v>
      </c>
      <c r="E9">
        <f t="shared" si="1"/>
        <v>64650</v>
      </c>
      <c r="F9">
        <f t="shared" si="2"/>
        <v>3630</v>
      </c>
      <c r="H9">
        <v>4248431</v>
      </c>
    </row>
    <row r="10" spans="1:8" x14ac:dyDescent="0.25">
      <c r="A10">
        <f>4314233</f>
        <v>4314233</v>
      </c>
      <c r="B10">
        <v>4316051</v>
      </c>
      <c r="C10">
        <f>4318839</f>
        <v>4318839</v>
      </c>
      <c r="D10">
        <f t="shared" si="0"/>
        <v>65802</v>
      </c>
      <c r="E10">
        <f t="shared" si="1"/>
        <v>70408</v>
      </c>
      <c r="F10">
        <f t="shared" si="2"/>
        <v>4606</v>
      </c>
      <c r="H10">
        <v>4248431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ColWidth="8.85546875"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H1" t="s">
        <v>4</v>
      </c>
    </row>
    <row r="2" spans="1:8" x14ac:dyDescent="0.25">
      <c r="A2">
        <f>4377815</f>
        <v>4377815</v>
      </c>
      <c r="B2">
        <v>4379546</v>
      </c>
      <c r="C2">
        <f>4380752</f>
        <v>4380752</v>
      </c>
      <c r="D2">
        <f>A2-H2</f>
        <v>4900</v>
      </c>
      <c r="E2">
        <f>C2-H2</f>
        <v>7837</v>
      </c>
      <c r="F2">
        <f>E2-D2</f>
        <v>2937</v>
      </c>
      <c r="H2">
        <v>4372915</v>
      </c>
    </row>
    <row r="3" spans="1:8" x14ac:dyDescent="0.25">
      <c r="A3">
        <f>4381668</f>
        <v>4381668</v>
      </c>
      <c r="B3">
        <v>4383390</v>
      </c>
      <c r="C3">
        <f>4385863</f>
        <v>4385863</v>
      </c>
      <c r="D3">
        <f t="shared" ref="D3:D10" si="0">A3-H3</f>
        <v>8753</v>
      </c>
      <c r="E3">
        <f t="shared" ref="E3:E10" si="1">C3-H3</f>
        <v>12948</v>
      </c>
      <c r="F3">
        <f t="shared" ref="F3:F10" si="2">E3-D3</f>
        <v>4195</v>
      </c>
      <c r="H3">
        <v>4372915</v>
      </c>
    </row>
    <row r="4" spans="1:8" x14ac:dyDescent="0.25">
      <c r="A4">
        <f>4386637</f>
        <v>4386637</v>
      </c>
      <c r="B4">
        <v>4387947</v>
      </c>
      <c r="C4">
        <f>4397120</f>
        <v>4397120</v>
      </c>
      <c r="D4">
        <f t="shared" si="0"/>
        <v>13722</v>
      </c>
      <c r="E4">
        <f t="shared" si="1"/>
        <v>24205</v>
      </c>
      <c r="F4">
        <f t="shared" si="2"/>
        <v>10483</v>
      </c>
      <c r="H4">
        <v>4372915</v>
      </c>
    </row>
    <row r="5" spans="1:8" x14ac:dyDescent="0.25">
      <c r="A5">
        <f>4397780</f>
        <v>4397780</v>
      </c>
      <c r="B5">
        <v>4399411</v>
      </c>
      <c r="C5">
        <f>4401960</f>
        <v>4401960</v>
      </c>
      <c r="D5">
        <f t="shared" si="0"/>
        <v>24865</v>
      </c>
      <c r="E5">
        <f t="shared" si="1"/>
        <v>29045</v>
      </c>
      <c r="F5">
        <f t="shared" si="2"/>
        <v>4180</v>
      </c>
      <c r="H5">
        <v>4372915</v>
      </c>
    </row>
    <row r="6" spans="1:8" x14ac:dyDescent="0.25">
      <c r="A6">
        <f>4402691</f>
        <v>4402691</v>
      </c>
      <c r="B6">
        <v>4404248</v>
      </c>
      <c r="C6">
        <f>4412336</f>
        <v>4412336</v>
      </c>
      <c r="D6">
        <f t="shared" si="0"/>
        <v>29776</v>
      </c>
      <c r="E6">
        <f t="shared" si="1"/>
        <v>39421</v>
      </c>
      <c r="F6">
        <f t="shared" si="2"/>
        <v>9645</v>
      </c>
      <c r="H6">
        <v>4372915</v>
      </c>
    </row>
    <row r="7" spans="1:8" x14ac:dyDescent="0.25">
      <c r="A7">
        <f>4412974</f>
        <v>4412974</v>
      </c>
      <c r="B7">
        <v>4414489</v>
      </c>
      <c r="C7">
        <f>4415668</f>
        <v>4415668</v>
      </c>
      <c r="D7">
        <f t="shared" si="0"/>
        <v>40059</v>
      </c>
      <c r="E7">
        <f t="shared" si="1"/>
        <v>42753</v>
      </c>
      <c r="F7">
        <f t="shared" si="2"/>
        <v>2694</v>
      </c>
      <c r="H7">
        <v>4372915</v>
      </c>
    </row>
    <row r="8" spans="1:8" x14ac:dyDescent="0.25">
      <c r="A8">
        <f>4416373</f>
        <v>4416373</v>
      </c>
      <c r="B8">
        <v>4417942</v>
      </c>
      <c r="C8">
        <f>4426356</f>
        <v>4426356</v>
      </c>
      <c r="D8">
        <f t="shared" si="0"/>
        <v>43458</v>
      </c>
      <c r="E8">
        <f t="shared" si="1"/>
        <v>53441</v>
      </c>
      <c r="F8">
        <f t="shared" si="2"/>
        <v>9983</v>
      </c>
      <c r="H8">
        <v>4372915</v>
      </c>
    </row>
    <row r="9" spans="1:8" x14ac:dyDescent="0.25">
      <c r="A9">
        <f>4427469</f>
        <v>4427469</v>
      </c>
      <c r="B9">
        <v>4429001</v>
      </c>
      <c r="C9">
        <f>4430287</f>
        <v>4430287</v>
      </c>
      <c r="D9">
        <f t="shared" si="0"/>
        <v>54554</v>
      </c>
      <c r="E9">
        <f t="shared" si="1"/>
        <v>57372</v>
      </c>
      <c r="F9">
        <f t="shared" si="2"/>
        <v>2818</v>
      </c>
      <c r="H9">
        <v>4372915</v>
      </c>
    </row>
    <row r="10" spans="1:8" x14ac:dyDescent="0.25">
      <c r="A10">
        <f>4430972</f>
        <v>4430972</v>
      </c>
      <c r="B10">
        <v>4432734</v>
      </c>
      <c r="C10">
        <f>4435378</f>
        <v>4435378</v>
      </c>
      <c r="D10">
        <f t="shared" si="0"/>
        <v>58057</v>
      </c>
      <c r="E10">
        <f t="shared" si="1"/>
        <v>62463</v>
      </c>
      <c r="F10">
        <f t="shared" si="2"/>
        <v>4406</v>
      </c>
      <c r="H10">
        <v>4372915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ColWidth="8.85546875"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H1" t="s">
        <v>4</v>
      </c>
    </row>
    <row r="2" spans="1:8" x14ac:dyDescent="0.25">
      <c r="A2">
        <f>4525611</f>
        <v>4525611</v>
      </c>
      <c r="B2">
        <v>4527396</v>
      </c>
      <c r="C2">
        <f>4528952</f>
        <v>4528952</v>
      </c>
      <c r="D2">
        <f>A2-H2</f>
        <v>6327</v>
      </c>
      <c r="E2">
        <f>C2-H2</f>
        <v>9668</v>
      </c>
      <c r="F2">
        <f>E2-D2</f>
        <v>3341</v>
      </c>
      <c r="H2">
        <v>4519284</v>
      </c>
    </row>
    <row r="3" spans="1:8" x14ac:dyDescent="0.25">
      <c r="A3">
        <f>4530015</f>
        <v>4530015</v>
      </c>
      <c r="B3">
        <v>4531736</v>
      </c>
      <c r="C3">
        <f>4534234</f>
        <v>4534234</v>
      </c>
      <c r="D3">
        <f t="shared" ref="D3:D10" si="0">A3-H3</f>
        <v>10731</v>
      </c>
      <c r="E3">
        <f t="shared" ref="E3:E10" si="1">C3-H3</f>
        <v>14950</v>
      </c>
      <c r="F3">
        <f t="shared" ref="F3:F10" si="2">E3-D3</f>
        <v>4219</v>
      </c>
      <c r="H3">
        <v>4519284</v>
      </c>
    </row>
    <row r="4" spans="1:8" x14ac:dyDescent="0.25">
      <c r="A4">
        <f>4534771</f>
        <v>4534771</v>
      </c>
      <c r="B4">
        <v>4536001</v>
      </c>
      <c r="C4">
        <f>4545704</f>
        <v>4545704</v>
      </c>
      <c r="D4">
        <f t="shared" si="0"/>
        <v>15487</v>
      </c>
      <c r="E4">
        <f t="shared" si="1"/>
        <v>26420</v>
      </c>
      <c r="F4">
        <f t="shared" si="2"/>
        <v>10933</v>
      </c>
      <c r="H4">
        <v>4519284</v>
      </c>
    </row>
    <row r="5" spans="1:8" x14ac:dyDescent="0.25">
      <c r="A5">
        <f>4546456</f>
        <v>4546456</v>
      </c>
      <c r="B5">
        <v>4548134</v>
      </c>
      <c r="C5">
        <f>4550984</f>
        <v>4550984</v>
      </c>
      <c r="D5">
        <f t="shared" si="0"/>
        <v>27172</v>
      </c>
      <c r="E5">
        <f t="shared" si="1"/>
        <v>31700</v>
      </c>
      <c r="F5">
        <f t="shared" si="2"/>
        <v>4528</v>
      </c>
      <c r="H5">
        <v>4519284</v>
      </c>
    </row>
    <row r="6" spans="1:8" x14ac:dyDescent="0.25">
      <c r="A6">
        <f>4551792</f>
        <v>4551792</v>
      </c>
      <c r="B6">
        <v>4553068</v>
      </c>
      <c r="C6">
        <f>4562996</f>
        <v>4562996</v>
      </c>
      <c r="D6">
        <f t="shared" si="0"/>
        <v>32508</v>
      </c>
      <c r="E6">
        <f t="shared" si="1"/>
        <v>43712</v>
      </c>
      <c r="F6">
        <f t="shared" si="2"/>
        <v>11204</v>
      </c>
      <c r="H6">
        <v>4519284</v>
      </c>
    </row>
    <row r="7" spans="1:8" x14ac:dyDescent="0.25">
      <c r="A7">
        <f>4563827</f>
        <v>4563827</v>
      </c>
      <c r="B7">
        <v>4565440</v>
      </c>
      <c r="C7">
        <f>4566841</f>
        <v>4566841</v>
      </c>
      <c r="D7">
        <f t="shared" si="0"/>
        <v>44543</v>
      </c>
      <c r="E7">
        <f t="shared" si="1"/>
        <v>47557</v>
      </c>
      <c r="F7">
        <f t="shared" si="2"/>
        <v>3014</v>
      </c>
      <c r="H7">
        <v>4519284</v>
      </c>
    </row>
    <row r="8" spans="1:8" x14ac:dyDescent="0.25">
      <c r="A8">
        <f>4567543</f>
        <v>4567543</v>
      </c>
      <c r="B8">
        <v>4569021</v>
      </c>
      <c r="C8">
        <f>4577755</f>
        <v>4577755</v>
      </c>
      <c r="D8">
        <f t="shared" si="0"/>
        <v>48259</v>
      </c>
      <c r="E8">
        <f t="shared" si="1"/>
        <v>58471</v>
      </c>
      <c r="F8">
        <f t="shared" si="2"/>
        <v>10212</v>
      </c>
      <c r="H8">
        <v>4519284</v>
      </c>
    </row>
    <row r="9" spans="1:8" x14ac:dyDescent="0.25">
      <c r="A9">
        <f>4578581</f>
        <v>4578581</v>
      </c>
      <c r="B9">
        <v>4580226</v>
      </c>
      <c r="C9">
        <f>4581772</f>
        <v>4581772</v>
      </c>
      <c r="D9">
        <f t="shared" si="0"/>
        <v>59297</v>
      </c>
      <c r="E9">
        <f t="shared" si="1"/>
        <v>62488</v>
      </c>
      <c r="F9">
        <f t="shared" si="2"/>
        <v>3191</v>
      </c>
      <c r="H9">
        <v>4519284</v>
      </c>
    </row>
    <row r="10" spans="1:8" x14ac:dyDescent="0.25">
      <c r="A10">
        <f>4582586</f>
        <v>4582586</v>
      </c>
      <c r="B10">
        <v>4584192</v>
      </c>
      <c r="C10">
        <f>4588137</f>
        <v>4588137</v>
      </c>
      <c r="D10">
        <f t="shared" si="0"/>
        <v>63302</v>
      </c>
      <c r="E10">
        <f t="shared" si="1"/>
        <v>68853</v>
      </c>
      <c r="F10">
        <f t="shared" si="2"/>
        <v>5551</v>
      </c>
      <c r="H10">
        <v>4519284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H1"/>
    </sheetView>
  </sheetViews>
  <sheetFormatPr defaultColWidth="8.85546875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H1" t="s">
        <v>4</v>
      </c>
    </row>
    <row r="2" spans="1:9" x14ac:dyDescent="0.25">
      <c r="A2">
        <f>4723925</f>
        <v>4723925</v>
      </c>
      <c r="B2">
        <v>4725504</v>
      </c>
      <c r="C2">
        <f>4726597</f>
        <v>4726597</v>
      </c>
      <c r="D2">
        <f>A2-H2</f>
        <v>7325</v>
      </c>
      <c r="E2">
        <f>C2-H2</f>
        <v>9997</v>
      </c>
      <c r="F2">
        <f>E2-D2</f>
        <v>2672</v>
      </c>
      <c r="H2">
        <v>4716600</v>
      </c>
    </row>
    <row r="3" spans="1:9" x14ac:dyDescent="0.25">
      <c r="A3">
        <f>4727958</f>
        <v>4727958</v>
      </c>
      <c r="B3">
        <v>4729339</v>
      </c>
      <c r="C3">
        <f>4731563</f>
        <v>4731563</v>
      </c>
      <c r="D3">
        <f t="shared" ref="D3:D10" si="0">A3-H3</f>
        <v>11358</v>
      </c>
      <c r="E3">
        <f t="shared" ref="E3:E10" si="1">C3-H3</f>
        <v>14963</v>
      </c>
      <c r="F3">
        <f t="shared" ref="F3:F10" si="2">E3-D3</f>
        <v>3605</v>
      </c>
      <c r="H3">
        <v>4716600</v>
      </c>
    </row>
    <row r="4" spans="1:9" x14ac:dyDescent="0.25">
      <c r="A4">
        <f>4732274</f>
        <v>4732274</v>
      </c>
      <c r="B4">
        <v>4733938</v>
      </c>
      <c r="C4">
        <f>4743056</f>
        <v>4743056</v>
      </c>
      <c r="D4">
        <f t="shared" si="0"/>
        <v>15674</v>
      </c>
      <c r="E4">
        <f t="shared" si="1"/>
        <v>26456</v>
      </c>
      <c r="F4">
        <f t="shared" si="2"/>
        <v>10782</v>
      </c>
      <c r="H4">
        <v>4716600</v>
      </c>
    </row>
    <row r="5" spans="1:9" x14ac:dyDescent="0.25">
      <c r="A5">
        <f>4743779</f>
        <v>4743779</v>
      </c>
      <c r="B5">
        <v>4745119</v>
      </c>
      <c r="C5">
        <f>4747453</f>
        <v>4747453</v>
      </c>
      <c r="D5">
        <f t="shared" si="0"/>
        <v>27179</v>
      </c>
      <c r="E5">
        <f t="shared" si="1"/>
        <v>30853</v>
      </c>
      <c r="F5">
        <f t="shared" si="2"/>
        <v>3674</v>
      </c>
      <c r="H5">
        <v>4716600</v>
      </c>
    </row>
    <row r="6" spans="1:9" x14ac:dyDescent="0.25">
      <c r="A6">
        <f>4748083</f>
        <v>4748083</v>
      </c>
      <c r="B6">
        <v>4750654</v>
      </c>
      <c r="C6">
        <f>4759923</f>
        <v>4759923</v>
      </c>
      <c r="D6">
        <f t="shared" si="0"/>
        <v>31483</v>
      </c>
      <c r="E6">
        <f t="shared" si="1"/>
        <v>43323</v>
      </c>
      <c r="F6">
        <f t="shared" si="2"/>
        <v>11840</v>
      </c>
      <c r="H6">
        <v>4716600</v>
      </c>
    </row>
    <row r="7" spans="1:9" x14ac:dyDescent="0.25">
      <c r="A7">
        <f>4760652</f>
        <v>4760652</v>
      </c>
      <c r="B7">
        <v>4762728</v>
      </c>
      <c r="C7">
        <f>4764094</f>
        <v>4764094</v>
      </c>
      <c r="D7">
        <f t="shared" si="0"/>
        <v>44052</v>
      </c>
      <c r="E7">
        <f t="shared" si="1"/>
        <v>47494</v>
      </c>
      <c r="F7">
        <f t="shared" si="2"/>
        <v>3442</v>
      </c>
      <c r="H7">
        <v>4716600</v>
      </c>
    </row>
    <row r="8" spans="1:9" x14ac:dyDescent="0.25">
      <c r="A8">
        <f>4764839</f>
        <v>4764839</v>
      </c>
      <c r="B8">
        <v>4766451</v>
      </c>
      <c r="C8">
        <f>4775668</f>
        <v>4775668</v>
      </c>
      <c r="D8">
        <f t="shared" si="0"/>
        <v>48239</v>
      </c>
      <c r="E8">
        <f t="shared" si="1"/>
        <v>59068</v>
      </c>
      <c r="F8">
        <f t="shared" si="2"/>
        <v>10829</v>
      </c>
      <c r="H8">
        <v>4716600</v>
      </c>
    </row>
    <row r="9" spans="1:9" x14ac:dyDescent="0.25">
      <c r="A9">
        <f>4776277</f>
        <v>4776277</v>
      </c>
      <c r="B9">
        <v>4779607</v>
      </c>
      <c r="C9">
        <f>4780926</f>
        <v>4780926</v>
      </c>
      <c r="D9">
        <f t="shared" si="0"/>
        <v>59677</v>
      </c>
      <c r="E9">
        <f t="shared" si="1"/>
        <v>64326</v>
      </c>
      <c r="F9">
        <f t="shared" si="2"/>
        <v>4649</v>
      </c>
      <c r="H9">
        <v>4716600</v>
      </c>
      <c r="I9" t="s">
        <v>0</v>
      </c>
    </row>
    <row r="10" spans="1:9" x14ac:dyDescent="0.25">
      <c r="A10">
        <f>4782690</f>
        <v>4782690</v>
      </c>
      <c r="B10">
        <v>4784188</v>
      </c>
      <c r="C10">
        <f>4787022</f>
        <v>4787022</v>
      </c>
      <c r="D10">
        <f t="shared" si="0"/>
        <v>66090</v>
      </c>
      <c r="E10">
        <f t="shared" si="1"/>
        <v>70422</v>
      </c>
      <c r="F10">
        <f t="shared" si="2"/>
        <v>4332</v>
      </c>
      <c r="H10">
        <v>4716600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"/>
    </sheetView>
  </sheetViews>
  <sheetFormatPr defaultColWidth="8.85546875"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H1" t="s">
        <v>4</v>
      </c>
    </row>
    <row r="2" spans="1:8" x14ac:dyDescent="0.25">
      <c r="A2">
        <f>4848477</f>
        <v>4848477</v>
      </c>
      <c r="B2">
        <v>4849829</v>
      </c>
      <c r="C2">
        <f>4851417</f>
        <v>4851417</v>
      </c>
      <c r="D2">
        <f t="shared" ref="D2:D10" si="0">A2-H2</f>
        <v>5729</v>
      </c>
      <c r="E2">
        <f t="shared" ref="E2:E10" si="1">C2-H2</f>
        <v>8669</v>
      </c>
      <c r="F2">
        <f t="shared" ref="F2:F10" si="2">E2-D2</f>
        <v>2940</v>
      </c>
      <c r="H2">
        <v>4842748</v>
      </c>
    </row>
    <row r="3" spans="1:8" x14ac:dyDescent="0.25">
      <c r="A3">
        <f>4852151</f>
        <v>4852151</v>
      </c>
      <c r="B3">
        <v>4854087</v>
      </c>
      <c r="C3">
        <f>4856799</f>
        <v>4856799</v>
      </c>
      <c r="D3">
        <f t="shared" si="0"/>
        <v>9403</v>
      </c>
      <c r="E3">
        <f t="shared" si="1"/>
        <v>14051</v>
      </c>
      <c r="F3">
        <f t="shared" si="2"/>
        <v>4648</v>
      </c>
      <c r="H3">
        <v>4842748</v>
      </c>
    </row>
    <row r="4" spans="1:8" x14ac:dyDescent="0.25">
      <c r="A4">
        <f>4857492</f>
        <v>4857492</v>
      </c>
      <c r="B4">
        <v>4858880</v>
      </c>
      <c r="C4">
        <f>4868777</f>
        <v>4868777</v>
      </c>
      <c r="D4">
        <f t="shared" si="0"/>
        <v>14744</v>
      </c>
      <c r="E4">
        <f t="shared" si="1"/>
        <v>26029</v>
      </c>
      <c r="F4">
        <f t="shared" si="2"/>
        <v>11285</v>
      </c>
      <c r="H4">
        <v>4842748</v>
      </c>
    </row>
    <row r="5" spans="1:8" x14ac:dyDescent="0.25">
      <c r="A5">
        <f>4869588</f>
        <v>4869588</v>
      </c>
      <c r="B5">
        <v>4871104</v>
      </c>
      <c r="C5">
        <f>4874928</f>
        <v>4874928</v>
      </c>
      <c r="D5">
        <f t="shared" si="0"/>
        <v>26840</v>
      </c>
      <c r="E5">
        <f t="shared" si="1"/>
        <v>32180</v>
      </c>
      <c r="F5">
        <f t="shared" si="2"/>
        <v>5340</v>
      </c>
      <c r="H5">
        <v>4842748</v>
      </c>
    </row>
    <row r="6" spans="1:8" x14ac:dyDescent="0.25">
      <c r="A6">
        <f>4876089</f>
        <v>4876089</v>
      </c>
      <c r="B6">
        <v>4877138</v>
      </c>
      <c r="C6">
        <f>4887897</f>
        <v>4887897</v>
      </c>
      <c r="D6">
        <f t="shared" si="0"/>
        <v>33341</v>
      </c>
      <c r="E6">
        <f t="shared" si="1"/>
        <v>45149</v>
      </c>
      <c r="F6">
        <f t="shared" si="2"/>
        <v>11808</v>
      </c>
      <c r="H6">
        <v>4842748</v>
      </c>
    </row>
    <row r="7" spans="1:8" x14ac:dyDescent="0.25">
      <c r="A7">
        <f>4888699</f>
        <v>4888699</v>
      </c>
      <c r="B7">
        <v>4890187</v>
      </c>
      <c r="C7">
        <f>4892347</f>
        <v>4892347</v>
      </c>
      <c r="D7">
        <f t="shared" si="0"/>
        <v>45951</v>
      </c>
      <c r="E7">
        <f t="shared" si="1"/>
        <v>49599</v>
      </c>
      <c r="F7">
        <f t="shared" si="2"/>
        <v>3648</v>
      </c>
      <c r="H7">
        <v>4842748</v>
      </c>
    </row>
    <row r="8" spans="1:8" x14ac:dyDescent="0.25">
      <c r="A8">
        <f>4893245</f>
        <v>4893245</v>
      </c>
      <c r="B8">
        <v>4894899</v>
      </c>
      <c r="C8">
        <f>4905736</f>
        <v>4905736</v>
      </c>
      <c r="D8">
        <f t="shared" si="0"/>
        <v>50497</v>
      </c>
      <c r="E8">
        <f t="shared" si="1"/>
        <v>62988</v>
      </c>
      <c r="F8">
        <f t="shared" si="2"/>
        <v>12491</v>
      </c>
      <c r="H8">
        <v>4842748</v>
      </c>
    </row>
    <row r="9" spans="1:8" x14ac:dyDescent="0.25">
      <c r="A9">
        <f>4906353</f>
        <v>4906353</v>
      </c>
      <c r="B9">
        <v>4908067</v>
      </c>
      <c r="C9">
        <f>4910803</f>
        <v>4910803</v>
      </c>
      <c r="D9">
        <f t="shared" si="0"/>
        <v>63605</v>
      </c>
      <c r="E9">
        <f t="shared" si="1"/>
        <v>68055</v>
      </c>
      <c r="F9">
        <f t="shared" si="2"/>
        <v>4450</v>
      </c>
      <c r="H9">
        <v>4842748</v>
      </c>
    </row>
    <row r="10" spans="1:8" x14ac:dyDescent="0.25">
      <c r="A10">
        <f>4911928</f>
        <v>4911928</v>
      </c>
      <c r="B10">
        <v>4914405</v>
      </c>
      <c r="C10">
        <f>4917415</f>
        <v>4917415</v>
      </c>
      <c r="D10">
        <f t="shared" si="0"/>
        <v>69180</v>
      </c>
      <c r="E10">
        <f t="shared" si="1"/>
        <v>74667</v>
      </c>
      <c r="F10">
        <f t="shared" si="2"/>
        <v>5487</v>
      </c>
      <c r="H10">
        <v>4842748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</vt:vector>
  </TitlesOfParts>
  <Company>Bournemouth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I.T. Services</dc:creator>
  <cp:lastModifiedBy>Shujie,Deng</cp:lastModifiedBy>
  <dcterms:created xsi:type="dcterms:W3CDTF">2013-11-04T11:15:00Z</dcterms:created>
  <dcterms:modified xsi:type="dcterms:W3CDTF">2015-05-13T14:18:21Z</dcterms:modified>
</cp:coreProperties>
</file>