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480" yWindow="285" windowWidth="16440" windowHeight="13035" activeTab="9"/>
  </bookViews>
  <sheets>
    <sheet name="T1" sheetId="1" r:id="rId1"/>
    <sheet name="T2" sheetId="10" r:id="rId2"/>
    <sheet name="T3" sheetId="2" r:id="rId3"/>
    <sheet name="T4" sheetId="3" r:id="rId4"/>
    <sheet name="T5" sheetId="4" r:id="rId5"/>
    <sheet name="T6" sheetId="5" r:id="rId6"/>
    <sheet name="T7" sheetId="6" r:id="rId7"/>
    <sheet name="T8" sheetId="7" r:id="rId8"/>
    <sheet name="T9" sheetId="8" r:id="rId9"/>
    <sheet name="T10" sheetId="9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C10" i="9"/>
  <c r="A10" i="9"/>
  <c r="A9" i="9"/>
  <c r="C9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C10" i="8"/>
  <c r="A10" i="8"/>
  <c r="C9" i="8"/>
  <c r="A9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A10" i="7"/>
  <c r="C10" i="7"/>
  <c r="C9" i="7"/>
  <c r="A9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10" i="5"/>
  <c r="A10" i="5"/>
  <c r="C9" i="5"/>
  <c r="A9" i="5"/>
  <c r="C8" i="5"/>
  <c r="A8" i="5"/>
  <c r="C7" i="5"/>
  <c r="C6" i="5"/>
  <c r="A6" i="5"/>
  <c r="C5" i="5"/>
  <c r="A5" i="5"/>
  <c r="C4" i="5"/>
  <c r="A4" i="5"/>
  <c r="C3" i="5"/>
  <c r="A3" i="5"/>
  <c r="C2" i="5"/>
  <c r="A2" i="5"/>
  <c r="C10" i="4"/>
  <c r="A10" i="4"/>
  <c r="C9" i="4"/>
  <c r="A9" i="4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A7" i="3"/>
  <c r="C5" i="3"/>
  <c r="C4" i="3"/>
  <c r="A4" i="3"/>
  <c r="C3" i="3"/>
  <c r="A3" i="3"/>
  <c r="C2" i="3"/>
  <c r="A2" i="3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C2" i="1"/>
  <c r="A2" i="1"/>
  <c r="E7" i="10"/>
  <c r="E2" i="10"/>
  <c r="E8" i="1"/>
  <c r="E10" i="10"/>
  <c r="D10" i="10"/>
  <c r="E9" i="10"/>
  <c r="D9" i="10"/>
  <c r="E8" i="10"/>
  <c r="D8" i="10"/>
  <c r="D7" i="10"/>
  <c r="E6" i="10"/>
  <c r="D6" i="10"/>
  <c r="E5" i="10"/>
  <c r="D5" i="10"/>
  <c r="E4" i="10"/>
  <c r="D4" i="10"/>
  <c r="E3" i="10"/>
  <c r="D3" i="10"/>
  <c r="D2" i="10"/>
  <c r="E10" i="1"/>
  <c r="D10" i="1"/>
  <c r="E9" i="1"/>
  <c r="D9" i="1"/>
  <c r="D8" i="1"/>
  <c r="E7" i="1"/>
  <c r="D7" i="1"/>
  <c r="E6" i="1"/>
  <c r="D6" i="1"/>
  <c r="E5" i="1"/>
  <c r="D5" i="1"/>
  <c r="E4" i="1"/>
  <c r="D4" i="1"/>
  <c r="E3" i="1"/>
  <c r="D3" i="1"/>
  <c r="E2" i="1"/>
  <c r="D2" i="1"/>
  <c r="F9" i="10"/>
  <c r="F7" i="10"/>
  <c r="F2" i="10"/>
  <c r="F4" i="10"/>
  <c r="F3" i="10"/>
  <c r="F8" i="10"/>
  <c r="F5" i="10"/>
  <c r="F10" i="10"/>
  <c r="F6" i="10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F5" i="9"/>
  <c r="F2" i="9"/>
  <c r="F2" i="8"/>
  <c r="F4" i="8"/>
  <c r="F6" i="9"/>
  <c r="F7" i="8"/>
  <c r="F3" i="8"/>
  <c r="F9" i="8"/>
  <c r="F8" i="8"/>
  <c r="F10" i="8"/>
  <c r="F5" i="8"/>
  <c r="F6" i="8"/>
  <c r="F7" i="9"/>
  <c r="F8" i="9"/>
  <c r="F3" i="9"/>
  <c r="F9" i="9"/>
  <c r="F4" i="9"/>
  <c r="F10" i="9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10" i="5"/>
  <c r="E9" i="5"/>
  <c r="E8" i="5"/>
  <c r="E7" i="5"/>
  <c r="E6" i="5"/>
  <c r="E5" i="5"/>
  <c r="E4" i="5"/>
  <c r="E3" i="5"/>
  <c r="D10" i="5"/>
  <c r="D9" i="5"/>
  <c r="D8" i="5"/>
  <c r="D7" i="5"/>
  <c r="D6" i="5"/>
  <c r="D5" i="5"/>
  <c r="D4" i="5"/>
  <c r="D3" i="5"/>
  <c r="E2" i="5"/>
  <c r="D2" i="5"/>
  <c r="E10" i="4"/>
  <c r="E9" i="4"/>
  <c r="E8" i="4"/>
  <c r="E7" i="4"/>
  <c r="E6" i="4"/>
  <c r="E5" i="4"/>
  <c r="E4" i="4"/>
  <c r="E3" i="4"/>
  <c r="E2" i="4"/>
  <c r="D10" i="4"/>
  <c r="D9" i="4"/>
  <c r="D8" i="4"/>
  <c r="D7" i="4"/>
  <c r="D6" i="4"/>
  <c r="D5" i="4"/>
  <c r="D4" i="4"/>
  <c r="D3" i="4"/>
  <c r="D2" i="4"/>
  <c r="E10" i="3"/>
  <c r="E9" i="3"/>
  <c r="E8" i="3"/>
  <c r="E7" i="3"/>
  <c r="E6" i="3"/>
  <c r="E5" i="3"/>
  <c r="E4" i="3"/>
  <c r="E3" i="3"/>
  <c r="E2" i="3"/>
  <c r="D10" i="3"/>
  <c r="D9" i="3"/>
  <c r="D8" i="3"/>
  <c r="D7" i="3"/>
  <c r="D6" i="3"/>
  <c r="D5" i="3"/>
  <c r="D4" i="3"/>
  <c r="D3" i="3"/>
  <c r="D2" i="3"/>
  <c r="E10" i="2"/>
  <c r="E9" i="2"/>
  <c r="E8" i="2"/>
  <c r="E7" i="2"/>
  <c r="E6" i="2"/>
  <c r="E4" i="2"/>
  <c r="E3" i="2"/>
  <c r="E2" i="2"/>
  <c r="E5" i="2"/>
  <c r="D4" i="2"/>
  <c r="D3" i="2"/>
  <c r="D2" i="2"/>
  <c r="D10" i="2"/>
  <c r="D9" i="2"/>
  <c r="D8" i="2"/>
  <c r="D7" i="2"/>
  <c r="D6" i="2"/>
  <c r="F6" i="2"/>
  <c r="D5" i="2"/>
  <c r="F8" i="5"/>
  <c r="F5" i="5"/>
  <c r="F2" i="6"/>
  <c r="F9" i="5"/>
  <c r="F7" i="5"/>
  <c r="F10" i="4"/>
  <c r="F6" i="4"/>
  <c r="F2" i="3"/>
  <c r="F3" i="3"/>
  <c r="F9" i="7"/>
  <c r="F2" i="7"/>
  <c r="F8" i="6"/>
  <c r="F6" i="6"/>
  <c r="F6" i="5"/>
  <c r="F4" i="5"/>
  <c r="F10" i="5"/>
  <c r="F2" i="5"/>
  <c r="F3" i="5"/>
  <c r="F9" i="4"/>
  <c r="F7" i="4"/>
  <c r="F8" i="4"/>
  <c r="F2" i="4"/>
  <c r="F3" i="4"/>
  <c r="F4" i="4"/>
  <c r="F5" i="4"/>
  <c r="F6" i="3"/>
  <c r="F5" i="3"/>
  <c r="F8" i="3"/>
  <c r="F4" i="3"/>
  <c r="F7" i="3"/>
  <c r="F9" i="2"/>
  <c r="F8" i="2"/>
  <c r="F5" i="2"/>
  <c r="F7" i="2"/>
  <c r="F10" i="2"/>
  <c r="F6" i="7"/>
  <c r="F7" i="7"/>
  <c r="F3" i="6"/>
  <c r="F9" i="6"/>
  <c r="F10" i="6"/>
  <c r="F5" i="6"/>
  <c r="F7" i="6"/>
  <c r="F4" i="6"/>
  <c r="F9" i="3"/>
  <c r="F10" i="3"/>
  <c r="F3" i="7"/>
  <c r="F4" i="7"/>
  <c r="F10" i="7"/>
  <c r="F5" i="7"/>
  <c r="F8" i="7"/>
  <c r="F4" i="2"/>
  <c r="F2" i="2"/>
  <c r="F3" i="2"/>
  <c r="F2" i="1"/>
  <c r="F3" i="1"/>
  <c r="F6" i="1"/>
  <c r="F7" i="1"/>
  <c r="F10" i="1"/>
  <c r="F4" i="1"/>
  <c r="F5" i="1"/>
  <c r="F8" i="1"/>
  <c r="F9" i="1"/>
</calcChain>
</file>

<file path=xl/sharedStrings.xml><?xml version="1.0" encoding="utf-8"?>
<sst xmlns="http://schemas.openxmlformats.org/spreadsheetml/2006/main" count="71" uniqueCount="8">
  <si>
    <t>good</t>
  </si>
  <si>
    <t>scene start</t>
  </si>
  <si>
    <t>tracing start</t>
  </si>
  <si>
    <t>tracing end</t>
  </si>
  <si>
    <t>EDF start timestamp</t>
  </si>
  <si>
    <t>scene start-offset</t>
  </si>
  <si>
    <t>tracing end-offset</t>
  </si>
  <si>
    <t>scene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</si>
</sst>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cols>
    <col min="4" max="4" width="11" customWidth="1"/>
    <col min="5" max="5" width="10.425781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 s="1">
        <f>5736949</f>
        <v>5736949</v>
      </c>
      <c r="B2" s="1">
        <v>5738318</v>
      </c>
      <c r="C2">
        <f>5740770</f>
        <v>5740770</v>
      </c>
      <c r="D2">
        <f>A2-H2</f>
        <v>8287</v>
      </c>
      <c r="E2">
        <f>C2-H2</f>
        <v>12108</v>
      </c>
      <c r="F2">
        <f>E2-D2</f>
        <v>3821</v>
      </c>
      <c r="H2">
        <v>5728662</v>
      </c>
    </row>
    <row r="3" spans="1:8" x14ac:dyDescent="0.25">
      <c r="A3" s="1">
        <f>5742662</f>
        <v>5742662</v>
      </c>
      <c r="B3" s="1">
        <v>5744567</v>
      </c>
      <c r="C3">
        <f>5749083</f>
        <v>5749083</v>
      </c>
      <c r="D3">
        <f t="shared" ref="D3:D10" si="0">A3-H3</f>
        <v>14000</v>
      </c>
      <c r="E3">
        <f t="shared" ref="E3:E10" si="1">C3-H3</f>
        <v>20421</v>
      </c>
      <c r="F3">
        <f t="shared" ref="F3:F10" si="2">E3-D3</f>
        <v>6421</v>
      </c>
      <c r="H3">
        <v>5728662</v>
      </c>
    </row>
    <row r="4" spans="1:8" x14ac:dyDescent="0.25">
      <c r="A4" s="1">
        <f>5750534</f>
        <v>5750534</v>
      </c>
      <c r="B4" s="1">
        <v>5751702</v>
      </c>
      <c r="C4">
        <f>5762148</f>
        <v>5762148</v>
      </c>
      <c r="D4">
        <f t="shared" si="0"/>
        <v>21872</v>
      </c>
      <c r="E4">
        <f t="shared" si="1"/>
        <v>33486</v>
      </c>
      <c r="F4">
        <f t="shared" si="2"/>
        <v>11614</v>
      </c>
      <c r="H4">
        <v>5728662</v>
      </c>
    </row>
    <row r="5" spans="1:8" x14ac:dyDescent="0.25">
      <c r="A5" s="1">
        <f>5763237</f>
        <v>5763237</v>
      </c>
      <c r="B5" s="1">
        <v>5764497</v>
      </c>
      <c r="C5">
        <f>5767840</f>
        <v>5767840</v>
      </c>
      <c r="D5">
        <f t="shared" si="0"/>
        <v>34575</v>
      </c>
      <c r="E5">
        <f t="shared" si="1"/>
        <v>39178</v>
      </c>
      <c r="F5">
        <f t="shared" si="2"/>
        <v>4603</v>
      </c>
      <c r="H5">
        <v>5728662</v>
      </c>
    </row>
    <row r="6" spans="1:8" x14ac:dyDescent="0.25">
      <c r="A6" s="1">
        <f>5769332</f>
        <v>5769332</v>
      </c>
      <c r="B6" s="1">
        <v>5770316</v>
      </c>
      <c r="C6">
        <f>5780735</f>
        <v>5780735</v>
      </c>
      <c r="D6">
        <f t="shared" si="0"/>
        <v>40670</v>
      </c>
      <c r="E6">
        <f t="shared" si="1"/>
        <v>52073</v>
      </c>
      <c r="F6">
        <f t="shared" si="2"/>
        <v>11403</v>
      </c>
      <c r="H6">
        <v>5728662</v>
      </c>
    </row>
    <row r="7" spans="1:8" x14ac:dyDescent="0.25">
      <c r="A7" s="1">
        <f>5782164</f>
        <v>5782164</v>
      </c>
      <c r="B7" s="1">
        <v>5783380</v>
      </c>
      <c r="C7">
        <f>5785649</f>
        <v>5785649</v>
      </c>
      <c r="D7">
        <f t="shared" si="0"/>
        <v>53502</v>
      </c>
      <c r="E7">
        <f t="shared" si="1"/>
        <v>56987</v>
      </c>
      <c r="F7">
        <f t="shared" si="2"/>
        <v>3485</v>
      </c>
      <c r="H7">
        <v>5728662</v>
      </c>
    </row>
    <row r="8" spans="1:8" x14ac:dyDescent="0.25">
      <c r="A8" s="1">
        <f>5786836</f>
        <v>5786836</v>
      </c>
      <c r="B8" s="1">
        <v>5788181</v>
      </c>
      <c r="C8">
        <f>5798693</f>
        <v>5798693</v>
      </c>
      <c r="D8">
        <f t="shared" si="0"/>
        <v>58174</v>
      </c>
      <c r="E8">
        <f t="shared" si="1"/>
        <v>70031</v>
      </c>
      <c r="F8">
        <f t="shared" si="2"/>
        <v>11857</v>
      </c>
      <c r="H8">
        <v>5728662</v>
      </c>
    </row>
    <row r="9" spans="1:8" x14ac:dyDescent="0.25">
      <c r="A9" s="1">
        <f>5800148</f>
        <v>5800148</v>
      </c>
      <c r="B9" s="1">
        <v>5801314</v>
      </c>
      <c r="C9">
        <f>5803207</f>
        <v>5803207</v>
      </c>
      <c r="D9">
        <f t="shared" si="0"/>
        <v>71486</v>
      </c>
      <c r="E9">
        <f t="shared" si="1"/>
        <v>74545</v>
      </c>
      <c r="F9">
        <f t="shared" si="2"/>
        <v>3059</v>
      </c>
      <c r="H9">
        <v>5728662</v>
      </c>
    </row>
    <row r="10" spans="1:8" x14ac:dyDescent="0.25">
      <c r="A10" s="1">
        <f>5804547</f>
        <v>5804547</v>
      </c>
      <c r="B10" s="1">
        <v>5804547</v>
      </c>
      <c r="C10">
        <f>5809607</f>
        <v>5809607</v>
      </c>
      <c r="D10">
        <f t="shared" si="0"/>
        <v>75885</v>
      </c>
      <c r="E10">
        <f t="shared" si="1"/>
        <v>80945</v>
      </c>
      <c r="F10">
        <f t="shared" si="2"/>
        <v>5060</v>
      </c>
      <c r="H10">
        <v>5728662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6919120</f>
        <v>6919120</v>
      </c>
      <c r="B2">
        <v>6920261</v>
      </c>
      <c r="C2">
        <f>6922675</f>
        <v>6922675</v>
      </c>
      <c r="D2">
        <f t="shared" ref="D2:D10" si="0">A2-H2</f>
        <v>4484</v>
      </c>
      <c r="E2">
        <f t="shared" ref="E2:E10" si="1">C2-H2</f>
        <v>8039</v>
      </c>
      <c r="F2">
        <f t="shared" ref="F2:F10" si="2">E2-D2</f>
        <v>3555</v>
      </c>
      <c r="H2">
        <v>6914636</v>
      </c>
    </row>
    <row r="3" spans="1:8" x14ac:dyDescent="0.25">
      <c r="A3">
        <f>6923753</f>
        <v>6923753</v>
      </c>
      <c r="B3">
        <v>6924951</v>
      </c>
      <c r="C3">
        <f>6928746</f>
        <v>6928746</v>
      </c>
      <c r="D3">
        <f t="shared" si="0"/>
        <v>9117</v>
      </c>
      <c r="E3">
        <f t="shared" si="1"/>
        <v>14110</v>
      </c>
      <c r="F3">
        <f t="shared" si="2"/>
        <v>4993</v>
      </c>
      <c r="H3">
        <v>6914636</v>
      </c>
    </row>
    <row r="4" spans="1:8" x14ac:dyDescent="0.25">
      <c r="A4">
        <f>6929951</f>
        <v>6929951</v>
      </c>
      <c r="B4">
        <v>6931943</v>
      </c>
      <c r="C4">
        <f>6943405</f>
        <v>6943405</v>
      </c>
      <c r="D4">
        <f t="shared" si="0"/>
        <v>15315</v>
      </c>
      <c r="E4">
        <f t="shared" si="1"/>
        <v>28769</v>
      </c>
      <c r="F4">
        <f t="shared" si="2"/>
        <v>13454</v>
      </c>
      <c r="H4">
        <v>6914636</v>
      </c>
    </row>
    <row r="5" spans="1:8" x14ac:dyDescent="0.25">
      <c r="A5">
        <f>6944294</f>
        <v>6944294</v>
      </c>
      <c r="B5">
        <v>6945826</v>
      </c>
      <c r="C5">
        <f>6949983</f>
        <v>6949983</v>
      </c>
      <c r="D5">
        <f t="shared" si="0"/>
        <v>29658</v>
      </c>
      <c r="E5">
        <f t="shared" si="1"/>
        <v>35347</v>
      </c>
      <c r="F5">
        <f t="shared" si="2"/>
        <v>5689</v>
      </c>
      <c r="H5">
        <v>6914636</v>
      </c>
    </row>
    <row r="6" spans="1:8" x14ac:dyDescent="0.25">
      <c r="A6">
        <f>6951175</f>
        <v>6951175</v>
      </c>
      <c r="B6">
        <v>6952170</v>
      </c>
      <c r="C6">
        <f>6965173</f>
        <v>6965173</v>
      </c>
      <c r="D6">
        <f t="shared" si="0"/>
        <v>36539</v>
      </c>
      <c r="E6">
        <f t="shared" si="1"/>
        <v>50537</v>
      </c>
      <c r="F6">
        <f t="shared" si="2"/>
        <v>13998</v>
      </c>
      <c r="H6">
        <v>6914636</v>
      </c>
    </row>
    <row r="7" spans="1:8" x14ac:dyDescent="0.25">
      <c r="A7">
        <f>6966167</f>
        <v>6966167</v>
      </c>
      <c r="B7">
        <v>6967903</v>
      </c>
      <c r="C7">
        <f>6969963</f>
        <v>6969963</v>
      </c>
      <c r="D7">
        <f t="shared" si="0"/>
        <v>51531</v>
      </c>
      <c r="E7">
        <f t="shared" si="1"/>
        <v>55327</v>
      </c>
      <c r="F7">
        <f t="shared" si="2"/>
        <v>3796</v>
      </c>
      <c r="H7">
        <v>6914636</v>
      </c>
    </row>
    <row r="8" spans="1:8" x14ac:dyDescent="0.25">
      <c r="A8">
        <f>6970990</f>
        <v>6970990</v>
      </c>
      <c r="B8">
        <v>6972224</v>
      </c>
      <c r="C8">
        <f>6984520</f>
        <v>6984520</v>
      </c>
      <c r="D8">
        <f t="shared" si="0"/>
        <v>56354</v>
      </c>
      <c r="E8">
        <f t="shared" si="1"/>
        <v>69884</v>
      </c>
      <c r="F8">
        <f t="shared" si="2"/>
        <v>13530</v>
      </c>
      <c r="H8">
        <v>6914636</v>
      </c>
    </row>
    <row r="9" spans="1:8" x14ac:dyDescent="0.25">
      <c r="A9">
        <f>6985415</f>
        <v>6985415</v>
      </c>
      <c r="B9">
        <v>6986666</v>
      </c>
      <c r="C9">
        <f>6988455</f>
        <v>6988455</v>
      </c>
      <c r="D9">
        <f t="shared" si="0"/>
        <v>70779</v>
      </c>
      <c r="E9">
        <f t="shared" si="1"/>
        <v>73819</v>
      </c>
      <c r="F9">
        <f t="shared" si="2"/>
        <v>3040</v>
      </c>
      <c r="H9">
        <v>6914636</v>
      </c>
    </row>
    <row r="10" spans="1:8" x14ac:dyDescent="0.25">
      <c r="A10">
        <f>6989286</f>
        <v>6989286</v>
      </c>
      <c r="B10">
        <v>6990723</v>
      </c>
      <c r="C10">
        <f>6994237</f>
        <v>6994237</v>
      </c>
      <c r="D10">
        <f t="shared" si="0"/>
        <v>74650</v>
      </c>
      <c r="E10">
        <f t="shared" si="1"/>
        <v>79601</v>
      </c>
      <c r="F10">
        <f t="shared" si="2"/>
        <v>4951</v>
      </c>
      <c r="H10">
        <v>6914636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5875525</f>
        <v>5875525</v>
      </c>
      <c r="B2">
        <v>5877277</v>
      </c>
      <c r="C2">
        <f>5879767</f>
        <v>5879767</v>
      </c>
      <c r="D2">
        <f t="shared" ref="D2:D10" si="0">A2-H2</f>
        <v>2624</v>
      </c>
      <c r="E2">
        <f t="shared" ref="E2:E10" si="1">C2-H2</f>
        <v>6866</v>
      </c>
      <c r="F2">
        <f>E2-D2</f>
        <v>4242</v>
      </c>
      <c r="H2">
        <v>5872901</v>
      </c>
    </row>
    <row r="3" spans="1:8" x14ac:dyDescent="0.25">
      <c r="A3">
        <f>5881177</f>
        <v>5881177</v>
      </c>
      <c r="B3">
        <v>5882271</v>
      </c>
      <c r="C3">
        <f>5885365</f>
        <v>5885365</v>
      </c>
      <c r="D3">
        <f t="shared" si="0"/>
        <v>8276</v>
      </c>
      <c r="E3">
        <f t="shared" si="1"/>
        <v>12464</v>
      </c>
      <c r="F3">
        <f t="shared" ref="F3:F10" si="2">E3-D3</f>
        <v>4188</v>
      </c>
      <c r="H3">
        <v>5872901</v>
      </c>
    </row>
    <row r="4" spans="1:8" x14ac:dyDescent="0.25">
      <c r="A4">
        <f>5886951</f>
        <v>5886951</v>
      </c>
      <c r="B4">
        <v>5888183</v>
      </c>
      <c r="C4">
        <f>5898222</f>
        <v>5898222</v>
      </c>
      <c r="D4">
        <f t="shared" si="0"/>
        <v>14050</v>
      </c>
      <c r="E4">
        <f t="shared" si="1"/>
        <v>25321</v>
      </c>
      <c r="F4">
        <f t="shared" si="2"/>
        <v>11271</v>
      </c>
      <c r="H4">
        <v>5872901</v>
      </c>
    </row>
    <row r="5" spans="1:8" x14ac:dyDescent="0.25">
      <c r="A5">
        <f>5899491</f>
        <v>5899491</v>
      </c>
      <c r="B5">
        <v>5900999</v>
      </c>
      <c r="C5">
        <f>5904204</f>
        <v>5904204</v>
      </c>
      <c r="D5">
        <f t="shared" si="0"/>
        <v>26590</v>
      </c>
      <c r="E5">
        <f t="shared" si="1"/>
        <v>31303</v>
      </c>
      <c r="F5">
        <f t="shared" si="2"/>
        <v>4713</v>
      </c>
      <c r="H5">
        <v>5872901</v>
      </c>
    </row>
    <row r="6" spans="1:8" x14ac:dyDescent="0.25">
      <c r="A6">
        <f>5905174</f>
        <v>5905174</v>
      </c>
      <c r="B6">
        <v>5906615</v>
      </c>
      <c r="C6">
        <f>5917574</f>
        <v>5917574</v>
      </c>
      <c r="D6">
        <f t="shared" si="0"/>
        <v>32273</v>
      </c>
      <c r="E6">
        <f t="shared" si="1"/>
        <v>44673</v>
      </c>
      <c r="F6">
        <f t="shared" si="2"/>
        <v>12400</v>
      </c>
      <c r="H6">
        <v>5872901</v>
      </c>
    </row>
    <row r="7" spans="1:8" x14ac:dyDescent="0.25">
      <c r="A7">
        <f>5918958</f>
        <v>5918958</v>
      </c>
      <c r="B7">
        <v>5919853</v>
      </c>
      <c r="C7">
        <f>5921799</f>
        <v>5921799</v>
      </c>
      <c r="D7">
        <f t="shared" si="0"/>
        <v>46057</v>
      </c>
      <c r="E7">
        <f t="shared" si="1"/>
        <v>48898</v>
      </c>
      <c r="F7">
        <f t="shared" si="2"/>
        <v>2841</v>
      </c>
      <c r="H7">
        <v>5872901</v>
      </c>
    </row>
    <row r="8" spans="1:8" x14ac:dyDescent="0.25">
      <c r="A8">
        <f>5922928</f>
        <v>5922928</v>
      </c>
      <c r="B8">
        <v>5924197</v>
      </c>
      <c r="C8">
        <f>5933946</f>
        <v>5933946</v>
      </c>
      <c r="D8">
        <f t="shared" si="0"/>
        <v>50027</v>
      </c>
      <c r="E8">
        <f t="shared" si="1"/>
        <v>61045</v>
      </c>
      <c r="F8">
        <f t="shared" si="2"/>
        <v>11018</v>
      </c>
      <c r="H8">
        <v>5872901</v>
      </c>
    </row>
    <row r="9" spans="1:8" x14ac:dyDescent="0.25">
      <c r="A9">
        <f>5935048</f>
        <v>5935048</v>
      </c>
      <c r="B9">
        <v>5936269</v>
      </c>
      <c r="C9">
        <f>5938313</f>
        <v>5938313</v>
      </c>
      <c r="D9">
        <f t="shared" si="0"/>
        <v>62147</v>
      </c>
      <c r="E9">
        <f t="shared" si="1"/>
        <v>65412</v>
      </c>
      <c r="F9">
        <f t="shared" si="2"/>
        <v>3265</v>
      </c>
      <c r="H9">
        <v>5872901</v>
      </c>
    </row>
    <row r="10" spans="1:8" x14ac:dyDescent="0.25">
      <c r="A10">
        <f>5939574</f>
        <v>5939574</v>
      </c>
      <c r="B10">
        <v>5940935</v>
      </c>
      <c r="C10">
        <f>5944471</f>
        <v>5944471</v>
      </c>
      <c r="D10">
        <f t="shared" si="0"/>
        <v>66673</v>
      </c>
      <c r="E10">
        <f t="shared" si="1"/>
        <v>71570</v>
      </c>
      <c r="F10">
        <f t="shared" si="2"/>
        <v>4897</v>
      </c>
      <c r="H10">
        <v>5872901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5995735</f>
        <v>5995735</v>
      </c>
      <c r="B2">
        <v>5997167</v>
      </c>
      <c r="C2">
        <f>5999582</f>
        <v>5999582</v>
      </c>
      <c r="D2">
        <f t="shared" ref="D2:D4" si="0">A2-H2</f>
        <v>3948</v>
      </c>
      <c r="E2">
        <f t="shared" ref="E2:E4" si="1">C2-H2</f>
        <v>7795</v>
      </c>
      <c r="F2">
        <f>E2-D2</f>
        <v>3847</v>
      </c>
      <c r="H2">
        <v>5991787</v>
      </c>
    </row>
    <row r="3" spans="1:8" x14ac:dyDescent="0.25">
      <c r="A3">
        <f>6000743</f>
        <v>6000743</v>
      </c>
      <c r="B3">
        <v>6001699</v>
      </c>
      <c r="C3">
        <f>6005240</f>
        <v>6005240</v>
      </c>
      <c r="D3">
        <f t="shared" si="0"/>
        <v>8956</v>
      </c>
      <c r="E3">
        <f t="shared" si="1"/>
        <v>13453</v>
      </c>
      <c r="F3">
        <f t="shared" ref="F3:F10" si="2">E3-D3</f>
        <v>4497</v>
      </c>
      <c r="H3">
        <v>5991787</v>
      </c>
    </row>
    <row r="4" spans="1:8" x14ac:dyDescent="0.25">
      <c r="A4">
        <f>6006374</f>
        <v>6006374</v>
      </c>
      <c r="B4">
        <v>6007574</v>
      </c>
      <c r="C4">
        <f>6017599</f>
        <v>6017599</v>
      </c>
      <c r="D4">
        <f t="shared" si="0"/>
        <v>14587</v>
      </c>
      <c r="E4">
        <f t="shared" si="1"/>
        <v>25812</v>
      </c>
      <c r="F4">
        <f t="shared" si="2"/>
        <v>11225</v>
      </c>
      <c r="H4">
        <v>5991787</v>
      </c>
    </row>
    <row r="5" spans="1:8" x14ac:dyDescent="0.25">
      <c r="A5">
        <f>6018705</f>
        <v>6018705</v>
      </c>
      <c r="B5">
        <v>6020160</v>
      </c>
      <c r="C5">
        <f>6023571</f>
        <v>6023571</v>
      </c>
      <c r="D5">
        <f>A5-H5</f>
        <v>26918</v>
      </c>
      <c r="E5">
        <f>C5-H5</f>
        <v>31784</v>
      </c>
      <c r="F5">
        <f t="shared" si="2"/>
        <v>4866</v>
      </c>
      <c r="H5">
        <v>5991787</v>
      </c>
    </row>
    <row r="6" spans="1:8" x14ac:dyDescent="0.25">
      <c r="A6">
        <f>6024632</f>
        <v>6024632</v>
      </c>
      <c r="B6">
        <v>6026182</v>
      </c>
      <c r="C6">
        <f>6036017</f>
        <v>6036017</v>
      </c>
      <c r="D6">
        <f t="shared" ref="D6:D10" si="3">A6-H6</f>
        <v>32845</v>
      </c>
      <c r="E6">
        <f t="shared" ref="E6:E10" si="4">C6-H6</f>
        <v>44230</v>
      </c>
      <c r="F6">
        <f t="shared" si="2"/>
        <v>11385</v>
      </c>
      <c r="H6">
        <v>5991787</v>
      </c>
    </row>
    <row r="7" spans="1:8" x14ac:dyDescent="0.25">
      <c r="A7">
        <f>6036959</f>
        <v>6036959</v>
      </c>
      <c r="B7">
        <v>6038170</v>
      </c>
      <c r="C7">
        <f>6039790</f>
        <v>6039790</v>
      </c>
      <c r="D7">
        <f t="shared" si="3"/>
        <v>45172</v>
      </c>
      <c r="E7">
        <f t="shared" si="4"/>
        <v>48003</v>
      </c>
      <c r="F7">
        <f t="shared" si="2"/>
        <v>2831</v>
      </c>
      <c r="H7">
        <v>5991787</v>
      </c>
    </row>
    <row r="8" spans="1:8" x14ac:dyDescent="0.25">
      <c r="A8">
        <f>6041067</f>
        <v>6041067</v>
      </c>
      <c r="B8">
        <v>6042167</v>
      </c>
      <c r="C8">
        <f>6052245</f>
        <v>6052245</v>
      </c>
      <c r="D8">
        <f t="shared" si="3"/>
        <v>49280</v>
      </c>
      <c r="E8">
        <f t="shared" si="4"/>
        <v>60458</v>
      </c>
      <c r="F8">
        <f t="shared" si="2"/>
        <v>11178</v>
      </c>
      <c r="H8">
        <v>5991787</v>
      </c>
    </row>
    <row r="9" spans="1:8" x14ac:dyDescent="0.25">
      <c r="A9">
        <f>6053599</f>
        <v>6053599</v>
      </c>
      <c r="B9">
        <v>6054942</v>
      </c>
      <c r="C9">
        <f>6056865</f>
        <v>6056865</v>
      </c>
      <c r="D9">
        <f t="shared" si="3"/>
        <v>61812</v>
      </c>
      <c r="E9">
        <f t="shared" si="4"/>
        <v>65078</v>
      </c>
      <c r="F9">
        <f t="shared" si="2"/>
        <v>3266</v>
      </c>
      <c r="H9">
        <v>5991787</v>
      </c>
    </row>
    <row r="10" spans="1:8" x14ac:dyDescent="0.25">
      <c r="A10">
        <f>6058062</f>
        <v>6058062</v>
      </c>
      <c r="B10">
        <v>6059109</v>
      </c>
      <c r="C10">
        <f>6062674</f>
        <v>6062674</v>
      </c>
      <c r="D10">
        <f t="shared" si="3"/>
        <v>66275</v>
      </c>
      <c r="E10">
        <f t="shared" si="4"/>
        <v>70887</v>
      </c>
      <c r="F10">
        <f t="shared" si="2"/>
        <v>4612</v>
      </c>
      <c r="H10">
        <v>5991787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6122972</f>
        <v>6122972</v>
      </c>
      <c r="B2">
        <v>6124625</v>
      </c>
      <c r="C2">
        <f>6126850</f>
        <v>6126850</v>
      </c>
      <c r="D2">
        <f>A2-H2</f>
        <v>3233</v>
      </c>
      <c r="E2">
        <f>C2-H2</f>
        <v>7111</v>
      </c>
      <c r="F2">
        <f>E2-D2</f>
        <v>3878</v>
      </c>
      <c r="H2">
        <v>6119739</v>
      </c>
    </row>
    <row r="3" spans="1:8" x14ac:dyDescent="0.25">
      <c r="A3">
        <f>6127727</f>
        <v>6127727</v>
      </c>
      <c r="B3">
        <v>6129323</v>
      </c>
      <c r="C3">
        <f>6132958</f>
        <v>6132958</v>
      </c>
      <c r="D3">
        <f t="shared" ref="D3:D6" si="0">A3-H3</f>
        <v>7988</v>
      </c>
      <c r="E3">
        <f t="shared" ref="E3:E6" si="1">C3-H3</f>
        <v>13219</v>
      </c>
      <c r="F3">
        <f t="shared" ref="F3:F10" si="2">E3-D3</f>
        <v>5231</v>
      </c>
      <c r="H3">
        <v>6119739</v>
      </c>
    </row>
    <row r="4" spans="1:8" x14ac:dyDescent="0.25">
      <c r="A4">
        <f>6134308</f>
        <v>6134308</v>
      </c>
      <c r="B4">
        <v>6135528</v>
      </c>
      <c r="C4">
        <f>6144704</f>
        <v>6144704</v>
      </c>
      <c r="D4">
        <f t="shared" si="0"/>
        <v>14569</v>
      </c>
      <c r="E4">
        <f t="shared" si="1"/>
        <v>24965</v>
      </c>
      <c r="F4">
        <f t="shared" si="2"/>
        <v>10396</v>
      </c>
      <c r="H4">
        <v>6119739</v>
      </c>
    </row>
    <row r="5" spans="1:8" x14ac:dyDescent="0.25">
      <c r="A5">
        <v>6145917</v>
      </c>
      <c r="B5">
        <v>6147181</v>
      </c>
      <c r="C5">
        <f>6150244</f>
        <v>6150244</v>
      </c>
      <c r="D5">
        <f t="shared" si="0"/>
        <v>26178</v>
      </c>
      <c r="E5">
        <f t="shared" si="1"/>
        <v>30505</v>
      </c>
      <c r="F5">
        <f t="shared" si="2"/>
        <v>4327</v>
      </c>
      <c r="H5">
        <v>6119739</v>
      </c>
    </row>
    <row r="6" spans="1:8" x14ac:dyDescent="0.25">
      <c r="A6">
        <v>6151786</v>
      </c>
      <c r="B6">
        <v>6153113</v>
      </c>
      <c r="C6">
        <v>6162367</v>
      </c>
      <c r="D6">
        <f t="shared" si="0"/>
        <v>32047</v>
      </c>
      <c r="E6">
        <f t="shared" si="1"/>
        <v>42628</v>
      </c>
      <c r="F6">
        <f t="shared" si="2"/>
        <v>10581</v>
      </c>
      <c r="H6">
        <v>6119739</v>
      </c>
    </row>
    <row r="7" spans="1:8" x14ac:dyDescent="0.25">
      <c r="A7">
        <f>6163436</f>
        <v>6163436</v>
      </c>
      <c r="B7">
        <v>6164393</v>
      </c>
      <c r="C7">
        <v>6166305</v>
      </c>
      <c r="D7">
        <f>A7-H7</f>
        <v>43697</v>
      </c>
      <c r="E7">
        <f>C7-H7</f>
        <v>46566</v>
      </c>
      <c r="F7">
        <f t="shared" si="2"/>
        <v>2869</v>
      </c>
      <c r="H7">
        <v>6119739</v>
      </c>
    </row>
    <row r="8" spans="1:8" x14ac:dyDescent="0.25">
      <c r="A8">
        <v>6167377</v>
      </c>
      <c r="B8">
        <v>6168533</v>
      </c>
      <c r="C8">
        <v>6178651</v>
      </c>
      <c r="D8">
        <f>A8-H8</f>
        <v>47638</v>
      </c>
      <c r="E8">
        <f>C8-H8</f>
        <v>58912</v>
      </c>
      <c r="F8">
        <f t="shared" si="2"/>
        <v>11274</v>
      </c>
      <c r="H8">
        <v>6119739</v>
      </c>
    </row>
    <row r="9" spans="1:8" x14ac:dyDescent="0.25">
      <c r="A9">
        <v>6179650</v>
      </c>
      <c r="B9">
        <v>6181196</v>
      </c>
      <c r="C9">
        <v>6183436</v>
      </c>
      <c r="D9">
        <f>A9-H9</f>
        <v>59911</v>
      </c>
      <c r="E9">
        <f>C9-H9</f>
        <v>63697</v>
      </c>
      <c r="F9">
        <f t="shared" si="2"/>
        <v>3786</v>
      </c>
      <c r="H9">
        <v>6119739</v>
      </c>
    </row>
    <row r="10" spans="1:8" x14ac:dyDescent="0.25">
      <c r="A10">
        <v>6184518</v>
      </c>
      <c r="B10">
        <v>6185695</v>
      </c>
      <c r="C10">
        <v>6189223</v>
      </c>
      <c r="D10">
        <f>A10-H10</f>
        <v>64779</v>
      </c>
      <c r="E10">
        <f>C10-H10</f>
        <v>69484</v>
      </c>
      <c r="F10">
        <f t="shared" si="2"/>
        <v>4705</v>
      </c>
      <c r="H10">
        <v>6119739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6291984</f>
        <v>6291984</v>
      </c>
      <c r="B2">
        <v>6293378</v>
      </c>
      <c r="C2">
        <f>6295348</f>
        <v>6295348</v>
      </c>
      <c r="D2">
        <f>A2-H2</f>
        <v>5100</v>
      </c>
      <c r="E2">
        <f>C2-H2</f>
        <v>8464</v>
      </c>
      <c r="F2">
        <f>E2-D2</f>
        <v>3364</v>
      </c>
      <c r="H2">
        <v>6286884</v>
      </c>
    </row>
    <row r="3" spans="1:8" x14ac:dyDescent="0.25">
      <c r="A3">
        <f>6296276</f>
        <v>6296276</v>
      </c>
      <c r="B3">
        <v>6297658</v>
      </c>
      <c r="C3">
        <f>6300869</f>
        <v>6300869</v>
      </c>
      <c r="D3">
        <f t="shared" ref="D3:D10" si="0">A3-H3</f>
        <v>9392</v>
      </c>
      <c r="E3">
        <f t="shared" ref="E3:E10" si="1">C3-H3</f>
        <v>13985</v>
      </c>
      <c r="F3">
        <f t="shared" ref="F3:F10" si="2">E3-D3</f>
        <v>4593</v>
      </c>
      <c r="H3">
        <v>6286884</v>
      </c>
    </row>
    <row r="4" spans="1:8" x14ac:dyDescent="0.25">
      <c r="A4">
        <f>6301838</f>
        <v>6301838</v>
      </c>
      <c r="B4">
        <v>6303076</v>
      </c>
      <c r="C4">
        <f>6313032</f>
        <v>6313032</v>
      </c>
      <c r="D4">
        <f t="shared" si="0"/>
        <v>14954</v>
      </c>
      <c r="E4">
        <f t="shared" si="1"/>
        <v>26148</v>
      </c>
      <c r="F4">
        <f t="shared" si="2"/>
        <v>11194</v>
      </c>
      <c r="H4">
        <v>6286884</v>
      </c>
    </row>
    <row r="5" spans="1:8" x14ac:dyDescent="0.25">
      <c r="A5">
        <f>6314106</f>
        <v>6314106</v>
      </c>
      <c r="B5">
        <v>6317007</v>
      </c>
      <c r="C5">
        <f>6320236</f>
        <v>6320236</v>
      </c>
      <c r="D5">
        <f t="shared" si="0"/>
        <v>27222</v>
      </c>
      <c r="E5">
        <f t="shared" si="1"/>
        <v>33352</v>
      </c>
      <c r="F5">
        <f t="shared" si="2"/>
        <v>6130</v>
      </c>
      <c r="H5">
        <v>6286884</v>
      </c>
    </row>
    <row r="6" spans="1:8" x14ac:dyDescent="0.25">
      <c r="A6">
        <f>6321735</f>
        <v>6321735</v>
      </c>
      <c r="B6">
        <v>6322953</v>
      </c>
      <c r="C6">
        <f>6334193</f>
        <v>6334193</v>
      </c>
      <c r="D6">
        <f t="shared" si="0"/>
        <v>34851</v>
      </c>
      <c r="E6">
        <f t="shared" si="1"/>
        <v>47309</v>
      </c>
      <c r="F6">
        <f t="shared" si="2"/>
        <v>12458</v>
      </c>
      <c r="H6">
        <v>6286884</v>
      </c>
    </row>
    <row r="7" spans="1:8" x14ac:dyDescent="0.25">
      <c r="A7">
        <f>6335364</f>
        <v>6335364</v>
      </c>
      <c r="B7">
        <v>6336725</v>
      </c>
      <c r="C7">
        <f>6338682</f>
        <v>6338682</v>
      </c>
      <c r="D7">
        <f t="shared" si="0"/>
        <v>48480</v>
      </c>
      <c r="E7">
        <f t="shared" si="1"/>
        <v>51798</v>
      </c>
      <c r="F7">
        <f t="shared" si="2"/>
        <v>3318</v>
      </c>
      <c r="H7">
        <v>6286884</v>
      </c>
    </row>
    <row r="8" spans="1:8" x14ac:dyDescent="0.25">
      <c r="A8">
        <f>6339386</f>
        <v>6339386</v>
      </c>
      <c r="B8">
        <v>6340883</v>
      </c>
      <c r="C8">
        <f>6350967</f>
        <v>6350967</v>
      </c>
      <c r="D8">
        <f t="shared" si="0"/>
        <v>52502</v>
      </c>
      <c r="E8">
        <f t="shared" si="1"/>
        <v>64083</v>
      </c>
      <c r="F8">
        <f t="shared" si="2"/>
        <v>11581</v>
      </c>
      <c r="H8">
        <v>6286884</v>
      </c>
    </row>
    <row r="9" spans="1:8" x14ac:dyDescent="0.25">
      <c r="A9">
        <f>6352283</f>
        <v>6352283</v>
      </c>
      <c r="B9">
        <v>6353359</v>
      </c>
      <c r="C9">
        <f>6355344</f>
        <v>6355344</v>
      </c>
      <c r="D9">
        <f t="shared" si="0"/>
        <v>65399</v>
      </c>
      <c r="E9">
        <f t="shared" si="1"/>
        <v>68460</v>
      </c>
      <c r="F9">
        <f t="shared" si="2"/>
        <v>3061</v>
      </c>
      <c r="H9">
        <v>6286884</v>
      </c>
    </row>
    <row r="10" spans="1:8" x14ac:dyDescent="0.25">
      <c r="A10">
        <f>6356314</f>
        <v>6356314</v>
      </c>
      <c r="B10">
        <v>6357792</v>
      </c>
      <c r="C10">
        <f>6360998</f>
        <v>6360998</v>
      </c>
      <c r="D10">
        <f t="shared" si="0"/>
        <v>69430</v>
      </c>
      <c r="E10">
        <f t="shared" si="1"/>
        <v>74114</v>
      </c>
      <c r="F10">
        <f t="shared" si="2"/>
        <v>4684</v>
      </c>
      <c r="H10">
        <v>6286884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6416578</f>
        <v>6416578</v>
      </c>
      <c r="B2">
        <v>6418025</v>
      </c>
      <c r="C2">
        <f>6419964</f>
        <v>6419964</v>
      </c>
      <c r="D2">
        <f>A2-H2</f>
        <v>3386</v>
      </c>
      <c r="E2">
        <f>C2-H2</f>
        <v>6772</v>
      </c>
      <c r="F2">
        <f>E2-D2</f>
        <v>3386</v>
      </c>
      <c r="H2">
        <v>6413192</v>
      </c>
    </row>
    <row r="3" spans="1:8" x14ac:dyDescent="0.25">
      <c r="A3">
        <f>6420878</f>
        <v>6420878</v>
      </c>
      <c r="B3">
        <v>6422038</v>
      </c>
      <c r="C3">
        <f>6425262</f>
        <v>6425262</v>
      </c>
      <c r="D3">
        <f t="shared" ref="D3:D10" si="0">A3-H3</f>
        <v>7686</v>
      </c>
      <c r="E3">
        <f t="shared" ref="E3:E10" si="1">C3-H3</f>
        <v>12070</v>
      </c>
      <c r="F3">
        <f t="shared" ref="F3:F10" si="2">E3-D3</f>
        <v>4384</v>
      </c>
      <c r="H3">
        <v>6413192</v>
      </c>
    </row>
    <row r="4" spans="1:8" x14ac:dyDescent="0.25">
      <c r="A4">
        <f>6426182</f>
        <v>6426182</v>
      </c>
      <c r="B4">
        <v>6427495</v>
      </c>
      <c r="C4">
        <f>6437323</f>
        <v>6437323</v>
      </c>
      <c r="D4">
        <f t="shared" si="0"/>
        <v>12990</v>
      </c>
      <c r="E4">
        <f t="shared" si="1"/>
        <v>24131</v>
      </c>
      <c r="F4">
        <f t="shared" si="2"/>
        <v>11141</v>
      </c>
      <c r="H4">
        <v>6413192</v>
      </c>
    </row>
    <row r="5" spans="1:8" x14ac:dyDescent="0.25">
      <c r="A5">
        <f>6438689</f>
        <v>6438689</v>
      </c>
      <c r="B5">
        <v>6439560</v>
      </c>
      <c r="C5">
        <f>6442624</f>
        <v>6442624</v>
      </c>
      <c r="D5">
        <f t="shared" si="0"/>
        <v>25497</v>
      </c>
      <c r="E5">
        <f t="shared" si="1"/>
        <v>29432</v>
      </c>
      <c r="F5">
        <f t="shared" si="2"/>
        <v>3935</v>
      </c>
      <c r="H5">
        <v>6413192</v>
      </c>
    </row>
    <row r="6" spans="1:8" x14ac:dyDescent="0.25">
      <c r="A6">
        <f>6443627</f>
        <v>6443627</v>
      </c>
      <c r="B6">
        <v>6444769</v>
      </c>
      <c r="C6">
        <f>6455488</f>
        <v>6455488</v>
      </c>
      <c r="D6">
        <f t="shared" si="0"/>
        <v>30435</v>
      </c>
      <c r="E6">
        <f t="shared" si="1"/>
        <v>42296</v>
      </c>
      <c r="F6">
        <f t="shared" si="2"/>
        <v>11861</v>
      </c>
      <c r="H6">
        <v>6413192</v>
      </c>
    </row>
    <row r="7" spans="1:8" x14ac:dyDescent="0.25">
      <c r="A7">
        <v>6456676</v>
      </c>
      <c r="B7">
        <v>6458077</v>
      </c>
      <c r="C7">
        <f>6459946</f>
        <v>6459946</v>
      </c>
      <c r="D7">
        <f t="shared" si="0"/>
        <v>43484</v>
      </c>
      <c r="E7">
        <f t="shared" si="1"/>
        <v>46754</v>
      </c>
      <c r="F7">
        <f t="shared" si="2"/>
        <v>3270</v>
      </c>
      <c r="H7">
        <v>6413192</v>
      </c>
    </row>
    <row r="8" spans="1:8" x14ac:dyDescent="0.25">
      <c r="A8">
        <f>6460780</f>
        <v>6460780</v>
      </c>
      <c r="B8">
        <v>6462301</v>
      </c>
      <c r="C8">
        <f>6473108</f>
        <v>6473108</v>
      </c>
      <c r="D8">
        <f t="shared" si="0"/>
        <v>47588</v>
      </c>
      <c r="E8">
        <f t="shared" si="1"/>
        <v>59916</v>
      </c>
      <c r="F8">
        <f t="shared" si="2"/>
        <v>12328</v>
      </c>
      <c r="H8">
        <v>6413192</v>
      </c>
    </row>
    <row r="9" spans="1:8" x14ac:dyDescent="0.25">
      <c r="A9">
        <f>6474290</f>
        <v>6474290</v>
      </c>
      <c r="B9">
        <v>6475434</v>
      </c>
      <c r="C9">
        <f>6477006</f>
        <v>6477006</v>
      </c>
      <c r="D9">
        <f t="shared" si="0"/>
        <v>61098</v>
      </c>
      <c r="E9">
        <f t="shared" si="1"/>
        <v>63814</v>
      </c>
      <c r="F9">
        <f t="shared" si="2"/>
        <v>2716</v>
      </c>
      <c r="H9">
        <v>6413192</v>
      </c>
    </row>
    <row r="10" spans="1:8" x14ac:dyDescent="0.25">
      <c r="A10">
        <f>6478026</f>
        <v>6478026</v>
      </c>
      <c r="B10">
        <v>6479316</v>
      </c>
      <c r="C10">
        <f>6482631</f>
        <v>6482631</v>
      </c>
      <c r="D10">
        <f t="shared" si="0"/>
        <v>64834</v>
      </c>
      <c r="E10">
        <f t="shared" si="1"/>
        <v>69439</v>
      </c>
      <c r="F10">
        <f t="shared" si="2"/>
        <v>4605</v>
      </c>
      <c r="H10">
        <v>6413192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H1"/>
    </sheetView>
  </sheetViews>
  <sheetFormatPr defaultColWidth="8.85546875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9" x14ac:dyDescent="0.25">
      <c r="A2">
        <f>6525956</f>
        <v>6525956</v>
      </c>
      <c r="B2">
        <v>6528095</v>
      </c>
      <c r="C2">
        <f>6529840</f>
        <v>6529840</v>
      </c>
      <c r="D2">
        <f>A2-H2</f>
        <v>2617</v>
      </c>
      <c r="E2">
        <f>C2-H2</f>
        <v>6501</v>
      </c>
      <c r="F2">
        <f>E2-D2</f>
        <v>3884</v>
      </c>
      <c r="H2">
        <v>6523339</v>
      </c>
    </row>
    <row r="3" spans="1:9" x14ac:dyDescent="0.25">
      <c r="A3">
        <f>6530841</f>
        <v>6530841</v>
      </c>
      <c r="B3">
        <v>6531713</v>
      </c>
      <c r="C3">
        <f>6534878</f>
        <v>6534878</v>
      </c>
      <c r="D3">
        <f t="shared" ref="D3:D10" si="0">A3-H3</f>
        <v>7502</v>
      </c>
      <c r="E3">
        <f t="shared" ref="E3:E10" si="1">C3-H3</f>
        <v>11539</v>
      </c>
      <c r="F3">
        <f t="shared" ref="F3:F10" si="2">E3-D3</f>
        <v>4037</v>
      </c>
      <c r="H3">
        <v>6523339</v>
      </c>
    </row>
    <row r="4" spans="1:9" x14ac:dyDescent="0.25">
      <c r="A4">
        <f>6536041</f>
        <v>6536041</v>
      </c>
      <c r="B4">
        <v>6537298</v>
      </c>
      <c r="C4">
        <f>6547407</f>
        <v>6547407</v>
      </c>
      <c r="D4">
        <f t="shared" si="0"/>
        <v>12702</v>
      </c>
      <c r="E4">
        <f t="shared" si="1"/>
        <v>24068</v>
      </c>
      <c r="F4">
        <f t="shared" si="2"/>
        <v>11366</v>
      </c>
      <c r="H4">
        <v>6523339</v>
      </c>
    </row>
    <row r="5" spans="1:9" x14ac:dyDescent="0.25">
      <c r="A5">
        <f>6548558</f>
        <v>6548558</v>
      </c>
      <c r="B5">
        <v>6549827</v>
      </c>
      <c r="C5">
        <f>6553043</f>
        <v>6553043</v>
      </c>
      <c r="D5">
        <f t="shared" si="0"/>
        <v>25219</v>
      </c>
      <c r="E5">
        <f t="shared" si="1"/>
        <v>29704</v>
      </c>
      <c r="F5">
        <f t="shared" si="2"/>
        <v>4485</v>
      </c>
      <c r="H5">
        <v>6523339</v>
      </c>
      <c r="I5" t="s">
        <v>0</v>
      </c>
    </row>
    <row r="6" spans="1:9" x14ac:dyDescent="0.25">
      <c r="A6">
        <f>6553954</f>
        <v>6553954</v>
      </c>
      <c r="B6">
        <v>6556588</v>
      </c>
      <c r="C6">
        <f>6569579</f>
        <v>6569579</v>
      </c>
      <c r="D6">
        <f t="shared" si="0"/>
        <v>30615</v>
      </c>
      <c r="E6">
        <f t="shared" si="1"/>
        <v>46240</v>
      </c>
      <c r="F6">
        <f t="shared" si="2"/>
        <v>15625</v>
      </c>
      <c r="H6">
        <v>6523339</v>
      </c>
    </row>
    <row r="7" spans="1:9" x14ac:dyDescent="0.25">
      <c r="A7">
        <f>6571071</f>
        <v>6571071</v>
      </c>
      <c r="B7">
        <v>6572485</v>
      </c>
      <c r="C7">
        <f>6574308</f>
        <v>6574308</v>
      </c>
      <c r="D7">
        <f t="shared" si="0"/>
        <v>47732</v>
      </c>
      <c r="E7">
        <f t="shared" si="1"/>
        <v>50969</v>
      </c>
      <c r="F7">
        <f t="shared" si="2"/>
        <v>3237</v>
      </c>
      <c r="H7">
        <v>6523339</v>
      </c>
    </row>
    <row r="8" spans="1:9" x14ac:dyDescent="0.25">
      <c r="A8">
        <f>6575507</f>
        <v>6575507</v>
      </c>
      <c r="B8">
        <v>6576895</v>
      </c>
      <c r="C8">
        <f>6588475</f>
        <v>6588475</v>
      </c>
      <c r="D8">
        <f t="shared" si="0"/>
        <v>52168</v>
      </c>
      <c r="E8">
        <f t="shared" si="1"/>
        <v>65136</v>
      </c>
      <c r="F8">
        <f t="shared" si="2"/>
        <v>12968</v>
      </c>
      <c r="H8">
        <v>6523339</v>
      </c>
    </row>
    <row r="9" spans="1:9" x14ac:dyDescent="0.25">
      <c r="A9">
        <f>6589458</f>
        <v>6589458</v>
      </c>
      <c r="B9">
        <v>6590942</v>
      </c>
      <c r="C9">
        <f>6592974</f>
        <v>6592974</v>
      </c>
      <c r="D9">
        <f t="shared" si="0"/>
        <v>66119</v>
      </c>
      <c r="E9">
        <f t="shared" si="1"/>
        <v>69635</v>
      </c>
      <c r="F9">
        <f t="shared" si="2"/>
        <v>3516</v>
      </c>
      <c r="H9">
        <v>6523339</v>
      </c>
    </row>
    <row r="10" spans="1:9" x14ac:dyDescent="0.25">
      <c r="A10">
        <f>6593781</f>
        <v>6593781</v>
      </c>
      <c r="B10">
        <v>6594916</v>
      </c>
      <c r="C10">
        <f>6598754</f>
        <v>6598754</v>
      </c>
      <c r="D10">
        <f t="shared" si="0"/>
        <v>70442</v>
      </c>
      <c r="E10">
        <f t="shared" si="1"/>
        <v>75415</v>
      </c>
      <c r="F10">
        <f t="shared" si="2"/>
        <v>4973</v>
      </c>
      <c r="H10">
        <v>6523339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6648432</f>
        <v>6648432</v>
      </c>
      <c r="B2">
        <v>6651054</v>
      </c>
      <c r="C2">
        <f>6652892</f>
        <v>6652892</v>
      </c>
      <c r="D2">
        <f>A2-H2</f>
        <v>3085</v>
      </c>
      <c r="E2">
        <f>C2-H2</f>
        <v>7545</v>
      </c>
      <c r="F2">
        <f>E2-D2</f>
        <v>4460</v>
      </c>
      <c r="H2">
        <v>6645347</v>
      </c>
    </row>
    <row r="3" spans="1:8" x14ac:dyDescent="0.25">
      <c r="A3">
        <f>6653812</f>
        <v>6653812</v>
      </c>
      <c r="B3">
        <v>6655412</v>
      </c>
      <c r="C3">
        <f>6659844</f>
        <v>6659844</v>
      </c>
      <c r="D3">
        <f t="shared" ref="D3:D10" si="0">A3-H3</f>
        <v>8465</v>
      </c>
      <c r="E3">
        <f t="shared" ref="E3:E10" si="1">C3-H3</f>
        <v>14497</v>
      </c>
      <c r="F3">
        <f t="shared" ref="F3:F10" si="2">E3-D3</f>
        <v>6032</v>
      </c>
      <c r="H3">
        <v>6645347</v>
      </c>
    </row>
    <row r="4" spans="1:8" x14ac:dyDescent="0.25">
      <c r="A4">
        <f>6661166</f>
        <v>6661166</v>
      </c>
      <c r="B4">
        <v>6662535</v>
      </c>
      <c r="C4">
        <f>6675731</f>
        <v>6675731</v>
      </c>
      <c r="D4">
        <f t="shared" si="0"/>
        <v>15819</v>
      </c>
      <c r="E4">
        <f t="shared" si="1"/>
        <v>30384</v>
      </c>
      <c r="F4">
        <f t="shared" si="2"/>
        <v>14565</v>
      </c>
      <c r="H4">
        <v>6645347</v>
      </c>
    </row>
    <row r="5" spans="1:8" x14ac:dyDescent="0.25">
      <c r="A5">
        <f>6676859</f>
        <v>6676859</v>
      </c>
      <c r="B5">
        <v>6677940</v>
      </c>
      <c r="C5">
        <f>6681759</f>
        <v>6681759</v>
      </c>
      <c r="D5">
        <f t="shared" si="0"/>
        <v>31512</v>
      </c>
      <c r="E5">
        <f t="shared" si="1"/>
        <v>36412</v>
      </c>
      <c r="F5">
        <f t="shared" si="2"/>
        <v>4900</v>
      </c>
      <c r="H5">
        <v>6645347</v>
      </c>
    </row>
    <row r="6" spans="1:8" x14ac:dyDescent="0.25">
      <c r="A6">
        <f>6694614</f>
        <v>6694614</v>
      </c>
      <c r="B6">
        <v>6696649</v>
      </c>
      <c r="C6">
        <f>6707841</f>
        <v>6707841</v>
      </c>
      <c r="D6">
        <f t="shared" si="0"/>
        <v>49267</v>
      </c>
      <c r="E6">
        <f t="shared" si="1"/>
        <v>62494</v>
      </c>
      <c r="F6">
        <f t="shared" si="2"/>
        <v>13227</v>
      </c>
      <c r="H6">
        <v>6645347</v>
      </c>
    </row>
    <row r="7" spans="1:8" x14ac:dyDescent="0.25">
      <c r="A7">
        <f>6709142</f>
        <v>6709142</v>
      </c>
      <c r="B7">
        <v>6710584</v>
      </c>
      <c r="C7">
        <f>6712215</f>
        <v>6712215</v>
      </c>
      <c r="D7">
        <f t="shared" si="0"/>
        <v>63795</v>
      </c>
      <c r="E7">
        <f t="shared" si="1"/>
        <v>66868</v>
      </c>
      <c r="F7">
        <f t="shared" si="2"/>
        <v>3073</v>
      </c>
      <c r="H7">
        <v>6645347</v>
      </c>
    </row>
    <row r="8" spans="1:8" x14ac:dyDescent="0.25">
      <c r="A8">
        <f>6713206</f>
        <v>6713206</v>
      </c>
      <c r="B8">
        <v>6714483</v>
      </c>
      <c r="C8">
        <f>6725460</f>
        <v>6725460</v>
      </c>
      <c r="D8">
        <f t="shared" si="0"/>
        <v>67859</v>
      </c>
      <c r="E8">
        <f t="shared" si="1"/>
        <v>80113</v>
      </c>
      <c r="F8">
        <f t="shared" si="2"/>
        <v>12254</v>
      </c>
      <c r="H8">
        <v>6645347</v>
      </c>
    </row>
    <row r="9" spans="1:8" x14ac:dyDescent="0.25">
      <c r="A9">
        <f>6726409</f>
        <v>6726409</v>
      </c>
      <c r="B9">
        <v>6727824</v>
      </c>
      <c r="C9">
        <f>6729396</f>
        <v>6729396</v>
      </c>
      <c r="D9">
        <f t="shared" si="0"/>
        <v>81062</v>
      </c>
      <c r="E9">
        <f t="shared" si="1"/>
        <v>84049</v>
      </c>
      <c r="F9">
        <f t="shared" si="2"/>
        <v>2987</v>
      </c>
      <c r="H9">
        <v>6645347</v>
      </c>
    </row>
    <row r="10" spans="1:8" x14ac:dyDescent="0.25">
      <c r="A10">
        <f>6730553</f>
        <v>6730553</v>
      </c>
      <c r="B10">
        <v>6732066</v>
      </c>
      <c r="C10">
        <f>6735437</f>
        <v>6735437</v>
      </c>
      <c r="D10">
        <f t="shared" si="0"/>
        <v>85206</v>
      </c>
      <c r="E10">
        <f t="shared" si="1"/>
        <v>90090</v>
      </c>
      <c r="F10">
        <f t="shared" si="2"/>
        <v>4884</v>
      </c>
      <c r="H10">
        <v>6645347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H1"/>
    </sheetView>
  </sheetViews>
  <sheetFormatPr defaultColWidth="8.85546875"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H1" t="s">
        <v>4</v>
      </c>
    </row>
    <row r="2" spans="1:8" x14ac:dyDescent="0.25">
      <c r="A2">
        <f>6799039</f>
        <v>6799039</v>
      </c>
      <c r="B2">
        <v>6800757</v>
      </c>
      <c r="C2">
        <f>6802769</f>
        <v>6802769</v>
      </c>
      <c r="D2">
        <f>A2-H2</f>
        <v>3358</v>
      </c>
      <c r="E2">
        <f>C2-H2</f>
        <v>7088</v>
      </c>
      <c r="F2">
        <f>E2-D2</f>
        <v>3730</v>
      </c>
      <c r="H2">
        <v>6795681</v>
      </c>
    </row>
    <row r="3" spans="1:8" x14ac:dyDescent="0.25">
      <c r="A3">
        <f>6803641</f>
        <v>6803641</v>
      </c>
      <c r="B3">
        <v>6804688</v>
      </c>
      <c r="C3">
        <f>6808359</f>
        <v>6808359</v>
      </c>
      <c r="D3">
        <f t="shared" ref="D3:D10" si="0">A3-H3</f>
        <v>7960</v>
      </c>
      <c r="E3">
        <f t="shared" ref="E3:E10" si="1">C3-H3</f>
        <v>12678</v>
      </c>
      <c r="F3">
        <f t="shared" ref="F3:F10" si="2">E3-D3</f>
        <v>4718</v>
      </c>
      <c r="H3">
        <v>6795681</v>
      </c>
    </row>
    <row r="4" spans="1:8" x14ac:dyDescent="0.25">
      <c r="A4">
        <f>6809370</f>
        <v>6809370</v>
      </c>
      <c r="B4">
        <v>6810810</v>
      </c>
      <c r="C4">
        <f>6821491</f>
        <v>6821491</v>
      </c>
      <c r="D4">
        <f t="shared" si="0"/>
        <v>13689</v>
      </c>
      <c r="E4">
        <f t="shared" si="1"/>
        <v>25810</v>
      </c>
      <c r="F4">
        <f t="shared" si="2"/>
        <v>12121</v>
      </c>
      <c r="H4">
        <v>6795681</v>
      </c>
    </row>
    <row r="5" spans="1:8" x14ac:dyDescent="0.25">
      <c r="A5">
        <f>6822561</f>
        <v>6822561</v>
      </c>
      <c r="B5">
        <v>6824465</v>
      </c>
      <c r="C5">
        <f>6827574</f>
        <v>6827574</v>
      </c>
      <c r="D5">
        <f t="shared" si="0"/>
        <v>26880</v>
      </c>
      <c r="E5">
        <f t="shared" si="1"/>
        <v>31893</v>
      </c>
      <c r="F5">
        <f t="shared" si="2"/>
        <v>5013</v>
      </c>
      <c r="H5">
        <v>6795681</v>
      </c>
    </row>
    <row r="6" spans="1:8" x14ac:dyDescent="0.25">
      <c r="A6">
        <f>6828711</f>
        <v>6828711</v>
      </c>
      <c r="B6">
        <v>6830234</v>
      </c>
      <c r="C6">
        <f>6840870</f>
        <v>6840870</v>
      </c>
      <c r="D6">
        <f t="shared" si="0"/>
        <v>33030</v>
      </c>
      <c r="E6">
        <f t="shared" si="1"/>
        <v>45189</v>
      </c>
      <c r="F6">
        <f t="shared" si="2"/>
        <v>12159</v>
      </c>
      <c r="H6">
        <v>6795681</v>
      </c>
    </row>
    <row r="7" spans="1:8" x14ac:dyDescent="0.25">
      <c r="A7">
        <f>6841775</f>
        <v>6841775</v>
      </c>
      <c r="B7">
        <v>6843106</v>
      </c>
      <c r="C7">
        <f>6844731</f>
        <v>6844731</v>
      </c>
      <c r="D7">
        <f t="shared" si="0"/>
        <v>46094</v>
      </c>
      <c r="E7">
        <f t="shared" si="1"/>
        <v>49050</v>
      </c>
      <c r="F7">
        <f t="shared" si="2"/>
        <v>2956</v>
      </c>
      <c r="H7">
        <v>6795681</v>
      </c>
    </row>
    <row r="8" spans="1:8" x14ac:dyDescent="0.25">
      <c r="A8">
        <f>6845808</f>
        <v>6845808</v>
      </c>
      <c r="B8">
        <v>6847416</v>
      </c>
      <c r="C8">
        <f>6857980</f>
        <v>6857980</v>
      </c>
      <c r="D8">
        <f t="shared" si="0"/>
        <v>50127</v>
      </c>
      <c r="E8">
        <f t="shared" si="1"/>
        <v>62299</v>
      </c>
      <c r="F8">
        <f t="shared" si="2"/>
        <v>12172</v>
      </c>
      <c r="H8">
        <v>6795681</v>
      </c>
    </row>
    <row r="9" spans="1:8" x14ac:dyDescent="0.25">
      <c r="A9">
        <f>6858850</f>
        <v>6858850</v>
      </c>
      <c r="B9">
        <v>6860382</v>
      </c>
      <c r="C9">
        <f>6862155</f>
        <v>6862155</v>
      </c>
      <c r="D9">
        <f t="shared" si="0"/>
        <v>63169</v>
      </c>
      <c r="E9">
        <f t="shared" si="1"/>
        <v>66474</v>
      </c>
      <c r="F9">
        <f t="shared" si="2"/>
        <v>3305</v>
      </c>
      <c r="H9">
        <v>6795681</v>
      </c>
    </row>
    <row r="10" spans="1:8" x14ac:dyDescent="0.25">
      <c r="A10">
        <f>6863074</f>
        <v>6863074</v>
      </c>
      <c r="B10">
        <v>6864247</v>
      </c>
      <c r="C10">
        <f>6868122</f>
        <v>6868122</v>
      </c>
      <c r="D10">
        <f t="shared" si="0"/>
        <v>67393</v>
      </c>
      <c r="E10">
        <f t="shared" si="1"/>
        <v>72441</v>
      </c>
      <c r="F10">
        <f t="shared" si="2"/>
        <v>5048</v>
      </c>
      <c r="H10">
        <v>6795681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I.T. Services</dc:creator>
  <cp:lastModifiedBy>Shujie,Deng</cp:lastModifiedBy>
  <dcterms:created xsi:type="dcterms:W3CDTF">2013-11-04T11:15:00Z</dcterms:created>
  <dcterms:modified xsi:type="dcterms:W3CDTF">2015-05-13T14:17:59Z</dcterms:modified>
</cp:coreProperties>
</file>