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aban\OneDrive\Desktop\new ms worksheet 1d box energy and wavefunction 10 04 25\"/>
    </mc:Choice>
  </mc:AlternateContent>
  <xr:revisionPtr revIDLastSave="0" documentId="13_ncr:1_{0F9D2820-B9FD-4374-9AA9-B086D673A5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4" i="1"/>
  <c r="P4" i="1" s="1"/>
  <c r="O5" i="1"/>
  <c r="P5" i="1" s="1"/>
  <c r="O6" i="1"/>
  <c r="P6" i="1" s="1"/>
  <c r="O7" i="1"/>
  <c r="P7" i="1" s="1"/>
  <c r="O8" i="1"/>
  <c r="P8" i="1" s="1"/>
  <c r="O9" i="1"/>
  <c r="O10" i="1"/>
  <c r="O11" i="1"/>
  <c r="O12" i="1"/>
  <c r="O13" i="1"/>
  <c r="O14" i="1"/>
  <c r="O15" i="1"/>
  <c r="O16" i="1"/>
  <c r="P16" i="1" s="1"/>
  <c r="O17" i="1"/>
  <c r="P17" i="1" s="1"/>
  <c r="O18" i="1"/>
  <c r="O19" i="1"/>
  <c r="O20" i="1"/>
  <c r="P20" i="1" s="1"/>
  <c r="O21" i="1"/>
  <c r="P21" i="1" s="1"/>
  <c r="O22" i="1"/>
  <c r="O23" i="1"/>
  <c r="O24" i="1"/>
  <c r="O25" i="1"/>
  <c r="O26" i="1"/>
  <c r="O27" i="1"/>
  <c r="O28" i="1"/>
  <c r="P28" i="1" s="1"/>
  <c r="O29" i="1"/>
  <c r="P29" i="1" s="1"/>
  <c r="O30" i="1"/>
  <c r="O31" i="1"/>
  <c r="O32" i="1"/>
  <c r="P32" i="1" s="1"/>
  <c r="O33" i="1"/>
  <c r="P33" i="1" s="1"/>
  <c r="O34" i="1"/>
  <c r="O35" i="1"/>
  <c r="O36" i="1"/>
  <c r="O37" i="1"/>
  <c r="O38" i="1"/>
  <c r="O39" i="1"/>
  <c r="O40" i="1"/>
  <c r="P40" i="1" s="1"/>
  <c r="O41" i="1"/>
  <c r="P41" i="1" s="1"/>
  <c r="O42" i="1"/>
  <c r="O43" i="1"/>
  <c r="O44" i="1"/>
  <c r="P44" i="1" s="1"/>
  <c r="O45" i="1"/>
  <c r="P45" i="1" s="1"/>
  <c r="O46" i="1"/>
  <c r="O47" i="1"/>
  <c r="O48" i="1"/>
  <c r="O49" i="1"/>
  <c r="O50" i="1"/>
  <c r="O51" i="1"/>
  <c r="O52" i="1"/>
  <c r="P52" i="1" s="1"/>
  <c r="O53" i="1"/>
  <c r="P53" i="1" s="1"/>
  <c r="O3" i="1"/>
  <c r="P3" i="1" s="1"/>
  <c r="N4" i="1"/>
  <c r="N5" i="1"/>
  <c r="N6" i="1"/>
  <c r="N7" i="1"/>
  <c r="N8" i="1"/>
  <c r="N9" i="1"/>
  <c r="N10" i="1"/>
  <c r="P10" i="1" s="1"/>
  <c r="N11" i="1"/>
  <c r="N12" i="1"/>
  <c r="N13" i="1"/>
  <c r="N14" i="1"/>
  <c r="N15" i="1"/>
  <c r="N16" i="1"/>
  <c r="N17" i="1"/>
  <c r="N18" i="1"/>
  <c r="N19" i="1"/>
  <c r="P19" i="1" s="1"/>
  <c r="N20" i="1"/>
  <c r="N21" i="1"/>
  <c r="N22" i="1"/>
  <c r="P22" i="1" s="1"/>
  <c r="N23" i="1"/>
  <c r="N24" i="1"/>
  <c r="N25" i="1"/>
  <c r="N26" i="1"/>
  <c r="N27" i="1"/>
  <c r="N28" i="1"/>
  <c r="N29" i="1"/>
  <c r="N30" i="1"/>
  <c r="N31" i="1"/>
  <c r="P31" i="1" s="1"/>
  <c r="N32" i="1"/>
  <c r="N33" i="1"/>
  <c r="N34" i="1"/>
  <c r="P34" i="1" s="1"/>
  <c r="N35" i="1"/>
  <c r="N36" i="1"/>
  <c r="N37" i="1"/>
  <c r="N38" i="1"/>
  <c r="N39" i="1"/>
  <c r="N40" i="1"/>
  <c r="N41" i="1"/>
  <c r="N42" i="1"/>
  <c r="N43" i="1"/>
  <c r="P43" i="1" s="1"/>
  <c r="N44" i="1"/>
  <c r="N45" i="1"/>
  <c r="N46" i="1"/>
  <c r="P46" i="1" s="1"/>
  <c r="N47" i="1"/>
  <c r="N48" i="1"/>
  <c r="N49" i="1"/>
  <c r="N50" i="1"/>
  <c r="N51" i="1"/>
  <c r="N52" i="1"/>
  <c r="N53" i="1"/>
  <c r="P9" i="1"/>
  <c r="P18" i="1"/>
  <c r="P30" i="1"/>
  <c r="P42" i="1"/>
  <c r="H4" i="1"/>
  <c r="H5" i="1"/>
  <c r="H6" i="1"/>
  <c r="H7" i="1"/>
  <c r="H8" i="1"/>
  <c r="I8" i="1" s="1"/>
  <c r="J8" i="1" s="1"/>
  <c r="H9" i="1"/>
  <c r="I9" i="1" s="1"/>
  <c r="J9" i="1" s="1"/>
  <c r="H10" i="1"/>
  <c r="I10" i="1" s="1"/>
  <c r="J10" i="1" s="1"/>
  <c r="H11" i="1"/>
  <c r="H12" i="1"/>
  <c r="I12" i="1" s="1"/>
  <c r="J12" i="1" s="1"/>
  <c r="H13" i="1"/>
  <c r="I13" i="1" s="1"/>
  <c r="J13" i="1" s="1"/>
  <c r="H14" i="1"/>
  <c r="I14" i="1" s="1"/>
  <c r="J14" i="1" s="1"/>
  <c r="H3" i="1"/>
  <c r="P37" i="1" l="1"/>
  <c r="P13" i="1"/>
  <c r="P48" i="1"/>
  <c r="P36" i="1"/>
  <c r="P24" i="1"/>
  <c r="P12" i="1"/>
  <c r="P49" i="1"/>
  <c r="P25" i="1"/>
  <c r="P47" i="1"/>
  <c r="P35" i="1"/>
  <c r="P23" i="1"/>
  <c r="P11" i="1"/>
  <c r="P39" i="1"/>
  <c r="P51" i="1"/>
  <c r="P27" i="1"/>
  <c r="P15" i="1"/>
  <c r="P50" i="1"/>
  <c r="P38" i="1"/>
  <c r="P26" i="1"/>
  <c r="P14" i="1"/>
  <c r="I11" i="1"/>
  <c r="J11" i="1" s="1"/>
  <c r="I5" i="1"/>
  <c r="J5" i="1" s="1"/>
  <c r="I4" i="1"/>
  <c r="J4" i="1" s="1"/>
  <c r="I7" i="1"/>
  <c r="J7" i="1" s="1"/>
  <c r="I6" i="1"/>
  <c r="J6" i="1" s="1"/>
</calcChain>
</file>

<file path=xl/sharedStrings.xml><?xml version="1.0" encoding="utf-8"?>
<sst xmlns="http://schemas.openxmlformats.org/spreadsheetml/2006/main" count="25" uniqueCount="23">
  <si>
    <t>Constants</t>
  </si>
  <si>
    <t>h</t>
  </si>
  <si>
    <t>Value</t>
  </si>
  <si>
    <t>Constant</t>
  </si>
  <si>
    <t>Unit</t>
  </si>
  <si>
    <t>Js</t>
  </si>
  <si>
    <t>c</t>
  </si>
  <si>
    <t>m/s</t>
  </si>
  <si>
    <t>Variable</t>
  </si>
  <si>
    <t>m</t>
  </si>
  <si>
    <t>Kg</t>
  </si>
  <si>
    <t>Mass of electron</t>
  </si>
  <si>
    <t>L</t>
  </si>
  <si>
    <t>Length of box</t>
  </si>
  <si>
    <t>n</t>
  </si>
  <si>
    <t>E_n</t>
  </si>
  <si>
    <t>Lamda</t>
  </si>
  <si>
    <t xml:space="preserve">Delta E_n </t>
  </si>
  <si>
    <t>Energy</t>
  </si>
  <si>
    <t>i</t>
  </si>
  <si>
    <t>x</t>
  </si>
  <si>
    <t>Psi</t>
  </si>
  <si>
    <t>Psi^2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</si>
</sst>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Vs n for </a:t>
            </a:r>
            <a:r>
              <a:rPr lang="el-GR"/>
              <a:t>β</a:t>
            </a:r>
            <a:r>
              <a:rPr lang="en-IN"/>
              <a:t>-Carotene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Sheet1!$H$3:$H$14</c:f>
              <c:numCache>
                <c:formatCode>0.00E+00</c:formatCode>
                <c:ptCount val="12"/>
                <c:pt idx="0">
                  <c:v>1.0482700892857141E-20</c:v>
                </c:pt>
                <c:pt idx="1">
                  <c:v>4.1930803571428565E-20</c:v>
                </c:pt>
                <c:pt idx="2">
                  <c:v>9.4344308035714273E-20</c:v>
                </c:pt>
                <c:pt idx="3">
                  <c:v>1.6772321428571426E-19</c:v>
                </c:pt>
                <c:pt idx="4">
                  <c:v>2.6206752232142854E-19</c:v>
                </c:pt>
                <c:pt idx="5">
                  <c:v>3.7737723214285709E-19</c:v>
                </c:pt>
                <c:pt idx="6">
                  <c:v>5.1365234374999992E-19</c:v>
                </c:pt>
                <c:pt idx="7">
                  <c:v>6.7089285714285704E-19</c:v>
                </c:pt>
                <c:pt idx="8">
                  <c:v>8.4909877232142849E-19</c:v>
                </c:pt>
                <c:pt idx="9">
                  <c:v>1.0482700892857142E-18</c:v>
                </c:pt>
                <c:pt idx="10">
                  <c:v>1.2684068080357142E-18</c:v>
                </c:pt>
                <c:pt idx="11">
                  <c:v>1.5095089285714284E-18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3-4236-A795-79A49BBC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0544"/>
        <c:axId val="1589506224"/>
      </c:scatterChart>
      <c:valAx>
        <c:axId val="15895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6224"/>
        <c:crosses val="autoZero"/>
        <c:crossBetween val="midCat"/>
      </c:valAx>
      <c:valAx>
        <c:axId val="158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0544"/>
        <c:crosses val="autoZero"/>
        <c:crossBetween val="midCat"/>
      </c:valAx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Sheet1!$N$3:$N$53</c:f>
              <c:numCache>
                <c:formatCode>0.00E+00</c:formatCode>
                <c:ptCount val="51"/>
                <c:pt idx="0">
                  <c:v>0</c:v>
                </c:pt>
                <c:pt idx="1">
                  <c:v>4.8000000000000002E-11</c:v>
                </c:pt>
                <c:pt idx="2">
                  <c:v>9.6000000000000005E-11</c:v>
                </c:pt>
                <c:pt idx="3">
                  <c:v>1.4400000000000002E-10</c:v>
                </c:pt>
                <c:pt idx="4">
                  <c:v>1.9200000000000001E-10</c:v>
                </c:pt>
                <c:pt idx="5">
                  <c:v>2.4E-10</c:v>
                </c:pt>
                <c:pt idx="6">
                  <c:v>2.8800000000000004E-10</c:v>
                </c:pt>
                <c:pt idx="7">
                  <c:v>3.3600000000000003E-10</c:v>
                </c:pt>
                <c:pt idx="8">
                  <c:v>3.8400000000000002E-10</c:v>
                </c:pt>
                <c:pt idx="9">
                  <c:v>4.3200000000000001E-10</c:v>
                </c:pt>
                <c:pt idx="10">
                  <c:v>4.8E-10</c:v>
                </c:pt>
                <c:pt idx="11">
                  <c:v>5.2800000000000004E-10</c:v>
                </c:pt>
                <c:pt idx="12">
                  <c:v>5.7600000000000008E-10</c:v>
                </c:pt>
                <c:pt idx="13">
                  <c:v>6.2400000000000002E-10</c:v>
                </c:pt>
                <c:pt idx="14">
                  <c:v>6.7200000000000006E-10</c:v>
                </c:pt>
                <c:pt idx="15">
                  <c:v>7.2E-10</c:v>
                </c:pt>
                <c:pt idx="16">
                  <c:v>7.6800000000000004E-10</c:v>
                </c:pt>
                <c:pt idx="17">
                  <c:v>8.1600000000000008E-10</c:v>
                </c:pt>
                <c:pt idx="18">
                  <c:v>8.6400000000000001E-10</c:v>
                </c:pt>
                <c:pt idx="19">
                  <c:v>9.1200000000000006E-10</c:v>
                </c:pt>
                <c:pt idx="20">
                  <c:v>9.5999999999999999E-10</c:v>
                </c:pt>
                <c:pt idx="21">
                  <c:v>1.008E-9</c:v>
                </c:pt>
                <c:pt idx="22">
                  <c:v>1.0560000000000001E-9</c:v>
                </c:pt>
                <c:pt idx="23">
                  <c:v>1.1040000000000001E-9</c:v>
                </c:pt>
                <c:pt idx="24">
                  <c:v>1.1520000000000002E-9</c:v>
                </c:pt>
                <c:pt idx="25">
                  <c:v>1.2E-9</c:v>
                </c:pt>
                <c:pt idx="26">
                  <c:v>1.248E-9</c:v>
                </c:pt>
                <c:pt idx="27">
                  <c:v>1.2960000000000001E-9</c:v>
                </c:pt>
                <c:pt idx="28">
                  <c:v>1.3440000000000001E-9</c:v>
                </c:pt>
                <c:pt idx="29">
                  <c:v>1.3920000000000002E-9</c:v>
                </c:pt>
                <c:pt idx="30">
                  <c:v>1.44E-9</c:v>
                </c:pt>
                <c:pt idx="31">
                  <c:v>1.488E-9</c:v>
                </c:pt>
                <c:pt idx="32">
                  <c:v>1.5360000000000001E-9</c:v>
                </c:pt>
                <c:pt idx="33">
                  <c:v>1.5840000000000001E-9</c:v>
                </c:pt>
                <c:pt idx="34">
                  <c:v>1.6320000000000002E-9</c:v>
                </c:pt>
                <c:pt idx="35">
                  <c:v>1.68E-9</c:v>
                </c:pt>
                <c:pt idx="36">
                  <c:v>1.728E-9</c:v>
                </c:pt>
                <c:pt idx="37">
                  <c:v>1.7760000000000001E-9</c:v>
                </c:pt>
                <c:pt idx="38">
                  <c:v>1.8240000000000001E-9</c:v>
                </c:pt>
                <c:pt idx="39">
                  <c:v>1.8720000000000002E-9</c:v>
                </c:pt>
                <c:pt idx="40">
                  <c:v>1.92E-9</c:v>
                </c:pt>
                <c:pt idx="41">
                  <c:v>1.9680000000000002E-9</c:v>
                </c:pt>
                <c:pt idx="42">
                  <c:v>2.0160000000000001E-9</c:v>
                </c:pt>
                <c:pt idx="43">
                  <c:v>2.0639999999999999E-9</c:v>
                </c:pt>
                <c:pt idx="44">
                  <c:v>2.1120000000000002E-9</c:v>
                </c:pt>
                <c:pt idx="45">
                  <c:v>2.16E-9</c:v>
                </c:pt>
                <c:pt idx="46">
                  <c:v>2.2080000000000002E-9</c:v>
                </c:pt>
                <c:pt idx="47">
                  <c:v>2.2560000000000001E-9</c:v>
                </c:pt>
                <c:pt idx="48">
                  <c:v>2.3040000000000003E-9</c:v>
                </c:pt>
                <c:pt idx="49">
                  <c:v>2.3520000000000001E-9</c:v>
                </c:pt>
                <c:pt idx="50">
                  <c:v>2.4E-9</c:v>
                </c:pt>
              </c:numCache>
            </c:numRef>
          </c:xVal>
          <c:yVal>
            <c:numRef>
              <c:f>Sheet1!$O$3:$O$53</c:f>
              <c:numCache>
                <c:formatCode>0.00E+00</c:formatCode>
                <c:ptCount val="51"/>
                <c:pt idx="0">
                  <c:v>0</c:v>
                </c:pt>
                <c:pt idx="1">
                  <c:v>1812.6061676402765</c:v>
                </c:pt>
                <c:pt idx="2">
                  <c:v>3618.0588068378652</c:v>
                </c:pt>
                <c:pt idx="3">
                  <c:v>5409.2326208587028</c:v>
                </c:pt>
                <c:pt idx="4">
                  <c:v>7179.0586649683282</c:v>
                </c:pt>
                <c:pt idx="5">
                  <c:v>8920.5522443272475</c:v>
                </c:pt>
                <c:pt idx="6">
                  <c:v>10626.84047939047</c:v>
                </c:pt>
                <c:pt idx="7">
                  <c:v>12291.189430023143</c:v>
                </c:pt>
                <c:pt idx="8">
                  <c:v>13907.030671285829</c:v>
                </c:pt>
                <c:pt idx="9">
                  <c:v>15467.987216006906</c:v>
                </c:pt>
                <c:pt idx="10">
                  <c:v>16967.898681837574</c:v>
                </c:pt>
                <c:pt idx="11">
                  <c:v>18400.845603466561</c:v>
                </c:pt>
                <c:pt idx="12">
                  <c:v>19761.172794045386</c:v>
                </c:pt>
                <c:pt idx="13">
                  <c:v>21043.511663627196</c:v>
                </c:pt>
                <c:pt idx="14">
                  <c:v>22242.801406538671</c:v>
                </c:pt>
                <c:pt idx="15">
                  <c:v>23354.308974067892</c:v>
                </c:pt>
                <c:pt idx="16">
                  <c:v>24373.647753645335</c:v>
                </c:pt>
                <c:pt idx="17">
                  <c:v>25296.794880799596</c:v>
                </c:pt>
                <c:pt idx="18">
                  <c:v>26120.107115565603</c:v>
                </c:pt>
                <c:pt idx="19">
                  <c:v>26840.335220688314</c:v>
                </c:pt>
                <c:pt idx="20">
                  <c:v>27454.63678487773</c:v>
                </c:pt>
                <c:pt idx="21">
                  <c:v>27960.58744050769</c:v>
                </c:pt>
                <c:pt idx="22">
                  <c:v>28356.190431487288</c:v>
                </c:pt>
                <c:pt idx="23">
                  <c:v>28639.884493544949</c:v>
                </c:pt>
                <c:pt idx="24">
                  <c:v>28810.550015825207</c:v>
                </c:pt>
                <c:pt idx="25">
                  <c:v>28867.513459481288</c:v>
                </c:pt>
                <c:pt idx="26">
                  <c:v>28810.550015825207</c:v>
                </c:pt>
                <c:pt idx="27">
                  <c:v>28639.884493544945</c:v>
                </c:pt>
                <c:pt idx="28">
                  <c:v>28356.190431487292</c:v>
                </c:pt>
                <c:pt idx="29">
                  <c:v>27960.58744050769</c:v>
                </c:pt>
                <c:pt idx="30">
                  <c:v>27454.636784877734</c:v>
                </c:pt>
                <c:pt idx="31">
                  <c:v>26840.33522068831</c:v>
                </c:pt>
                <c:pt idx="32">
                  <c:v>26120.107115565599</c:v>
                </c:pt>
                <c:pt idx="33">
                  <c:v>25296.794880799593</c:v>
                </c:pt>
                <c:pt idx="34">
                  <c:v>24373.647753645331</c:v>
                </c:pt>
                <c:pt idx="35">
                  <c:v>23354.308974067892</c:v>
                </c:pt>
                <c:pt idx="36">
                  <c:v>22242.801406538671</c:v>
                </c:pt>
                <c:pt idx="37">
                  <c:v>21043.511663627196</c:v>
                </c:pt>
                <c:pt idx="38">
                  <c:v>19761.172794045378</c:v>
                </c:pt>
                <c:pt idx="39">
                  <c:v>18400.845603466558</c:v>
                </c:pt>
                <c:pt idx="40">
                  <c:v>16967.898681837578</c:v>
                </c:pt>
                <c:pt idx="41">
                  <c:v>15467.987216006894</c:v>
                </c:pt>
                <c:pt idx="42">
                  <c:v>13907.030671285826</c:v>
                </c:pt>
                <c:pt idx="43">
                  <c:v>12291.189430023149</c:v>
                </c:pt>
                <c:pt idx="44">
                  <c:v>10626.840479390476</c:v>
                </c:pt>
                <c:pt idx="45">
                  <c:v>8920.5522443272512</c:v>
                </c:pt>
                <c:pt idx="46">
                  <c:v>7179.0586649683291</c:v>
                </c:pt>
                <c:pt idx="47">
                  <c:v>5409.2326208587019</c:v>
                </c:pt>
                <c:pt idx="48">
                  <c:v>3618.0588068378602</c:v>
                </c:pt>
                <c:pt idx="49">
                  <c:v>1812.6061676402696</c:v>
                </c:pt>
                <c:pt idx="50">
                  <c:v>3.5366989511937293E-12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A-4C52-9731-4C7BD51F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44224"/>
        <c:axId val="20914912"/>
      </c:scatterChart>
      <c:valAx>
        <c:axId val="19864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☓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912"/>
        <c:crosses val="autoZero"/>
        <c:crossBetween val="midCat"/>
      </c:valAx>
      <c:valAx>
        <c:axId val="209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44224"/>
        <c:crosses val="autoZero"/>
        <c:crossBetween val="midCat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Psi^2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Sheet1!$N$3:$N$53</c:f>
              <c:numCache>
                <c:formatCode>0.00E+00</c:formatCode>
                <c:ptCount val="51"/>
                <c:pt idx="0">
                  <c:v>0</c:v>
                </c:pt>
                <c:pt idx="1">
                  <c:v>4.8000000000000002E-11</c:v>
                </c:pt>
                <c:pt idx="2">
                  <c:v>9.6000000000000005E-11</c:v>
                </c:pt>
                <c:pt idx="3">
                  <c:v>1.4400000000000002E-10</c:v>
                </c:pt>
                <c:pt idx="4">
                  <c:v>1.9200000000000001E-10</c:v>
                </c:pt>
                <c:pt idx="5">
                  <c:v>2.4E-10</c:v>
                </c:pt>
                <c:pt idx="6">
                  <c:v>2.8800000000000004E-10</c:v>
                </c:pt>
                <c:pt idx="7">
                  <c:v>3.3600000000000003E-10</c:v>
                </c:pt>
                <c:pt idx="8">
                  <c:v>3.8400000000000002E-10</c:v>
                </c:pt>
                <c:pt idx="9">
                  <c:v>4.3200000000000001E-10</c:v>
                </c:pt>
                <c:pt idx="10">
                  <c:v>4.8E-10</c:v>
                </c:pt>
                <c:pt idx="11">
                  <c:v>5.2800000000000004E-10</c:v>
                </c:pt>
                <c:pt idx="12">
                  <c:v>5.7600000000000008E-10</c:v>
                </c:pt>
                <c:pt idx="13">
                  <c:v>6.2400000000000002E-10</c:v>
                </c:pt>
                <c:pt idx="14">
                  <c:v>6.7200000000000006E-10</c:v>
                </c:pt>
                <c:pt idx="15">
                  <c:v>7.2E-10</c:v>
                </c:pt>
                <c:pt idx="16">
                  <c:v>7.6800000000000004E-10</c:v>
                </c:pt>
                <c:pt idx="17">
                  <c:v>8.1600000000000008E-10</c:v>
                </c:pt>
                <c:pt idx="18">
                  <c:v>8.6400000000000001E-10</c:v>
                </c:pt>
                <c:pt idx="19">
                  <c:v>9.1200000000000006E-10</c:v>
                </c:pt>
                <c:pt idx="20">
                  <c:v>9.5999999999999999E-10</c:v>
                </c:pt>
                <c:pt idx="21">
                  <c:v>1.008E-9</c:v>
                </c:pt>
                <c:pt idx="22">
                  <c:v>1.0560000000000001E-9</c:v>
                </c:pt>
                <c:pt idx="23">
                  <c:v>1.1040000000000001E-9</c:v>
                </c:pt>
                <c:pt idx="24">
                  <c:v>1.1520000000000002E-9</c:v>
                </c:pt>
                <c:pt idx="25">
                  <c:v>1.2E-9</c:v>
                </c:pt>
                <c:pt idx="26">
                  <c:v>1.248E-9</c:v>
                </c:pt>
                <c:pt idx="27">
                  <c:v>1.2960000000000001E-9</c:v>
                </c:pt>
                <c:pt idx="28">
                  <c:v>1.3440000000000001E-9</c:v>
                </c:pt>
                <c:pt idx="29">
                  <c:v>1.3920000000000002E-9</c:v>
                </c:pt>
                <c:pt idx="30">
                  <c:v>1.44E-9</c:v>
                </c:pt>
                <c:pt idx="31">
                  <c:v>1.488E-9</c:v>
                </c:pt>
                <c:pt idx="32">
                  <c:v>1.5360000000000001E-9</c:v>
                </c:pt>
                <c:pt idx="33">
                  <c:v>1.5840000000000001E-9</c:v>
                </c:pt>
                <c:pt idx="34">
                  <c:v>1.6320000000000002E-9</c:v>
                </c:pt>
                <c:pt idx="35">
                  <c:v>1.68E-9</c:v>
                </c:pt>
                <c:pt idx="36">
                  <c:v>1.728E-9</c:v>
                </c:pt>
                <c:pt idx="37">
                  <c:v>1.7760000000000001E-9</c:v>
                </c:pt>
                <c:pt idx="38">
                  <c:v>1.8240000000000001E-9</c:v>
                </c:pt>
                <c:pt idx="39">
                  <c:v>1.8720000000000002E-9</c:v>
                </c:pt>
                <c:pt idx="40">
                  <c:v>1.92E-9</c:v>
                </c:pt>
                <c:pt idx="41">
                  <c:v>1.9680000000000002E-9</c:v>
                </c:pt>
                <c:pt idx="42">
                  <c:v>2.0160000000000001E-9</c:v>
                </c:pt>
                <c:pt idx="43">
                  <c:v>2.0639999999999999E-9</c:v>
                </c:pt>
                <c:pt idx="44">
                  <c:v>2.1120000000000002E-9</c:v>
                </c:pt>
                <c:pt idx="45">
                  <c:v>2.16E-9</c:v>
                </c:pt>
                <c:pt idx="46">
                  <c:v>2.2080000000000002E-9</c:v>
                </c:pt>
                <c:pt idx="47">
                  <c:v>2.2560000000000001E-9</c:v>
                </c:pt>
                <c:pt idx="48">
                  <c:v>2.3040000000000003E-9</c:v>
                </c:pt>
                <c:pt idx="49">
                  <c:v>2.3520000000000001E-9</c:v>
                </c:pt>
                <c:pt idx="50">
                  <c:v>2.4E-9</c:v>
                </c:pt>
              </c:numCache>
            </c:numRef>
          </c:xVal>
          <c:yVal>
            <c:numRef>
              <c:f>Sheet1!$P$3:$P$53</c:f>
              <c:numCache>
                <c:formatCode>0.00E+00</c:formatCode>
                <c:ptCount val="51"/>
                <c:pt idx="0">
                  <c:v>0</c:v>
                </c:pt>
                <c:pt idx="1">
                  <c:v>3285541.1189675699</c:v>
                </c:pt>
                <c:pt idx="2">
                  <c:v>13090349.529737037</c:v>
                </c:pt>
                <c:pt idx="3">
                  <c:v>29259797.546561912</c:v>
                </c:pt>
                <c:pt idx="4">
                  <c:v>51538883.315056838</c:v>
                </c:pt>
                <c:pt idx="5">
                  <c:v>79576252.34377189</c:v>
                </c:pt>
                <c:pt idx="6">
                  <c:v>112929738.57441188</c:v>
                </c:pt>
                <c:pt idx="7">
                  <c:v>151073337.60471264</c:v>
                </c:pt>
                <c:pt idx="8">
                  <c:v>193405502.09208477</c:v>
                </c:pt>
                <c:pt idx="9">
                  <c:v>239258628.51455307</c:v>
                </c:pt>
                <c:pt idx="10">
                  <c:v>287909585.67710531</c:v>
                </c:pt>
                <c:pt idx="11">
                  <c:v>338591118.92261469</c:v>
                </c:pt>
                <c:pt idx="12">
                  <c:v>390503950.19611949</c:v>
                </c:pt>
                <c:pt idx="13">
                  <c:v>442829383.13721383</c:v>
                </c:pt>
                <c:pt idx="14">
                  <c:v>494742214.41071868</c:v>
                </c:pt>
                <c:pt idx="15">
                  <c:v>545423747.65622807</c:v>
                </c:pt>
                <c:pt idx="16">
                  <c:v>594074704.8187803</c:v>
                </c:pt>
                <c:pt idx="17">
                  <c:v>639927831.24124861</c:v>
                </c:pt>
                <c:pt idx="18">
                  <c:v>682259995.72862089</c:v>
                </c:pt>
                <c:pt idx="19">
                  <c:v>720403594.75892162</c:v>
                </c:pt>
                <c:pt idx="20">
                  <c:v>753757080.98956132</c:v>
                </c:pt>
                <c:pt idx="21">
                  <c:v>781794450.01827633</c:v>
                </c:pt>
                <c:pt idx="22">
                  <c:v>804073535.78677118</c:v>
                </c:pt>
                <c:pt idx="23">
                  <c:v>820242983.80359638</c:v>
                </c:pt>
                <c:pt idx="24">
                  <c:v>830047792.21436584</c:v>
                </c:pt>
                <c:pt idx="25">
                  <c:v>833333333.33333337</c:v>
                </c:pt>
                <c:pt idx="26">
                  <c:v>830047792.21436584</c:v>
                </c:pt>
                <c:pt idx="27">
                  <c:v>820242983.80359626</c:v>
                </c:pt>
                <c:pt idx="28">
                  <c:v>804073535.78677142</c:v>
                </c:pt>
                <c:pt idx="29">
                  <c:v>781794450.01827633</c:v>
                </c:pt>
                <c:pt idx="30">
                  <c:v>753757080.98956156</c:v>
                </c:pt>
                <c:pt idx="31">
                  <c:v>720403594.75892138</c:v>
                </c:pt>
                <c:pt idx="32">
                  <c:v>682259995.72862065</c:v>
                </c:pt>
                <c:pt idx="33">
                  <c:v>639927831.24124849</c:v>
                </c:pt>
                <c:pt idx="34">
                  <c:v>594074704.81878006</c:v>
                </c:pt>
                <c:pt idx="35">
                  <c:v>545423747.65622807</c:v>
                </c:pt>
                <c:pt idx="36">
                  <c:v>494742214.41071868</c:v>
                </c:pt>
                <c:pt idx="37">
                  <c:v>442829383.13721383</c:v>
                </c:pt>
                <c:pt idx="38">
                  <c:v>390503950.19611925</c:v>
                </c:pt>
                <c:pt idx="39">
                  <c:v>338591118.92261457</c:v>
                </c:pt>
                <c:pt idx="40">
                  <c:v>287909585.67710543</c:v>
                </c:pt>
                <c:pt idx="41">
                  <c:v>239258628.51455268</c:v>
                </c:pt>
                <c:pt idx="42">
                  <c:v>193405502.09208468</c:v>
                </c:pt>
                <c:pt idx="43">
                  <c:v>151073337.60471278</c:v>
                </c:pt>
                <c:pt idx="44">
                  <c:v>112929738.57441199</c:v>
                </c:pt>
                <c:pt idx="45">
                  <c:v>79576252.343771964</c:v>
                </c:pt>
                <c:pt idx="46">
                  <c:v>51538883.315056846</c:v>
                </c:pt>
                <c:pt idx="47">
                  <c:v>29259797.546561901</c:v>
                </c:pt>
                <c:pt idx="48">
                  <c:v>13090349.529737001</c:v>
                </c:pt>
                <c:pt idx="49">
                  <c:v>3285541.1189675452</c:v>
                </c:pt>
                <c:pt idx="50">
                  <c:v>1.2508239471374825E-23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2-4C9F-B44D-D26C20EF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9008"/>
        <c:axId val="134080448"/>
      </c:scatterChart>
      <c:valAx>
        <c:axId val="1340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0448"/>
        <c:crosses val="autoZero"/>
        <c:crossBetween val="midCat"/>
      </c:valAx>
      <c:valAx>
        <c:axId val="1340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Psi^2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9008"/>
        <c:crosses val="autoZero"/>
        <c:crossBetween val="midCat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7697</xdr:colOff>
      <xdr:row>14</xdr:row>
      <xdr:rowOff>107756</xdr:rowOff>
    </xdr:from>
    <xdr:to>
      <xdr:col>7</xdr:col>
      <xdr:colOff>284788</xdr:colOff>
      <xdr:row>28</xdr:row>
      <xdr:rowOff>129423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E503E-8EA2-17E4-5200-7A5118562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457498</xdr:colOff>
      <xdr:row>2</xdr:row>
      <xdr:rowOff>128046</xdr:rowOff>
    </xdr:from>
    <xdr:to>
      <xdr:col>23</xdr:col>
      <xdr:colOff>602054</xdr:colOff>
      <xdr:row>14</xdr:row>
      <xdr:rowOff>14866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E3B27-DF00-6229-03D8-E5570DEE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419692</xdr:colOff>
      <xdr:row>14</xdr:row>
      <xdr:rowOff>109851</xdr:rowOff>
    </xdr:from>
    <xdr:to>
      <xdr:col>24</xdr:col>
      <xdr:colOff>117886</xdr:colOff>
      <xdr:row>29</xdr:row>
      <xdr:rowOff>126202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A6D2D-D8A1-B0B1-7522-403909366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zoomScale="90" zoomScaleNormal="90" workbookViewId="0">
      <selection activeCell="T2" sqref="T2"/>
    </sheetView>
  </sheetViews>
  <sheetFormatPr defaultRowHeight="14.4" x14ac:dyDescent="0.3"/>
  <cols>
    <col min="2" max="2" width="9" bestFit="1" customWidth="1"/>
    <col min="7" max="7" width="9" bestFit="1" customWidth="1"/>
    <col min="8" max="8" width="9.33203125" bestFit="1" customWidth="1"/>
    <col min="9" max="10" width="9" bestFit="1" customWidth="1"/>
    <col min="13" max="14" width="9" bestFit="1" customWidth="1"/>
    <col min="15" max="15" width="9.21875" bestFit="1" customWidth="1"/>
    <col min="16" max="16" width="9" bestFit="1" customWidth="1"/>
    <col min="20" max="20" width="9" bestFit="1" customWidth="1"/>
  </cols>
  <sheetData>
    <row r="1" spans="1:20" x14ac:dyDescent="0.3">
      <c r="A1" s="4" t="s">
        <v>0</v>
      </c>
      <c r="B1" s="4"/>
      <c r="C1" s="4"/>
      <c r="G1" s="7" t="s">
        <v>18</v>
      </c>
      <c r="H1" s="7"/>
      <c r="I1" s="7"/>
      <c r="J1" s="7"/>
    </row>
    <row r="2" spans="1:20" x14ac:dyDescent="0.3">
      <c r="A2" s="3" t="s">
        <v>3</v>
      </c>
      <c r="B2" s="3" t="s">
        <v>2</v>
      </c>
      <c r="C2" s="3" t="s">
        <v>4</v>
      </c>
      <c r="G2" s="3" t="s">
        <v>14</v>
      </c>
      <c r="H2" s="3" t="s">
        <v>15</v>
      </c>
      <c r="I2" s="3" t="s">
        <v>17</v>
      </c>
      <c r="J2" s="3" t="s">
        <v>16</v>
      </c>
      <c r="M2" s="3" t="s">
        <v>19</v>
      </c>
      <c r="N2" s="3" t="s">
        <v>20</v>
      </c>
      <c r="O2" s="3" t="s">
        <v>21</v>
      </c>
      <c r="P2" s="3" t="s">
        <v>22</v>
      </c>
      <c r="S2" s="3" t="s">
        <v>14</v>
      </c>
      <c r="T2">
        <v>1</v>
      </c>
    </row>
    <row r="3" spans="1:20" x14ac:dyDescent="0.3">
      <c r="A3" s="3" t="s">
        <v>1</v>
      </c>
      <c r="B3" s="2">
        <v>6.6299999999999999E-34</v>
      </c>
      <c r="C3" s="3" t="s">
        <v>5</v>
      </c>
      <c r="G3" s="3">
        <v>1</v>
      </c>
      <c r="H3" s="1">
        <f>(G3^2*$B$3^2)/(8*$B$7*$B$8^2)</f>
        <v>1.0482700892857141E-20</v>
      </c>
      <c r="I3" s="3"/>
      <c r="M3" s="3">
        <v>0</v>
      </c>
      <c r="N3" s="1">
        <f>$B$8/50*M3</f>
        <v>0</v>
      </c>
      <c r="O3" s="1">
        <f>SQRT(2/$B$8)*SIN($T$2*PI()*N3/$B$8)</f>
        <v>0</v>
      </c>
      <c r="P3" s="1">
        <f>(O3)^2</f>
        <v>0</v>
      </c>
    </row>
    <row r="4" spans="1:20" x14ac:dyDescent="0.3">
      <c r="A4" s="3" t="s">
        <v>6</v>
      </c>
      <c r="B4" s="2">
        <v>300000000</v>
      </c>
      <c r="C4" s="3" t="s">
        <v>7</v>
      </c>
      <c r="G4" s="3">
        <v>2</v>
      </c>
      <c r="H4" s="1">
        <f t="shared" ref="H4:H14" si="0">(G4^2*$B$3^2)/(8*$B$7*$B$8^2)</f>
        <v>4.1930803571428565E-20</v>
      </c>
      <c r="I4" s="1">
        <f>H4-H3</f>
        <v>3.1448102678571422E-20</v>
      </c>
      <c r="J4" s="1">
        <f>($B$3*$B$4)/I4</f>
        <v>6.3247058823529423E-6</v>
      </c>
      <c r="M4" s="3">
        <v>1</v>
      </c>
      <c r="N4" s="1">
        <f t="shared" ref="N4:N53" si="1">$B$8/50*M4</f>
        <v>4.8000000000000002E-11</v>
      </c>
      <c r="O4" s="1">
        <f t="shared" ref="O4:O53" si="2">SQRT(2/$B$8)*SIN($T$2*PI()*N4/$B$8)</f>
        <v>1812.6061676402765</v>
      </c>
      <c r="P4" s="1">
        <f t="shared" ref="P4:P53" si="3">(O4)^2</f>
        <v>3285541.1189675699</v>
      </c>
    </row>
    <row r="5" spans="1:20" x14ac:dyDescent="0.3">
      <c r="G5" s="3">
        <v>3</v>
      </c>
      <c r="H5" s="1">
        <f t="shared" si="0"/>
        <v>9.4344308035714273E-20</v>
      </c>
      <c r="I5" s="1">
        <f t="shared" ref="I5:I14" si="4">H5-H4</f>
        <v>5.2413504464285708E-20</v>
      </c>
      <c r="J5" s="1">
        <f t="shared" ref="J5:J14" si="5">($B$3*$B$4)/I5</f>
        <v>3.7948235294117649E-6</v>
      </c>
      <c r="M5" s="3">
        <v>2</v>
      </c>
      <c r="N5" s="1">
        <f t="shared" si="1"/>
        <v>9.6000000000000005E-11</v>
      </c>
      <c r="O5" s="1">
        <f t="shared" si="2"/>
        <v>3618.0588068378652</v>
      </c>
      <c r="P5" s="1">
        <f t="shared" si="3"/>
        <v>13090349.529737037</v>
      </c>
    </row>
    <row r="6" spans="1:20" x14ac:dyDescent="0.3">
      <c r="A6" s="5" t="s">
        <v>8</v>
      </c>
      <c r="B6" s="5"/>
      <c r="C6" s="5"/>
      <c r="G6" s="3">
        <v>4</v>
      </c>
      <c r="H6" s="1">
        <f t="shared" si="0"/>
        <v>1.6772321428571426E-19</v>
      </c>
      <c r="I6" s="1">
        <f t="shared" si="4"/>
        <v>7.3378906249999987E-20</v>
      </c>
      <c r="J6" s="1">
        <f t="shared" si="5"/>
        <v>2.7105882352941179E-6</v>
      </c>
      <c r="M6" s="3">
        <v>3</v>
      </c>
      <c r="N6" s="1">
        <f t="shared" si="1"/>
        <v>1.4400000000000002E-10</v>
      </c>
      <c r="O6" s="1">
        <f t="shared" si="2"/>
        <v>5409.2326208587028</v>
      </c>
      <c r="P6" s="1">
        <f t="shared" si="3"/>
        <v>29259797.546561912</v>
      </c>
    </row>
    <row r="7" spans="1:20" x14ac:dyDescent="0.3">
      <c r="A7" s="3" t="s">
        <v>9</v>
      </c>
      <c r="B7" s="1">
        <v>9.1000000000000001E-31</v>
      </c>
      <c r="C7" s="6" t="s">
        <v>10</v>
      </c>
      <c r="D7" t="s">
        <v>11</v>
      </c>
      <c r="G7" s="3">
        <v>5</v>
      </c>
      <c r="H7" s="1">
        <f t="shared" si="0"/>
        <v>2.6206752232142854E-19</v>
      </c>
      <c r="I7" s="1">
        <f t="shared" si="4"/>
        <v>9.4344308035714285E-20</v>
      </c>
      <c r="J7" s="1">
        <f t="shared" si="5"/>
        <v>2.1082352941176469E-6</v>
      </c>
      <c r="M7" s="3">
        <v>4</v>
      </c>
      <c r="N7" s="1">
        <f t="shared" si="1"/>
        <v>1.9200000000000001E-10</v>
      </c>
      <c r="O7" s="1">
        <f t="shared" si="2"/>
        <v>7179.0586649683282</v>
      </c>
      <c r="P7" s="1">
        <f t="shared" si="3"/>
        <v>51538883.315056838</v>
      </c>
    </row>
    <row r="8" spans="1:20" x14ac:dyDescent="0.3">
      <c r="A8" s="3" t="s">
        <v>12</v>
      </c>
      <c r="B8" s="1">
        <v>2.4E-9</v>
      </c>
      <c r="C8" s="6" t="s">
        <v>9</v>
      </c>
      <c r="D8" t="s">
        <v>13</v>
      </c>
      <c r="G8" s="3">
        <v>6</v>
      </c>
      <c r="H8" s="1">
        <f t="shared" si="0"/>
        <v>3.7737723214285709E-19</v>
      </c>
      <c r="I8" s="1">
        <f t="shared" si="4"/>
        <v>1.1530970982142855E-19</v>
      </c>
      <c r="J8" s="1">
        <f t="shared" si="5"/>
        <v>1.724919786096257E-6</v>
      </c>
      <c r="M8" s="3">
        <v>5</v>
      </c>
      <c r="N8" s="1">
        <f t="shared" si="1"/>
        <v>2.4E-10</v>
      </c>
      <c r="O8" s="1">
        <f t="shared" si="2"/>
        <v>8920.5522443272475</v>
      </c>
      <c r="P8" s="1">
        <f t="shared" si="3"/>
        <v>79576252.34377189</v>
      </c>
    </row>
    <row r="9" spans="1:20" x14ac:dyDescent="0.3">
      <c r="G9" s="3">
        <v>7</v>
      </c>
      <c r="H9" s="1">
        <f t="shared" si="0"/>
        <v>5.1365234374999992E-19</v>
      </c>
      <c r="I9" s="1">
        <f t="shared" si="4"/>
        <v>1.3627511160714283E-19</v>
      </c>
      <c r="J9" s="1">
        <f t="shared" si="5"/>
        <v>1.4595475113122174E-6</v>
      </c>
      <c r="M9" s="3">
        <v>6</v>
      </c>
      <c r="N9" s="1">
        <f t="shared" si="1"/>
        <v>2.8800000000000004E-10</v>
      </c>
      <c r="O9" s="1">
        <f t="shared" si="2"/>
        <v>10626.84047939047</v>
      </c>
      <c r="P9" s="1">
        <f t="shared" si="3"/>
        <v>112929738.57441188</v>
      </c>
    </row>
    <row r="10" spans="1:20" x14ac:dyDescent="0.3">
      <c r="G10" s="3">
        <v>8</v>
      </c>
      <c r="H10" s="1">
        <f t="shared" si="0"/>
        <v>6.7089285714285704E-19</v>
      </c>
      <c r="I10" s="1">
        <f t="shared" si="4"/>
        <v>1.5724051339285712E-19</v>
      </c>
      <c r="J10" s="1">
        <f t="shared" si="5"/>
        <v>1.2649411764705885E-6</v>
      </c>
      <c r="M10" s="3">
        <v>7</v>
      </c>
      <c r="N10" s="1">
        <f t="shared" si="1"/>
        <v>3.3600000000000003E-10</v>
      </c>
      <c r="O10" s="1">
        <f t="shared" si="2"/>
        <v>12291.189430023143</v>
      </c>
      <c r="P10" s="1">
        <f t="shared" si="3"/>
        <v>151073337.60471264</v>
      </c>
    </row>
    <row r="11" spans="1:20" x14ac:dyDescent="0.3">
      <c r="G11" s="3">
        <v>9</v>
      </c>
      <c r="H11" s="1">
        <f t="shared" si="0"/>
        <v>8.4909877232142849E-19</v>
      </c>
      <c r="I11" s="1">
        <f t="shared" si="4"/>
        <v>1.7820591517857145E-19</v>
      </c>
      <c r="J11" s="1">
        <f t="shared" si="5"/>
        <v>1.1161245674740482E-6</v>
      </c>
      <c r="M11" s="3">
        <v>8</v>
      </c>
      <c r="N11" s="1">
        <f t="shared" si="1"/>
        <v>3.8400000000000002E-10</v>
      </c>
      <c r="O11" s="1">
        <f t="shared" si="2"/>
        <v>13907.030671285829</v>
      </c>
      <c r="P11" s="1">
        <f t="shared" si="3"/>
        <v>193405502.09208477</v>
      </c>
    </row>
    <row r="12" spans="1:20" x14ac:dyDescent="0.3">
      <c r="G12" s="3">
        <v>10</v>
      </c>
      <c r="H12" s="1">
        <f t="shared" si="0"/>
        <v>1.0482700892857142E-18</v>
      </c>
      <c r="I12" s="1">
        <f t="shared" si="4"/>
        <v>1.9917131696428569E-19</v>
      </c>
      <c r="J12" s="1">
        <f t="shared" si="5"/>
        <v>9.9863777089783297E-7</v>
      </c>
      <c r="M12" s="3">
        <v>9</v>
      </c>
      <c r="N12" s="1">
        <f t="shared" si="1"/>
        <v>4.3200000000000001E-10</v>
      </c>
      <c r="O12" s="1">
        <f t="shared" si="2"/>
        <v>15467.987216006906</v>
      </c>
      <c r="P12" s="1">
        <f t="shared" si="3"/>
        <v>239258628.51455307</v>
      </c>
    </row>
    <row r="13" spans="1:20" x14ac:dyDescent="0.3">
      <c r="G13" s="3">
        <v>11</v>
      </c>
      <c r="H13" s="1">
        <f t="shared" si="0"/>
        <v>1.2684068080357142E-18</v>
      </c>
      <c r="I13" s="1">
        <f t="shared" si="4"/>
        <v>2.2013671875000002E-19</v>
      </c>
      <c r="J13" s="1">
        <f t="shared" si="5"/>
        <v>9.0352941176470576E-7</v>
      </c>
      <c r="M13" s="3">
        <v>10</v>
      </c>
      <c r="N13" s="1">
        <f t="shared" si="1"/>
        <v>4.8E-10</v>
      </c>
      <c r="O13" s="1">
        <f t="shared" si="2"/>
        <v>16967.898681837574</v>
      </c>
      <c r="P13" s="1">
        <f t="shared" si="3"/>
        <v>287909585.67710531</v>
      </c>
    </row>
    <row r="14" spans="1:20" x14ac:dyDescent="0.3">
      <c r="G14" s="3">
        <v>12</v>
      </c>
      <c r="H14" s="1">
        <f t="shared" si="0"/>
        <v>1.5095089285714284E-18</v>
      </c>
      <c r="I14" s="1">
        <f t="shared" si="4"/>
        <v>2.4110212053571416E-19</v>
      </c>
      <c r="J14" s="1">
        <f t="shared" si="5"/>
        <v>8.2496163682864492E-7</v>
      </c>
      <c r="M14" s="3">
        <v>11</v>
      </c>
      <c r="N14" s="1">
        <f t="shared" si="1"/>
        <v>5.2800000000000004E-10</v>
      </c>
      <c r="O14" s="1">
        <f t="shared" si="2"/>
        <v>18400.845603466561</v>
      </c>
      <c r="P14" s="1">
        <f t="shared" si="3"/>
        <v>338591118.92261469</v>
      </c>
    </row>
    <row r="15" spans="1:20" x14ac:dyDescent="0.3">
      <c r="M15" s="3">
        <v>12</v>
      </c>
      <c r="N15" s="1">
        <f t="shared" si="1"/>
        <v>5.7600000000000008E-10</v>
      </c>
      <c r="O15" s="1">
        <f t="shared" si="2"/>
        <v>19761.172794045386</v>
      </c>
      <c r="P15" s="1">
        <f t="shared" si="3"/>
        <v>390503950.19611949</v>
      </c>
    </row>
    <row r="16" spans="1:20" x14ac:dyDescent="0.3">
      <c r="M16" s="3">
        <v>13</v>
      </c>
      <c r="N16" s="1">
        <f t="shared" si="1"/>
        <v>6.2400000000000002E-10</v>
      </c>
      <c r="O16" s="1">
        <f t="shared" si="2"/>
        <v>21043.511663627196</v>
      </c>
      <c r="P16" s="1">
        <f t="shared" si="3"/>
        <v>442829383.13721383</v>
      </c>
    </row>
    <row r="17" spans="13:16" x14ac:dyDescent="0.3">
      <c r="M17" s="3">
        <v>14</v>
      </c>
      <c r="N17" s="1">
        <f t="shared" si="1"/>
        <v>6.7200000000000006E-10</v>
      </c>
      <c r="O17" s="1">
        <f t="shared" si="2"/>
        <v>22242.801406538671</v>
      </c>
      <c r="P17" s="1">
        <f t="shared" si="3"/>
        <v>494742214.41071868</v>
      </c>
    </row>
    <row r="18" spans="13:16" x14ac:dyDescent="0.3">
      <c r="M18" s="3">
        <v>15</v>
      </c>
      <c r="N18" s="1">
        <f t="shared" si="1"/>
        <v>7.2E-10</v>
      </c>
      <c r="O18" s="1">
        <f t="shared" si="2"/>
        <v>23354.308974067892</v>
      </c>
      <c r="P18" s="1">
        <f t="shared" si="3"/>
        <v>545423747.65622807</v>
      </c>
    </row>
    <row r="19" spans="13:16" x14ac:dyDescent="0.3">
      <c r="M19" s="3">
        <v>16</v>
      </c>
      <c r="N19" s="1">
        <f t="shared" si="1"/>
        <v>7.6800000000000004E-10</v>
      </c>
      <c r="O19" s="1">
        <f t="shared" si="2"/>
        <v>24373.647753645335</v>
      </c>
      <c r="P19" s="1">
        <f t="shared" si="3"/>
        <v>594074704.8187803</v>
      </c>
    </row>
    <row r="20" spans="13:16" x14ac:dyDescent="0.3">
      <c r="M20" s="3">
        <v>17</v>
      </c>
      <c r="N20" s="1">
        <f t="shared" si="1"/>
        <v>8.1600000000000008E-10</v>
      </c>
      <c r="O20" s="1">
        <f t="shared" si="2"/>
        <v>25296.794880799596</v>
      </c>
      <c r="P20" s="1">
        <f t="shared" si="3"/>
        <v>639927831.24124861</v>
      </c>
    </row>
    <row r="21" spans="13:16" x14ac:dyDescent="0.3">
      <c r="M21" s="3">
        <v>18</v>
      </c>
      <c r="N21" s="1">
        <f t="shared" si="1"/>
        <v>8.6400000000000001E-10</v>
      </c>
      <c r="O21" s="1">
        <f t="shared" si="2"/>
        <v>26120.107115565603</v>
      </c>
      <c r="P21" s="1">
        <f t="shared" si="3"/>
        <v>682259995.72862089</v>
      </c>
    </row>
    <row r="22" spans="13:16" x14ac:dyDescent="0.3">
      <c r="M22" s="3">
        <v>19</v>
      </c>
      <c r="N22" s="1">
        <f t="shared" si="1"/>
        <v>9.1200000000000006E-10</v>
      </c>
      <c r="O22" s="1">
        <f t="shared" si="2"/>
        <v>26840.335220688314</v>
      </c>
      <c r="P22" s="1">
        <f t="shared" si="3"/>
        <v>720403594.75892162</v>
      </c>
    </row>
    <row r="23" spans="13:16" x14ac:dyDescent="0.3">
      <c r="M23" s="3">
        <v>20</v>
      </c>
      <c r="N23" s="1">
        <f t="shared" si="1"/>
        <v>9.5999999999999999E-10</v>
      </c>
      <c r="O23" s="1">
        <f t="shared" si="2"/>
        <v>27454.63678487773</v>
      </c>
      <c r="P23" s="1">
        <f t="shared" si="3"/>
        <v>753757080.98956132</v>
      </c>
    </row>
    <row r="24" spans="13:16" x14ac:dyDescent="0.3">
      <c r="M24" s="3">
        <v>21</v>
      </c>
      <c r="N24" s="1">
        <f t="shared" si="1"/>
        <v>1.008E-9</v>
      </c>
      <c r="O24" s="1">
        <f t="shared" si="2"/>
        <v>27960.58744050769</v>
      </c>
      <c r="P24" s="1">
        <f t="shared" si="3"/>
        <v>781794450.01827633</v>
      </c>
    </row>
    <row r="25" spans="13:16" x14ac:dyDescent="0.3">
      <c r="M25" s="3">
        <v>22</v>
      </c>
      <c r="N25" s="1">
        <f t="shared" si="1"/>
        <v>1.0560000000000001E-9</v>
      </c>
      <c r="O25" s="1">
        <f t="shared" si="2"/>
        <v>28356.190431487288</v>
      </c>
      <c r="P25" s="1">
        <f t="shared" si="3"/>
        <v>804073535.78677118</v>
      </c>
    </row>
    <row r="26" spans="13:16" x14ac:dyDescent="0.3">
      <c r="M26" s="3">
        <v>23</v>
      </c>
      <c r="N26" s="1">
        <f t="shared" si="1"/>
        <v>1.1040000000000001E-9</v>
      </c>
      <c r="O26" s="1">
        <f t="shared" si="2"/>
        <v>28639.884493544949</v>
      </c>
      <c r="P26" s="1">
        <f t="shared" si="3"/>
        <v>820242983.80359638</v>
      </c>
    </row>
    <row r="27" spans="13:16" x14ac:dyDescent="0.3">
      <c r="M27" s="3">
        <v>24</v>
      </c>
      <c r="N27" s="1">
        <f t="shared" si="1"/>
        <v>1.1520000000000002E-9</v>
      </c>
      <c r="O27" s="1">
        <f t="shared" si="2"/>
        <v>28810.550015825207</v>
      </c>
      <c r="P27" s="1">
        <f t="shared" si="3"/>
        <v>830047792.21436584</v>
      </c>
    </row>
    <row r="28" spans="13:16" x14ac:dyDescent="0.3">
      <c r="M28" s="3">
        <v>25</v>
      </c>
      <c r="N28" s="1">
        <f t="shared" si="1"/>
        <v>1.2E-9</v>
      </c>
      <c r="O28" s="1">
        <f t="shared" si="2"/>
        <v>28867.513459481288</v>
      </c>
      <c r="P28" s="1">
        <f t="shared" si="3"/>
        <v>833333333.33333337</v>
      </c>
    </row>
    <row r="29" spans="13:16" x14ac:dyDescent="0.3">
      <c r="M29" s="3">
        <v>26</v>
      </c>
      <c r="N29" s="1">
        <f t="shared" si="1"/>
        <v>1.248E-9</v>
      </c>
      <c r="O29" s="1">
        <f t="shared" si="2"/>
        <v>28810.550015825207</v>
      </c>
      <c r="P29" s="1">
        <f t="shared" si="3"/>
        <v>830047792.21436584</v>
      </c>
    </row>
    <row r="30" spans="13:16" x14ac:dyDescent="0.3">
      <c r="M30" s="3">
        <v>27</v>
      </c>
      <c r="N30" s="1">
        <f t="shared" si="1"/>
        <v>1.2960000000000001E-9</v>
      </c>
      <c r="O30" s="1">
        <f t="shared" si="2"/>
        <v>28639.884493544945</v>
      </c>
      <c r="P30" s="1">
        <f t="shared" si="3"/>
        <v>820242983.80359626</v>
      </c>
    </row>
    <row r="31" spans="13:16" x14ac:dyDescent="0.3">
      <c r="M31" s="3">
        <v>28</v>
      </c>
      <c r="N31" s="1">
        <f t="shared" si="1"/>
        <v>1.3440000000000001E-9</v>
      </c>
      <c r="O31" s="1">
        <f t="shared" si="2"/>
        <v>28356.190431487292</v>
      </c>
      <c r="P31" s="1">
        <f t="shared" si="3"/>
        <v>804073535.78677142</v>
      </c>
    </row>
    <row r="32" spans="13:16" x14ac:dyDescent="0.3">
      <c r="M32" s="3">
        <v>29</v>
      </c>
      <c r="N32" s="1">
        <f t="shared" si="1"/>
        <v>1.3920000000000002E-9</v>
      </c>
      <c r="O32" s="1">
        <f t="shared" si="2"/>
        <v>27960.58744050769</v>
      </c>
      <c r="P32" s="1">
        <f t="shared" si="3"/>
        <v>781794450.01827633</v>
      </c>
    </row>
    <row r="33" spans="13:16" x14ac:dyDescent="0.3">
      <c r="M33" s="3">
        <v>30</v>
      </c>
      <c r="N33" s="1">
        <f t="shared" si="1"/>
        <v>1.44E-9</v>
      </c>
      <c r="O33" s="1">
        <f t="shared" si="2"/>
        <v>27454.636784877734</v>
      </c>
      <c r="P33" s="1">
        <f t="shared" si="3"/>
        <v>753757080.98956156</v>
      </c>
    </row>
    <row r="34" spans="13:16" x14ac:dyDescent="0.3">
      <c r="M34" s="3">
        <v>31</v>
      </c>
      <c r="N34" s="1">
        <f t="shared" si="1"/>
        <v>1.488E-9</v>
      </c>
      <c r="O34" s="1">
        <f t="shared" si="2"/>
        <v>26840.33522068831</v>
      </c>
      <c r="P34" s="1">
        <f t="shared" si="3"/>
        <v>720403594.75892138</v>
      </c>
    </row>
    <row r="35" spans="13:16" x14ac:dyDescent="0.3">
      <c r="M35" s="3">
        <v>32</v>
      </c>
      <c r="N35" s="1">
        <f t="shared" si="1"/>
        <v>1.5360000000000001E-9</v>
      </c>
      <c r="O35" s="1">
        <f t="shared" si="2"/>
        <v>26120.107115565599</v>
      </c>
      <c r="P35" s="1">
        <f t="shared" si="3"/>
        <v>682259995.72862065</v>
      </c>
    </row>
    <row r="36" spans="13:16" x14ac:dyDescent="0.3">
      <c r="M36" s="3">
        <v>33</v>
      </c>
      <c r="N36" s="1">
        <f t="shared" si="1"/>
        <v>1.5840000000000001E-9</v>
      </c>
      <c r="O36" s="1">
        <f t="shared" si="2"/>
        <v>25296.794880799593</v>
      </c>
      <c r="P36" s="1">
        <f t="shared" si="3"/>
        <v>639927831.24124849</v>
      </c>
    </row>
    <row r="37" spans="13:16" x14ac:dyDescent="0.3">
      <c r="M37" s="3">
        <v>34</v>
      </c>
      <c r="N37" s="1">
        <f t="shared" si="1"/>
        <v>1.6320000000000002E-9</v>
      </c>
      <c r="O37" s="1">
        <f t="shared" si="2"/>
        <v>24373.647753645331</v>
      </c>
      <c r="P37" s="1">
        <f t="shared" si="3"/>
        <v>594074704.81878006</v>
      </c>
    </row>
    <row r="38" spans="13:16" x14ac:dyDescent="0.3">
      <c r="M38" s="3">
        <v>35</v>
      </c>
      <c r="N38" s="1">
        <f t="shared" si="1"/>
        <v>1.68E-9</v>
      </c>
      <c r="O38" s="1">
        <f t="shared" si="2"/>
        <v>23354.308974067892</v>
      </c>
      <c r="P38" s="1">
        <f t="shared" si="3"/>
        <v>545423747.65622807</v>
      </c>
    </row>
    <row r="39" spans="13:16" x14ac:dyDescent="0.3">
      <c r="M39" s="3">
        <v>36</v>
      </c>
      <c r="N39" s="1">
        <f t="shared" si="1"/>
        <v>1.728E-9</v>
      </c>
      <c r="O39" s="1">
        <f t="shared" si="2"/>
        <v>22242.801406538671</v>
      </c>
      <c r="P39" s="1">
        <f t="shared" si="3"/>
        <v>494742214.41071868</v>
      </c>
    </row>
    <row r="40" spans="13:16" x14ac:dyDescent="0.3">
      <c r="M40" s="3">
        <v>37</v>
      </c>
      <c r="N40" s="1">
        <f t="shared" si="1"/>
        <v>1.7760000000000001E-9</v>
      </c>
      <c r="O40" s="1">
        <f t="shared" si="2"/>
        <v>21043.511663627196</v>
      </c>
      <c r="P40" s="1">
        <f t="shared" si="3"/>
        <v>442829383.13721383</v>
      </c>
    </row>
    <row r="41" spans="13:16" x14ac:dyDescent="0.3">
      <c r="M41" s="3">
        <v>38</v>
      </c>
      <c r="N41" s="1">
        <f t="shared" si="1"/>
        <v>1.8240000000000001E-9</v>
      </c>
      <c r="O41" s="1">
        <f t="shared" si="2"/>
        <v>19761.172794045378</v>
      </c>
      <c r="P41" s="1">
        <f t="shared" si="3"/>
        <v>390503950.19611925</v>
      </c>
    </row>
    <row r="42" spans="13:16" x14ac:dyDescent="0.3">
      <c r="M42" s="3">
        <v>39</v>
      </c>
      <c r="N42" s="1">
        <f t="shared" si="1"/>
        <v>1.8720000000000002E-9</v>
      </c>
      <c r="O42" s="1">
        <f t="shared" si="2"/>
        <v>18400.845603466558</v>
      </c>
      <c r="P42" s="1">
        <f t="shared" si="3"/>
        <v>338591118.92261457</v>
      </c>
    </row>
    <row r="43" spans="13:16" x14ac:dyDescent="0.3">
      <c r="M43" s="3">
        <v>40</v>
      </c>
      <c r="N43" s="1">
        <f t="shared" si="1"/>
        <v>1.92E-9</v>
      </c>
      <c r="O43" s="1">
        <f t="shared" si="2"/>
        <v>16967.898681837578</v>
      </c>
      <c r="P43" s="1">
        <f t="shared" si="3"/>
        <v>287909585.67710543</v>
      </c>
    </row>
    <row r="44" spans="13:16" x14ac:dyDescent="0.3">
      <c r="M44" s="3">
        <v>41</v>
      </c>
      <c r="N44" s="1">
        <f t="shared" si="1"/>
        <v>1.9680000000000002E-9</v>
      </c>
      <c r="O44" s="1">
        <f t="shared" si="2"/>
        <v>15467.987216006894</v>
      </c>
      <c r="P44" s="1">
        <f t="shared" si="3"/>
        <v>239258628.51455268</v>
      </c>
    </row>
    <row r="45" spans="13:16" x14ac:dyDescent="0.3">
      <c r="M45" s="3">
        <v>42</v>
      </c>
      <c r="N45" s="1">
        <f t="shared" si="1"/>
        <v>2.0160000000000001E-9</v>
      </c>
      <c r="O45" s="1">
        <f t="shared" si="2"/>
        <v>13907.030671285826</v>
      </c>
      <c r="P45" s="1">
        <f t="shared" si="3"/>
        <v>193405502.09208468</v>
      </c>
    </row>
    <row r="46" spans="13:16" x14ac:dyDescent="0.3">
      <c r="M46" s="3">
        <v>43</v>
      </c>
      <c r="N46" s="1">
        <f t="shared" si="1"/>
        <v>2.0639999999999999E-9</v>
      </c>
      <c r="O46" s="1">
        <f t="shared" si="2"/>
        <v>12291.189430023149</v>
      </c>
      <c r="P46" s="1">
        <f t="shared" si="3"/>
        <v>151073337.60471278</v>
      </c>
    </row>
    <row r="47" spans="13:16" x14ac:dyDescent="0.3">
      <c r="M47" s="3">
        <v>44</v>
      </c>
      <c r="N47" s="1">
        <f t="shared" si="1"/>
        <v>2.1120000000000002E-9</v>
      </c>
      <c r="O47" s="1">
        <f t="shared" si="2"/>
        <v>10626.840479390476</v>
      </c>
      <c r="P47" s="1">
        <f t="shared" si="3"/>
        <v>112929738.57441199</v>
      </c>
    </row>
    <row r="48" spans="13:16" x14ac:dyDescent="0.3">
      <c r="M48" s="3">
        <v>45</v>
      </c>
      <c r="N48" s="1">
        <f t="shared" si="1"/>
        <v>2.16E-9</v>
      </c>
      <c r="O48" s="1">
        <f t="shared" si="2"/>
        <v>8920.5522443272512</v>
      </c>
      <c r="P48" s="1">
        <f t="shared" si="3"/>
        <v>79576252.343771964</v>
      </c>
    </row>
    <row r="49" spans="13:16" x14ac:dyDescent="0.3">
      <c r="M49" s="3">
        <v>46</v>
      </c>
      <c r="N49" s="1">
        <f t="shared" si="1"/>
        <v>2.2080000000000002E-9</v>
      </c>
      <c r="O49" s="1">
        <f t="shared" si="2"/>
        <v>7179.0586649683291</v>
      </c>
      <c r="P49" s="1">
        <f t="shared" si="3"/>
        <v>51538883.315056846</v>
      </c>
    </row>
    <row r="50" spans="13:16" x14ac:dyDescent="0.3">
      <c r="M50" s="3">
        <v>47</v>
      </c>
      <c r="N50" s="1">
        <f t="shared" si="1"/>
        <v>2.2560000000000001E-9</v>
      </c>
      <c r="O50" s="1">
        <f t="shared" si="2"/>
        <v>5409.2326208587019</v>
      </c>
      <c r="P50" s="1">
        <f t="shared" si="3"/>
        <v>29259797.546561901</v>
      </c>
    </row>
    <row r="51" spans="13:16" x14ac:dyDescent="0.3">
      <c r="M51" s="3">
        <v>48</v>
      </c>
      <c r="N51" s="1">
        <f t="shared" si="1"/>
        <v>2.3040000000000003E-9</v>
      </c>
      <c r="O51" s="1">
        <f t="shared" si="2"/>
        <v>3618.0588068378602</v>
      </c>
      <c r="P51" s="1">
        <f t="shared" si="3"/>
        <v>13090349.529737001</v>
      </c>
    </row>
    <row r="52" spans="13:16" x14ac:dyDescent="0.3">
      <c r="M52" s="3">
        <v>49</v>
      </c>
      <c r="N52" s="1">
        <f t="shared" si="1"/>
        <v>2.3520000000000001E-9</v>
      </c>
      <c r="O52" s="1">
        <f t="shared" si="2"/>
        <v>1812.6061676402696</v>
      </c>
      <c r="P52" s="1">
        <f t="shared" si="3"/>
        <v>3285541.1189675452</v>
      </c>
    </row>
    <row r="53" spans="13:16" x14ac:dyDescent="0.3">
      <c r="M53" s="3">
        <v>50</v>
      </c>
      <c r="N53" s="1">
        <f t="shared" si="1"/>
        <v>2.4E-9</v>
      </c>
      <c r="O53" s="1">
        <f t="shared" si="2"/>
        <v>3.5366989511937293E-12</v>
      </c>
      <c r="P53" s="1">
        <f t="shared" si="3"/>
        <v>1.2508239471374825E-23</v>
      </c>
    </row>
  </sheetData>
  <mergeCells count="3">
    <mergeCell ref="A1:C1"/>
    <mergeCell ref="A6:C6"/>
    <mergeCell ref="G1:J1"/>
  </mergeCells>
  <dataValidations count="1">
    <dataValidation type="list" allowBlank="1" showInputMessage="1" showErrorMessage="1" sqref="T2" xr:uid="{629EB60F-FCFC-40E9-8E72-FE6ABAF63211}">
      <formula1>$G$3:$G$14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nabanita saikia</dc:creator>
  <cp:lastModifiedBy>nabanita saikia</cp:lastModifiedBy>
  <dcterms:created xsi:type="dcterms:W3CDTF">2015-06-05T18:17:20Z</dcterms:created>
  <dcterms:modified xsi:type="dcterms:W3CDTF">2025-04-10T08:08:45Z</dcterms:modified>
</cp:coreProperties>
</file>