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6" i="1"/>
  <c r="I7" i="1"/>
  <c r="I8" i="1"/>
  <c r="I9" i="1"/>
  <c r="L9" i="1" s="1"/>
  <c r="I10" i="1"/>
  <c r="I11" i="1"/>
  <c r="I12" i="1"/>
  <c r="I13" i="1"/>
  <c r="L13" i="1" s="1"/>
  <c r="I14" i="1"/>
  <c r="I6" i="1"/>
  <c r="L6" i="1" s="1"/>
  <c r="L7" i="1"/>
  <c r="L8" i="1"/>
  <c r="L10" i="1"/>
  <c r="L11" i="1"/>
  <c r="L12" i="1"/>
  <c r="L14" i="1"/>
</calcChain>
</file>

<file path=xl/sharedStrings.xml><?xml version="1.0" encoding="utf-8"?>
<sst xmlns="http://schemas.openxmlformats.org/spreadsheetml/2006/main" count="94" uniqueCount="64">
  <si>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8" type="noConversion"/>
  </si>
  <si>
    <t>部門</t>
    <phoneticPr fontId="8" type="noConversion"/>
  </si>
  <si>
    <t xml:space="preserve">客户 </t>
    <phoneticPr fontId="8" type="noConversion"/>
  </si>
  <si>
    <r>
      <t>款號</t>
    </r>
    <r>
      <rPr>
        <b/>
        <sz val="11"/>
        <rFont val="Arial"/>
        <family val="2"/>
      </rPr>
      <t/>
    </r>
    <phoneticPr fontId="8" type="noConversion"/>
  </si>
  <si>
    <t>訂單數量</t>
    <phoneticPr fontId="8" type="noConversion"/>
  </si>
  <si>
    <t xml:space="preserve"> 组生产量</t>
    <phoneticPr fontId="8" type="noConversion"/>
  </si>
  <si>
    <t>訂單交期</t>
    <phoneticPr fontId="8" type="noConversion"/>
  </si>
  <si>
    <t xml:space="preserve">上線日期  </t>
    <phoneticPr fontId="8" type="noConversion"/>
  </si>
  <si>
    <t xml:space="preserve">1人8H標準產量 </t>
    <phoneticPr fontId="8" type="noConversion"/>
  </si>
  <si>
    <t>實際工作人數</t>
    <phoneticPr fontId="8" type="noConversion"/>
  </si>
  <si>
    <t>工時</t>
    <phoneticPr fontId="8" type="noConversion"/>
  </si>
  <si>
    <t>總工時</t>
    <phoneticPr fontId="8" type="noConversion"/>
  </si>
  <si>
    <t xml:space="preserve">今日目標產量 </t>
    <phoneticPr fontId="8" type="noConversion"/>
  </si>
  <si>
    <t>今日產量</t>
    <phoneticPr fontId="8" type="noConversion"/>
  </si>
  <si>
    <t>前一天</t>
    <phoneticPr fontId="8" type="noConversion"/>
  </si>
  <si>
    <t xml:space="preserve"> 累計量</t>
    <phoneticPr fontId="8" type="noConversion"/>
  </si>
  <si>
    <t>正負數量</t>
    <phoneticPr fontId="8" type="noConversion"/>
  </si>
  <si>
    <t xml:space="preserve">組各別效率    </t>
    <phoneticPr fontId="8" type="noConversion"/>
  </si>
  <si>
    <t xml:space="preserve">組效率    </t>
    <phoneticPr fontId="8" type="noConversion"/>
  </si>
  <si>
    <t>返修率</t>
    <phoneticPr fontId="8" type="noConversion"/>
  </si>
  <si>
    <t xml:space="preserve">责任归属及上线天数 (文字備註)                             </t>
    <phoneticPr fontId="8" type="noConversion"/>
  </si>
  <si>
    <t>顏色</t>
    <phoneticPr fontId="8" type="noConversion"/>
  </si>
  <si>
    <t>今日各組成本</t>
    <phoneticPr fontId="8" type="noConversion"/>
  </si>
  <si>
    <t xml:space="preserve">今日生產成本/DZ </t>
    <phoneticPr fontId="8" type="noConversion"/>
  </si>
  <si>
    <t>工繳收入/DZ</t>
    <phoneticPr fontId="8" type="noConversion"/>
  </si>
  <si>
    <t xml:space="preserve">今日工繳收入/DZ </t>
    <phoneticPr fontId="8" type="noConversion"/>
  </si>
  <si>
    <t>今日生產損益 USD</t>
    <phoneticPr fontId="8" type="noConversion"/>
  </si>
  <si>
    <t>(CM-COST)/CM 損 益 %</t>
    <phoneticPr fontId="8" type="noConversion"/>
  </si>
  <si>
    <t>損益累積</t>
    <phoneticPr fontId="8" type="noConversion"/>
  </si>
  <si>
    <t>V</t>
  </si>
  <si>
    <t>X</t>
  </si>
  <si>
    <t>包裝</t>
  </si>
  <si>
    <t xml:space="preserve">GREAT  GLOBAL INTERNATIONAL CO.,LTD </t>
    <phoneticPr fontId="4" type="noConversion"/>
  </si>
  <si>
    <r>
      <t>.</t>
    </r>
    <r>
      <rPr>
        <b/>
        <sz val="20"/>
        <rFont val="細明體"/>
        <family val="3"/>
        <charset val="136"/>
      </rPr>
      <t>宁平各部門產量報表</t>
    </r>
    <r>
      <rPr>
        <b/>
        <sz val="20"/>
        <rFont val="Arial"/>
        <family val="2"/>
      </rPr>
      <t xml:space="preserve"> Báo Biểu Sản Lượng Trong Ngày Của Các Bộ Phận</t>
    </r>
    <phoneticPr fontId="4" type="noConversion"/>
  </si>
  <si>
    <t>UA</t>
  </si>
  <si>
    <t>1291299-D</t>
  </si>
  <si>
    <t>29工作 
(總人數29 人)</t>
  </si>
  <si>
    <t>1293931-F</t>
  </si>
  <si>
    <t>1293270-B</t>
  </si>
  <si>
    <t>1291307-B</t>
  </si>
  <si>
    <t>BON TON</t>
  </si>
  <si>
    <t>EX7BA110M-B</t>
  </si>
  <si>
    <t>TALBOTS</t>
  </si>
  <si>
    <t>172034329W-A</t>
  </si>
  <si>
    <t>71034165-A</t>
  </si>
  <si>
    <t>71034165P-A</t>
  </si>
  <si>
    <t>71034165X-A</t>
  </si>
  <si>
    <t>R01C</t>
  </si>
  <si>
    <t>R01D</t>
  </si>
  <si>
    <t>R01E</t>
  </si>
  <si>
    <t>R01F</t>
  </si>
  <si>
    <t>R01G</t>
  </si>
  <si>
    <t>R01H</t>
  </si>
  <si>
    <t>R01I</t>
  </si>
  <si>
    <t>R02C</t>
  </si>
  <si>
    <t>R02D</t>
  </si>
  <si>
    <t>29工作 
(總人數30 人)</t>
  </si>
  <si>
    <t>29工作 
(總人數31 人)</t>
  </si>
  <si>
    <t>29工作 
(總人數32 人)</t>
  </si>
  <si>
    <t>29工作 
(總人數33 人)</t>
  </si>
  <si>
    <t>29工作 
(總人數34 人)</t>
  </si>
  <si>
    <t>29工作 
(總人數35 人)</t>
  </si>
  <si>
    <t>29工作 
(總人數36 人)</t>
  </si>
  <si>
    <t>29工作 
(總人數37 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</si>
</sst>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1" formatCode="_(* #,##0.0_);_(* \(#,##0.0\);_(* &quot;-&quot;??_);_(@_)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b/>
      <sz val="2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6" fillId="0" borderId="1" xfId="3" applyFont="1" applyFill="1" applyBorder="1"/>
    <xf numFmtId="0" fontId="5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 wrapText="1"/>
    </xf>
    <xf numFmtId="176" fontId="10" fillId="2" borderId="1" xfId="4" applyNumberFormat="1" applyFont="1" applyFill="1" applyBorder="1" applyAlignment="1">
      <alignment horizontal="center" vertical="center" wrapText="1"/>
    </xf>
    <xf numFmtId="37" fontId="10" fillId="2" borderId="1" xfId="4" applyNumberFormat="1" applyFont="1" applyFill="1" applyBorder="1" applyAlignment="1">
      <alignment horizontal="center" vertical="center" wrapText="1"/>
    </xf>
    <xf numFmtId="177" fontId="10" fillId="2" borderId="1" xfId="4" applyNumberFormat="1" applyFont="1" applyFill="1" applyBorder="1" applyAlignment="1">
      <alignment horizontal="center" vertical="center" wrapText="1"/>
    </xf>
    <xf numFmtId="178" fontId="10" fillId="2" borderId="1" xfId="4" applyNumberFormat="1" applyFont="1" applyFill="1" applyBorder="1" applyAlignment="1">
      <alignment horizontal="center" vertical="center" wrapText="1"/>
    </xf>
    <xf numFmtId="179" fontId="10" fillId="2" borderId="1" xfId="4" applyNumberFormat="1" applyFont="1" applyFill="1" applyBorder="1" applyAlignment="1">
      <alignment horizontal="center" vertical="center" wrapText="1"/>
    </xf>
    <xf numFmtId="0" fontId="10" fillId="2" borderId="1" xfId="4" applyFont="1" applyFill="1" applyBorder="1" applyAlignment="1">
      <alignment horizontal="center" vertical="center" wrapText="1" shrinkToFit="1"/>
    </xf>
    <xf numFmtId="0" fontId="10" fillId="2" borderId="1" xfId="0" applyFont="1" applyFill="1" applyBorder="1" applyAlignment="1">
      <alignment horizontal="left" vertical="center" wrapText="1"/>
    </xf>
    <xf numFmtId="43" fontId="10" fillId="2" borderId="1" xfId="1" applyFont="1" applyFill="1" applyBorder="1" applyAlignment="1">
      <alignment horizontal="center" vertical="center" wrapText="1" shrinkToFit="1"/>
    </xf>
    <xf numFmtId="181" fontId="10" fillId="2" borderId="1" xfId="1" applyNumberFormat="1" applyFont="1" applyFill="1" applyBorder="1" applyAlignment="1">
      <alignment horizontal="center" vertical="center" wrapText="1" shrinkToFit="1"/>
    </xf>
    <xf numFmtId="0" fontId="12" fillId="2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0" fontId="10" fillId="2" borderId="1" xfId="4" applyNumberFormat="1" applyFont="1" applyFill="1" applyBorder="1" applyAlignment="1">
      <alignment horizontal="center" vertical="center" wrapText="1" shrinkToFit="1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>
      <alignment vertical="center"/>
    </xf>
  </cellXfs>
  <cellStyles count="6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M16" sqref="M16"/>
    </sheetView>
  </sheetViews>
  <sheetFormatPr defaultRowHeight="16.5" x14ac:dyDescent="0.25"/>
  <cols>
    <col min="19" max="19" width="9" style="25"/>
  </cols>
  <sheetData>
    <row r="1" spans="1:28" s="4" customFormat="1" ht="36.75" x14ac:dyDescent="0.55000000000000004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3" t="s">
        <v>0</v>
      </c>
    </row>
    <row r="2" spans="1:28" s="4" customFormat="1" ht="26.25" customHeight="1" x14ac:dyDescent="0.25">
      <c r="A2" s="5" t="s">
        <v>33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r="3" spans="1:28" s="19" customFormat="1" ht="76.5" customHeight="1" x14ac:dyDescent="0.25">
      <c r="A3" s="7" t="s">
        <v>1</v>
      </c>
      <c r="B3" s="8" t="s">
        <v>2</v>
      </c>
      <c r="C3" s="9" t="s">
        <v>3</v>
      </c>
      <c r="D3" s="10" t="s">
        <v>4</v>
      </c>
      <c r="E3" s="11" t="s">
        <v>5</v>
      </c>
      <c r="F3" s="12" t="s">
        <v>6</v>
      </c>
      <c r="G3" s="8" t="s">
        <v>7</v>
      </c>
      <c r="H3" s="13" t="s">
        <v>8</v>
      </c>
      <c r="I3" s="11" t="s">
        <v>9</v>
      </c>
      <c r="J3" s="8" t="s">
        <v>10</v>
      </c>
      <c r="K3" s="7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14" t="s">
        <v>16</v>
      </c>
      <c r="Q3" s="21" t="s">
        <v>17</v>
      </c>
      <c r="R3" s="7" t="s">
        <v>18</v>
      </c>
      <c r="S3" s="23" t="s">
        <v>19</v>
      </c>
      <c r="T3" s="16" t="s">
        <v>20</v>
      </c>
      <c r="U3" s="16" t="s">
        <v>21</v>
      </c>
      <c r="V3" s="17" t="s">
        <v>22</v>
      </c>
      <c r="W3" s="15" t="s">
        <v>23</v>
      </c>
      <c r="X3" s="18" t="s">
        <v>24</v>
      </c>
      <c r="Y3" s="15" t="s">
        <v>25</v>
      </c>
      <c r="Z3" s="15" t="s">
        <v>26</v>
      </c>
      <c r="AA3" s="15" t="s">
        <v>27</v>
      </c>
      <c r="AB3" s="15" t="s">
        <v>28</v>
      </c>
    </row>
    <row r="4" spans="1:28" x14ac:dyDescent="0.25">
      <c r="A4" s="20" t="s">
        <v>31</v>
      </c>
      <c r="B4" s="20" t="s">
        <v>29</v>
      </c>
      <c r="C4" s="20" t="s">
        <v>29</v>
      </c>
      <c r="D4" s="20" t="s">
        <v>29</v>
      </c>
      <c r="E4" s="20" t="s">
        <v>30</v>
      </c>
      <c r="F4" s="20" t="s">
        <v>29</v>
      </c>
      <c r="G4" s="20" t="s">
        <v>30</v>
      </c>
      <c r="H4" s="20" t="s">
        <v>29</v>
      </c>
      <c r="I4" s="20" t="s">
        <v>29</v>
      </c>
      <c r="J4" s="20" t="s">
        <v>29</v>
      </c>
      <c r="K4" s="20" t="s">
        <v>29</v>
      </c>
      <c r="L4" s="20" t="s">
        <v>29</v>
      </c>
      <c r="M4" s="20" t="s">
        <v>29</v>
      </c>
      <c r="N4" s="20" t="s">
        <v>29</v>
      </c>
      <c r="O4" s="20" t="s">
        <v>29</v>
      </c>
      <c r="P4" s="20" t="s">
        <v>29</v>
      </c>
      <c r="Q4" s="20" t="s">
        <v>29</v>
      </c>
      <c r="R4" s="20" t="s">
        <v>29</v>
      </c>
      <c r="S4" s="24" t="s">
        <v>30</v>
      </c>
      <c r="T4" s="20" t="s">
        <v>30</v>
      </c>
      <c r="U4" s="20"/>
      <c r="V4" s="20" t="s">
        <v>30</v>
      </c>
      <c r="W4" s="20" t="s">
        <v>30</v>
      </c>
      <c r="X4" s="20" t="s">
        <v>30</v>
      </c>
      <c r="Y4" s="20" t="s">
        <v>30</v>
      </c>
      <c r="Z4" s="20" t="s">
        <v>30</v>
      </c>
      <c r="AA4" s="20" t="s">
        <v>30</v>
      </c>
      <c r="AB4" s="20" t="s">
        <v>30</v>
      </c>
    </row>
    <row r="6" spans="1:28" x14ac:dyDescent="0.25">
      <c r="A6" t="s">
        <v>47</v>
      </c>
      <c r="B6" t="s">
        <v>34</v>
      </c>
      <c r="C6" t="s">
        <v>35</v>
      </c>
      <c r="D6">
        <v>26239</v>
      </c>
      <c r="F6" s="22">
        <v>42797</v>
      </c>
      <c r="H6">
        <v>686</v>
      </c>
      <c r="I6">
        <f>K6/J6</f>
        <v>8.695652173913043</v>
      </c>
      <c r="J6">
        <v>11.5</v>
      </c>
      <c r="K6">
        <v>100</v>
      </c>
      <c r="L6">
        <f>H6/8*I6*J6</f>
        <v>8574.9999999999982</v>
      </c>
      <c r="M6">
        <v>1400</v>
      </c>
      <c r="N6">
        <v>5600</v>
      </c>
      <c r="O6">
        <v>25080</v>
      </c>
      <c r="P6">
        <f>O6-D6</f>
        <v>-1159</v>
      </c>
      <c r="S6" s="25">
        <v>0.43683025049484675</v>
      </c>
      <c r="T6" t="s">
        <v>36</v>
      </c>
    </row>
    <row r="7" spans="1:28" x14ac:dyDescent="0.25">
      <c r="A7" t="s">
        <v>48</v>
      </c>
      <c r="B7" t="s">
        <v>34</v>
      </c>
      <c r="C7" t="s">
        <v>37</v>
      </c>
      <c r="D7">
        <v>55101</v>
      </c>
      <c r="F7" s="22">
        <v>42798</v>
      </c>
      <c r="H7">
        <v>686</v>
      </c>
      <c r="I7">
        <f t="shared" ref="I7:I14" si="0">K7/J7</f>
        <v>8.695652173913043</v>
      </c>
      <c r="J7">
        <v>11.5</v>
      </c>
      <c r="K7">
        <v>100</v>
      </c>
      <c r="L7">
        <f t="shared" ref="L7:L14" si="1">H7/8*I7*J7</f>
        <v>8574.9999999999982</v>
      </c>
      <c r="M7">
        <v>1781</v>
      </c>
      <c r="N7">
        <v>2225</v>
      </c>
      <c r="O7">
        <v>25080</v>
      </c>
      <c r="P7">
        <f t="shared" ref="P7:P14" si="2">O7-D7</f>
        <v>-30021</v>
      </c>
      <c r="S7" s="25">
        <v>0.1735620191698275</v>
      </c>
      <c r="T7" t="s">
        <v>56</v>
      </c>
    </row>
    <row r="8" spans="1:28" x14ac:dyDescent="0.25">
      <c r="A8" t="s">
        <v>49</v>
      </c>
      <c r="B8" t="s">
        <v>34</v>
      </c>
      <c r="C8" t="s">
        <v>38</v>
      </c>
      <c r="D8">
        <v>5303</v>
      </c>
      <c r="F8" s="22">
        <v>42799</v>
      </c>
      <c r="H8">
        <v>686</v>
      </c>
      <c r="I8">
        <f t="shared" si="0"/>
        <v>8.695652173913043</v>
      </c>
      <c r="J8">
        <v>11.5</v>
      </c>
      <c r="K8">
        <v>100</v>
      </c>
      <c r="L8">
        <f t="shared" si="1"/>
        <v>8574.9999999999982</v>
      </c>
      <c r="M8">
        <v>656</v>
      </c>
      <c r="N8">
        <v>394</v>
      </c>
      <c r="O8">
        <v>18810</v>
      </c>
      <c r="P8">
        <f t="shared" si="2"/>
        <v>13507</v>
      </c>
      <c r="S8" s="25">
        <v>3.0734128338387432E-2</v>
      </c>
      <c r="T8" t="s">
        <v>57</v>
      </c>
    </row>
    <row r="9" spans="1:28" x14ac:dyDescent="0.25">
      <c r="A9" t="s">
        <v>50</v>
      </c>
      <c r="B9" t="s">
        <v>34</v>
      </c>
      <c r="C9" t="s">
        <v>39</v>
      </c>
      <c r="D9">
        <v>6040</v>
      </c>
      <c r="F9" s="22">
        <v>42800</v>
      </c>
      <c r="H9">
        <v>686</v>
      </c>
      <c r="I9">
        <f t="shared" si="0"/>
        <v>8.695652173913043</v>
      </c>
      <c r="J9">
        <v>11.5</v>
      </c>
      <c r="K9">
        <v>100</v>
      </c>
      <c r="L9">
        <f t="shared" si="1"/>
        <v>8574.9999999999982</v>
      </c>
      <c r="M9">
        <v>30</v>
      </c>
      <c r="N9">
        <v>383</v>
      </c>
      <c r="O9">
        <v>18810</v>
      </c>
      <c r="P9">
        <f t="shared" si="2"/>
        <v>12770</v>
      </c>
      <c r="S9" s="25">
        <v>2.9876068917772555E-2</v>
      </c>
      <c r="T9" t="s">
        <v>58</v>
      </c>
    </row>
    <row r="10" spans="1:28" x14ac:dyDescent="0.25">
      <c r="A10" t="s">
        <v>51</v>
      </c>
      <c r="B10" t="s">
        <v>40</v>
      </c>
      <c r="C10" t="s">
        <v>41</v>
      </c>
      <c r="D10">
        <v>1952</v>
      </c>
      <c r="F10" s="22">
        <v>42801</v>
      </c>
      <c r="H10">
        <v>1097</v>
      </c>
      <c r="I10">
        <f t="shared" si="0"/>
        <v>8.695652173913043</v>
      </c>
      <c r="J10">
        <v>11.5</v>
      </c>
      <c r="K10">
        <v>100</v>
      </c>
      <c r="L10">
        <f t="shared" si="1"/>
        <v>13712.5</v>
      </c>
      <c r="M10">
        <v>2091</v>
      </c>
      <c r="N10">
        <v>900</v>
      </c>
      <c r="O10">
        <v>20325.25</v>
      </c>
      <c r="P10">
        <f t="shared" si="2"/>
        <v>18373.25</v>
      </c>
      <c r="S10" s="25">
        <v>4.3902037481364502E-2</v>
      </c>
      <c r="T10" t="s">
        <v>59</v>
      </c>
    </row>
    <row r="11" spans="1:28" x14ac:dyDescent="0.25">
      <c r="A11" t="s">
        <v>52</v>
      </c>
      <c r="B11" t="s">
        <v>42</v>
      </c>
      <c r="C11" t="s">
        <v>43</v>
      </c>
      <c r="D11">
        <v>208</v>
      </c>
      <c r="F11" s="22">
        <v>42802</v>
      </c>
      <c r="H11">
        <v>576</v>
      </c>
      <c r="I11">
        <f t="shared" si="0"/>
        <v>8.695652173913043</v>
      </c>
      <c r="J11">
        <v>11.5</v>
      </c>
      <c r="K11">
        <v>100</v>
      </c>
      <c r="L11">
        <f t="shared" si="1"/>
        <v>7200</v>
      </c>
      <c r="M11">
        <v>756</v>
      </c>
      <c r="N11">
        <v>192</v>
      </c>
      <c r="O11">
        <v>28659.125</v>
      </c>
      <c r="P11">
        <f t="shared" si="2"/>
        <v>28451.125</v>
      </c>
      <c r="S11" s="25">
        <v>1.7837235228539576E-2</v>
      </c>
      <c r="T11" t="s">
        <v>60</v>
      </c>
    </row>
    <row r="12" spans="1:28" x14ac:dyDescent="0.25">
      <c r="A12" t="s">
        <v>53</v>
      </c>
      <c r="B12" t="s">
        <v>42</v>
      </c>
      <c r="C12" t="s">
        <v>44</v>
      </c>
      <c r="D12">
        <v>4682</v>
      </c>
      <c r="F12" s="22">
        <v>42803</v>
      </c>
      <c r="H12">
        <v>524</v>
      </c>
      <c r="I12">
        <f t="shared" si="0"/>
        <v>8.695652173913043</v>
      </c>
      <c r="J12">
        <v>11.5</v>
      </c>
      <c r="K12">
        <v>100</v>
      </c>
      <c r="L12">
        <f t="shared" si="1"/>
        <v>6550</v>
      </c>
      <c r="M12">
        <v>190</v>
      </c>
      <c r="N12">
        <v>911</v>
      </c>
      <c r="O12">
        <v>11939.125</v>
      </c>
      <c r="P12">
        <f t="shared" si="2"/>
        <v>7257.125</v>
      </c>
      <c r="S12" s="25">
        <v>9.3032755495417299E-2</v>
      </c>
      <c r="T12" t="s">
        <v>61</v>
      </c>
    </row>
    <row r="13" spans="1:28" x14ac:dyDescent="0.25">
      <c r="A13" t="s">
        <v>54</v>
      </c>
      <c r="B13" t="s">
        <v>42</v>
      </c>
      <c r="C13" t="s">
        <v>45</v>
      </c>
      <c r="D13">
        <v>3063</v>
      </c>
      <c r="F13" s="22">
        <v>42804</v>
      </c>
      <c r="H13">
        <v>524</v>
      </c>
      <c r="I13">
        <f t="shared" si="0"/>
        <v>8.695652173913043</v>
      </c>
      <c r="J13">
        <v>11.5</v>
      </c>
      <c r="K13">
        <v>100</v>
      </c>
      <c r="L13">
        <f t="shared" si="1"/>
        <v>6550</v>
      </c>
      <c r="M13">
        <v>158</v>
      </c>
      <c r="N13">
        <v>644</v>
      </c>
      <c r="O13">
        <v>11939.125</v>
      </c>
      <c r="P13">
        <f t="shared" si="2"/>
        <v>8876.125</v>
      </c>
      <c r="S13" s="25">
        <v>6.5766294773928355E-2</v>
      </c>
      <c r="T13" t="s">
        <v>62</v>
      </c>
    </row>
    <row r="14" spans="1:28" x14ac:dyDescent="0.25">
      <c r="A14" t="s">
        <v>55</v>
      </c>
      <c r="B14" t="s">
        <v>42</v>
      </c>
      <c r="C14" t="s">
        <v>46</v>
      </c>
      <c r="D14">
        <v>107</v>
      </c>
      <c r="F14" s="22">
        <v>42805</v>
      </c>
      <c r="H14">
        <v>524</v>
      </c>
      <c r="I14">
        <f t="shared" si="0"/>
        <v>8.695652173913043</v>
      </c>
      <c r="J14">
        <v>11.5</v>
      </c>
      <c r="K14">
        <v>100</v>
      </c>
      <c r="L14">
        <f t="shared" si="1"/>
        <v>6550</v>
      </c>
      <c r="M14">
        <v>678</v>
      </c>
      <c r="N14">
        <v>95</v>
      </c>
      <c r="O14">
        <v>14812.875</v>
      </c>
      <c r="P14">
        <f t="shared" si="2"/>
        <v>14705.875</v>
      </c>
      <c r="S14" s="25">
        <v>9.7015496949117933E-3</v>
      </c>
      <c r="T14" t="s">
        <v>63</v>
      </c>
    </row>
  </sheetData>
  <mergeCells count="2">
    <mergeCell ref="A1:T1"/>
    <mergeCell ref="A2:T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2017-02-17T09:01:00Z</dcterms:modified>
</cp:coreProperties>
</file>