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S:\Transfer\Fraser Jones\1D_Transient_Toolbox\"/>
    </mc:Choice>
  </mc:AlternateContent>
  <xr:revisionPtr revIDLastSave="0" documentId="13_ncr:1_{F635B348-03FE-4A02-95FE-455898CC5585}" xr6:coauthVersionLast="47" xr6:coauthVersionMax="47" xr10:uidLastSave="{00000000-0000-0000-0000-000000000000}"/>
  <bookViews>
    <workbookView xWindow="-120" yWindow="-120" windowWidth="29040" windowHeight="15840" xr2:uid="{5FC984CA-FA47-49C6-B571-C8119F27FD36}"/>
  </bookViews>
  <sheets>
    <sheet name="Material Properties" sheetId="1" r:id="rId1"/>
  </sheets>
  <externalReferences>
    <externalReference r:id="rId2"/>
  </externalReferences>
  <definedNames>
    <definedName name="alpha_Left">'[1]User Input'!$B$10</definedName>
    <definedName name="alpha_Right">'[1]User Input'!$F$10</definedName>
    <definedName name="Boltzman_Constant">5.67*10^-8</definedName>
    <definedName name="epislon_Left">'[1]User Input'!$B$9</definedName>
    <definedName name="epislon_Right">'[1]User Input'!$F$9</definedName>
    <definedName name="h_Left">'[1]User Input'!$B$5</definedName>
    <definedName name="h_Right">'[1]User Input'!$F$5</definedName>
    <definedName name="q_in_Left">'[1]User Input'!$B$19</definedName>
    <definedName name="q_in_Right">'[1]User Input'!$F$19</definedName>
    <definedName name="T_conv_Left">'[1]User Input'!$B$8</definedName>
    <definedName name="T_conv_Right">'[1]User Input'!$F$8</definedName>
    <definedName name="T_max">'[1]User Input'!$U$15</definedName>
    <definedName name="T_min">'[1]User Input'!$U$12</definedName>
    <definedName name="T_rad_1_Left">'[1]User Input'!$B$13</definedName>
    <definedName name="T_rad_1_Right">'[1]User Input'!$F$13</definedName>
    <definedName name="T_rad_2_Left">'[1]User Input'!$B$17</definedName>
    <definedName name="T_rad_2_Right">'[1]User Input'!$F$17</definedName>
    <definedName name="T_wall_Left">'[1]User Input'!$B$4</definedName>
    <definedName name="T_wall_Right">'[1]User Input'!$F$4</definedName>
    <definedName name="time_step">'[1]User Input'!$U$3</definedName>
    <definedName name="View_Factor_1_Left">'[1]User Input'!$B$14</definedName>
    <definedName name="View_Factor_1_Right">'[1]User Input'!$F$14</definedName>
    <definedName name="View_Factor_2_Left">'[1]User Input'!$B$18</definedName>
    <definedName name="View_Factor_2_Right">'[1]User Input'!$F$18</definedName>
    <definedName name="x_step">'[1]User Input'!$U$8</definedName>
    <definedName name="θ">'[1]User Input'!$U$16</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 l="1"/>
  <c r="D15" i="1"/>
  <c r="D14" i="1"/>
  <c r="D13" i="1"/>
  <c r="D12" i="1"/>
</calcChain>
</file>

<file path=xl/sharedStrings.xml><?xml version="1.0" encoding="utf-8"?>
<sst xmlns="http://schemas.openxmlformats.org/spreadsheetml/2006/main" count="73" uniqueCount="70">
  <si>
    <t>Material</t>
  </si>
  <si>
    <t>P50</t>
  </si>
  <si>
    <t>A12</t>
  </si>
  <si>
    <t>AeroZero</t>
  </si>
  <si>
    <t>T792</t>
  </si>
  <si>
    <t>T850</t>
  </si>
  <si>
    <t>T788</t>
  </si>
  <si>
    <t>Hero_71</t>
  </si>
  <si>
    <t>Hero_200</t>
  </si>
  <si>
    <t>T792c</t>
  </si>
  <si>
    <t>T788c</t>
  </si>
  <si>
    <t>Fb_813_3</t>
  </si>
  <si>
    <t>TC310</t>
  </si>
  <si>
    <t>FlexcoreF40</t>
  </si>
  <si>
    <t>A133</t>
  </si>
  <si>
    <t>A118</t>
  </si>
  <si>
    <t>Steel_A572</t>
  </si>
  <si>
    <t>SS316</t>
  </si>
  <si>
    <t>Silicone</t>
  </si>
  <si>
    <t>MA_25s</t>
  </si>
  <si>
    <t>RCF</t>
  </si>
  <si>
    <t>Temperature Varying Properties, 5-equation polynomial [a1+a2*(T)+a3*(T^2)+a4*(T^3)*a5*(T^4)]</t>
  </si>
  <si>
    <r>
      <rPr>
        <sz val="11"/>
        <color theme="1"/>
        <rFont val="Calibri"/>
        <family val="2"/>
      </rPr>
      <t>K</t>
    </r>
    <r>
      <rPr>
        <sz val="11"/>
        <color theme="1"/>
        <rFont val="Calibri"/>
        <family val="2"/>
        <scheme val="minor"/>
      </rPr>
      <t>, Thermal Conductivity (W/m·K)</t>
    </r>
  </si>
  <si>
    <t>KT_1</t>
  </si>
  <si>
    <t>KT_2</t>
  </si>
  <si>
    <t>KT_3</t>
  </si>
  <si>
    <t>KT_4</t>
  </si>
  <si>
    <t>KT_5</t>
  </si>
  <si>
    <t>ρ, Density (Kg/m³)</t>
  </si>
  <si>
    <t>rhoT_1</t>
  </si>
  <si>
    <t>rhoT_2</t>
  </si>
  <si>
    <t>rhoT_3</t>
  </si>
  <si>
    <t>rhoT_4</t>
  </si>
  <si>
    <t>rhoT_5</t>
  </si>
  <si>
    <t>Cp, Specific Heat Capacity (J/Kg·K)</t>
  </si>
  <si>
    <t>CpT_1</t>
  </si>
  <si>
    <t>CpT_2</t>
  </si>
  <si>
    <t>CpT_3</t>
  </si>
  <si>
    <t>CpT_4</t>
  </si>
  <si>
    <t>CpT_5</t>
  </si>
  <si>
    <t>KP_1</t>
  </si>
  <si>
    <t>KP_2</t>
  </si>
  <si>
    <t>KP_3</t>
  </si>
  <si>
    <t>KP_4</t>
  </si>
  <si>
    <t>KP_5</t>
  </si>
  <si>
    <t>rhoP_1</t>
  </si>
  <si>
    <t>rhoP_2</t>
  </si>
  <si>
    <t>rhoP_3</t>
  </si>
  <si>
    <t>rhoP_4</t>
  </si>
  <si>
    <t>rhoP_5</t>
  </si>
  <si>
    <t>CpP_1</t>
  </si>
  <si>
    <t>CpP_2</t>
  </si>
  <si>
    <t>CpP_3</t>
  </si>
  <si>
    <t>CpP_4</t>
  </si>
  <si>
    <t>CpP_5</t>
  </si>
  <si>
    <t>A boolean statement of whether this material ablates or not (0 = False, 1 = True)</t>
  </si>
  <si>
    <t>Ablative?</t>
  </si>
  <si>
    <t>Ablates</t>
  </si>
  <si>
    <t>Energy absorbed per unit kilogram of ablator before it's fully consumed</t>
  </si>
  <si>
    <t>Heat of Ablation (J/Kg)</t>
  </si>
  <si>
    <t>During ablation, the cell undergoing ablation will be held at this fixed temperature. It's density will be reduced based on how much energy needs to be removed to keep its temperature constant. Once its density is low enough, the cell will be deleted</t>
  </si>
  <si>
    <t>Temperature of Ablation (K)</t>
  </si>
  <si>
    <t>T_ab</t>
  </si>
  <si>
    <t>The cells density is reduced during ablation. If it falls below this percentage of the original density the cell will be considered destroyed from ablation</t>
  </si>
  <si>
    <t>% of material that can ablate</t>
  </si>
  <si>
    <t>percent_available</t>
  </si>
  <si>
    <t>h_ab</t>
  </si>
  <si>
    <t>Pressure Varying Property Modification, 5-equation polynomial [K(T), ρ(T), Cp(T)]*(a1+a2*(P)+a3*(P^2)+a4*(P^3)*a5*(P^4))                                                                                                           Effectively this means that rhoP_1 is the % of thermal conductivy for the material in a vacuum and the other values should sum up to 1 when P = 1 atm.</t>
  </si>
  <si>
    <t>Cryogel</t>
  </si>
  <si>
    <t>LavaWrap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</si>
</sst>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00"/>
  </numFmts>
  <fonts count="2" x14ac:knownFonts="1">
    <font>
      <sz val="11"/>
      <color theme="1"/>
      <name val="Calibri"/>
      <family val="2"/>
      <scheme val="minor"/>
    </font>
    <font>
      <sz val="11"/>
      <color theme="1"/>
      <name val="Calibri"/>
      <family val="2"/>
    </font>
  </fonts>
  <fills count="3">
    <fill>
      <patternFill patternType="none"/>
    </fill>
    <fill>
      <patternFill patternType="gray125"/>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4">
    <xf numFmtId="0" fontId="0" fillId="0" borderId="0" xfId="0"/>
    <xf numFmtId="0" fontId="0" fillId="0" borderId="1" xfId="0" applyBorder="1" applyAlignment="1">
      <alignment horizontal="center" vertical="center" wrapText="1"/>
    </xf>
    <xf numFmtId="2"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1" fontId="0" fillId="2" borderId="1" xfId="0" applyNumberFormat="1" applyFill="1" applyBorder="1" applyAlignment="1">
      <alignment horizontal="center" vertical="center" wrapText="1"/>
    </xf>
    <xf numFmtId="164" fontId="0" fillId="2" borderId="1" xfId="0" applyNumberFormat="1" applyFill="1" applyBorder="1" applyAlignment="1">
      <alignment horizontal="center" vertical="center" wrapText="1"/>
    </xf>
    <xf numFmtId="0" fontId="0" fillId="0" borderId="1" xfId="0" applyBorder="1" applyAlignment="1">
      <alignment wrapText="1"/>
    </xf>
    <xf numFmtId="0" fontId="0" fillId="2" borderId="1" xfId="0" applyFill="1" applyBorder="1" applyAlignment="1">
      <alignment horizontal="center" vertical="center"/>
    </xf>
    <xf numFmtId="0" fontId="0" fillId="0" borderId="1" xfId="0" applyFill="1" applyBorder="1" applyAlignment="1">
      <alignment horizontal="center" vertical="center" wrapText="1"/>
    </xf>
    <xf numFmtId="11" fontId="0" fillId="2" borderId="1" xfId="0" applyNumberFormat="1" applyFill="1" applyBorder="1" applyAlignment="1">
      <alignment horizontal="center" vertical="center" wrapText="1"/>
    </xf>
    <xf numFmtId="165" fontId="0" fillId="2" borderId="1" xfId="0" applyNumberFormat="1" applyFill="1" applyBorder="1" applyAlignment="1">
      <alignment horizontal="center" vertical="center" wrapText="1"/>
    </xf>
    <xf numFmtId="0" fontId="0" fillId="2" borderId="2" xfId="0"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cellXfs>
  <cellStyles count="1">
    <cellStyle name="Normal" xfId="0" builtinId="0"/>
  </cellStyles>
  <dxfs count="0"/>
  <tableStyles count="1" defaultTableStyle="TableStyleMedium2" defaultPivotStyle="PivotStyleLight16">
    <tableStyle name="Invisible" pivot="0" table="0" count="0" xr9:uid="{D8D1379F-7D58-4D89-8E28-A73130E4DD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raser.Jones\Desktop\Transient%20Toolbox%201.0.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Input"/>
      <sheetName val="Temperature"/>
      <sheetName val="Conduction Heat Fluxes"/>
      <sheetName val="Boundary Heat Fluxes"/>
      <sheetName val="Thermal Conductivity"/>
      <sheetName val="Density"/>
      <sheetName val="Specific Heat"/>
      <sheetName val="Thermal Diffusivity"/>
      <sheetName val="Trajectory Info"/>
      <sheetName val="Material Properties"/>
    </sheetNames>
    <sheetDataSet>
      <sheetData sheetId="0">
        <row r="3">
          <cell r="U3">
            <v>1.4999999999999999E-2</v>
          </cell>
        </row>
        <row r="4">
          <cell r="B4">
            <v>1088.7055555555555</v>
          </cell>
          <cell r="F4">
            <v>309.98333333333329</v>
          </cell>
        </row>
        <row r="5">
          <cell r="B5">
            <v>10</v>
          </cell>
          <cell r="F5">
            <v>10</v>
          </cell>
        </row>
        <row r="8">
          <cell r="B8">
            <v>310.92777777777775</v>
          </cell>
          <cell r="F8">
            <v>310.92777777777775</v>
          </cell>
          <cell r="U8">
            <v>0.05</v>
          </cell>
        </row>
        <row r="9">
          <cell r="B9">
            <v>0.05</v>
          </cell>
          <cell r="F9">
            <v>0.05</v>
          </cell>
        </row>
        <row r="10">
          <cell r="B10">
            <v>0.05</v>
          </cell>
          <cell r="F10">
            <v>0.05</v>
          </cell>
        </row>
        <row r="12">
          <cell r="U12">
            <v>88.705555555555549</v>
          </cell>
        </row>
        <row r="13">
          <cell r="B13">
            <v>3699.8166666666666</v>
          </cell>
          <cell r="F13">
            <v>3699.8166666666666</v>
          </cell>
        </row>
        <row r="14">
          <cell r="B14">
            <v>0.5</v>
          </cell>
          <cell r="F14">
            <v>0.5</v>
          </cell>
        </row>
        <row r="15">
          <cell r="U15">
            <v>3699.8166666666666</v>
          </cell>
        </row>
        <row r="16">
          <cell r="U16">
            <v>0</v>
          </cell>
        </row>
        <row r="17">
          <cell r="B17">
            <v>3699.8166666666666</v>
          </cell>
          <cell r="F17">
            <v>3699.8166666666666</v>
          </cell>
        </row>
        <row r="18">
          <cell r="B18">
            <v>0.5</v>
          </cell>
          <cell r="F18">
            <v>0.5</v>
          </cell>
        </row>
        <row r="19">
          <cell r="B19">
            <v>0</v>
          </cell>
          <cell r="F19">
            <v>500</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E0231-AF0F-4564-A165-BC653E59D282}">
  <dimension ref="A1:Y35"/>
  <sheetViews>
    <sheetView tabSelected="1" workbookViewId="0">
      <selection activeCell="F23" sqref="F23"/>
    </sheetView>
  </sheetViews>
  <sheetFormatPr defaultRowHeight="15" x14ac:dyDescent="0.25"/>
  <cols>
    <col min="1" max="1" width="81.42578125" customWidth="1"/>
    <col min="2" max="2" width="31.5703125" bestFit="1" customWidth="1"/>
    <col min="4" max="4" width="10.5703125" bestFit="1" customWidth="1"/>
    <col min="25" max="25" width="9.5703125" bestFit="1" customWidth="1"/>
  </cols>
  <sheetData>
    <row r="1" spans="1:25" ht="30" x14ac:dyDescent="0.25">
      <c r="A1" s="1"/>
      <c r="B1" s="1"/>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8" t="s">
        <v>68</v>
      </c>
      <c r="Y1" s="8" t="s">
        <v>69</v>
      </c>
    </row>
    <row r="2" spans="1:25" x14ac:dyDescent="0.25">
      <c r="A2" s="12" t="s">
        <v>21</v>
      </c>
      <c r="B2" s="12" t="s">
        <v>22</v>
      </c>
      <c r="C2" s="1" t="s">
        <v>23</v>
      </c>
      <c r="D2" s="2">
        <v>0.108</v>
      </c>
      <c r="E2" s="2">
        <v>1.8</v>
      </c>
      <c r="F2" s="2">
        <v>9.5999999999999992E-3</v>
      </c>
      <c r="G2" s="2">
        <v>-0.32900000000000001</v>
      </c>
      <c r="H2" s="2">
        <v>-0.32900000000000001</v>
      </c>
      <c r="I2" s="2">
        <v>-0.32900000000000001</v>
      </c>
      <c r="J2" s="2">
        <v>2.0899999999999998E-2</v>
      </c>
      <c r="K2" s="2">
        <v>4.2999999999999997E-2</v>
      </c>
      <c r="L2" s="2">
        <v>0.5</v>
      </c>
      <c r="M2" s="2">
        <v>0.5</v>
      </c>
      <c r="N2" s="2">
        <v>7.0000000000000007E-2</v>
      </c>
      <c r="O2" s="2">
        <v>0.5</v>
      </c>
      <c r="P2" s="2">
        <v>14.856</v>
      </c>
      <c r="Q2" s="2">
        <v>0.23</v>
      </c>
      <c r="R2" s="2">
        <v>0.22</v>
      </c>
      <c r="S2" s="2">
        <v>36</v>
      </c>
      <c r="T2" s="2">
        <v>16.3</v>
      </c>
      <c r="U2" s="2">
        <v>0.27</v>
      </c>
      <c r="V2" s="2">
        <v>3.1600000000000003E-2</v>
      </c>
      <c r="W2" s="2">
        <v>0.3</v>
      </c>
      <c r="X2" s="10">
        <v>1.1037E-2</v>
      </c>
      <c r="Y2" s="2">
        <v>3.5000000000000003E-2</v>
      </c>
    </row>
    <row r="3" spans="1:25" x14ac:dyDescent="0.25">
      <c r="A3" s="12"/>
      <c r="B3" s="12"/>
      <c r="C3" s="1" t="s">
        <v>24</v>
      </c>
      <c r="D3" s="9">
        <v>-2.22E-4</v>
      </c>
      <c r="E3" s="3">
        <v>0</v>
      </c>
      <c r="F3" s="9">
        <v>7.5099999999999996E-5</v>
      </c>
      <c r="G3" s="9">
        <v>1.09E-2</v>
      </c>
      <c r="H3" s="9">
        <v>1.09E-2</v>
      </c>
      <c r="I3" s="9">
        <v>1.09E-2</v>
      </c>
      <c r="J3" s="9">
        <v>1.3900000000000001E-5</v>
      </c>
      <c r="K3" s="3">
        <v>0</v>
      </c>
      <c r="L3" s="3">
        <v>0</v>
      </c>
      <c r="M3" s="3">
        <v>0</v>
      </c>
      <c r="N3" s="3">
        <v>0</v>
      </c>
      <c r="O3" s="3">
        <v>0</v>
      </c>
      <c r="P3" s="3">
        <v>0</v>
      </c>
      <c r="Q3" s="3">
        <v>0</v>
      </c>
      <c r="R3" s="3">
        <v>0</v>
      </c>
      <c r="S3" s="3">
        <v>0</v>
      </c>
      <c r="T3" s="3">
        <v>0</v>
      </c>
      <c r="U3" s="3">
        <v>0</v>
      </c>
      <c r="V3" s="3">
        <v>0</v>
      </c>
      <c r="W3" s="3">
        <v>0</v>
      </c>
      <c r="X3" s="9">
        <v>2.0000000000000002E-5</v>
      </c>
      <c r="Y3" s="3">
        <v>0</v>
      </c>
    </row>
    <row r="4" spans="1:25" x14ac:dyDescent="0.25">
      <c r="A4" s="12"/>
      <c r="B4" s="12"/>
      <c r="C4" s="1" t="s">
        <v>25</v>
      </c>
      <c r="D4" s="9">
        <v>4.82E-7</v>
      </c>
      <c r="E4" s="3">
        <v>0</v>
      </c>
      <c r="F4" s="3">
        <v>0</v>
      </c>
      <c r="G4" s="9">
        <v>-4.6400000000000003E-5</v>
      </c>
      <c r="H4" s="9">
        <v>-4.6400000000000003E-5</v>
      </c>
      <c r="I4" s="9">
        <v>-4.6400000000000003E-5</v>
      </c>
      <c r="J4" s="3">
        <v>0</v>
      </c>
      <c r="K4" s="3">
        <v>0</v>
      </c>
      <c r="L4" s="3">
        <v>0</v>
      </c>
      <c r="M4" s="3">
        <v>0</v>
      </c>
      <c r="N4" s="3">
        <v>0</v>
      </c>
      <c r="O4" s="3">
        <v>0</v>
      </c>
      <c r="P4" s="3">
        <v>0</v>
      </c>
      <c r="Q4" s="3">
        <v>0</v>
      </c>
      <c r="R4" s="3">
        <v>0</v>
      </c>
      <c r="S4" s="3">
        <v>0</v>
      </c>
      <c r="T4" s="3">
        <v>0</v>
      </c>
      <c r="U4" s="3">
        <v>0</v>
      </c>
      <c r="V4" s="3">
        <v>0</v>
      </c>
      <c r="W4" s="3">
        <v>0</v>
      </c>
      <c r="X4" s="3">
        <v>0</v>
      </c>
      <c r="Y4" s="3">
        <v>0</v>
      </c>
    </row>
    <row r="5" spans="1:25" x14ac:dyDescent="0.25">
      <c r="A5" s="12"/>
      <c r="B5" s="12"/>
      <c r="C5" s="1" t="s">
        <v>26</v>
      </c>
      <c r="D5" s="9">
        <v>-2.1E-10</v>
      </c>
      <c r="E5" s="3">
        <v>0</v>
      </c>
      <c r="F5" s="3">
        <v>0</v>
      </c>
      <c r="G5" s="9">
        <v>8.6000000000000002E-8</v>
      </c>
      <c r="H5" s="9">
        <v>8.6000000000000002E-8</v>
      </c>
      <c r="I5" s="9">
        <v>8.6000000000000002E-8</v>
      </c>
      <c r="J5" s="3">
        <v>0</v>
      </c>
      <c r="K5" s="3">
        <v>0</v>
      </c>
      <c r="L5" s="3">
        <v>0</v>
      </c>
      <c r="M5" s="3">
        <v>0</v>
      </c>
      <c r="N5" s="3">
        <v>0</v>
      </c>
      <c r="O5" s="3">
        <v>0</v>
      </c>
      <c r="P5" s="3">
        <v>0</v>
      </c>
      <c r="Q5" s="3">
        <v>0</v>
      </c>
      <c r="R5" s="3">
        <v>0</v>
      </c>
      <c r="S5" s="3">
        <v>0</v>
      </c>
      <c r="T5" s="3">
        <v>0</v>
      </c>
      <c r="U5" s="3">
        <v>0</v>
      </c>
      <c r="V5" s="3">
        <v>0</v>
      </c>
      <c r="W5" s="3">
        <v>0</v>
      </c>
      <c r="X5" s="3">
        <v>0</v>
      </c>
      <c r="Y5" s="3">
        <v>0</v>
      </c>
    </row>
    <row r="6" spans="1:25" x14ac:dyDescent="0.25">
      <c r="A6" s="12"/>
      <c r="B6" s="12"/>
      <c r="C6" s="1" t="s">
        <v>27</v>
      </c>
      <c r="D6" s="3">
        <v>0</v>
      </c>
      <c r="E6" s="3">
        <v>0</v>
      </c>
      <c r="F6" s="3">
        <v>0</v>
      </c>
      <c r="G6" s="9">
        <v>-5.8599999999999997E-11</v>
      </c>
      <c r="H6" s="9">
        <v>-5.8599999999999997E-11</v>
      </c>
      <c r="I6" s="9">
        <v>-5.8599999999999997E-11</v>
      </c>
      <c r="J6" s="3">
        <v>0</v>
      </c>
      <c r="K6" s="3">
        <v>0</v>
      </c>
      <c r="L6" s="3">
        <v>0</v>
      </c>
      <c r="M6" s="3">
        <v>0</v>
      </c>
      <c r="N6" s="3">
        <v>0</v>
      </c>
      <c r="O6" s="3">
        <v>0</v>
      </c>
      <c r="P6" s="3">
        <v>0</v>
      </c>
      <c r="Q6" s="3">
        <v>0</v>
      </c>
      <c r="R6" s="3">
        <v>0</v>
      </c>
      <c r="S6" s="3">
        <v>0</v>
      </c>
      <c r="T6" s="3">
        <v>0</v>
      </c>
      <c r="U6" s="3">
        <v>0</v>
      </c>
      <c r="V6" s="3">
        <v>0</v>
      </c>
      <c r="W6" s="3">
        <v>0</v>
      </c>
      <c r="X6" s="3">
        <v>0</v>
      </c>
      <c r="Y6" s="3">
        <v>0</v>
      </c>
    </row>
    <row r="7" spans="1:25" x14ac:dyDescent="0.25">
      <c r="A7" s="12"/>
      <c r="B7" s="13" t="s">
        <v>28</v>
      </c>
      <c r="C7" s="1" t="s">
        <v>29</v>
      </c>
      <c r="D7" s="4">
        <v>480</v>
      </c>
      <c r="E7" s="4">
        <v>1320</v>
      </c>
      <c r="F7" s="4">
        <v>240</v>
      </c>
      <c r="G7" s="4">
        <v>1522</v>
      </c>
      <c r="H7" s="4">
        <v>1522</v>
      </c>
      <c r="I7" s="4">
        <v>1522</v>
      </c>
      <c r="J7" s="4">
        <v>74.95</v>
      </c>
      <c r="K7" s="4">
        <v>74.95</v>
      </c>
      <c r="L7" s="4">
        <v>1522</v>
      </c>
      <c r="M7" s="4">
        <v>1522</v>
      </c>
      <c r="N7" s="4">
        <v>320</v>
      </c>
      <c r="O7" s="4">
        <v>1522</v>
      </c>
      <c r="P7" s="4">
        <v>128</v>
      </c>
      <c r="Q7" s="4">
        <v>880</v>
      </c>
      <c r="R7" s="4">
        <v>900</v>
      </c>
      <c r="S7" s="4">
        <v>7800</v>
      </c>
      <c r="T7" s="4">
        <v>7990</v>
      </c>
      <c r="U7" s="4">
        <v>1500</v>
      </c>
      <c r="V7" s="4">
        <v>400.4</v>
      </c>
      <c r="W7" s="4">
        <v>1300</v>
      </c>
      <c r="X7" s="3">
        <v>130</v>
      </c>
      <c r="Y7" s="3">
        <v>330</v>
      </c>
    </row>
    <row r="8" spans="1:25" x14ac:dyDescent="0.25">
      <c r="A8" s="12"/>
      <c r="B8" s="12"/>
      <c r="C8" s="1" t="s">
        <v>30</v>
      </c>
      <c r="D8" s="3">
        <v>0</v>
      </c>
      <c r="E8" s="3">
        <v>0</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row>
    <row r="9" spans="1:25" x14ac:dyDescent="0.25">
      <c r="A9" s="12"/>
      <c r="B9" s="12"/>
      <c r="C9" s="1" t="s">
        <v>31</v>
      </c>
      <c r="D9" s="3">
        <v>0</v>
      </c>
      <c r="E9" s="3">
        <v>0</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row>
    <row r="10" spans="1:25" x14ac:dyDescent="0.25">
      <c r="A10" s="12"/>
      <c r="B10" s="12"/>
      <c r="C10" s="1" t="s">
        <v>32</v>
      </c>
      <c r="D10" s="3">
        <v>0</v>
      </c>
      <c r="E10" s="3">
        <v>0</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row>
    <row r="11" spans="1:25" x14ac:dyDescent="0.25">
      <c r="A11" s="12"/>
      <c r="B11" s="12"/>
      <c r="C11" s="1" t="s">
        <v>33</v>
      </c>
      <c r="D11" s="3">
        <v>0</v>
      </c>
      <c r="E11" s="3">
        <v>0</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v>0</v>
      </c>
    </row>
    <row r="12" spans="1:25" x14ac:dyDescent="0.25">
      <c r="A12" s="12"/>
      <c r="B12" s="12" t="s">
        <v>34</v>
      </c>
      <c r="C12" s="1" t="s">
        <v>35</v>
      </c>
      <c r="D12" s="5">
        <f>0.831*1000</f>
        <v>831</v>
      </c>
      <c r="E12" s="5">
        <v>1000</v>
      </c>
      <c r="F12" s="5">
        <v>65.75</v>
      </c>
      <c r="G12" s="5">
        <v>55.3</v>
      </c>
      <c r="H12" s="5">
        <v>55.3</v>
      </c>
      <c r="I12" s="5">
        <v>55.3</v>
      </c>
      <c r="J12" s="5">
        <v>1579</v>
      </c>
      <c r="K12" s="5">
        <v>1579</v>
      </c>
      <c r="L12" s="5">
        <v>946</v>
      </c>
      <c r="M12" s="5">
        <v>946</v>
      </c>
      <c r="N12" s="5">
        <v>2250</v>
      </c>
      <c r="O12" s="5">
        <v>946</v>
      </c>
      <c r="P12" s="5">
        <v>963</v>
      </c>
      <c r="Q12" s="5">
        <v>2200</v>
      </c>
      <c r="R12" s="5">
        <v>2200</v>
      </c>
      <c r="S12" s="5">
        <v>502</v>
      </c>
      <c r="T12" s="5">
        <v>500</v>
      </c>
      <c r="U12" s="5">
        <v>1050</v>
      </c>
      <c r="V12" s="5">
        <v>1256</v>
      </c>
      <c r="W12" s="5">
        <v>1300</v>
      </c>
      <c r="X12" s="3">
        <v>700</v>
      </c>
      <c r="Y12" s="3">
        <v>1200</v>
      </c>
    </row>
    <row r="13" spans="1:25" x14ac:dyDescent="0.25">
      <c r="A13" s="12"/>
      <c r="B13" s="12"/>
      <c r="C13" s="1" t="s">
        <v>36</v>
      </c>
      <c r="D13" s="3">
        <f>0.00291*1000</f>
        <v>2.9099999999999997</v>
      </c>
      <c r="E13" s="3">
        <v>0</v>
      </c>
      <c r="F13" s="3">
        <v>3.8210000000000002</v>
      </c>
      <c r="G13" s="3">
        <v>3.1</v>
      </c>
      <c r="H13" s="3">
        <v>3.1</v>
      </c>
      <c r="I13" s="3">
        <v>3.1</v>
      </c>
      <c r="J13" s="3">
        <v>0</v>
      </c>
      <c r="K13" s="3">
        <v>0</v>
      </c>
      <c r="L13" s="3">
        <v>0</v>
      </c>
      <c r="M13" s="3">
        <v>0</v>
      </c>
      <c r="N13" s="3">
        <v>0</v>
      </c>
      <c r="O13" s="3">
        <v>0</v>
      </c>
      <c r="P13" s="3">
        <v>0</v>
      </c>
      <c r="Q13" s="3">
        <v>0</v>
      </c>
      <c r="R13" s="3">
        <v>0</v>
      </c>
      <c r="S13" s="3">
        <v>0</v>
      </c>
      <c r="T13" s="3">
        <v>0</v>
      </c>
      <c r="U13" s="3">
        <v>0</v>
      </c>
      <c r="V13" s="3">
        <v>0</v>
      </c>
      <c r="W13" s="3">
        <v>0</v>
      </c>
      <c r="X13" s="3">
        <v>0</v>
      </c>
      <c r="Y13" s="3">
        <v>0</v>
      </c>
    </row>
    <row r="14" spans="1:25" x14ac:dyDescent="0.25">
      <c r="A14" s="12"/>
      <c r="B14" s="12"/>
      <c r="C14" s="1" t="s">
        <v>37</v>
      </c>
      <c r="D14" s="3">
        <f>0.00000358*1000</f>
        <v>3.5799999999999998E-3</v>
      </c>
      <c r="E14" s="3">
        <v>0</v>
      </c>
      <c r="F14" s="9">
        <v>-5.1500000000000001E-3</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row>
    <row r="15" spans="1:25" x14ac:dyDescent="0.25">
      <c r="A15" s="12"/>
      <c r="B15" s="12"/>
      <c r="C15" s="1" t="s">
        <v>38</v>
      </c>
      <c r="D15" s="3">
        <f>0.00000000149*1000</f>
        <v>1.4899999999999999E-6</v>
      </c>
      <c r="E15" s="3">
        <v>0</v>
      </c>
      <c r="F15" s="9">
        <v>1.5830000000000001E-7</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row>
    <row r="16" spans="1:25" x14ac:dyDescent="0.25">
      <c r="A16" s="12"/>
      <c r="B16" s="12"/>
      <c r="C16" s="1" t="s">
        <v>39</v>
      </c>
      <c r="D16" s="3">
        <v>0</v>
      </c>
      <c r="E16" s="3">
        <v>0</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row>
    <row r="17" spans="1:25" x14ac:dyDescent="0.25">
      <c r="A17" s="12" t="s">
        <v>67</v>
      </c>
      <c r="B17" s="12" t="s">
        <v>22</v>
      </c>
      <c r="C17" s="1" t="s">
        <v>40</v>
      </c>
      <c r="D17" s="3">
        <v>1</v>
      </c>
      <c r="E17" s="3">
        <v>1</v>
      </c>
      <c r="F17" s="3">
        <v>0.16700000000000001</v>
      </c>
      <c r="G17" s="3">
        <v>1</v>
      </c>
      <c r="H17" s="3">
        <v>1</v>
      </c>
      <c r="I17" s="3">
        <v>1</v>
      </c>
      <c r="J17" s="3">
        <v>1</v>
      </c>
      <c r="K17" s="3">
        <v>1</v>
      </c>
      <c r="L17" s="3">
        <v>1</v>
      </c>
      <c r="M17" s="3">
        <v>1</v>
      </c>
      <c r="N17" s="3">
        <v>1</v>
      </c>
      <c r="O17" s="3">
        <v>1</v>
      </c>
      <c r="P17" s="3">
        <v>1</v>
      </c>
      <c r="Q17" s="3">
        <v>1</v>
      </c>
      <c r="R17" s="3">
        <v>1</v>
      </c>
      <c r="S17" s="3">
        <v>1</v>
      </c>
      <c r="T17" s="3">
        <v>1</v>
      </c>
      <c r="U17" s="3">
        <v>1</v>
      </c>
      <c r="V17" s="3">
        <v>1</v>
      </c>
      <c r="W17" s="3">
        <v>1</v>
      </c>
      <c r="X17" s="3">
        <v>1</v>
      </c>
      <c r="Y17" s="3">
        <v>1</v>
      </c>
    </row>
    <row r="18" spans="1:25" x14ac:dyDescent="0.25">
      <c r="A18" s="12"/>
      <c r="B18" s="12"/>
      <c r="C18" s="1" t="s">
        <v>41</v>
      </c>
      <c r="D18" s="3">
        <v>0</v>
      </c>
      <c r="E18" s="3">
        <v>0</v>
      </c>
      <c r="F18" s="3">
        <f>1-F17</f>
        <v>0.83299999999999996</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row>
    <row r="19" spans="1:25" x14ac:dyDescent="0.25">
      <c r="A19" s="12"/>
      <c r="B19" s="12"/>
      <c r="C19" s="1" t="s">
        <v>42</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row>
    <row r="20" spans="1:25" x14ac:dyDescent="0.25">
      <c r="A20" s="12"/>
      <c r="B20" s="12"/>
      <c r="C20" s="1" t="s">
        <v>43</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row>
    <row r="21" spans="1:25" x14ac:dyDescent="0.25">
      <c r="A21" s="12"/>
      <c r="B21" s="12"/>
      <c r="C21" s="1" t="s">
        <v>44</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row>
    <row r="22" spans="1:25" x14ac:dyDescent="0.25">
      <c r="A22" s="12"/>
      <c r="B22" s="13" t="s">
        <v>28</v>
      </c>
      <c r="C22" s="1" t="s">
        <v>45</v>
      </c>
      <c r="D22" s="3">
        <v>1</v>
      </c>
      <c r="E22" s="3">
        <v>1</v>
      </c>
      <c r="F22" s="3">
        <v>1</v>
      </c>
      <c r="G22" s="3">
        <v>1</v>
      </c>
      <c r="H22" s="3">
        <v>1</v>
      </c>
      <c r="I22" s="3">
        <v>1</v>
      </c>
      <c r="J22" s="3">
        <v>1</v>
      </c>
      <c r="K22" s="3">
        <v>1</v>
      </c>
      <c r="L22" s="3">
        <v>1</v>
      </c>
      <c r="M22" s="3">
        <v>1</v>
      </c>
      <c r="N22" s="3">
        <v>1</v>
      </c>
      <c r="O22" s="3">
        <v>1</v>
      </c>
      <c r="P22" s="3">
        <v>1</v>
      </c>
      <c r="Q22" s="3">
        <v>1</v>
      </c>
      <c r="R22" s="3">
        <v>1</v>
      </c>
      <c r="S22" s="3">
        <v>1</v>
      </c>
      <c r="T22" s="3">
        <v>1</v>
      </c>
      <c r="U22" s="3">
        <v>1</v>
      </c>
      <c r="V22" s="3">
        <v>1</v>
      </c>
      <c r="W22" s="3">
        <v>1</v>
      </c>
      <c r="X22" s="3">
        <v>1</v>
      </c>
      <c r="Y22" s="3">
        <v>1</v>
      </c>
    </row>
    <row r="23" spans="1:25" x14ac:dyDescent="0.25">
      <c r="A23" s="12"/>
      <c r="B23" s="12"/>
      <c r="C23" s="1" t="s">
        <v>46</v>
      </c>
      <c r="D23" s="3">
        <v>0</v>
      </c>
      <c r="E23" s="3">
        <v>0</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row>
    <row r="24" spans="1:25" x14ac:dyDescent="0.25">
      <c r="A24" s="12"/>
      <c r="B24" s="12"/>
      <c r="C24" s="1" t="s">
        <v>47</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row>
    <row r="25" spans="1:25" x14ac:dyDescent="0.25">
      <c r="A25" s="12"/>
      <c r="B25" s="12"/>
      <c r="C25" s="1" t="s">
        <v>48</v>
      </c>
      <c r="D25" s="3">
        <v>0</v>
      </c>
      <c r="E25" s="3">
        <v>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row>
    <row r="26" spans="1:25" x14ac:dyDescent="0.25">
      <c r="A26" s="12"/>
      <c r="B26" s="12"/>
      <c r="C26" s="1" t="s">
        <v>49</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row>
    <row r="27" spans="1:25" x14ac:dyDescent="0.25">
      <c r="A27" s="12"/>
      <c r="B27" s="12" t="s">
        <v>34</v>
      </c>
      <c r="C27" s="1" t="s">
        <v>50</v>
      </c>
      <c r="D27" s="3">
        <v>1</v>
      </c>
      <c r="E27" s="3">
        <v>1</v>
      </c>
      <c r="F27" s="3">
        <v>1</v>
      </c>
      <c r="G27" s="3">
        <v>1</v>
      </c>
      <c r="H27" s="3">
        <v>1</v>
      </c>
      <c r="I27" s="3">
        <v>1</v>
      </c>
      <c r="J27" s="3">
        <v>1</v>
      </c>
      <c r="K27" s="3">
        <v>1</v>
      </c>
      <c r="L27" s="3">
        <v>1</v>
      </c>
      <c r="M27" s="3">
        <v>1</v>
      </c>
      <c r="N27" s="3">
        <v>1</v>
      </c>
      <c r="O27" s="3">
        <v>1</v>
      </c>
      <c r="P27" s="3">
        <v>1</v>
      </c>
      <c r="Q27" s="3">
        <v>1</v>
      </c>
      <c r="R27" s="3">
        <v>1</v>
      </c>
      <c r="S27" s="3">
        <v>1</v>
      </c>
      <c r="T27" s="3">
        <v>1</v>
      </c>
      <c r="U27" s="3">
        <v>1</v>
      </c>
      <c r="V27" s="3">
        <v>1</v>
      </c>
      <c r="W27" s="3">
        <v>1</v>
      </c>
      <c r="X27" s="3">
        <v>1</v>
      </c>
      <c r="Y27" s="3">
        <v>1</v>
      </c>
    </row>
    <row r="28" spans="1:25" x14ac:dyDescent="0.25">
      <c r="A28" s="12"/>
      <c r="B28" s="12"/>
      <c r="C28" s="1" t="s">
        <v>51</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row>
    <row r="29" spans="1:25" x14ac:dyDescent="0.25">
      <c r="A29" s="12"/>
      <c r="B29" s="12"/>
      <c r="C29" s="1" t="s">
        <v>52</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row>
    <row r="30" spans="1:25" x14ac:dyDescent="0.25">
      <c r="A30" s="12"/>
      <c r="B30" s="12"/>
      <c r="C30" s="1" t="s">
        <v>53</v>
      </c>
      <c r="D30" s="3">
        <v>0</v>
      </c>
      <c r="E30" s="3">
        <v>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row>
    <row r="31" spans="1:25" x14ac:dyDescent="0.25">
      <c r="A31" s="12"/>
      <c r="B31" s="12"/>
      <c r="C31" s="1" t="s">
        <v>54</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row>
    <row r="32" spans="1:25" x14ac:dyDescent="0.25">
      <c r="A32" s="1" t="s">
        <v>55</v>
      </c>
      <c r="B32" s="1" t="s">
        <v>56</v>
      </c>
      <c r="C32" s="1" t="s">
        <v>57</v>
      </c>
      <c r="D32" s="3" t="b">
        <v>1</v>
      </c>
      <c r="E32" s="3" t="b">
        <v>0</v>
      </c>
      <c r="F32" s="3" t="b">
        <v>0</v>
      </c>
      <c r="G32" s="3" t="b">
        <v>0</v>
      </c>
      <c r="H32" s="3" t="b">
        <v>0</v>
      </c>
      <c r="I32" s="3" t="b">
        <v>0</v>
      </c>
      <c r="J32" s="3" t="b">
        <v>0</v>
      </c>
      <c r="K32" s="3" t="b">
        <v>0</v>
      </c>
      <c r="L32" s="3" t="b">
        <v>0</v>
      </c>
      <c r="M32" s="3" t="b">
        <v>0</v>
      </c>
      <c r="N32" s="3" t="b">
        <v>0</v>
      </c>
      <c r="O32" s="3" t="b">
        <v>0</v>
      </c>
      <c r="P32" s="3" t="b">
        <v>0</v>
      </c>
      <c r="Q32" s="3" t="b">
        <v>0</v>
      </c>
      <c r="R32" s="3" t="b">
        <v>0</v>
      </c>
      <c r="S32" s="3" t="b">
        <v>0</v>
      </c>
      <c r="T32" s="3" t="b">
        <v>0</v>
      </c>
      <c r="U32" s="3" t="b">
        <v>0</v>
      </c>
      <c r="V32" s="3" t="b">
        <v>0</v>
      </c>
      <c r="W32" s="3" t="b">
        <v>0</v>
      </c>
      <c r="X32" s="3" t="b">
        <v>0</v>
      </c>
      <c r="Y32" s="3" t="b">
        <v>0</v>
      </c>
    </row>
    <row r="33" spans="1:25" x14ac:dyDescent="0.25">
      <c r="A33" s="1" t="s">
        <v>58</v>
      </c>
      <c r="B33" s="1" t="s">
        <v>59</v>
      </c>
      <c r="C33" s="1" t="s">
        <v>66</v>
      </c>
      <c r="D33" s="3">
        <v>15400000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row>
    <row r="34" spans="1:25" ht="45" x14ac:dyDescent="0.25">
      <c r="A34" s="1" t="s">
        <v>60</v>
      </c>
      <c r="B34" s="1" t="s">
        <v>61</v>
      </c>
      <c r="C34" s="1" t="s">
        <v>62</v>
      </c>
      <c r="D34" s="3">
        <v>920</v>
      </c>
      <c r="E34" s="3">
        <v>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row>
    <row r="35" spans="1:25" ht="30" x14ac:dyDescent="0.25">
      <c r="A35" s="6" t="s">
        <v>63</v>
      </c>
      <c r="B35" s="1" t="s">
        <v>64</v>
      </c>
      <c r="C35" s="1" t="s">
        <v>65</v>
      </c>
      <c r="D35" s="3">
        <v>0.85</v>
      </c>
      <c r="E35" s="7">
        <v>0</v>
      </c>
      <c r="F35" s="7">
        <v>0</v>
      </c>
      <c r="G35" s="7">
        <v>0</v>
      </c>
      <c r="H35" s="7">
        <v>0</v>
      </c>
      <c r="I35" s="7">
        <v>0</v>
      </c>
      <c r="J35" s="7">
        <v>0</v>
      </c>
      <c r="K35" s="7">
        <v>0</v>
      </c>
      <c r="L35" s="7">
        <v>0</v>
      </c>
      <c r="M35" s="7">
        <v>0</v>
      </c>
      <c r="N35" s="7">
        <v>0</v>
      </c>
      <c r="O35" s="7">
        <v>0</v>
      </c>
      <c r="P35" s="7">
        <v>0</v>
      </c>
      <c r="Q35" s="7">
        <v>0</v>
      </c>
      <c r="R35" s="7">
        <v>0</v>
      </c>
      <c r="S35" s="7">
        <v>0</v>
      </c>
      <c r="T35" s="7">
        <v>0</v>
      </c>
      <c r="U35" s="7">
        <v>0</v>
      </c>
      <c r="V35" s="7">
        <v>0</v>
      </c>
      <c r="W35" s="7">
        <v>0</v>
      </c>
      <c r="X35" s="3">
        <v>0</v>
      </c>
      <c r="Y35" s="11">
        <v>0</v>
      </c>
    </row>
  </sheetData>
  <mergeCells count="8">
    <mergeCell ref="A2:A16"/>
    <mergeCell ref="B2:B6"/>
    <mergeCell ref="B7:B11"/>
    <mergeCell ref="B12:B16"/>
    <mergeCell ref="A17:A31"/>
    <mergeCell ref="B17:B21"/>
    <mergeCell ref="B22:B26"/>
    <mergeCell ref="B27:B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Material Properties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fraser jones</dc:creator>
  <cp:lastModifiedBy>Fraser Jones</cp:lastModifiedBy>
  <dcterms:created xsi:type="dcterms:W3CDTF">2021-12-08T20:18:23Z</dcterms:created>
  <dcterms:modified xsi:type="dcterms:W3CDTF">2021-12-13T19:45:02Z</dcterms:modified>
</cp:coreProperties>
</file>