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bbie\dom\"/>
    </mc:Choice>
  </mc:AlternateContent>
  <xr:revisionPtr revIDLastSave="0" documentId="13_ncr:1_{28B7EBB8-59EB-4D7F-AA77-0031CA957C05}" xr6:coauthVersionLast="36" xr6:coauthVersionMax="36" xr10:uidLastSave="{00000000-0000-0000-0000-000000000000}"/>
  <bookViews>
    <workbookView xWindow="0" yWindow="0" windowWidth="23040" windowHeight="9060" activeTab="4" xr2:uid="{A6838A02-CC27-4809-8A62-D8459CCFCD20}"/>
  </bookViews>
  <sheets>
    <sheet name="bell exp" sheetId="1" r:id="rId1"/>
    <sheet name="diff" sheetId="2" r:id="rId2"/>
    <sheet name="diff graphs" sheetId="3" r:id="rId3"/>
    <sheet name="Yami" sheetId="4" r:id="rId4"/>
    <sheet name="sly" sheetId="5" r:id="rId5"/>
  </sheets>
  <definedNames>
    <definedName name="base">'diff graphs'!$T$1</definedName>
    <definedName name="clamp_high">'diff graphs'!$T$6</definedName>
    <definedName name="clamp_low">'diff graphs'!$T$7</definedName>
    <definedName name="diff_divide">'diff graphs'!$T$2</definedName>
    <definedName name="diff_factor">'diff graphs'!$T$3</definedName>
    <definedName name="drop_off_ratio">'diff graphs'!$T$5</definedName>
    <definedName name="ratio_factor">'diff graphs'!$T$4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E6" i="5" l="1"/>
  <c r="A6" i="5"/>
  <c r="E5" i="5"/>
  <c r="A7" i="5" l="1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Y5" i="4"/>
  <c r="X5" i="4"/>
  <c r="W6" i="4"/>
  <c r="W7" i="4"/>
  <c r="W8" i="4"/>
  <c r="W9" i="4"/>
  <c r="W10" i="4"/>
  <c r="W11" i="4"/>
  <c r="W12" i="4"/>
  <c r="W5" i="4"/>
  <c r="V7" i="4"/>
  <c r="U6" i="4"/>
  <c r="V6" i="4" s="1"/>
  <c r="T6" i="4"/>
  <c r="U7" i="4"/>
  <c r="T7" i="4"/>
  <c r="U8" i="4"/>
  <c r="V8" i="4" s="1"/>
  <c r="T8" i="4"/>
  <c r="U9" i="4"/>
  <c r="V9" i="4" s="1"/>
  <c r="T9" i="4"/>
  <c r="U10" i="4"/>
  <c r="V10" i="4" s="1"/>
  <c r="T10" i="4"/>
  <c r="U11" i="4"/>
  <c r="V11" i="4" s="1"/>
  <c r="T11" i="4"/>
  <c r="U12" i="4"/>
  <c r="V12" i="4" s="1"/>
  <c r="T12" i="4"/>
  <c r="T5" i="4"/>
  <c r="U5" i="4"/>
  <c r="V5" i="4" s="1"/>
  <c r="O5" i="4"/>
  <c r="P5" i="4" s="1"/>
  <c r="M5" i="4"/>
  <c r="N5" i="4" s="1"/>
  <c r="K5" i="4"/>
  <c r="L5" i="4" s="1"/>
  <c r="I5" i="4"/>
  <c r="J5" i="4" s="1"/>
  <c r="G5" i="4"/>
  <c r="H5" i="4" s="1"/>
  <c r="E5" i="4"/>
  <c r="F5" i="4" s="1"/>
  <c r="D5" i="4"/>
  <c r="A6" i="4"/>
  <c r="A7" i="4" s="1"/>
  <c r="A8" i="5" l="1"/>
  <c r="E7" i="5"/>
  <c r="E6" i="4"/>
  <c r="A8" i="4"/>
  <c r="O7" i="4"/>
  <c r="P7" i="4" s="1"/>
  <c r="N7" i="4"/>
  <c r="M7" i="4"/>
  <c r="K7" i="4"/>
  <c r="L7" i="4" s="1"/>
  <c r="I7" i="4"/>
  <c r="J7" i="4" s="1"/>
  <c r="G7" i="4"/>
  <c r="E7" i="4"/>
  <c r="F7" i="4" s="1"/>
  <c r="D7" i="4"/>
  <c r="H7" i="4"/>
  <c r="O6" i="4"/>
  <c r="P6" i="4" s="1"/>
  <c r="M6" i="4"/>
  <c r="N6" i="4" s="1"/>
  <c r="K6" i="4"/>
  <c r="L6" i="4" s="1"/>
  <c r="G6" i="4"/>
  <c r="H6" i="4" s="1"/>
  <c r="I6" i="4"/>
  <c r="J6" i="4" s="1"/>
  <c r="F6" i="4"/>
  <c r="D6" i="4"/>
  <c r="T4" i="3"/>
  <c r="AT17" i="2"/>
  <c r="AT16" i="2"/>
  <c r="AT10" i="2"/>
  <c r="AT9" i="2"/>
  <c r="AT11" i="2" s="1"/>
  <c r="AT19" i="2"/>
  <c r="AT18" i="2"/>
  <c r="V8" i="2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7" i="2"/>
  <c r="V6" i="2"/>
  <c r="AC8" i="2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7" i="2"/>
  <c r="AC6" i="2"/>
  <c r="AE5" i="2"/>
  <c r="AD6" i="2"/>
  <c r="AD7" i="2" s="1"/>
  <c r="AD8" i="2" s="1"/>
  <c r="AF5" i="2"/>
  <c r="AH5" i="2" s="1"/>
  <c r="AJ6" i="2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J33" i="2" s="1"/>
  <c r="AJ34" i="2" s="1"/>
  <c r="AJ35" i="2" s="1"/>
  <c r="AJ36" i="2" s="1"/>
  <c r="AJ37" i="2" s="1"/>
  <c r="AJ38" i="2" s="1"/>
  <c r="AJ39" i="2" s="1"/>
  <c r="AJ40" i="2" s="1"/>
  <c r="AJ41" i="2" s="1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AJ52" i="2" s="1"/>
  <c r="AJ53" i="2" s="1"/>
  <c r="AJ54" i="2" s="1"/>
  <c r="AJ55" i="2" s="1"/>
  <c r="AJ56" i="2" s="1"/>
  <c r="AJ57" i="2" s="1"/>
  <c r="AJ58" i="2" s="1"/>
  <c r="AJ59" i="2" s="1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7" i="2"/>
  <c r="O6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7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H6" i="2"/>
  <c r="A6" i="2"/>
  <c r="P31" i="2"/>
  <c r="P32" i="2" s="1"/>
  <c r="P30" i="2"/>
  <c r="I30" i="2"/>
  <c r="B30" i="2"/>
  <c r="B31" i="2" s="1"/>
  <c r="E8" i="5" l="1"/>
  <c r="A9" i="5"/>
  <c r="A9" i="4"/>
  <c r="O8" i="4"/>
  <c r="P8" i="4" s="1"/>
  <c r="M8" i="4"/>
  <c r="N8" i="4"/>
  <c r="G8" i="4"/>
  <c r="H8" i="4" s="1"/>
  <c r="K8" i="4"/>
  <c r="L8" i="4" s="1"/>
  <c r="I8" i="4"/>
  <c r="J8" i="4" s="1"/>
  <c r="F8" i="4"/>
  <c r="E8" i="4"/>
  <c r="D8" i="4"/>
  <c r="AF6" i="2"/>
  <c r="AE6" i="2"/>
  <c r="AD9" i="2"/>
  <c r="P33" i="2"/>
  <c r="I31" i="2"/>
  <c r="B32" i="2"/>
  <c r="S5" i="2"/>
  <c r="D30" i="2"/>
  <c r="F30" i="2" s="1"/>
  <c r="R30" i="2"/>
  <c r="T30" i="2" s="1"/>
  <c r="AA5" i="2"/>
  <c r="T5" i="2"/>
  <c r="M5" i="2"/>
  <c r="F5" i="2"/>
  <c r="AR17" i="2"/>
  <c r="AR18" i="2" s="1"/>
  <c r="AR16" i="2"/>
  <c r="AR19" i="2" s="1"/>
  <c r="AR10" i="2"/>
  <c r="AR11" i="2" s="1"/>
  <c r="AR9" i="2"/>
  <c r="AG5" i="2"/>
  <c r="AK6" i="2"/>
  <c r="AK7" i="2" s="1"/>
  <c r="AM5" i="2"/>
  <c r="AO5" i="2" s="1"/>
  <c r="AL5" i="2"/>
  <c r="W6" i="2"/>
  <c r="W7" i="2" s="1"/>
  <c r="Y5" i="2"/>
  <c r="Z5" i="2" s="1"/>
  <c r="X5" i="2"/>
  <c r="P6" i="2"/>
  <c r="P7" i="2" s="1"/>
  <c r="R5" i="2"/>
  <c r="Q5" i="2"/>
  <c r="I6" i="2"/>
  <c r="I7" i="2" s="1"/>
  <c r="K5" i="2"/>
  <c r="J5" i="2"/>
  <c r="D5" i="2"/>
  <c r="C5" i="2"/>
  <c r="B6" i="2"/>
  <c r="B7" i="2" s="1"/>
  <c r="B8" i="2" s="1"/>
  <c r="B9" i="2" s="1"/>
  <c r="E9" i="5" l="1"/>
  <c r="A10" i="5"/>
  <c r="A10" i="4"/>
  <c r="O9" i="4"/>
  <c r="P9" i="4" s="1"/>
  <c r="N9" i="4"/>
  <c r="L9" i="4"/>
  <c r="M9" i="4"/>
  <c r="K9" i="4"/>
  <c r="I9" i="4"/>
  <c r="J9" i="4"/>
  <c r="G9" i="4"/>
  <c r="H9" i="4" s="1"/>
  <c r="D9" i="4"/>
  <c r="E9" i="4"/>
  <c r="F9" i="4" s="1"/>
  <c r="AN5" i="2"/>
  <c r="E5" i="2"/>
  <c r="AH6" i="2"/>
  <c r="AG6" i="2"/>
  <c r="AF7" i="2"/>
  <c r="AE7" i="2"/>
  <c r="L5" i="2"/>
  <c r="AD10" i="2"/>
  <c r="Q30" i="2"/>
  <c r="S30" i="2" s="1"/>
  <c r="C31" i="2"/>
  <c r="C30" i="2"/>
  <c r="E30" i="2" s="1"/>
  <c r="J30" i="2"/>
  <c r="K30" i="2"/>
  <c r="M30" i="2" s="1"/>
  <c r="P34" i="2"/>
  <c r="R31" i="2"/>
  <c r="Q31" i="2"/>
  <c r="K32" i="2"/>
  <c r="J31" i="2"/>
  <c r="I32" i="2"/>
  <c r="K31" i="2"/>
  <c r="B33" i="2"/>
  <c r="D31" i="2"/>
  <c r="K6" i="2"/>
  <c r="L6" i="2" s="1"/>
  <c r="R6" i="2"/>
  <c r="S6" i="2" s="1"/>
  <c r="AM6" i="2"/>
  <c r="AK8" i="2"/>
  <c r="AL6" i="2"/>
  <c r="Y6" i="2"/>
  <c r="D6" i="2"/>
  <c r="E6" i="2" s="1"/>
  <c r="C6" i="2"/>
  <c r="W8" i="2"/>
  <c r="X6" i="2"/>
  <c r="P8" i="2"/>
  <c r="Q6" i="2"/>
  <c r="I8" i="2"/>
  <c r="J6" i="2"/>
  <c r="B10" i="2"/>
  <c r="A7" i="1"/>
  <c r="A11" i="5" l="1"/>
  <c r="E10" i="5"/>
  <c r="A11" i="4"/>
  <c r="O10" i="4"/>
  <c r="P10" i="4" s="1"/>
  <c r="M10" i="4"/>
  <c r="N10" i="4"/>
  <c r="K10" i="4"/>
  <c r="L10" i="4" s="1"/>
  <c r="I10" i="4"/>
  <c r="J10" i="4" s="1"/>
  <c r="G10" i="4"/>
  <c r="H10" i="4" s="1"/>
  <c r="D10" i="4"/>
  <c r="E10" i="4"/>
  <c r="F10" i="4" s="1"/>
  <c r="AD11" i="2"/>
  <c r="AH7" i="2"/>
  <c r="AG7" i="2"/>
  <c r="AF8" i="2"/>
  <c r="AE8" i="2"/>
  <c r="Z6" i="2"/>
  <c r="AA6" i="2"/>
  <c r="L30" i="2"/>
  <c r="AN6" i="2"/>
  <c r="AO6" i="2"/>
  <c r="T31" i="2"/>
  <c r="S31" i="2"/>
  <c r="R32" i="2"/>
  <c r="Q32" i="2"/>
  <c r="P35" i="2"/>
  <c r="M32" i="2"/>
  <c r="L31" i="2"/>
  <c r="M31" i="2"/>
  <c r="J32" i="2"/>
  <c r="L32" i="2" s="1"/>
  <c r="I33" i="2"/>
  <c r="F31" i="2"/>
  <c r="E31" i="2"/>
  <c r="D32" i="2"/>
  <c r="C32" i="2"/>
  <c r="B34" i="2"/>
  <c r="F6" i="2"/>
  <c r="T6" i="2"/>
  <c r="M6" i="2"/>
  <c r="AM7" i="2"/>
  <c r="AL7" i="2"/>
  <c r="AK9" i="2"/>
  <c r="D10" i="2"/>
  <c r="D8" i="2"/>
  <c r="C9" i="2"/>
  <c r="D7" i="2"/>
  <c r="E7" i="2" s="1"/>
  <c r="C7" i="2"/>
  <c r="D9" i="2"/>
  <c r="E9" i="2" s="1"/>
  <c r="Y7" i="2"/>
  <c r="W9" i="2"/>
  <c r="X8" i="2"/>
  <c r="X7" i="2"/>
  <c r="R7" i="2"/>
  <c r="Q7" i="2"/>
  <c r="P9" i="2"/>
  <c r="K7" i="2"/>
  <c r="J7" i="2"/>
  <c r="I9" i="2"/>
  <c r="J8" i="2"/>
  <c r="C8" i="2"/>
  <c r="B11" i="2"/>
  <c r="D11" i="2" s="1"/>
  <c r="C10" i="2"/>
  <c r="D5" i="1"/>
  <c r="D4" i="1"/>
  <c r="E11" i="5" l="1"/>
  <c r="A12" i="5"/>
  <c r="A12" i="4"/>
  <c r="O11" i="4"/>
  <c r="P11" i="4" s="1"/>
  <c r="L11" i="4"/>
  <c r="I11" i="4"/>
  <c r="G11" i="4"/>
  <c r="K11" i="4"/>
  <c r="M11" i="4"/>
  <c r="N11" i="4" s="1"/>
  <c r="J11" i="4"/>
  <c r="H11" i="4"/>
  <c r="E11" i="4"/>
  <c r="F11" i="4" s="1"/>
  <c r="D11" i="4"/>
  <c r="AF9" i="2"/>
  <c r="AE9" i="2"/>
  <c r="AH8" i="2"/>
  <c r="AG8" i="2"/>
  <c r="AD12" i="2"/>
  <c r="Z7" i="2"/>
  <c r="AA7" i="2"/>
  <c r="S7" i="2"/>
  <c r="E8" i="2"/>
  <c r="E10" i="2"/>
  <c r="L7" i="2"/>
  <c r="AO7" i="2"/>
  <c r="AN7" i="2"/>
  <c r="P36" i="2"/>
  <c r="R33" i="2"/>
  <c r="Q33" i="2"/>
  <c r="S32" i="2"/>
  <c r="T32" i="2"/>
  <c r="I34" i="2"/>
  <c r="J33" i="2"/>
  <c r="K33" i="2"/>
  <c r="C34" i="2"/>
  <c r="D33" i="2"/>
  <c r="B35" i="2"/>
  <c r="E32" i="2"/>
  <c r="F32" i="2"/>
  <c r="C33" i="2"/>
  <c r="F7" i="2"/>
  <c r="F11" i="2"/>
  <c r="F9" i="2"/>
  <c r="F8" i="2"/>
  <c r="F10" i="2"/>
  <c r="T7" i="2"/>
  <c r="M7" i="2"/>
  <c r="AK10" i="2"/>
  <c r="AM8" i="2"/>
  <c r="AL8" i="2"/>
  <c r="W10" i="2"/>
  <c r="Y8" i="2"/>
  <c r="X9" i="2"/>
  <c r="R8" i="2"/>
  <c r="S8" i="2" s="1"/>
  <c r="Q9" i="2"/>
  <c r="P10" i="2"/>
  <c r="Q8" i="2"/>
  <c r="I10" i="2"/>
  <c r="J9" i="2"/>
  <c r="K8" i="2"/>
  <c r="L8" i="2" s="1"/>
  <c r="B12" i="2"/>
  <c r="D12" i="2" s="1"/>
  <c r="C11" i="2"/>
  <c r="E11" i="2" s="1"/>
  <c r="B5" i="1"/>
  <c r="C5" i="1"/>
  <c r="A6" i="1"/>
  <c r="D7" i="1"/>
  <c r="C4" i="1"/>
  <c r="B4" i="1"/>
  <c r="A13" i="5" l="1"/>
  <c r="E12" i="5"/>
  <c r="A13" i="4"/>
  <c r="O12" i="4"/>
  <c r="P12" i="4" s="1"/>
  <c r="M12" i="4"/>
  <c r="N12" i="4"/>
  <c r="K12" i="4"/>
  <c r="L12" i="4" s="1"/>
  <c r="I12" i="4"/>
  <c r="J12" i="4" s="1"/>
  <c r="E12" i="4"/>
  <c r="F12" i="4" s="1"/>
  <c r="D12" i="4"/>
  <c r="G12" i="4"/>
  <c r="H12" i="4" s="1"/>
  <c r="AD13" i="2"/>
  <c r="AF10" i="2"/>
  <c r="AE10" i="2"/>
  <c r="AH9" i="2"/>
  <c r="AG9" i="2"/>
  <c r="AA8" i="2"/>
  <c r="Z8" i="2"/>
  <c r="AO8" i="2"/>
  <c r="AN8" i="2"/>
  <c r="R34" i="2"/>
  <c r="Q34" i="2"/>
  <c r="T33" i="2"/>
  <c r="S33" i="2"/>
  <c r="P37" i="2"/>
  <c r="J34" i="2"/>
  <c r="I35" i="2"/>
  <c r="K34" i="2"/>
  <c r="L33" i="2"/>
  <c r="M33" i="2"/>
  <c r="K35" i="2"/>
  <c r="B36" i="2"/>
  <c r="F33" i="2"/>
  <c r="E33" i="2"/>
  <c r="D34" i="2"/>
  <c r="F12" i="2"/>
  <c r="T8" i="2"/>
  <c r="M8" i="2"/>
  <c r="AM9" i="2"/>
  <c r="AL10" i="2"/>
  <c r="AL9" i="2"/>
  <c r="AK11" i="2"/>
  <c r="W11" i="2"/>
  <c r="X10" i="2"/>
  <c r="Y9" i="2"/>
  <c r="P11" i="2"/>
  <c r="Q10" i="2"/>
  <c r="R9" i="2"/>
  <c r="S9" i="2" s="1"/>
  <c r="K9" i="2"/>
  <c r="L9" i="2" s="1"/>
  <c r="I11" i="2"/>
  <c r="C12" i="2"/>
  <c r="E12" i="2" s="1"/>
  <c r="B13" i="2"/>
  <c r="D13" i="2" s="1"/>
  <c r="B6" i="1"/>
  <c r="D6" i="1"/>
  <c r="B7" i="1"/>
  <c r="A8" i="1"/>
  <c r="D8" i="1" s="1"/>
  <c r="C7" i="1"/>
  <c r="C6" i="1"/>
  <c r="A14" i="5" l="1"/>
  <c r="E13" i="5"/>
  <c r="A14" i="4"/>
  <c r="O13" i="4"/>
  <c r="P13" i="4" s="1"/>
  <c r="M13" i="4"/>
  <c r="N13" i="4" s="1"/>
  <c r="K13" i="4"/>
  <c r="L13" i="4" s="1"/>
  <c r="I13" i="4"/>
  <c r="J13" i="4" s="1"/>
  <c r="G13" i="4"/>
  <c r="H13" i="4" s="1"/>
  <c r="E13" i="4"/>
  <c r="F13" i="4" s="1"/>
  <c r="D13" i="4"/>
  <c r="AF11" i="2"/>
  <c r="AE11" i="2"/>
  <c r="AH10" i="2"/>
  <c r="AG10" i="2"/>
  <c r="AD14" i="2"/>
  <c r="AA9" i="2"/>
  <c r="Z9" i="2"/>
  <c r="AO9" i="2"/>
  <c r="AN9" i="2"/>
  <c r="P38" i="2"/>
  <c r="R35" i="2"/>
  <c r="Q35" i="2"/>
  <c r="S34" i="2"/>
  <c r="T34" i="2"/>
  <c r="M34" i="2"/>
  <c r="L34" i="2"/>
  <c r="M35" i="2"/>
  <c r="I36" i="2"/>
  <c r="K36" i="2" s="1"/>
  <c r="J35" i="2"/>
  <c r="L35" i="2" s="1"/>
  <c r="D35" i="2"/>
  <c r="B37" i="2"/>
  <c r="C36" i="2"/>
  <c r="E34" i="2"/>
  <c r="F34" i="2"/>
  <c r="C35" i="2"/>
  <c r="F13" i="2"/>
  <c r="T9" i="2"/>
  <c r="M9" i="2"/>
  <c r="AM10" i="2"/>
  <c r="AK12" i="2"/>
  <c r="W12" i="2"/>
  <c r="Y10" i="2"/>
  <c r="X11" i="2"/>
  <c r="P12" i="2"/>
  <c r="R10" i="2"/>
  <c r="S10" i="2" s="1"/>
  <c r="Q11" i="2"/>
  <c r="I12" i="2"/>
  <c r="K10" i="2"/>
  <c r="J10" i="2"/>
  <c r="C13" i="2"/>
  <c r="E13" i="2" s="1"/>
  <c r="B14" i="2"/>
  <c r="D14" i="2" s="1"/>
  <c r="B8" i="1"/>
  <c r="A9" i="1"/>
  <c r="D9" i="1" s="1"/>
  <c r="C8" i="1"/>
  <c r="E14" i="5" l="1"/>
  <c r="A15" i="5"/>
  <c r="A15" i="4"/>
  <c r="O14" i="4"/>
  <c r="P14" i="4" s="1"/>
  <c r="M14" i="4"/>
  <c r="N14" i="4"/>
  <c r="K14" i="4"/>
  <c r="L14" i="4" s="1"/>
  <c r="J14" i="4"/>
  <c r="G14" i="4"/>
  <c r="H14" i="4" s="1"/>
  <c r="F14" i="4"/>
  <c r="I14" i="4"/>
  <c r="D14" i="4"/>
  <c r="E14" i="4"/>
  <c r="AD15" i="2"/>
  <c r="AF12" i="2"/>
  <c r="AE12" i="2"/>
  <c r="AH11" i="2"/>
  <c r="AG11" i="2"/>
  <c r="Z10" i="2"/>
  <c r="AA10" i="2"/>
  <c r="L10" i="2"/>
  <c r="AN10" i="2"/>
  <c r="AO10" i="2"/>
  <c r="T35" i="2"/>
  <c r="S35" i="2"/>
  <c r="R36" i="2"/>
  <c r="Q36" i="2"/>
  <c r="P39" i="2"/>
  <c r="M36" i="2"/>
  <c r="J36" i="2"/>
  <c r="L36" i="2" s="1"/>
  <c r="I37" i="2"/>
  <c r="B38" i="2"/>
  <c r="F35" i="2"/>
  <c r="E35" i="2"/>
  <c r="D36" i="2"/>
  <c r="F14" i="2"/>
  <c r="T10" i="2"/>
  <c r="M10" i="2"/>
  <c r="AM11" i="2"/>
  <c r="AK13" i="2"/>
  <c r="AL12" i="2"/>
  <c r="AL11" i="2"/>
  <c r="W13" i="2"/>
  <c r="Y11" i="2"/>
  <c r="X12" i="2"/>
  <c r="P13" i="2"/>
  <c r="R11" i="2"/>
  <c r="S11" i="2" s="1"/>
  <c r="Q12" i="2"/>
  <c r="I13" i="2"/>
  <c r="K11" i="2"/>
  <c r="J11" i="2"/>
  <c r="B15" i="2"/>
  <c r="D15" i="2" s="1"/>
  <c r="C14" i="2"/>
  <c r="E14" i="2" s="1"/>
  <c r="C9" i="1"/>
  <c r="B9" i="1"/>
  <c r="A10" i="1"/>
  <c r="D10" i="1" s="1"/>
  <c r="A16" i="5" l="1"/>
  <c r="E15" i="5"/>
  <c r="A16" i="4"/>
  <c r="O15" i="4"/>
  <c r="P15" i="4" s="1"/>
  <c r="N15" i="4"/>
  <c r="L15" i="4"/>
  <c r="M15" i="4"/>
  <c r="K15" i="4"/>
  <c r="I15" i="4"/>
  <c r="J15" i="4"/>
  <c r="G15" i="4"/>
  <c r="H15" i="4" s="1"/>
  <c r="E15" i="4"/>
  <c r="F15" i="4" s="1"/>
  <c r="D15" i="4"/>
  <c r="AF13" i="2"/>
  <c r="AE13" i="2"/>
  <c r="AH12" i="2"/>
  <c r="AG12" i="2"/>
  <c r="AD16" i="2"/>
  <c r="AA11" i="2"/>
  <c r="Z11" i="2"/>
  <c r="L11" i="2"/>
  <c r="AO11" i="2"/>
  <c r="AN11" i="2"/>
  <c r="P40" i="2"/>
  <c r="R37" i="2"/>
  <c r="Q37" i="2"/>
  <c r="S36" i="2"/>
  <c r="T36" i="2"/>
  <c r="I38" i="2"/>
  <c r="J37" i="2"/>
  <c r="K38" i="2"/>
  <c r="K37" i="2"/>
  <c r="C38" i="2"/>
  <c r="D37" i="2"/>
  <c r="B39" i="2"/>
  <c r="E36" i="2"/>
  <c r="F36" i="2"/>
  <c r="C37" i="2"/>
  <c r="F15" i="2"/>
  <c r="T11" i="2"/>
  <c r="M11" i="2"/>
  <c r="AK14" i="2"/>
  <c r="AM12" i="2"/>
  <c r="AL13" i="2"/>
  <c r="W14" i="2"/>
  <c r="Y12" i="2"/>
  <c r="X13" i="2"/>
  <c r="P14" i="2"/>
  <c r="R12" i="2"/>
  <c r="S12" i="2" s="1"/>
  <c r="Q13" i="2"/>
  <c r="K12" i="2"/>
  <c r="J13" i="2"/>
  <c r="J12" i="2"/>
  <c r="I14" i="2"/>
  <c r="B16" i="2"/>
  <c r="D16" i="2" s="1"/>
  <c r="C15" i="2"/>
  <c r="E15" i="2" s="1"/>
  <c r="C10" i="1"/>
  <c r="B10" i="1"/>
  <c r="A11" i="1"/>
  <c r="D11" i="1" s="1"/>
  <c r="A17" i="5" l="1"/>
  <c r="E16" i="5"/>
  <c r="A17" i="4"/>
  <c r="O16" i="4"/>
  <c r="P16" i="4" s="1"/>
  <c r="M16" i="4"/>
  <c r="N16" i="4" s="1"/>
  <c r="G16" i="4"/>
  <c r="H16" i="4" s="1"/>
  <c r="I16" i="4"/>
  <c r="J16" i="4" s="1"/>
  <c r="K16" i="4"/>
  <c r="L16" i="4" s="1"/>
  <c r="E16" i="4"/>
  <c r="F16" i="4" s="1"/>
  <c r="D16" i="4"/>
  <c r="AD17" i="2"/>
  <c r="AF14" i="2"/>
  <c r="AE14" i="2"/>
  <c r="AH13" i="2"/>
  <c r="AG13" i="2"/>
  <c r="AA12" i="2"/>
  <c r="Z12" i="2"/>
  <c r="L12" i="2"/>
  <c r="AO12" i="2"/>
  <c r="AN12" i="2"/>
  <c r="T37" i="2"/>
  <c r="S37" i="2"/>
  <c r="P41" i="2"/>
  <c r="R38" i="2"/>
  <c r="Q38" i="2"/>
  <c r="M38" i="2"/>
  <c r="L37" i="2"/>
  <c r="M37" i="2"/>
  <c r="J38" i="2"/>
  <c r="L38" i="2" s="1"/>
  <c r="I39" i="2"/>
  <c r="B40" i="2"/>
  <c r="F37" i="2"/>
  <c r="E37" i="2"/>
  <c r="D38" i="2"/>
  <c r="F16" i="2"/>
  <c r="T12" i="2"/>
  <c r="M12" i="2"/>
  <c r="AK15" i="2"/>
  <c r="AM13" i="2"/>
  <c r="AL14" i="2"/>
  <c r="W15" i="2"/>
  <c r="Y13" i="2"/>
  <c r="X14" i="2"/>
  <c r="P15" i="2"/>
  <c r="R13" i="2"/>
  <c r="S13" i="2" s="1"/>
  <c r="Q14" i="2"/>
  <c r="K13" i="2"/>
  <c r="L13" i="2" s="1"/>
  <c r="I15" i="2"/>
  <c r="C16" i="2"/>
  <c r="E16" i="2" s="1"/>
  <c r="B17" i="2"/>
  <c r="D17" i="2" s="1"/>
  <c r="B11" i="1"/>
  <c r="A12" i="1"/>
  <c r="D12" i="1" s="1"/>
  <c r="C11" i="1"/>
  <c r="A18" i="5" l="1"/>
  <c r="E17" i="5"/>
  <c r="A18" i="4"/>
  <c r="O17" i="4"/>
  <c r="P17" i="4" s="1"/>
  <c r="N17" i="4"/>
  <c r="L17" i="4"/>
  <c r="M17" i="4"/>
  <c r="K17" i="4"/>
  <c r="I17" i="4"/>
  <c r="J17" i="4"/>
  <c r="G17" i="4"/>
  <c r="H17" i="4" s="1"/>
  <c r="D17" i="4"/>
  <c r="E17" i="4"/>
  <c r="F17" i="4" s="1"/>
  <c r="AF15" i="2"/>
  <c r="AE15" i="2"/>
  <c r="AH14" i="2"/>
  <c r="AG14" i="2"/>
  <c r="AD18" i="2"/>
  <c r="AA13" i="2"/>
  <c r="Z13" i="2"/>
  <c r="AO13" i="2"/>
  <c r="AN13" i="2"/>
  <c r="R39" i="2"/>
  <c r="Q39" i="2"/>
  <c r="S38" i="2"/>
  <c r="T38" i="2"/>
  <c r="P42" i="2"/>
  <c r="I40" i="2"/>
  <c r="J39" i="2"/>
  <c r="K40" i="2"/>
  <c r="K39" i="2"/>
  <c r="C40" i="2"/>
  <c r="D39" i="2"/>
  <c r="B41" i="2"/>
  <c r="E38" i="2"/>
  <c r="F38" i="2"/>
  <c r="C39" i="2"/>
  <c r="F17" i="2"/>
  <c r="T13" i="2"/>
  <c r="M13" i="2"/>
  <c r="AK16" i="2"/>
  <c r="AM14" i="2"/>
  <c r="AL15" i="2"/>
  <c r="W16" i="2"/>
  <c r="Y14" i="2"/>
  <c r="X15" i="2"/>
  <c r="P16" i="2"/>
  <c r="R14" i="2"/>
  <c r="S14" i="2" s="1"/>
  <c r="Q15" i="2"/>
  <c r="I16" i="2"/>
  <c r="K14" i="2"/>
  <c r="J14" i="2"/>
  <c r="C17" i="2"/>
  <c r="E17" i="2" s="1"/>
  <c r="B18" i="2"/>
  <c r="D18" i="2" s="1"/>
  <c r="B12" i="1"/>
  <c r="A13" i="1"/>
  <c r="D13" i="1" s="1"/>
  <c r="C12" i="1"/>
  <c r="A19" i="5" l="1"/>
  <c r="E18" i="5"/>
  <c r="A19" i="4"/>
  <c r="O18" i="4"/>
  <c r="P18" i="4" s="1"/>
  <c r="M18" i="4"/>
  <c r="N18" i="4"/>
  <c r="K18" i="4"/>
  <c r="L18" i="4" s="1"/>
  <c r="I18" i="4"/>
  <c r="J18" i="4" s="1"/>
  <c r="G18" i="4"/>
  <c r="H18" i="4" s="1"/>
  <c r="D18" i="4"/>
  <c r="E18" i="4"/>
  <c r="F18" i="4" s="1"/>
  <c r="AD19" i="2"/>
  <c r="AF16" i="2"/>
  <c r="AE16" i="2"/>
  <c r="AH15" i="2"/>
  <c r="AG15" i="2"/>
  <c r="Z14" i="2"/>
  <c r="AA14" i="2"/>
  <c r="L14" i="2"/>
  <c r="AN14" i="2"/>
  <c r="AO14" i="2"/>
  <c r="P43" i="2"/>
  <c r="T39" i="2"/>
  <c r="S39" i="2"/>
  <c r="R40" i="2"/>
  <c r="Q40" i="2"/>
  <c r="M40" i="2"/>
  <c r="L39" i="2"/>
  <c r="M39" i="2"/>
  <c r="J40" i="2"/>
  <c r="L40" i="2" s="1"/>
  <c r="I41" i="2"/>
  <c r="B42" i="2"/>
  <c r="F39" i="2"/>
  <c r="E39" i="2"/>
  <c r="D40" i="2"/>
  <c r="F18" i="2"/>
  <c r="T14" i="2"/>
  <c r="M14" i="2"/>
  <c r="AM15" i="2"/>
  <c r="AK17" i="2"/>
  <c r="W17" i="2"/>
  <c r="Y15" i="2"/>
  <c r="X16" i="2"/>
  <c r="P17" i="2"/>
  <c r="R15" i="2"/>
  <c r="S15" i="2" s="1"/>
  <c r="Q16" i="2"/>
  <c r="J16" i="2"/>
  <c r="K15" i="2"/>
  <c r="I17" i="2"/>
  <c r="J15" i="2"/>
  <c r="B19" i="2"/>
  <c r="D19" i="2" s="1"/>
  <c r="C18" i="2"/>
  <c r="E18" i="2" s="1"/>
  <c r="C13" i="1"/>
  <c r="A14" i="1"/>
  <c r="D14" i="1" s="1"/>
  <c r="B13" i="1"/>
  <c r="A20" i="5" l="1"/>
  <c r="E19" i="5"/>
  <c r="A20" i="4"/>
  <c r="O19" i="4"/>
  <c r="P19" i="4" s="1"/>
  <c r="N19" i="4"/>
  <c r="L19" i="4"/>
  <c r="M19" i="4"/>
  <c r="I19" i="4"/>
  <c r="J19" i="4" s="1"/>
  <c r="G19" i="4"/>
  <c r="H19" i="4" s="1"/>
  <c r="K19" i="4"/>
  <c r="E19" i="4"/>
  <c r="F19" i="4" s="1"/>
  <c r="D19" i="4"/>
  <c r="AF17" i="2"/>
  <c r="AE17" i="2"/>
  <c r="AH16" i="2"/>
  <c r="AG16" i="2"/>
  <c r="AD20" i="2"/>
  <c r="Z15" i="2"/>
  <c r="AA15" i="2"/>
  <c r="L15" i="2"/>
  <c r="AN15" i="2"/>
  <c r="AO15" i="2"/>
  <c r="R41" i="2"/>
  <c r="Q41" i="2"/>
  <c r="T40" i="2"/>
  <c r="S40" i="2"/>
  <c r="P44" i="2"/>
  <c r="I42" i="2"/>
  <c r="J41" i="2"/>
  <c r="K42" i="2"/>
  <c r="K41" i="2"/>
  <c r="C42" i="2"/>
  <c r="D41" i="2"/>
  <c r="B43" i="2"/>
  <c r="E40" i="2"/>
  <c r="F40" i="2"/>
  <c r="C41" i="2"/>
  <c r="F19" i="2"/>
  <c r="T15" i="2"/>
  <c r="M15" i="2"/>
  <c r="AM16" i="2"/>
  <c r="AK18" i="2"/>
  <c r="AL17" i="2"/>
  <c r="AL16" i="2"/>
  <c r="W18" i="2"/>
  <c r="Y16" i="2"/>
  <c r="X17" i="2"/>
  <c r="P18" i="2"/>
  <c r="R16" i="2"/>
  <c r="S16" i="2" s="1"/>
  <c r="Q17" i="2"/>
  <c r="I18" i="2"/>
  <c r="K16" i="2"/>
  <c r="L16" i="2" s="1"/>
  <c r="J17" i="2"/>
  <c r="B20" i="2"/>
  <c r="D20" i="2" s="1"/>
  <c r="C19" i="2"/>
  <c r="E19" i="2" s="1"/>
  <c r="C14" i="1"/>
  <c r="B14" i="1"/>
  <c r="A15" i="1"/>
  <c r="D15" i="1" s="1"/>
  <c r="A21" i="5" l="1"/>
  <c r="E20" i="5"/>
  <c r="A21" i="4"/>
  <c r="O20" i="4"/>
  <c r="P20" i="4" s="1"/>
  <c r="M20" i="4"/>
  <c r="N20" i="4"/>
  <c r="K20" i="4"/>
  <c r="L20" i="4" s="1"/>
  <c r="I20" i="4"/>
  <c r="J20" i="4" s="1"/>
  <c r="G20" i="4"/>
  <c r="H20" i="4" s="1"/>
  <c r="F20" i="4"/>
  <c r="E20" i="4"/>
  <c r="D20" i="4"/>
  <c r="AD21" i="2"/>
  <c r="AF18" i="2"/>
  <c r="AE18" i="2"/>
  <c r="AH17" i="2"/>
  <c r="AG17" i="2"/>
  <c r="AA16" i="2"/>
  <c r="Z16" i="2"/>
  <c r="AO16" i="2"/>
  <c r="AN16" i="2"/>
  <c r="P45" i="2"/>
  <c r="T41" i="2"/>
  <c r="S41" i="2"/>
  <c r="R42" i="2"/>
  <c r="Q42" i="2"/>
  <c r="M42" i="2"/>
  <c r="L41" i="2"/>
  <c r="M41" i="2"/>
  <c r="J42" i="2"/>
  <c r="L42" i="2" s="1"/>
  <c r="I43" i="2"/>
  <c r="B44" i="2"/>
  <c r="F41" i="2"/>
  <c r="E41" i="2"/>
  <c r="D42" i="2"/>
  <c r="F20" i="2"/>
  <c r="T16" i="2"/>
  <c r="M16" i="2"/>
  <c r="AK19" i="2"/>
  <c r="AM17" i="2"/>
  <c r="AL18" i="2"/>
  <c r="W19" i="2"/>
  <c r="Y17" i="2"/>
  <c r="X18" i="2"/>
  <c r="P19" i="2"/>
  <c r="R17" i="2"/>
  <c r="S17" i="2" s="1"/>
  <c r="Q18" i="2"/>
  <c r="I19" i="2"/>
  <c r="K17" i="2"/>
  <c r="L17" i="2" s="1"/>
  <c r="J18" i="2"/>
  <c r="C20" i="2"/>
  <c r="E20" i="2" s="1"/>
  <c r="B21" i="2"/>
  <c r="D21" i="2" s="1"/>
  <c r="B15" i="1"/>
  <c r="A16" i="1"/>
  <c r="D16" i="1" s="1"/>
  <c r="C15" i="1"/>
  <c r="A22" i="5" l="1"/>
  <c r="E21" i="5"/>
  <c r="A22" i="4"/>
  <c r="O21" i="4"/>
  <c r="P21" i="4" s="1"/>
  <c r="M21" i="4"/>
  <c r="N21" i="4" s="1"/>
  <c r="K21" i="4"/>
  <c r="L21" i="4" s="1"/>
  <c r="I21" i="4"/>
  <c r="J21" i="4"/>
  <c r="G21" i="4"/>
  <c r="H21" i="4" s="1"/>
  <c r="E21" i="4"/>
  <c r="F21" i="4" s="1"/>
  <c r="D21" i="4"/>
  <c r="AF19" i="2"/>
  <c r="AE19" i="2"/>
  <c r="AH18" i="2"/>
  <c r="AG18" i="2"/>
  <c r="AD22" i="2"/>
  <c r="AA17" i="2"/>
  <c r="Z17" i="2"/>
  <c r="AO17" i="2"/>
  <c r="AN17" i="2"/>
  <c r="R43" i="2"/>
  <c r="Q43" i="2"/>
  <c r="S42" i="2"/>
  <c r="T42" i="2"/>
  <c r="P46" i="2"/>
  <c r="I44" i="2"/>
  <c r="J43" i="2"/>
  <c r="K43" i="2"/>
  <c r="C44" i="2"/>
  <c r="D43" i="2"/>
  <c r="B45" i="2"/>
  <c r="E42" i="2"/>
  <c r="F42" i="2"/>
  <c r="C43" i="2"/>
  <c r="F21" i="2"/>
  <c r="T17" i="2"/>
  <c r="M17" i="2"/>
  <c r="AK20" i="2"/>
  <c r="AM18" i="2"/>
  <c r="AL19" i="2"/>
  <c r="W20" i="2"/>
  <c r="Y18" i="2"/>
  <c r="X19" i="2"/>
  <c r="P20" i="2"/>
  <c r="R18" i="2"/>
  <c r="S18" i="2" s="1"/>
  <c r="Q19" i="2"/>
  <c r="I20" i="2"/>
  <c r="K18" i="2"/>
  <c r="L18" i="2" s="1"/>
  <c r="J19" i="2"/>
  <c r="C21" i="2"/>
  <c r="E21" i="2" s="1"/>
  <c r="B22" i="2"/>
  <c r="D22" i="2" s="1"/>
  <c r="B16" i="1"/>
  <c r="A17" i="1"/>
  <c r="D17" i="1" s="1"/>
  <c r="C16" i="1"/>
  <c r="A23" i="5" l="1"/>
  <c r="E22" i="5"/>
  <c r="A23" i="4"/>
  <c r="O22" i="4"/>
  <c r="P22" i="4" s="1"/>
  <c r="M22" i="4"/>
  <c r="N22" i="4"/>
  <c r="K22" i="4"/>
  <c r="L22" i="4" s="1"/>
  <c r="I22" i="4"/>
  <c r="J22" i="4" s="1"/>
  <c r="F22" i="4"/>
  <c r="G22" i="4"/>
  <c r="H22" i="4" s="1"/>
  <c r="D22" i="4"/>
  <c r="E22" i="4"/>
  <c r="AD23" i="2"/>
  <c r="AF20" i="2"/>
  <c r="AE20" i="2"/>
  <c r="AH19" i="2"/>
  <c r="AG19" i="2"/>
  <c r="Z18" i="2"/>
  <c r="AA18" i="2"/>
  <c r="AN18" i="2"/>
  <c r="AO18" i="2"/>
  <c r="P47" i="2"/>
  <c r="T43" i="2"/>
  <c r="S43" i="2"/>
  <c r="R44" i="2"/>
  <c r="Q44" i="2"/>
  <c r="J44" i="2"/>
  <c r="I45" i="2"/>
  <c r="K44" i="2"/>
  <c r="L43" i="2"/>
  <c r="M43" i="2"/>
  <c r="K45" i="2"/>
  <c r="B46" i="2"/>
  <c r="F43" i="2"/>
  <c r="E43" i="2"/>
  <c r="D44" i="2"/>
  <c r="F22" i="2"/>
  <c r="T18" i="2"/>
  <c r="M18" i="2"/>
  <c r="AK21" i="2"/>
  <c r="AM19" i="2"/>
  <c r="AL20" i="2"/>
  <c r="W21" i="2"/>
  <c r="Y19" i="2"/>
  <c r="X20" i="2"/>
  <c r="P21" i="2"/>
  <c r="R19" i="2"/>
  <c r="S19" i="2" s="1"/>
  <c r="Q20" i="2"/>
  <c r="I21" i="2"/>
  <c r="K19" i="2"/>
  <c r="L19" i="2" s="1"/>
  <c r="B23" i="2"/>
  <c r="D23" i="2" s="1"/>
  <c r="C22" i="2"/>
  <c r="E22" i="2" s="1"/>
  <c r="C17" i="1"/>
  <c r="B17" i="1"/>
  <c r="A18" i="1"/>
  <c r="D18" i="1" s="1"/>
  <c r="A24" i="5" l="1"/>
  <c r="E23" i="5"/>
  <c r="A24" i="4"/>
  <c r="O23" i="4"/>
  <c r="P23" i="4" s="1"/>
  <c r="M23" i="4"/>
  <c r="N23" i="4" s="1"/>
  <c r="L23" i="4"/>
  <c r="K23" i="4"/>
  <c r="I23" i="4"/>
  <c r="J23" i="4"/>
  <c r="G23" i="4"/>
  <c r="H23" i="4" s="1"/>
  <c r="E23" i="4"/>
  <c r="F23" i="4" s="1"/>
  <c r="D23" i="4"/>
  <c r="AF21" i="2"/>
  <c r="AE21" i="2"/>
  <c r="AH20" i="2"/>
  <c r="AG20" i="2"/>
  <c r="AD24" i="2"/>
  <c r="Z19" i="2"/>
  <c r="AA19" i="2"/>
  <c r="AO19" i="2"/>
  <c r="AN19" i="2"/>
  <c r="R45" i="2"/>
  <c r="Q45" i="2"/>
  <c r="S44" i="2"/>
  <c r="T44" i="2"/>
  <c r="P48" i="2"/>
  <c r="M44" i="2"/>
  <c r="L44" i="2"/>
  <c r="K46" i="2"/>
  <c r="M45" i="2"/>
  <c r="I46" i="2"/>
  <c r="J45" i="2"/>
  <c r="L45" i="2" s="1"/>
  <c r="C46" i="2"/>
  <c r="D45" i="2"/>
  <c r="B47" i="2"/>
  <c r="E44" i="2"/>
  <c r="F44" i="2"/>
  <c r="C45" i="2"/>
  <c r="F23" i="2"/>
  <c r="T19" i="2"/>
  <c r="M19" i="2"/>
  <c r="AK22" i="2"/>
  <c r="AM20" i="2"/>
  <c r="AL21" i="2"/>
  <c r="W22" i="2"/>
  <c r="Y20" i="2"/>
  <c r="X21" i="2"/>
  <c r="R20" i="2"/>
  <c r="S20" i="2" s="1"/>
  <c r="P22" i="2"/>
  <c r="Q21" i="2"/>
  <c r="K20" i="2"/>
  <c r="J20" i="2"/>
  <c r="J21" i="2"/>
  <c r="I22" i="2"/>
  <c r="B24" i="2"/>
  <c r="D24" i="2" s="1"/>
  <c r="C23" i="2"/>
  <c r="E23" i="2" s="1"/>
  <c r="C18" i="1"/>
  <c r="A19" i="1"/>
  <c r="D19" i="1" s="1"/>
  <c r="B18" i="1"/>
  <c r="A25" i="5" l="1"/>
  <c r="E24" i="5"/>
  <c r="A25" i="4"/>
  <c r="O24" i="4"/>
  <c r="P24" i="4" s="1"/>
  <c r="M24" i="4"/>
  <c r="N24" i="4"/>
  <c r="K24" i="4"/>
  <c r="L24" i="4" s="1"/>
  <c r="G24" i="4"/>
  <c r="H24" i="4" s="1"/>
  <c r="I24" i="4"/>
  <c r="F24" i="4"/>
  <c r="E24" i="4"/>
  <c r="D24" i="4"/>
  <c r="J24" i="4"/>
  <c r="AD25" i="2"/>
  <c r="AF22" i="2"/>
  <c r="AE22" i="2"/>
  <c r="AH21" i="2"/>
  <c r="AG21" i="2"/>
  <c r="AA20" i="2"/>
  <c r="Z20" i="2"/>
  <c r="L20" i="2"/>
  <c r="AO20" i="2"/>
  <c r="AN20" i="2"/>
  <c r="P49" i="2"/>
  <c r="R46" i="2"/>
  <c r="Q46" i="2"/>
  <c r="T45" i="2"/>
  <c r="S45" i="2"/>
  <c r="M46" i="2"/>
  <c r="J46" i="2"/>
  <c r="L46" i="2" s="1"/>
  <c r="I47" i="2"/>
  <c r="B48" i="2"/>
  <c r="F45" i="2"/>
  <c r="E45" i="2"/>
  <c r="D46" i="2"/>
  <c r="F24" i="2"/>
  <c r="T20" i="2"/>
  <c r="M20" i="2"/>
  <c r="AK23" i="2"/>
  <c r="AM21" i="2"/>
  <c r="AL22" i="2"/>
  <c r="W23" i="2"/>
  <c r="Y21" i="2"/>
  <c r="X22" i="2"/>
  <c r="P23" i="2"/>
  <c r="R21" i="2"/>
  <c r="S21" i="2" s="1"/>
  <c r="K21" i="2"/>
  <c r="L21" i="2" s="1"/>
  <c r="I23" i="2"/>
  <c r="B25" i="2"/>
  <c r="D25" i="2" s="1"/>
  <c r="C24" i="2"/>
  <c r="E24" i="2" s="1"/>
  <c r="B19" i="1"/>
  <c r="A20" i="1"/>
  <c r="D20" i="1" s="1"/>
  <c r="C19" i="1"/>
  <c r="A26" i="5" l="1"/>
  <c r="E25" i="5"/>
  <c r="A26" i="4"/>
  <c r="O25" i="4"/>
  <c r="P25" i="4" s="1"/>
  <c r="M25" i="4"/>
  <c r="L25" i="4"/>
  <c r="K25" i="4"/>
  <c r="I25" i="4"/>
  <c r="N25" i="4"/>
  <c r="J25" i="4"/>
  <c r="G25" i="4"/>
  <c r="H25" i="4"/>
  <c r="F25" i="4"/>
  <c r="D25" i="4"/>
  <c r="E25" i="4"/>
  <c r="AF23" i="2"/>
  <c r="AE23" i="2"/>
  <c r="AH22" i="2"/>
  <c r="AG22" i="2"/>
  <c r="AD26" i="2"/>
  <c r="AA21" i="2"/>
  <c r="Z21" i="2"/>
  <c r="AO21" i="2"/>
  <c r="AN21" i="2"/>
  <c r="R47" i="2"/>
  <c r="Q47" i="2"/>
  <c r="S46" i="2"/>
  <c r="T46" i="2"/>
  <c r="P50" i="2"/>
  <c r="I48" i="2"/>
  <c r="J47" i="2"/>
  <c r="K48" i="2"/>
  <c r="K47" i="2"/>
  <c r="C48" i="2"/>
  <c r="D47" i="2"/>
  <c r="B49" i="2"/>
  <c r="E46" i="2"/>
  <c r="F46" i="2"/>
  <c r="C47" i="2"/>
  <c r="F25" i="2"/>
  <c r="T21" i="2"/>
  <c r="M21" i="2"/>
  <c r="AK24" i="2"/>
  <c r="AM22" i="2"/>
  <c r="AL23" i="2"/>
  <c r="W24" i="2"/>
  <c r="Y22" i="2"/>
  <c r="X23" i="2"/>
  <c r="R22" i="2"/>
  <c r="Q22" i="2"/>
  <c r="P24" i="2"/>
  <c r="K22" i="2"/>
  <c r="I24" i="2"/>
  <c r="J23" i="2"/>
  <c r="J22" i="2"/>
  <c r="C25" i="2"/>
  <c r="E25" i="2" s="1"/>
  <c r="B26" i="2"/>
  <c r="D26" i="2" s="1"/>
  <c r="B20" i="1"/>
  <c r="A21" i="1"/>
  <c r="D21" i="1" s="1"/>
  <c r="C20" i="1"/>
  <c r="A27" i="5" l="1"/>
  <c r="E26" i="5"/>
  <c r="A27" i="4"/>
  <c r="O26" i="4"/>
  <c r="P26" i="4" s="1"/>
  <c r="M26" i="4"/>
  <c r="N26" i="4" s="1"/>
  <c r="K26" i="4"/>
  <c r="L26" i="4" s="1"/>
  <c r="I26" i="4"/>
  <c r="J26" i="4" s="1"/>
  <c r="D26" i="4"/>
  <c r="E26" i="4"/>
  <c r="F26" i="4" s="1"/>
  <c r="G26" i="4"/>
  <c r="H26" i="4" s="1"/>
  <c r="AD27" i="2"/>
  <c r="AF24" i="2"/>
  <c r="AE24" i="2"/>
  <c r="AH23" i="2"/>
  <c r="AG23" i="2"/>
  <c r="Z22" i="2"/>
  <c r="AA22" i="2"/>
  <c r="S22" i="2"/>
  <c r="L22" i="2"/>
  <c r="AN22" i="2"/>
  <c r="AO22" i="2"/>
  <c r="P51" i="2"/>
  <c r="T47" i="2"/>
  <c r="S47" i="2"/>
  <c r="R48" i="2"/>
  <c r="Q48" i="2"/>
  <c r="M48" i="2"/>
  <c r="M47" i="2"/>
  <c r="L47" i="2"/>
  <c r="I49" i="2"/>
  <c r="J48" i="2"/>
  <c r="L48" i="2" s="1"/>
  <c r="B50" i="2"/>
  <c r="F47" i="2"/>
  <c r="E47" i="2"/>
  <c r="D48" i="2"/>
  <c r="F26" i="2"/>
  <c r="T22" i="2"/>
  <c r="M22" i="2"/>
  <c r="AK25" i="2"/>
  <c r="AM23" i="2"/>
  <c r="AL24" i="2"/>
  <c r="W25" i="2"/>
  <c r="Y23" i="2"/>
  <c r="X24" i="2"/>
  <c r="P25" i="2"/>
  <c r="R23" i="2"/>
  <c r="Q24" i="2"/>
  <c r="Q23" i="2"/>
  <c r="I25" i="2"/>
  <c r="K23" i="2"/>
  <c r="L23" i="2" s="1"/>
  <c r="B27" i="2"/>
  <c r="D27" i="2" s="1"/>
  <c r="C26" i="2"/>
  <c r="E26" i="2" s="1"/>
  <c r="C21" i="1"/>
  <c r="A22" i="1"/>
  <c r="D22" i="1" s="1"/>
  <c r="B21" i="1"/>
  <c r="A28" i="5" l="1"/>
  <c r="E27" i="5"/>
  <c r="A28" i="4"/>
  <c r="O27" i="4"/>
  <c r="P27" i="4" s="1"/>
  <c r="M27" i="4"/>
  <c r="N27" i="4"/>
  <c r="I27" i="4"/>
  <c r="G27" i="4"/>
  <c r="H27" i="4" s="1"/>
  <c r="K27" i="4"/>
  <c r="L27" i="4" s="1"/>
  <c r="J27" i="4"/>
  <c r="E27" i="4"/>
  <c r="F27" i="4" s="1"/>
  <c r="D27" i="4"/>
  <c r="AF25" i="2"/>
  <c r="AE25" i="2"/>
  <c r="AH24" i="2"/>
  <c r="AG24" i="2"/>
  <c r="AD28" i="2"/>
  <c r="AA23" i="2"/>
  <c r="Z23" i="2"/>
  <c r="S23" i="2"/>
  <c r="AN23" i="2"/>
  <c r="AO23" i="2"/>
  <c r="R49" i="2"/>
  <c r="Q49" i="2"/>
  <c r="S48" i="2"/>
  <c r="T48" i="2"/>
  <c r="P52" i="2"/>
  <c r="I50" i="2"/>
  <c r="J49" i="2"/>
  <c r="K49" i="2"/>
  <c r="C50" i="2"/>
  <c r="D49" i="2"/>
  <c r="B51" i="2"/>
  <c r="E48" i="2"/>
  <c r="F48" i="2"/>
  <c r="C49" i="2"/>
  <c r="F27" i="2"/>
  <c r="T23" i="2"/>
  <c r="M23" i="2"/>
  <c r="AK26" i="2"/>
  <c r="AM24" i="2"/>
  <c r="AL25" i="2"/>
  <c r="W26" i="2"/>
  <c r="X25" i="2"/>
  <c r="Y24" i="2"/>
  <c r="P26" i="2"/>
  <c r="R24" i="2"/>
  <c r="S24" i="2" s="1"/>
  <c r="Q25" i="2"/>
  <c r="I26" i="2"/>
  <c r="K24" i="2"/>
  <c r="J24" i="2"/>
  <c r="B28" i="2"/>
  <c r="D28" i="2" s="1"/>
  <c r="C27" i="2"/>
  <c r="E27" i="2" s="1"/>
  <c r="C22" i="1"/>
  <c r="A23" i="1"/>
  <c r="D23" i="1" s="1"/>
  <c r="B22" i="1"/>
  <c r="A29" i="5" l="1"/>
  <c r="E28" i="5"/>
  <c r="A29" i="4"/>
  <c r="O28" i="4"/>
  <c r="P28" i="4" s="1"/>
  <c r="M28" i="4"/>
  <c r="N28" i="4"/>
  <c r="K28" i="4"/>
  <c r="L28" i="4" s="1"/>
  <c r="I28" i="4"/>
  <c r="J28" i="4" s="1"/>
  <c r="G28" i="4"/>
  <c r="H28" i="4" s="1"/>
  <c r="E28" i="4"/>
  <c r="F28" i="4" s="1"/>
  <c r="D28" i="4"/>
  <c r="AD29" i="2"/>
  <c r="AF26" i="2"/>
  <c r="AE26" i="2"/>
  <c r="AH25" i="2"/>
  <c r="AG25" i="2"/>
  <c r="AA24" i="2"/>
  <c r="Z24" i="2"/>
  <c r="L24" i="2"/>
  <c r="AO24" i="2"/>
  <c r="AN24" i="2"/>
  <c r="P53" i="2"/>
  <c r="T49" i="2"/>
  <c r="S49" i="2"/>
  <c r="R50" i="2"/>
  <c r="Q50" i="2"/>
  <c r="I51" i="2"/>
  <c r="J50" i="2"/>
  <c r="K51" i="2"/>
  <c r="M49" i="2"/>
  <c r="L49" i="2"/>
  <c r="K50" i="2"/>
  <c r="B52" i="2"/>
  <c r="F49" i="2"/>
  <c r="E49" i="2"/>
  <c r="D50" i="2"/>
  <c r="F28" i="2"/>
  <c r="T24" i="2"/>
  <c r="M24" i="2"/>
  <c r="AK27" i="2"/>
  <c r="AM25" i="2"/>
  <c r="AL26" i="2"/>
  <c r="W27" i="2"/>
  <c r="Y25" i="2"/>
  <c r="X26" i="2"/>
  <c r="P27" i="2"/>
  <c r="R25" i="2"/>
  <c r="S25" i="2" s="1"/>
  <c r="Q26" i="2"/>
  <c r="K25" i="2"/>
  <c r="I27" i="2"/>
  <c r="J26" i="2"/>
  <c r="J25" i="2"/>
  <c r="C28" i="2"/>
  <c r="E28" i="2" s="1"/>
  <c r="B29" i="2"/>
  <c r="B23" i="1"/>
  <c r="A24" i="1"/>
  <c r="D24" i="1" s="1"/>
  <c r="C23" i="1"/>
  <c r="A30" i="5" l="1"/>
  <c r="E29" i="5"/>
  <c r="A30" i="4"/>
  <c r="O29" i="4"/>
  <c r="P29" i="4" s="1"/>
  <c r="M29" i="4"/>
  <c r="N29" i="4" s="1"/>
  <c r="K29" i="4"/>
  <c r="L29" i="4" s="1"/>
  <c r="I29" i="4"/>
  <c r="J29" i="4"/>
  <c r="G29" i="4"/>
  <c r="H29" i="4" s="1"/>
  <c r="E29" i="4"/>
  <c r="F29" i="4" s="1"/>
  <c r="D29" i="4"/>
  <c r="AF27" i="2"/>
  <c r="AE27" i="2"/>
  <c r="AH26" i="2"/>
  <c r="AG26" i="2"/>
  <c r="AD30" i="2"/>
  <c r="AA25" i="2"/>
  <c r="Z25" i="2"/>
  <c r="L25" i="2"/>
  <c r="AO25" i="2"/>
  <c r="AN25" i="2"/>
  <c r="R51" i="2"/>
  <c r="Q51" i="2"/>
  <c r="S50" i="2"/>
  <c r="T50" i="2"/>
  <c r="P54" i="2"/>
  <c r="M50" i="2"/>
  <c r="L50" i="2"/>
  <c r="M51" i="2"/>
  <c r="I52" i="2"/>
  <c r="J51" i="2"/>
  <c r="L51" i="2" s="1"/>
  <c r="B53" i="2"/>
  <c r="D51" i="2"/>
  <c r="E50" i="2"/>
  <c r="F50" i="2"/>
  <c r="C51" i="2"/>
  <c r="T25" i="2"/>
  <c r="M25" i="2"/>
  <c r="AK28" i="2"/>
  <c r="AM26" i="2"/>
  <c r="AL27" i="2"/>
  <c r="C29" i="2"/>
  <c r="D29" i="2"/>
  <c r="W28" i="2"/>
  <c r="Y26" i="2"/>
  <c r="X27" i="2"/>
  <c r="P28" i="2"/>
  <c r="R26" i="2"/>
  <c r="S26" i="2" s="1"/>
  <c r="Q27" i="2"/>
  <c r="I28" i="2"/>
  <c r="K26" i="2"/>
  <c r="L26" i="2" s="1"/>
  <c r="J27" i="2"/>
  <c r="B24" i="1"/>
  <c r="A25" i="1"/>
  <c r="D25" i="1" s="1"/>
  <c r="C24" i="1"/>
  <c r="A31" i="5" l="1"/>
  <c r="E30" i="5"/>
  <c r="A31" i="4"/>
  <c r="O30" i="4"/>
  <c r="P30" i="4" s="1"/>
  <c r="M30" i="4"/>
  <c r="N30" i="4"/>
  <c r="K30" i="4"/>
  <c r="L30" i="4" s="1"/>
  <c r="G30" i="4"/>
  <c r="H30" i="4" s="1"/>
  <c r="I30" i="4"/>
  <c r="J30" i="4" s="1"/>
  <c r="F30" i="4"/>
  <c r="D30" i="4"/>
  <c r="E30" i="4"/>
  <c r="AD31" i="2"/>
  <c r="AF28" i="2"/>
  <c r="AE28" i="2"/>
  <c r="AH27" i="2"/>
  <c r="AG27" i="2"/>
  <c r="Z26" i="2"/>
  <c r="AA26" i="2"/>
  <c r="E29" i="2"/>
  <c r="AN26" i="2"/>
  <c r="AO26" i="2"/>
  <c r="P55" i="2"/>
  <c r="T51" i="2"/>
  <c r="S51" i="2"/>
  <c r="R52" i="2"/>
  <c r="Q52" i="2"/>
  <c r="I53" i="2"/>
  <c r="J52" i="2"/>
  <c r="K52" i="2"/>
  <c r="F51" i="2"/>
  <c r="E51" i="2"/>
  <c r="D52" i="2"/>
  <c r="C53" i="2"/>
  <c r="C52" i="2"/>
  <c r="B54" i="2"/>
  <c r="F29" i="2"/>
  <c r="T26" i="2"/>
  <c r="M26" i="2"/>
  <c r="AK29" i="2"/>
  <c r="AK30" i="2" s="1"/>
  <c r="AM27" i="2"/>
  <c r="AL28" i="2"/>
  <c r="W29" i="2"/>
  <c r="W30" i="2" s="1"/>
  <c r="Y27" i="2"/>
  <c r="X28" i="2"/>
  <c r="P29" i="2"/>
  <c r="Q28" i="2"/>
  <c r="R27" i="2"/>
  <c r="S27" i="2" s="1"/>
  <c r="K27" i="2"/>
  <c r="L27" i="2" s="1"/>
  <c r="I29" i="2"/>
  <c r="C25" i="1"/>
  <c r="B25" i="1"/>
  <c r="A26" i="1"/>
  <c r="D26" i="1" s="1"/>
  <c r="A32" i="5" l="1"/>
  <c r="E31" i="5"/>
  <c r="A32" i="4"/>
  <c r="O31" i="4"/>
  <c r="P31" i="4" s="1"/>
  <c r="M31" i="4"/>
  <c r="N31" i="4" s="1"/>
  <c r="L31" i="4"/>
  <c r="K31" i="4"/>
  <c r="I31" i="4"/>
  <c r="J31" i="4"/>
  <c r="E31" i="4"/>
  <c r="F31" i="4" s="1"/>
  <c r="D31" i="4"/>
  <c r="G31" i="4"/>
  <c r="H31" i="4" s="1"/>
  <c r="AK31" i="2"/>
  <c r="AM30" i="2"/>
  <c r="AL30" i="2"/>
  <c r="AH28" i="2"/>
  <c r="AG28" i="2"/>
  <c r="AF29" i="2"/>
  <c r="AE29" i="2"/>
  <c r="AD32" i="2"/>
  <c r="W31" i="2"/>
  <c r="Y30" i="2"/>
  <c r="AA30" i="2" s="1"/>
  <c r="X30" i="2"/>
  <c r="Z30" i="2" s="1"/>
  <c r="Z27" i="2"/>
  <c r="AA27" i="2"/>
  <c r="AN27" i="2"/>
  <c r="AO27" i="2"/>
  <c r="R53" i="2"/>
  <c r="Q53" i="2"/>
  <c r="S52" i="2"/>
  <c r="T52" i="2"/>
  <c r="P56" i="2"/>
  <c r="I54" i="2"/>
  <c r="J53" i="2"/>
  <c r="K54" i="2"/>
  <c r="M52" i="2"/>
  <c r="L52" i="2"/>
  <c r="K53" i="2"/>
  <c r="C54" i="2"/>
  <c r="D53" i="2"/>
  <c r="B55" i="2"/>
  <c r="E52" i="2"/>
  <c r="F52" i="2"/>
  <c r="T27" i="2"/>
  <c r="M27" i="2"/>
  <c r="AM28" i="2"/>
  <c r="AM29" i="2"/>
  <c r="Y28" i="2"/>
  <c r="Y29" i="2"/>
  <c r="R28" i="2"/>
  <c r="S28" i="2" s="1"/>
  <c r="R29" i="2"/>
  <c r="K28" i="2"/>
  <c r="K29" i="2"/>
  <c r="J28" i="2"/>
  <c r="B26" i="1"/>
  <c r="C26" i="1"/>
  <c r="A27" i="1"/>
  <c r="D27" i="1" s="1"/>
  <c r="A33" i="5" l="1"/>
  <c r="E32" i="5"/>
  <c r="A33" i="4"/>
  <c r="O32" i="4"/>
  <c r="P32" i="4" s="1"/>
  <c r="M32" i="4"/>
  <c r="N32" i="4"/>
  <c r="G32" i="4"/>
  <c r="H32" i="4" s="1"/>
  <c r="K32" i="4"/>
  <c r="L32" i="4" s="1"/>
  <c r="I32" i="4"/>
  <c r="J32" i="4"/>
  <c r="E32" i="4"/>
  <c r="F32" i="4" s="1"/>
  <c r="D32" i="4"/>
  <c r="AO30" i="2"/>
  <c r="AN30" i="2"/>
  <c r="AK32" i="2"/>
  <c r="AM31" i="2"/>
  <c r="AL31" i="2"/>
  <c r="AF30" i="2"/>
  <c r="AE30" i="2"/>
  <c r="AH29" i="2"/>
  <c r="AG29" i="2"/>
  <c r="AD33" i="2"/>
  <c r="W32" i="2"/>
  <c r="X31" i="2"/>
  <c r="Y31" i="2"/>
  <c r="AA29" i="2"/>
  <c r="AA28" i="2"/>
  <c r="Z28" i="2"/>
  <c r="L28" i="2"/>
  <c r="AO28" i="2"/>
  <c r="AN28" i="2"/>
  <c r="AO29" i="2"/>
  <c r="P57" i="2"/>
  <c r="T53" i="2"/>
  <c r="S53" i="2"/>
  <c r="R54" i="2"/>
  <c r="Q54" i="2"/>
  <c r="M53" i="2"/>
  <c r="L53" i="2"/>
  <c r="M54" i="2"/>
  <c r="I55" i="2"/>
  <c r="J54" i="2"/>
  <c r="L54" i="2" s="1"/>
  <c r="B56" i="2"/>
  <c r="F53" i="2"/>
  <c r="E53" i="2"/>
  <c r="D54" i="2"/>
  <c r="T29" i="2"/>
  <c r="T28" i="2"/>
  <c r="M29" i="2"/>
  <c r="M28" i="2"/>
  <c r="AL29" i="2"/>
  <c r="AN29" i="2" s="1"/>
  <c r="X29" i="2"/>
  <c r="Z29" i="2" s="1"/>
  <c r="Q29" i="2"/>
  <c r="S29" i="2" s="1"/>
  <c r="J29" i="2"/>
  <c r="L29" i="2" s="1"/>
  <c r="B27" i="1"/>
  <c r="A28" i="1"/>
  <c r="D28" i="1" s="1"/>
  <c r="C27" i="1"/>
  <c r="A34" i="5" l="1"/>
  <c r="E33" i="5"/>
  <c r="A34" i="4"/>
  <c r="O33" i="4"/>
  <c r="P33" i="4" s="1"/>
  <c r="M33" i="4"/>
  <c r="N33" i="4" s="1"/>
  <c r="L33" i="4"/>
  <c r="K33" i="4"/>
  <c r="I33" i="4"/>
  <c r="J33" i="4"/>
  <c r="G33" i="4"/>
  <c r="H33" i="4" s="1"/>
  <c r="D33" i="4"/>
  <c r="E33" i="4"/>
  <c r="F33" i="4" s="1"/>
  <c r="AO31" i="2"/>
  <c r="AN31" i="2"/>
  <c r="AK33" i="2"/>
  <c r="AL32" i="2"/>
  <c r="AM32" i="2"/>
  <c r="AD34" i="2"/>
  <c r="AF31" i="2"/>
  <c r="AE31" i="2"/>
  <c r="AH30" i="2"/>
  <c r="AG30" i="2"/>
  <c r="AA31" i="2"/>
  <c r="Z31" i="2"/>
  <c r="W33" i="2"/>
  <c r="Y32" i="2"/>
  <c r="X32" i="2"/>
  <c r="R55" i="2"/>
  <c r="Q55" i="2"/>
  <c r="S54" i="2"/>
  <c r="T54" i="2"/>
  <c r="P58" i="2"/>
  <c r="I56" i="2"/>
  <c r="J55" i="2"/>
  <c r="K56" i="2"/>
  <c r="K55" i="2"/>
  <c r="C56" i="2"/>
  <c r="D55" i="2"/>
  <c r="B57" i="2"/>
  <c r="E54" i="2"/>
  <c r="F54" i="2"/>
  <c r="C55" i="2"/>
  <c r="B28" i="1"/>
  <c r="C28" i="1"/>
  <c r="A29" i="1"/>
  <c r="D29" i="1" s="1"/>
  <c r="A35" i="5" l="1"/>
  <c r="E34" i="5"/>
  <c r="A35" i="4"/>
  <c r="O34" i="4"/>
  <c r="P34" i="4" s="1"/>
  <c r="M34" i="4"/>
  <c r="N34" i="4" s="1"/>
  <c r="K34" i="4"/>
  <c r="L34" i="4" s="1"/>
  <c r="I34" i="4"/>
  <c r="J34" i="4" s="1"/>
  <c r="G34" i="4"/>
  <c r="H34" i="4" s="1"/>
  <c r="D34" i="4"/>
  <c r="E34" i="4"/>
  <c r="F34" i="4" s="1"/>
  <c r="AK34" i="2"/>
  <c r="AL33" i="2"/>
  <c r="AM33" i="2"/>
  <c r="AN32" i="2"/>
  <c r="AO32" i="2"/>
  <c r="AH31" i="2"/>
  <c r="AG31" i="2"/>
  <c r="AF32" i="2"/>
  <c r="AE32" i="2"/>
  <c r="AD35" i="2"/>
  <c r="W34" i="2"/>
  <c r="X33" i="2"/>
  <c r="Y33" i="2"/>
  <c r="AA32" i="2"/>
  <c r="Z32" i="2"/>
  <c r="P59" i="2"/>
  <c r="T55" i="2"/>
  <c r="S55" i="2"/>
  <c r="R56" i="2"/>
  <c r="Q56" i="2"/>
  <c r="M56" i="2"/>
  <c r="M55" i="2"/>
  <c r="L55" i="2"/>
  <c r="I57" i="2"/>
  <c r="J56" i="2"/>
  <c r="L56" i="2" s="1"/>
  <c r="B58" i="2"/>
  <c r="F55" i="2"/>
  <c r="E55" i="2"/>
  <c r="D56" i="2"/>
  <c r="C29" i="1"/>
  <c r="A30" i="1"/>
  <c r="D30" i="1" s="1"/>
  <c r="B29" i="1"/>
  <c r="A36" i="5" l="1"/>
  <c r="E35" i="5"/>
  <c r="A36" i="4"/>
  <c r="O35" i="4"/>
  <c r="P35" i="4" s="1"/>
  <c r="M35" i="4"/>
  <c r="N35" i="4"/>
  <c r="K35" i="4"/>
  <c r="L35" i="4" s="1"/>
  <c r="I35" i="4"/>
  <c r="J35" i="4" s="1"/>
  <c r="G35" i="4"/>
  <c r="H35" i="4" s="1"/>
  <c r="F35" i="4"/>
  <c r="E35" i="4"/>
  <c r="D35" i="4"/>
  <c r="AN33" i="2"/>
  <c r="AO33" i="2"/>
  <c r="AK35" i="2"/>
  <c r="AM34" i="2"/>
  <c r="AL34" i="2"/>
  <c r="AF33" i="2"/>
  <c r="AE33" i="2"/>
  <c r="AH32" i="2"/>
  <c r="AG32" i="2"/>
  <c r="AD36" i="2"/>
  <c r="AA33" i="2"/>
  <c r="Z33" i="2"/>
  <c r="X34" i="2"/>
  <c r="W35" i="2"/>
  <c r="Y34" i="2"/>
  <c r="R57" i="2"/>
  <c r="Q57" i="2"/>
  <c r="T56" i="2"/>
  <c r="S56" i="2"/>
  <c r="I58" i="2"/>
  <c r="J57" i="2"/>
  <c r="K57" i="2"/>
  <c r="C58" i="2"/>
  <c r="D57" i="2"/>
  <c r="B59" i="2"/>
  <c r="E56" i="2"/>
  <c r="F56" i="2"/>
  <c r="C57" i="2"/>
  <c r="C30" i="1"/>
  <c r="B30" i="1"/>
  <c r="A31" i="1"/>
  <c r="D31" i="1" s="1"/>
  <c r="A37" i="5" l="1"/>
  <c r="E36" i="5"/>
  <c r="A37" i="4"/>
  <c r="O36" i="4"/>
  <c r="P36" i="4" s="1"/>
  <c r="M36" i="4"/>
  <c r="N36" i="4"/>
  <c r="K36" i="4"/>
  <c r="L36" i="4" s="1"/>
  <c r="I36" i="4"/>
  <c r="J36" i="4" s="1"/>
  <c r="E36" i="4"/>
  <c r="F36" i="4" s="1"/>
  <c r="G36" i="4"/>
  <c r="H36" i="4" s="1"/>
  <c r="D36" i="4"/>
  <c r="AK36" i="2"/>
  <c r="AL35" i="2"/>
  <c r="AM35" i="2"/>
  <c r="AO34" i="2"/>
  <c r="AN34" i="2"/>
  <c r="AD37" i="2"/>
  <c r="AF34" i="2"/>
  <c r="AE34" i="2"/>
  <c r="AH33" i="2"/>
  <c r="AG33" i="2"/>
  <c r="W36" i="2"/>
  <c r="X35" i="2"/>
  <c r="Y35" i="2"/>
  <c r="AA34" i="2"/>
  <c r="Z34" i="2"/>
  <c r="T57" i="2"/>
  <c r="S57" i="2"/>
  <c r="R58" i="2"/>
  <c r="Q58" i="2"/>
  <c r="I59" i="2"/>
  <c r="J59" i="2" s="1"/>
  <c r="J58" i="2"/>
  <c r="K59" i="2"/>
  <c r="M57" i="2"/>
  <c r="L57" i="2"/>
  <c r="K58" i="2"/>
  <c r="F57" i="2"/>
  <c r="E57" i="2"/>
  <c r="D58" i="2"/>
  <c r="D59" i="2"/>
  <c r="B31" i="1"/>
  <c r="A32" i="1"/>
  <c r="D32" i="1" s="1"/>
  <c r="C31" i="1"/>
  <c r="A38" i="5" l="1"/>
  <c r="E37" i="5"/>
  <c r="A38" i="4"/>
  <c r="O37" i="4"/>
  <c r="P37" i="4" s="1"/>
  <c r="M37" i="4"/>
  <c r="N37" i="4" s="1"/>
  <c r="K37" i="4"/>
  <c r="L37" i="4" s="1"/>
  <c r="I37" i="4"/>
  <c r="J37" i="4"/>
  <c r="G37" i="4"/>
  <c r="H37" i="4" s="1"/>
  <c r="E37" i="4"/>
  <c r="F37" i="4" s="1"/>
  <c r="D37" i="4"/>
  <c r="AO35" i="2"/>
  <c r="AN35" i="2"/>
  <c r="AK37" i="2"/>
  <c r="AM36" i="2"/>
  <c r="AL36" i="2"/>
  <c r="AF35" i="2"/>
  <c r="AE35" i="2"/>
  <c r="AH34" i="2"/>
  <c r="AG34" i="2"/>
  <c r="AD38" i="2"/>
  <c r="Z35" i="2"/>
  <c r="AA35" i="2"/>
  <c r="W37" i="2"/>
  <c r="X36" i="2"/>
  <c r="Y36" i="2"/>
  <c r="R59" i="2"/>
  <c r="Q59" i="2"/>
  <c r="S58" i="2"/>
  <c r="T58" i="2"/>
  <c r="M59" i="2"/>
  <c r="L59" i="2"/>
  <c r="M58" i="2"/>
  <c r="L58" i="2"/>
  <c r="E58" i="2"/>
  <c r="F58" i="2"/>
  <c r="F59" i="2"/>
  <c r="C59" i="2"/>
  <c r="E59" i="2" s="1"/>
  <c r="C32" i="1"/>
  <c r="A33" i="1"/>
  <c r="D33" i="1" s="1"/>
  <c r="B32" i="1"/>
  <c r="A39" i="5" l="1"/>
  <c r="E38" i="5"/>
  <c r="A39" i="4"/>
  <c r="O38" i="4"/>
  <c r="P38" i="4" s="1"/>
  <c r="M38" i="4"/>
  <c r="N38" i="4"/>
  <c r="K38" i="4"/>
  <c r="L38" i="4" s="1"/>
  <c r="I38" i="4"/>
  <c r="J38" i="4" s="1"/>
  <c r="G38" i="4"/>
  <c r="H38" i="4" s="1"/>
  <c r="D38" i="4"/>
  <c r="E38" i="4"/>
  <c r="F38" i="4" s="1"/>
  <c r="AO36" i="2"/>
  <c r="AN36" i="2"/>
  <c r="AK38" i="2"/>
  <c r="AL37" i="2"/>
  <c r="AM37" i="2"/>
  <c r="AD39" i="2"/>
  <c r="AF36" i="2"/>
  <c r="AE36" i="2"/>
  <c r="AH35" i="2"/>
  <c r="AG35" i="2"/>
  <c r="W38" i="2"/>
  <c r="X37" i="2"/>
  <c r="Y37" i="2"/>
  <c r="AA36" i="2"/>
  <c r="Z36" i="2"/>
  <c r="T59" i="2"/>
  <c r="S59" i="2"/>
  <c r="C33" i="1"/>
  <c r="A34" i="1"/>
  <c r="D34" i="1" s="1"/>
  <c r="B33" i="1"/>
  <c r="A40" i="5" l="1"/>
  <c r="E39" i="5"/>
  <c r="A40" i="4"/>
  <c r="O39" i="4"/>
  <c r="P39" i="4" s="1"/>
  <c r="M39" i="4"/>
  <c r="N39" i="4" s="1"/>
  <c r="L39" i="4"/>
  <c r="K39" i="4"/>
  <c r="I39" i="4"/>
  <c r="G39" i="4"/>
  <c r="H39" i="4" s="1"/>
  <c r="J39" i="4"/>
  <c r="E39" i="4"/>
  <c r="F39" i="4" s="1"/>
  <c r="D39" i="4"/>
  <c r="AK39" i="2"/>
  <c r="AM38" i="2"/>
  <c r="AL38" i="2"/>
  <c r="AO37" i="2"/>
  <c r="AN37" i="2"/>
  <c r="AH36" i="2"/>
  <c r="AG36" i="2"/>
  <c r="AF37" i="2"/>
  <c r="AE37" i="2"/>
  <c r="AD40" i="2"/>
  <c r="AA37" i="2"/>
  <c r="Z37" i="2"/>
  <c r="W39" i="2"/>
  <c r="X38" i="2"/>
  <c r="Y38" i="2"/>
  <c r="C34" i="1"/>
  <c r="A35" i="1"/>
  <c r="D35" i="1" s="1"/>
  <c r="B34" i="1"/>
  <c r="A41" i="5" l="1"/>
  <c r="E40" i="5"/>
  <c r="A41" i="4"/>
  <c r="O40" i="4"/>
  <c r="P40" i="4" s="1"/>
  <c r="M40" i="4"/>
  <c r="N40" i="4"/>
  <c r="G40" i="4"/>
  <c r="H40" i="4" s="1"/>
  <c r="K40" i="4"/>
  <c r="L40" i="4" s="1"/>
  <c r="I40" i="4"/>
  <c r="J40" i="4" s="1"/>
  <c r="E40" i="4"/>
  <c r="F40" i="4" s="1"/>
  <c r="D40" i="4"/>
  <c r="AO38" i="2"/>
  <c r="AN38" i="2"/>
  <c r="AK40" i="2"/>
  <c r="AM39" i="2"/>
  <c r="AL39" i="2"/>
  <c r="AF38" i="2"/>
  <c r="AE38" i="2"/>
  <c r="AH37" i="2"/>
  <c r="AG37" i="2"/>
  <c r="AD41" i="2"/>
  <c r="W40" i="2"/>
  <c r="Y39" i="2"/>
  <c r="X39" i="2"/>
  <c r="Z38" i="2"/>
  <c r="AA38" i="2"/>
  <c r="B35" i="1"/>
  <c r="A36" i="1"/>
  <c r="D36" i="1" s="1"/>
  <c r="C35" i="1"/>
  <c r="A42" i="5" l="1"/>
  <c r="E41" i="5"/>
  <c r="A42" i="4"/>
  <c r="O41" i="4"/>
  <c r="P41" i="4" s="1"/>
  <c r="M41" i="4"/>
  <c r="L41" i="4"/>
  <c r="K41" i="4"/>
  <c r="I41" i="4"/>
  <c r="N41" i="4"/>
  <c r="J41" i="4"/>
  <c r="G41" i="4"/>
  <c r="H41" i="4" s="1"/>
  <c r="D41" i="4"/>
  <c r="E41" i="4"/>
  <c r="F41" i="4" s="1"/>
  <c r="AO39" i="2"/>
  <c r="AN39" i="2"/>
  <c r="AK41" i="2"/>
  <c r="AM40" i="2"/>
  <c r="AL40" i="2"/>
  <c r="AD42" i="2"/>
  <c r="AF39" i="2"/>
  <c r="AE39" i="2"/>
  <c r="AH38" i="2"/>
  <c r="AG38" i="2"/>
  <c r="AA39" i="2"/>
  <c r="Z39" i="2"/>
  <c r="X40" i="2"/>
  <c r="W41" i="2"/>
  <c r="Y40" i="2"/>
  <c r="A37" i="1"/>
  <c r="D37" i="1" s="1"/>
  <c r="C36" i="1"/>
  <c r="B36" i="1"/>
  <c r="A43" i="5" l="1"/>
  <c r="E42" i="5"/>
  <c r="A43" i="4"/>
  <c r="O42" i="4"/>
  <c r="P42" i="4" s="1"/>
  <c r="M42" i="4"/>
  <c r="N42" i="4" s="1"/>
  <c r="K42" i="4"/>
  <c r="L42" i="4" s="1"/>
  <c r="I42" i="4"/>
  <c r="J42" i="4" s="1"/>
  <c r="G42" i="4"/>
  <c r="H42" i="4" s="1"/>
  <c r="D42" i="4"/>
  <c r="E42" i="4"/>
  <c r="F42" i="4" s="1"/>
  <c r="AO40" i="2"/>
  <c r="AN40" i="2"/>
  <c r="AK42" i="2"/>
  <c r="AM41" i="2"/>
  <c r="AL41" i="2"/>
  <c r="AF40" i="2"/>
  <c r="AE40" i="2"/>
  <c r="AH39" i="2"/>
  <c r="AG39" i="2"/>
  <c r="AD43" i="2"/>
  <c r="W42" i="2"/>
  <c r="Y41" i="2"/>
  <c r="X41" i="2"/>
  <c r="AA40" i="2"/>
  <c r="Z40" i="2"/>
  <c r="C37" i="1"/>
  <c r="A38" i="1"/>
  <c r="D38" i="1" s="1"/>
  <c r="B37" i="1"/>
  <c r="A44" i="5" l="1"/>
  <c r="E43" i="5"/>
  <c r="A44" i="4"/>
  <c r="O43" i="4"/>
  <c r="P43" i="4" s="1"/>
  <c r="M43" i="4"/>
  <c r="N43" i="4"/>
  <c r="I43" i="4"/>
  <c r="J43" i="4" s="1"/>
  <c r="G43" i="4"/>
  <c r="K43" i="4"/>
  <c r="L43" i="4" s="1"/>
  <c r="H43" i="4"/>
  <c r="E43" i="4"/>
  <c r="F43" i="4" s="1"/>
  <c r="D43" i="4"/>
  <c r="AN41" i="2"/>
  <c r="AO41" i="2"/>
  <c r="AK43" i="2"/>
  <c r="AM42" i="2"/>
  <c r="AL42" i="2"/>
  <c r="AD44" i="2"/>
  <c r="AF41" i="2"/>
  <c r="AE41" i="2"/>
  <c r="AH40" i="2"/>
  <c r="AG40" i="2"/>
  <c r="Z41" i="2"/>
  <c r="AA41" i="2"/>
  <c r="W43" i="2"/>
  <c r="X42" i="2"/>
  <c r="Y42" i="2"/>
  <c r="A39" i="1"/>
  <c r="D39" i="1" s="1"/>
  <c r="B38" i="1"/>
  <c r="C38" i="1"/>
  <c r="A45" i="5" l="1"/>
  <c r="E44" i="5"/>
  <c r="A45" i="4"/>
  <c r="O44" i="4"/>
  <c r="P44" i="4" s="1"/>
  <c r="M44" i="4"/>
  <c r="N44" i="4"/>
  <c r="K44" i="4"/>
  <c r="L44" i="4" s="1"/>
  <c r="I44" i="4"/>
  <c r="J44" i="4" s="1"/>
  <c r="G44" i="4"/>
  <c r="H44" i="4" s="1"/>
  <c r="E44" i="4"/>
  <c r="F44" i="4" s="1"/>
  <c r="D44" i="4"/>
  <c r="AN42" i="2"/>
  <c r="AO42" i="2"/>
  <c r="AK44" i="2"/>
  <c r="AM43" i="2"/>
  <c r="AL43" i="2"/>
  <c r="AF42" i="2"/>
  <c r="AE42" i="2"/>
  <c r="AH41" i="2"/>
  <c r="AG41" i="2"/>
  <c r="AD45" i="2"/>
  <c r="W44" i="2"/>
  <c r="Y43" i="2"/>
  <c r="X43" i="2"/>
  <c r="Z42" i="2"/>
  <c r="AA42" i="2"/>
  <c r="B39" i="1"/>
  <c r="A40" i="1"/>
  <c r="D40" i="1" s="1"/>
  <c r="C39" i="1"/>
  <c r="A46" i="5" l="1"/>
  <c r="E45" i="5"/>
  <c r="A46" i="4"/>
  <c r="O45" i="4"/>
  <c r="P45" i="4" s="1"/>
  <c r="M45" i="4"/>
  <c r="K45" i="4"/>
  <c r="L45" i="4" s="1"/>
  <c r="I45" i="4"/>
  <c r="J45" i="4" s="1"/>
  <c r="N45" i="4"/>
  <c r="G45" i="4"/>
  <c r="H45" i="4" s="1"/>
  <c r="E45" i="4"/>
  <c r="F45" i="4" s="1"/>
  <c r="D45" i="4"/>
  <c r="AN43" i="2"/>
  <c r="AO43" i="2"/>
  <c r="AK45" i="2"/>
  <c r="AM44" i="2"/>
  <c r="AL44" i="2"/>
  <c r="AD46" i="2"/>
  <c r="AF43" i="2"/>
  <c r="AE43" i="2"/>
  <c r="AH42" i="2"/>
  <c r="AG42" i="2"/>
  <c r="Z43" i="2"/>
  <c r="AA43" i="2"/>
  <c r="X44" i="2"/>
  <c r="W45" i="2"/>
  <c r="Y44" i="2"/>
  <c r="B40" i="1"/>
  <c r="C40" i="1"/>
  <c r="A41" i="1"/>
  <c r="D41" i="1" s="1"/>
  <c r="A47" i="5" l="1"/>
  <c r="E46" i="5"/>
  <c r="A47" i="4"/>
  <c r="O46" i="4"/>
  <c r="P46" i="4" s="1"/>
  <c r="M46" i="4"/>
  <c r="N46" i="4"/>
  <c r="K46" i="4"/>
  <c r="L46" i="4" s="1"/>
  <c r="I46" i="4"/>
  <c r="J46" i="4" s="1"/>
  <c r="G46" i="4"/>
  <c r="H46" i="4" s="1"/>
  <c r="D46" i="4"/>
  <c r="E46" i="4"/>
  <c r="F46" i="4" s="1"/>
  <c r="AN44" i="2"/>
  <c r="AO44" i="2"/>
  <c r="AK46" i="2"/>
  <c r="AL45" i="2"/>
  <c r="AM45" i="2"/>
  <c r="AF44" i="2"/>
  <c r="AE44" i="2"/>
  <c r="AH43" i="2"/>
  <c r="AG43" i="2"/>
  <c r="AD47" i="2"/>
  <c r="W46" i="2"/>
  <c r="X45" i="2"/>
  <c r="Y45" i="2"/>
  <c r="AA44" i="2"/>
  <c r="Z44" i="2"/>
  <c r="C41" i="1"/>
  <c r="B41" i="1"/>
  <c r="A42" i="1"/>
  <c r="D42" i="1" s="1"/>
  <c r="A48" i="5" l="1"/>
  <c r="E47" i="5"/>
  <c r="A48" i="4"/>
  <c r="M47" i="4"/>
  <c r="N47" i="4" s="1"/>
  <c r="O47" i="4"/>
  <c r="P47" i="4" s="1"/>
  <c r="L47" i="4"/>
  <c r="K47" i="4"/>
  <c r="I47" i="4"/>
  <c r="J47" i="4"/>
  <c r="H47" i="4"/>
  <c r="G47" i="4"/>
  <c r="E47" i="4"/>
  <c r="F47" i="4" s="1"/>
  <c r="D47" i="4"/>
  <c r="AK47" i="2"/>
  <c r="AM46" i="2"/>
  <c r="AL46" i="2"/>
  <c r="AO45" i="2"/>
  <c r="AN45" i="2"/>
  <c r="AD48" i="2"/>
  <c r="AF45" i="2"/>
  <c r="AE45" i="2"/>
  <c r="AH44" i="2"/>
  <c r="AG44" i="2"/>
  <c r="AA45" i="2"/>
  <c r="Z45" i="2"/>
  <c r="W47" i="2"/>
  <c r="X46" i="2"/>
  <c r="Y46" i="2"/>
  <c r="B42" i="1"/>
  <c r="A43" i="1"/>
  <c r="D43" i="1" s="1"/>
  <c r="C42" i="1"/>
  <c r="A49" i="5" l="1"/>
  <c r="E48" i="5"/>
  <c r="A49" i="4"/>
  <c r="O48" i="4"/>
  <c r="P48" i="4" s="1"/>
  <c r="M48" i="4"/>
  <c r="N48" i="4"/>
  <c r="G48" i="4"/>
  <c r="H48" i="4" s="1"/>
  <c r="I48" i="4"/>
  <c r="J48" i="4" s="1"/>
  <c r="F48" i="4"/>
  <c r="K48" i="4"/>
  <c r="L48" i="4" s="1"/>
  <c r="E48" i="4"/>
  <c r="D48" i="4"/>
  <c r="AN46" i="2"/>
  <c r="AO46" i="2"/>
  <c r="AK48" i="2"/>
  <c r="AL47" i="2"/>
  <c r="AM47" i="2"/>
  <c r="AH45" i="2"/>
  <c r="AG45" i="2"/>
  <c r="AF46" i="2"/>
  <c r="AE46" i="2"/>
  <c r="AD49" i="2"/>
  <c r="W48" i="2"/>
  <c r="X47" i="2"/>
  <c r="Y47" i="2"/>
  <c r="AA46" i="2"/>
  <c r="Z46" i="2"/>
  <c r="B43" i="1"/>
  <c r="A44" i="1"/>
  <c r="D44" i="1" s="1"/>
  <c r="C43" i="1"/>
  <c r="A50" i="5" l="1"/>
  <c r="E49" i="5"/>
  <c r="A50" i="4"/>
  <c r="O49" i="4"/>
  <c r="P49" i="4" s="1"/>
  <c r="M49" i="4"/>
  <c r="N49" i="4" s="1"/>
  <c r="L49" i="4"/>
  <c r="K49" i="4"/>
  <c r="I49" i="4"/>
  <c r="J49" i="4"/>
  <c r="G49" i="4"/>
  <c r="H49" i="4" s="1"/>
  <c r="D49" i="4"/>
  <c r="E49" i="4"/>
  <c r="F49" i="4" s="1"/>
  <c r="AK49" i="2"/>
  <c r="AL48" i="2"/>
  <c r="AM48" i="2"/>
  <c r="AO47" i="2"/>
  <c r="AN47" i="2"/>
  <c r="AH46" i="2"/>
  <c r="AG46" i="2"/>
  <c r="AF47" i="2"/>
  <c r="AE47" i="2"/>
  <c r="AD50" i="2"/>
  <c r="AA47" i="2"/>
  <c r="Z47" i="2"/>
  <c r="W49" i="2"/>
  <c r="X48" i="2"/>
  <c r="Y48" i="2"/>
  <c r="C44" i="1"/>
  <c r="A45" i="1"/>
  <c r="D45" i="1" s="1"/>
  <c r="B44" i="1"/>
  <c r="A51" i="5" l="1"/>
  <c r="E50" i="5"/>
  <c r="A51" i="4"/>
  <c r="O50" i="4"/>
  <c r="P50" i="4" s="1"/>
  <c r="M50" i="4"/>
  <c r="N50" i="4" s="1"/>
  <c r="K50" i="4"/>
  <c r="L50" i="4" s="1"/>
  <c r="I50" i="4"/>
  <c r="J50" i="4" s="1"/>
  <c r="D50" i="4"/>
  <c r="E50" i="4"/>
  <c r="F50" i="4" s="1"/>
  <c r="G50" i="4"/>
  <c r="H50" i="4" s="1"/>
  <c r="AO48" i="2"/>
  <c r="AN48" i="2"/>
  <c r="AK50" i="2"/>
  <c r="AM49" i="2"/>
  <c r="AL49" i="2"/>
  <c r="AF48" i="2"/>
  <c r="AE48" i="2"/>
  <c r="AH47" i="2"/>
  <c r="AG47" i="2"/>
  <c r="AD51" i="2"/>
  <c r="W50" i="2"/>
  <c r="Y49" i="2"/>
  <c r="X49" i="2"/>
  <c r="AA48" i="2"/>
  <c r="Z48" i="2"/>
  <c r="C45" i="1"/>
  <c r="A46" i="1"/>
  <c r="D46" i="1" s="1"/>
  <c r="B45" i="1"/>
  <c r="A52" i="5" l="1"/>
  <c r="E51" i="5"/>
  <c r="A52" i="4"/>
  <c r="O51" i="4"/>
  <c r="P51" i="4" s="1"/>
  <c r="M51" i="4"/>
  <c r="N51" i="4"/>
  <c r="I51" i="4"/>
  <c r="G51" i="4"/>
  <c r="H51" i="4" s="1"/>
  <c r="K51" i="4"/>
  <c r="L51" i="4" s="1"/>
  <c r="J51" i="4"/>
  <c r="E51" i="4"/>
  <c r="F51" i="4" s="1"/>
  <c r="D51" i="4"/>
  <c r="AN49" i="2"/>
  <c r="AO49" i="2"/>
  <c r="AK51" i="2"/>
  <c r="AM50" i="2"/>
  <c r="AL50" i="2"/>
  <c r="AD52" i="2"/>
  <c r="AF49" i="2"/>
  <c r="AE49" i="2"/>
  <c r="AH48" i="2"/>
  <c r="AG48" i="2"/>
  <c r="AA49" i="2"/>
  <c r="Z49" i="2"/>
  <c r="X50" i="2"/>
  <c r="W51" i="2"/>
  <c r="Y50" i="2"/>
  <c r="C46" i="1"/>
  <c r="A47" i="1"/>
  <c r="D47" i="1" s="1"/>
  <c r="B46" i="1"/>
  <c r="A53" i="5" l="1"/>
  <c r="E52" i="5"/>
  <c r="A53" i="4"/>
  <c r="O52" i="4"/>
  <c r="P52" i="4" s="1"/>
  <c r="M52" i="4"/>
  <c r="N52" i="4"/>
  <c r="K52" i="4"/>
  <c r="L52" i="4" s="1"/>
  <c r="I52" i="4"/>
  <c r="J52" i="4" s="1"/>
  <c r="G52" i="4"/>
  <c r="H52" i="4" s="1"/>
  <c r="E52" i="4"/>
  <c r="F52" i="4" s="1"/>
  <c r="D52" i="4"/>
  <c r="AO50" i="2"/>
  <c r="AN50" i="2"/>
  <c r="AK52" i="2"/>
  <c r="AL51" i="2"/>
  <c r="AM51" i="2"/>
  <c r="AH49" i="2"/>
  <c r="AG49" i="2"/>
  <c r="AF50" i="2"/>
  <c r="AE50" i="2"/>
  <c r="AD53" i="2"/>
  <c r="W52" i="2"/>
  <c r="X51" i="2"/>
  <c r="Y51" i="2"/>
  <c r="Z50" i="2"/>
  <c r="AA50" i="2"/>
  <c r="B47" i="1"/>
  <c r="A48" i="1"/>
  <c r="D48" i="1" s="1"/>
  <c r="C47" i="1"/>
  <c r="A54" i="5" l="1"/>
  <c r="E53" i="5"/>
  <c r="A54" i="4"/>
  <c r="O53" i="4"/>
  <c r="P53" i="4" s="1"/>
  <c r="M53" i="4"/>
  <c r="N53" i="4" s="1"/>
  <c r="K53" i="4"/>
  <c r="L53" i="4" s="1"/>
  <c r="I53" i="4"/>
  <c r="J53" i="4"/>
  <c r="G53" i="4"/>
  <c r="H53" i="4" s="1"/>
  <c r="E53" i="4"/>
  <c r="F53" i="4" s="1"/>
  <c r="D53" i="4"/>
  <c r="AK53" i="2"/>
  <c r="AL52" i="2"/>
  <c r="AM52" i="2"/>
  <c r="AO51" i="2"/>
  <c r="AN51" i="2"/>
  <c r="AF51" i="2"/>
  <c r="AE51" i="2"/>
  <c r="AH50" i="2"/>
  <c r="AG50" i="2"/>
  <c r="AD54" i="2"/>
  <c r="AA51" i="2"/>
  <c r="Z51" i="2"/>
  <c r="W53" i="2"/>
  <c r="X52" i="2"/>
  <c r="Y52" i="2"/>
  <c r="C48" i="1"/>
  <c r="B48" i="1"/>
  <c r="A49" i="1"/>
  <c r="D49" i="1" s="1"/>
  <c r="A55" i="5" l="1"/>
  <c r="E54" i="5"/>
  <c r="A55" i="4"/>
  <c r="O54" i="4"/>
  <c r="P54" i="4" s="1"/>
  <c r="M54" i="4"/>
  <c r="N54" i="4"/>
  <c r="K54" i="4"/>
  <c r="L54" i="4" s="1"/>
  <c r="I54" i="4"/>
  <c r="J54" i="4" s="1"/>
  <c r="G54" i="4"/>
  <c r="H54" i="4" s="1"/>
  <c r="D54" i="4"/>
  <c r="E54" i="4"/>
  <c r="F54" i="4" s="1"/>
  <c r="AO52" i="2"/>
  <c r="AN52" i="2"/>
  <c r="AK54" i="2"/>
  <c r="AL53" i="2"/>
  <c r="AM53" i="2"/>
  <c r="AD55" i="2"/>
  <c r="AF52" i="2"/>
  <c r="AE52" i="2"/>
  <c r="AH51" i="2"/>
  <c r="AG51" i="2"/>
  <c r="W54" i="2"/>
  <c r="X53" i="2"/>
  <c r="Y53" i="2"/>
  <c r="AA52" i="2"/>
  <c r="Z52" i="2"/>
  <c r="C49" i="1"/>
  <c r="A50" i="1"/>
  <c r="D50" i="1" s="1"/>
  <c r="B49" i="1"/>
  <c r="A56" i="5" l="1"/>
  <c r="E55" i="5"/>
  <c r="A56" i="4"/>
  <c r="O55" i="4"/>
  <c r="P55" i="4" s="1"/>
  <c r="M55" i="4"/>
  <c r="N55" i="4" s="1"/>
  <c r="L55" i="4"/>
  <c r="K55" i="4"/>
  <c r="I55" i="4"/>
  <c r="J55" i="4"/>
  <c r="G55" i="4"/>
  <c r="H55" i="4" s="1"/>
  <c r="E55" i="4"/>
  <c r="F55" i="4" s="1"/>
  <c r="D55" i="4"/>
  <c r="AK55" i="2"/>
  <c r="AM54" i="2"/>
  <c r="AL54" i="2"/>
  <c r="AN53" i="2"/>
  <c r="AO53" i="2"/>
  <c r="AF53" i="2"/>
  <c r="AE53" i="2"/>
  <c r="AH52" i="2"/>
  <c r="AG52" i="2"/>
  <c r="AD56" i="2"/>
  <c r="AA53" i="2"/>
  <c r="Z53" i="2"/>
  <c r="W55" i="2"/>
  <c r="Y54" i="2"/>
  <c r="X54" i="2"/>
  <c r="B50" i="1"/>
  <c r="A51" i="1"/>
  <c r="D51" i="1" s="1"/>
  <c r="C50" i="1"/>
  <c r="A57" i="5" l="1"/>
  <c r="E56" i="5"/>
  <c r="A57" i="4"/>
  <c r="O56" i="4"/>
  <c r="P56" i="4" s="1"/>
  <c r="M56" i="4"/>
  <c r="N56" i="4"/>
  <c r="K56" i="4"/>
  <c r="L56" i="4" s="1"/>
  <c r="G56" i="4"/>
  <c r="H56" i="4" s="1"/>
  <c r="I56" i="4"/>
  <c r="J56" i="4" s="1"/>
  <c r="E56" i="4"/>
  <c r="F56" i="4" s="1"/>
  <c r="D56" i="4"/>
  <c r="AO54" i="2"/>
  <c r="AN54" i="2"/>
  <c r="AK56" i="2"/>
  <c r="AL55" i="2"/>
  <c r="AM55" i="2"/>
  <c r="AD57" i="2"/>
  <c r="AH53" i="2"/>
  <c r="AG53" i="2"/>
  <c r="AF54" i="2"/>
  <c r="AE54" i="2"/>
  <c r="AA54" i="2"/>
  <c r="Z54" i="2"/>
  <c r="X55" i="2"/>
  <c r="W56" i="2"/>
  <c r="Y55" i="2"/>
  <c r="B51" i="1"/>
  <c r="A52" i="1"/>
  <c r="D52" i="1" s="1"/>
  <c r="C51" i="1"/>
  <c r="A58" i="5" l="1"/>
  <c r="E57" i="5"/>
  <c r="A58" i="4"/>
  <c r="O57" i="4"/>
  <c r="P57" i="4" s="1"/>
  <c r="M57" i="4"/>
  <c r="L57" i="4"/>
  <c r="K57" i="4"/>
  <c r="I57" i="4"/>
  <c r="N57" i="4"/>
  <c r="J57" i="4"/>
  <c r="G57" i="4"/>
  <c r="H57" i="4"/>
  <c r="F57" i="4"/>
  <c r="D57" i="4"/>
  <c r="E57" i="4"/>
  <c r="AK57" i="2"/>
  <c r="AM56" i="2"/>
  <c r="AL56" i="2"/>
  <c r="AN55" i="2"/>
  <c r="AO55" i="2"/>
  <c r="AF55" i="2"/>
  <c r="AE55" i="2"/>
  <c r="AH54" i="2"/>
  <c r="AG54" i="2"/>
  <c r="AD58" i="2"/>
  <c r="X56" i="2"/>
  <c r="W57" i="2"/>
  <c r="Y56" i="2"/>
  <c r="AA55" i="2"/>
  <c r="Z55" i="2"/>
  <c r="A53" i="1"/>
  <c r="D53" i="1" s="1"/>
  <c r="B52" i="1"/>
  <c r="C52" i="1"/>
  <c r="A59" i="5" l="1"/>
  <c r="E58" i="5"/>
  <c r="A59" i="4"/>
  <c r="O58" i="4"/>
  <c r="P58" i="4" s="1"/>
  <c r="M58" i="4"/>
  <c r="N58" i="4" s="1"/>
  <c r="K58" i="4"/>
  <c r="L58" i="4" s="1"/>
  <c r="I58" i="4"/>
  <c r="J58" i="4" s="1"/>
  <c r="G58" i="4"/>
  <c r="H58" i="4" s="1"/>
  <c r="D58" i="4"/>
  <c r="E58" i="4"/>
  <c r="F58" i="4" s="1"/>
  <c r="AO56" i="2"/>
  <c r="AN56" i="2"/>
  <c r="AK58" i="2"/>
  <c r="AL57" i="2"/>
  <c r="AM57" i="2"/>
  <c r="AD59" i="2"/>
  <c r="AH55" i="2"/>
  <c r="AG55" i="2"/>
  <c r="AF56" i="2"/>
  <c r="AE56" i="2"/>
  <c r="Z56" i="2"/>
  <c r="AA56" i="2"/>
  <c r="X57" i="2"/>
  <c r="W58" i="2"/>
  <c r="Y57" i="2"/>
  <c r="C53" i="1"/>
  <c r="A54" i="1"/>
  <c r="D54" i="1" s="1"/>
  <c r="B53" i="1"/>
  <c r="A60" i="5" l="1"/>
  <c r="E59" i="5"/>
  <c r="A60" i="4"/>
  <c r="O59" i="4"/>
  <c r="P59" i="4" s="1"/>
  <c r="M59" i="4"/>
  <c r="N59" i="4"/>
  <c r="I59" i="4"/>
  <c r="J59" i="4" s="1"/>
  <c r="G59" i="4"/>
  <c r="K59" i="4"/>
  <c r="L59" i="4" s="1"/>
  <c r="H59" i="4"/>
  <c r="E59" i="4"/>
  <c r="F59" i="4" s="1"/>
  <c r="D59" i="4"/>
  <c r="AK59" i="2"/>
  <c r="AM58" i="2"/>
  <c r="AL58" i="2"/>
  <c r="AO57" i="2"/>
  <c r="AN57" i="2"/>
  <c r="AF57" i="2"/>
  <c r="AE57" i="2"/>
  <c r="AH56" i="2"/>
  <c r="AG56" i="2"/>
  <c r="Z57" i="2"/>
  <c r="AA57" i="2"/>
  <c r="W59" i="2"/>
  <c r="Y58" i="2"/>
  <c r="X58" i="2"/>
  <c r="C54" i="1"/>
  <c r="B54" i="1"/>
  <c r="A61" i="5" l="1"/>
  <c r="E60" i="5"/>
  <c r="A61" i="4"/>
  <c r="O60" i="4"/>
  <c r="P60" i="4" s="1"/>
  <c r="M60" i="4"/>
  <c r="N60" i="4"/>
  <c r="K60" i="4"/>
  <c r="L60" i="4" s="1"/>
  <c r="I60" i="4"/>
  <c r="J60" i="4" s="1"/>
  <c r="G60" i="4"/>
  <c r="H60" i="4" s="1"/>
  <c r="E60" i="4"/>
  <c r="F60" i="4" s="1"/>
  <c r="D60" i="4"/>
  <c r="AN58" i="2"/>
  <c r="AO58" i="2"/>
  <c r="AL59" i="2"/>
  <c r="AM59" i="2"/>
  <c r="AF58" i="2"/>
  <c r="AE58" i="2"/>
  <c r="AH57" i="2"/>
  <c r="AG57" i="2"/>
  <c r="AA58" i="2"/>
  <c r="Z58" i="2"/>
  <c r="Y59" i="2"/>
  <c r="X59" i="2"/>
  <c r="A62" i="5" l="1"/>
  <c r="E61" i="5"/>
  <c r="A62" i="4"/>
  <c r="O61" i="4"/>
  <c r="P61" i="4" s="1"/>
  <c r="M61" i="4"/>
  <c r="N61" i="4" s="1"/>
  <c r="K61" i="4"/>
  <c r="L61" i="4" s="1"/>
  <c r="I61" i="4"/>
  <c r="J61" i="4"/>
  <c r="G61" i="4"/>
  <c r="H61" i="4" s="1"/>
  <c r="E61" i="4"/>
  <c r="F61" i="4" s="1"/>
  <c r="D61" i="4"/>
  <c r="AN59" i="2"/>
  <c r="AO59" i="2"/>
  <c r="AF59" i="2"/>
  <c r="AE59" i="2"/>
  <c r="AG58" i="2"/>
  <c r="AH58" i="2"/>
  <c r="AA59" i="2"/>
  <c r="Z59" i="2"/>
  <c r="A63" i="5" l="1"/>
  <c r="E62" i="5"/>
  <c r="A63" i="4"/>
  <c r="O62" i="4"/>
  <c r="P62" i="4" s="1"/>
  <c r="M62" i="4"/>
  <c r="N62" i="4"/>
  <c r="K62" i="4"/>
  <c r="L62" i="4" s="1"/>
  <c r="I62" i="4"/>
  <c r="J62" i="4" s="1"/>
  <c r="G62" i="4"/>
  <c r="H62" i="4" s="1"/>
  <c r="D62" i="4"/>
  <c r="E62" i="4"/>
  <c r="F62" i="4" s="1"/>
  <c r="AH59" i="2"/>
  <c r="AG59" i="2"/>
  <c r="A64" i="5" l="1"/>
  <c r="E63" i="5"/>
  <c r="A64" i="4"/>
  <c r="O63" i="4"/>
  <c r="P63" i="4" s="1"/>
  <c r="M63" i="4"/>
  <c r="N63" i="4" s="1"/>
  <c r="K63" i="4"/>
  <c r="L63" i="4" s="1"/>
  <c r="I63" i="4"/>
  <c r="J63" i="4" s="1"/>
  <c r="G63" i="4"/>
  <c r="H63" i="4" s="1"/>
  <c r="E63" i="4"/>
  <c r="F63" i="4" s="1"/>
  <c r="D63" i="4"/>
  <c r="A65" i="5" l="1"/>
  <c r="E64" i="5"/>
  <c r="A65" i="4"/>
  <c r="O64" i="4"/>
  <c r="P64" i="4" s="1"/>
  <c r="M64" i="4"/>
  <c r="N64" i="4"/>
  <c r="G64" i="4"/>
  <c r="H64" i="4" s="1"/>
  <c r="K64" i="4"/>
  <c r="L64" i="4" s="1"/>
  <c r="I64" i="4"/>
  <c r="J64" i="4" s="1"/>
  <c r="E64" i="4"/>
  <c r="F64" i="4" s="1"/>
  <c r="D64" i="4"/>
  <c r="A66" i="5" l="1"/>
  <c r="E65" i="5"/>
  <c r="A66" i="4"/>
  <c r="O65" i="4"/>
  <c r="P65" i="4" s="1"/>
  <c r="M65" i="4"/>
  <c r="N65" i="4" s="1"/>
  <c r="K65" i="4"/>
  <c r="L65" i="4" s="1"/>
  <c r="I65" i="4"/>
  <c r="J65" i="4"/>
  <c r="G65" i="4"/>
  <c r="H65" i="4" s="1"/>
  <c r="F65" i="4"/>
  <c r="D65" i="4"/>
  <c r="E65" i="4"/>
  <c r="A67" i="5" l="1"/>
  <c r="E66" i="5"/>
  <c r="A67" i="4"/>
  <c r="O66" i="4"/>
  <c r="P66" i="4" s="1"/>
  <c r="M66" i="4"/>
  <c r="N66" i="4"/>
  <c r="K66" i="4"/>
  <c r="L66" i="4" s="1"/>
  <c r="I66" i="4"/>
  <c r="J66" i="4" s="1"/>
  <c r="G66" i="4"/>
  <c r="H66" i="4" s="1"/>
  <c r="D66" i="4"/>
  <c r="E66" i="4"/>
  <c r="F66" i="4" s="1"/>
  <c r="A68" i="5" l="1"/>
  <c r="E67" i="5"/>
  <c r="A68" i="4"/>
  <c r="O67" i="4"/>
  <c r="P67" i="4" s="1"/>
  <c r="M67" i="4"/>
  <c r="N67" i="4" s="1"/>
  <c r="K67" i="4"/>
  <c r="L67" i="4" s="1"/>
  <c r="I67" i="4"/>
  <c r="G67" i="4"/>
  <c r="H67" i="4" s="1"/>
  <c r="J67" i="4"/>
  <c r="E67" i="4"/>
  <c r="F67" i="4" s="1"/>
  <c r="D67" i="4"/>
  <c r="A69" i="5" l="1"/>
  <c r="E68" i="5"/>
  <c r="A69" i="4"/>
  <c r="O68" i="4"/>
  <c r="P68" i="4" s="1"/>
  <c r="M68" i="4"/>
  <c r="N68" i="4" s="1"/>
  <c r="K68" i="4"/>
  <c r="L68" i="4" s="1"/>
  <c r="I68" i="4"/>
  <c r="J68" i="4" s="1"/>
  <c r="G68" i="4"/>
  <c r="H68" i="4" s="1"/>
  <c r="E68" i="4"/>
  <c r="F68" i="4" s="1"/>
  <c r="D68" i="4"/>
  <c r="A70" i="5" l="1"/>
  <c r="E69" i="5"/>
  <c r="A70" i="4"/>
  <c r="O69" i="4"/>
  <c r="P69" i="4" s="1"/>
  <c r="M69" i="4"/>
  <c r="N69" i="4" s="1"/>
  <c r="K69" i="4"/>
  <c r="L69" i="4" s="1"/>
  <c r="I69" i="4"/>
  <c r="J69" i="4" s="1"/>
  <c r="G69" i="4"/>
  <c r="H69" i="4" s="1"/>
  <c r="E69" i="4"/>
  <c r="F69" i="4" s="1"/>
  <c r="D69" i="4"/>
  <c r="A71" i="5" l="1"/>
  <c r="E70" i="5"/>
  <c r="A71" i="4"/>
  <c r="O70" i="4"/>
  <c r="P70" i="4" s="1"/>
  <c r="M70" i="4"/>
  <c r="N70" i="4"/>
  <c r="K70" i="4"/>
  <c r="L70" i="4" s="1"/>
  <c r="I70" i="4"/>
  <c r="J70" i="4" s="1"/>
  <c r="G70" i="4"/>
  <c r="H70" i="4" s="1"/>
  <c r="D70" i="4"/>
  <c r="E70" i="4"/>
  <c r="F70" i="4" s="1"/>
  <c r="A72" i="5" l="1"/>
  <c r="E71" i="5"/>
  <c r="A72" i="4"/>
  <c r="O71" i="4"/>
  <c r="P71" i="4" s="1"/>
  <c r="M71" i="4"/>
  <c r="N71" i="4" s="1"/>
  <c r="K71" i="4"/>
  <c r="L71" i="4" s="1"/>
  <c r="I71" i="4"/>
  <c r="G71" i="4"/>
  <c r="H71" i="4" s="1"/>
  <c r="J71" i="4"/>
  <c r="E71" i="4"/>
  <c r="F71" i="4" s="1"/>
  <c r="D71" i="4"/>
  <c r="A73" i="5" l="1"/>
  <c r="E72" i="5"/>
  <c r="A73" i="4"/>
  <c r="O72" i="4"/>
  <c r="P72" i="4" s="1"/>
  <c r="M72" i="4"/>
  <c r="N72" i="4"/>
  <c r="G72" i="4"/>
  <c r="H72" i="4" s="1"/>
  <c r="K72" i="4"/>
  <c r="L72" i="4" s="1"/>
  <c r="I72" i="4"/>
  <c r="J72" i="4" s="1"/>
  <c r="E72" i="4"/>
  <c r="F72" i="4" s="1"/>
  <c r="D72" i="4"/>
  <c r="A74" i="5" l="1"/>
  <c r="E73" i="5"/>
  <c r="A74" i="4"/>
  <c r="O73" i="4"/>
  <c r="P73" i="4" s="1"/>
  <c r="M73" i="4"/>
  <c r="N73" i="4" s="1"/>
  <c r="K73" i="4"/>
  <c r="L73" i="4" s="1"/>
  <c r="I73" i="4"/>
  <c r="J73" i="4"/>
  <c r="G73" i="4"/>
  <c r="H73" i="4"/>
  <c r="D73" i="4"/>
  <c r="E73" i="4"/>
  <c r="F73" i="4" s="1"/>
  <c r="A75" i="5" l="1"/>
  <c r="E74" i="5"/>
  <c r="A75" i="4"/>
  <c r="O74" i="4"/>
  <c r="P74" i="4" s="1"/>
  <c r="M74" i="4"/>
  <c r="N74" i="4"/>
  <c r="K74" i="4"/>
  <c r="L74" i="4" s="1"/>
  <c r="I74" i="4"/>
  <c r="J74" i="4" s="1"/>
  <c r="G74" i="4"/>
  <c r="H74" i="4" s="1"/>
  <c r="D74" i="4"/>
  <c r="E74" i="4"/>
  <c r="F74" i="4" s="1"/>
  <c r="A76" i="5" l="1"/>
  <c r="E75" i="5"/>
  <c r="A76" i="4"/>
  <c r="O75" i="4"/>
  <c r="P75" i="4" s="1"/>
  <c r="M75" i="4"/>
  <c r="N75" i="4" s="1"/>
  <c r="I75" i="4"/>
  <c r="J75" i="4" s="1"/>
  <c r="G75" i="4"/>
  <c r="K75" i="4"/>
  <c r="L75" i="4" s="1"/>
  <c r="H75" i="4"/>
  <c r="E75" i="4"/>
  <c r="F75" i="4" s="1"/>
  <c r="D75" i="4"/>
  <c r="A77" i="5" l="1"/>
  <c r="E76" i="5"/>
  <c r="A77" i="4"/>
  <c r="O76" i="4"/>
  <c r="P76" i="4" s="1"/>
  <c r="M76" i="4"/>
  <c r="N76" i="4" s="1"/>
  <c r="K76" i="4"/>
  <c r="L76" i="4" s="1"/>
  <c r="I76" i="4"/>
  <c r="J76" i="4" s="1"/>
  <c r="G76" i="4"/>
  <c r="H76" i="4" s="1"/>
  <c r="E76" i="4"/>
  <c r="F76" i="4" s="1"/>
  <c r="D76" i="4"/>
  <c r="A78" i="5" l="1"/>
  <c r="E77" i="5"/>
  <c r="A78" i="4"/>
  <c r="O77" i="4"/>
  <c r="P77" i="4" s="1"/>
  <c r="M77" i="4"/>
  <c r="N77" i="4" s="1"/>
  <c r="K77" i="4"/>
  <c r="L77" i="4" s="1"/>
  <c r="I77" i="4"/>
  <c r="J77" i="4" s="1"/>
  <c r="G77" i="4"/>
  <c r="H77" i="4" s="1"/>
  <c r="E77" i="4"/>
  <c r="F77" i="4" s="1"/>
  <c r="D77" i="4"/>
  <c r="A79" i="5" l="1"/>
  <c r="E78" i="5"/>
  <c r="A79" i="4"/>
  <c r="O78" i="4"/>
  <c r="P78" i="4" s="1"/>
  <c r="M78" i="4"/>
  <c r="N78" i="4"/>
  <c r="K78" i="4"/>
  <c r="L78" i="4" s="1"/>
  <c r="I78" i="4"/>
  <c r="J78" i="4" s="1"/>
  <c r="G78" i="4"/>
  <c r="H78" i="4" s="1"/>
  <c r="D78" i="4"/>
  <c r="E78" i="4"/>
  <c r="F78" i="4" s="1"/>
  <c r="A80" i="5" l="1"/>
  <c r="E79" i="5"/>
  <c r="A80" i="4"/>
  <c r="O79" i="4"/>
  <c r="P79" i="4" s="1"/>
  <c r="M79" i="4"/>
  <c r="N79" i="4" s="1"/>
  <c r="K79" i="4"/>
  <c r="L79" i="4" s="1"/>
  <c r="I79" i="4"/>
  <c r="J79" i="4"/>
  <c r="G79" i="4"/>
  <c r="H79" i="4" s="1"/>
  <c r="E79" i="4"/>
  <c r="F79" i="4" s="1"/>
  <c r="D79" i="4"/>
  <c r="A81" i="5" l="1"/>
  <c r="E80" i="5"/>
  <c r="A81" i="4"/>
  <c r="O80" i="4"/>
  <c r="P80" i="4" s="1"/>
  <c r="M80" i="4"/>
  <c r="N80" i="4"/>
  <c r="G80" i="4"/>
  <c r="H80" i="4" s="1"/>
  <c r="K80" i="4"/>
  <c r="L80" i="4" s="1"/>
  <c r="I80" i="4"/>
  <c r="J80" i="4" s="1"/>
  <c r="E80" i="4"/>
  <c r="F80" i="4" s="1"/>
  <c r="D80" i="4"/>
  <c r="A82" i="5" l="1"/>
  <c r="E81" i="5"/>
  <c r="A82" i="4"/>
  <c r="O81" i="4"/>
  <c r="P81" i="4" s="1"/>
  <c r="M81" i="4"/>
  <c r="N81" i="4" s="1"/>
  <c r="K81" i="4"/>
  <c r="L81" i="4" s="1"/>
  <c r="I81" i="4"/>
  <c r="J81" i="4"/>
  <c r="G81" i="4"/>
  <c r="H81" i="4" s="1"/>
  <c r="E81" i="4"/>
  <c r="F81" i="4" s="1"/>
  <c r="D81" i="4"/>
  <c r="A83" i="5" l="1"/>
  <c r="E82" i="5"/>
  <c r="A83" i="4"/>
  <c r="O82" i="4"/>
  <c r="P82" i="4" s="1"/>
  <c r="M82" i="4"/>
  <c r="N82" i="4"/>
  <c r="K82" i="4"/>
  <c r="L82" i="4" s="1"/>
  <c r="I82" i="4"/>
  <c r="J82" i="4" s="1"/>
  <c r="G82" i="4"/>
  <c r="H82" i="4" s="1"/>
  <c r="D82" i="4"/>
  <c r="E82" i="4"/>
  <c r="F82" i="4" s="1"/>
  <c r="A84" i="5" l="1"/>
  <c r="E83" i="5"/>
  <c r="A84" i="4"/>
  <c r="O83" i="4"/>
  <c r="P83" i="4" s="1"/>
  <c r="M83" i="4"/>
  <c r="N83" i="4" s="1"/>
  <c r="I83" i="4"/>
  <c r="J83" i="4" s="1"/>
  <c r="G83" i="4"/>
  <c r="H83" i="4" s="1"/>
  <c r="K83" i="4"/>
  <c r="L83" i="4" s="1"/>
  <c r="E83" i="4"/>
  <c r="F83" i="4" s="1"/>
  <c r="D83" i="4"/>
  <c r="A85" i="5" l="1"/>
  <c r="E84" i="5"/>
  <c r="A85" i="4"/>
  <c r="O84" i="4"/>
  <c r="P84" i="4" s="1"/>
  <c r="M84" i="4"/>
  <c r="N84" i="4" s="1"/>
  <c r="K84" i="4"/>
  <c r="L84" i="4" s="1"/>
  <c r="I84" i="4"/>
  <c r="J84" i="4" s="1"/>
  <c r="G84" i="4"/>
  <c r="H84" i="4" s="1"/>
  <c r="E84" i="4"/>
  <c r="F84" i="4" s="1"/>
  <c r="D84" i="4"/>
  <c r="A86" i="5" l="1"/>
  <c r="E85" i="5"/>
  <c r="A86" i="4"/>
  <c r="O85" i="4"/>
  <c r="P85" i="4" s="1"/>
  <c r="M85" i="4"/>
  <c r="N85" i="4" s="1"/>
  <c r="K85" i="4"/>
  <c r="L85" i="4" s="1"/>
  <c r="I85" i="4"/>
  <c r="J85" i="4" s="1"/>
  <c r="G85" i="4"/>
  <c r="H85" i="4" s="1"/>
  <c r="E85" i="4"/>
  <c r="F85" i="4" s="1"/>
  <c r="D85" i="4"/>
  <c r="A87" i="5" l="1"/>
  <c r="E86" i="5"/>
  <c r="A87" i="4"/>
  <c r="O86" i="4"/>
  <c r="P86" i="4" s="1"/>
  <c r="M86" i="4"/>
  <c r="N86" i="4"/>
  <c r="K86" i="4"/>
  <c r="L86" i="4" s="1"/>
  <c r="I86" i="4"/>
  <c r="J86" i="4" s="1"/>
  <c r="G86" i="4"/>
  <c r="H86" i="4" s="1"/>
  <c r="D86" i="4"/>
  <c r="E86" i="4"/>
  <c r="F86" i="4" s="1"/>
  <c r="A88" i="5" l="1"/>
  <c r="E87" i="5"/>
  <c r="A88" i="4"/>
  <c r="O87" i="4"/>
  <c r="P87" i="4" s="1"/>
  <c r="M87" i="4"/>
  <c r="N87" i="4" s="1"/>
  <c r="K87" i="4"/>
  <c r="L87" i="4" s="1"/>
  <c r="I87" i="4"/>
  <c r="G87" i="4"/>
  <c r="H87" i="4" s="1"/>
  <c r="J87" i="4"/>
  <c r="E87" i="4"/>
  <c r="F87" i="4" s="1"/>
  <c r="D87" i="4"/>
  <c r="A89" i="5" l="1"/>
  <c r="E88" i="5"/>
  <c r="A89" i="4"/>
  <c r="O88" i="4"/>
  <c r="P88" i="4" s="1"/>
  <c r="M88" i="4"/>
  <c r="N88" i="4"/>
  <c r="K88" i="4"/>
  <c r="L88" i="4" s="1"/>
  <c r="G88" i="4"/>
  <c r="H88" i="4" s="1"/>
  <c r="I88" i="4"/>
  <c r="J88" i="4" s="1"/>
  <c r="E88" i="4"/>
  <c r="F88" i="4" s="1"/>
  <c r="D88" i="4"/>
  <c r="A90" i="5" l="1"/>
  <c r="E89" i="5"/>
  <c r="A90" i="4"/>
  <c r="O89" i="4"/>
  <c r="P89" i="4" s="1"/>
  <c r="M89" i="4"/>
  <c r="N89" i="4" s="1"/>
  <c r="K89" i="4"/>
  <c r="L89" i="4" s="1"/>
  <c r="I89" i="4"/>
  <c r="J89" i="4"/>
  <c r="G89" i="4"/>
  <c r="H89" i="4"/>
  <c r="D89" i="4"/>
  <c r="E89" i="4"/>
  <c r="F89" i="4" s="1"/>
  <c r="A91" i="5" l="1"/>
  <c r="E90" i="5"/>
  <c r="A91" i="4"/>
  <c r="O90" i="4"/>
  <c r="P90" i="4" s="1"/>
  <c r="M90" i="4"/>
  <c r="N90" i="4" s="1"/>
  <c r="K90" i="4"/>
  <c r="L90" i="4" s="1"/>
  <c r="I90" i="4"/>
  <c r="J90" i="4" s="1"/>
  <c r="G90" i="4"/>
  <c r="H90" i="4" s="1"/>
  <c r="D90" i="4"/>
  <c r="E90" i="4"/>
  <c r="F90" i="4" s="1"/>
  <c r="A92" i="5" l="1"/>
  <c r="E91" i="5"/>
  <c r="A92" i="4"/>
  <c r="O91" i="4"/>
  <c r="P91" i="4" s="1"/>
  <c r="M91" i="4"/>
  <c r="N91" i="4" s="1"/>
  <c r="I91" i="4"/>
  <c r="J91" i="4" s="1"/>
  <c r="G91" i="4"/>
  <c r="H91" i="4"/>
  <c r="K91" i="4"/>
  <c r="L91" i="4" s="1"/>
  <c r="E91" i="4"/>
  <c r="F91" i="4" s="1"/>
  <c r="D91" i="4"/>
  <c r="A93" i="5" l="1"/>
  <c r="E92" i="5"/>
  <c r="A93" i="4"/>
  <c r="O92" i="4"/>
  <c r="P92" i="4" s="1"/>
  <c r="M92" i="4"/>
  <c r="N92" i="4" s="1"/>
  <c r="K92" i="4"/>
  <c r="L92" i="4" s="1"/>
  <c r="I92" i="4"/>
  <c r="J92" i="4" s="1"/>
  <c r="G92" i="4"/>
  <c r="H92" i="4" s="1"/>
  <c r="E92" i="4"/>
  <c r="F92" i="4" s="1"/>
  <c r="D92" i="4"/>
  <c r="A94" i="5" l="1"/>
  <c r="E93" i="5"/>
  <c r="A94" i="4"/>
  <c r="O93" i="4"/>
  <c r="P93" i="4" s="1"/>
  <c r="M93" i="4"/>
  <c r="N93" i="4" s="1"/>
  <c r="K93" i="4"/>
  <c r="L93" i="4" s="1"/>
  <c r="I93" i="4"/>
  <c r="J93" i="4"/>
  <c r="G93" i="4"/>
  <c r="H93" i="4" s="1"/>
  <c r="E93" i="4"/>
  <c r="F93" i="4" s="1"/>
  <c r="D93" i="4"/>
  <c r="A95" i="5" l="1"/>
  <c r="E94" i="5"/>
  <c r="A95" i="4"/>
  <c r="O94" i="4"/>
  <c r="P94" i="4" s="1"/>
  <c r="M94" i="4"/>
  <c r="N94" i="4"/>
  <c r="K94" i="4"/>
  <c r="L94" i="4" s="1"/>
  <c r="I94" i="4"/>
  <c r="J94" i="4" s="1"/>
  <c r="G94" i="4"/>
  <c r="H94" i="4" s="1"/>
  <c r="D94" i="4"/>
  <c r="E94" i="4"/>
  <c r="F94" i="4" s="1"/>
  <c r="A96" i="5" l="1"/>
  <c r="E95" i="5"/>
  <c r="A96" i="4"/>
  <c r="O95" i="4"/>
  <c r="P95" i="4" s="1"/>
  <c r="M95" i="4"/>
  <c r="N95" i="4" s="1"/>
  <c r="K95" i="4"/>
  <c r="L95" i="4" s="1"/>
  <c r="I95" i="4"/>
  <c r="J95" i="4" s="1"/>
  <c r="G95" i="4"/>
  <c r="H95" i="4" s="1"/>
  <c r="E95" i="4"/>
  <c r="F95" i="4" s="1"/>
  <c r="D95" i="4"/>
  <c r="A97" i="5" l="1"/>
  <c r="E96" i="5"/>
  <c r="A97" i="4"/>
  <c r="O96" i="4"/>
  <c r="P96" i="4" s="1"/>
  <c r="M96" i="4"/>
  <c r="N96" i="4"/>
  <c r="G96" i="4"/>
  <c r="H96" i="4" s="1"/>
  <c r="K96" i="4"/>
  <c r="L96" i="4" s="1"/>
  <c r="I96" i="4"/>
  <c r="J96" i="4" s="1"/>
  <c r="E96" i="4"/>
  <c r="F96" i="4" s="1"/>
  <c r="D96" i="4"/>
  <c r="A98" i="5" l="1"/>
  <c r="E97" i="5"/>
  <c r="A98" i="4"/>
  <c r="O97" i="4"/>
  <c r="P97" i="4" s="1"/>
  <c r="M97" i="4"/>
  <c r="N97" i="4" s="1"/>
  <c r="K97" i="4"/>
  <c r="L97" i="4" s="1"/>
  <c r="I97" i="4"/>
  <c r="J97" i="4"/>
  <c r="G97" i="4"/>
  <c r="H97" i="4"/>
  <c r="D97" i="4"/>
  <c r="E97" i="4"/>
  <c r="F97" i="4" s="1"/>
  <c r="A99" i="5" l="1"/>
  <c r="E98" i="5"/>
  <c r="A99" i="4"/>
  <c r="O98" i="4"/>
  <c r="P98" i="4" s="1"/>
  <c r="M98" i="4"/>
  <c r="N98" i="4"/>
  <c r="K98" i="4"/>
  <c r="L98" i="4" s="1"/>
  <c r="I98" i="4"/>
  <c r="J98" i="4" s="1"/>
  <c r="G98" i="4"/>
  <c r="H98" i="4" s="1"/>
  <c r="D98" i="4"/>
  <c r="E98" i="4"/>
  <c r="F98" i="4" s="1"/>
  <c r="A100" i="5" l="1"/>
  <c r="E99" i="5"/>
  <c r="A100" i="4"/>
  <c r="O99" i="4"/>
  <c r="P99" i="4" s="1"/>
  <c r="M99" i="4"/>
  <c r="N99" i="4" s="1"/>
  <c r="L99" i="4"/>
  <c r="K99" i="4"/>
  <c r="I99" i="4"/>
  <c r="G99" i="4"/>
  <c r="H99" i="4"/>
  <c r="E99" i="4"/>
  <c r="F99" i="4" s="1"/>
  <c r="D99" i="4"/>
  <c r="J99" i="4"/>
  <c r="A101" i="5" l="1"/>
  <c r="E100" i="5"/>
  <c r="A101" i="4"/>
  <c r="O100" i="4"/>
  <c r="P100" i="4" s="1"/>
  <c r="M100" i="4"/>
  <c r="N100" i="4" s="1"/>
  <c r="K100" i="4"/>
  <c r="L100" i="4" s="1"/>
  <c r="I100" i="4"/>
  <c r="J100" i="4" s="1"/>
  <c r="G100" i="4"/>
  <c r="H100" i="4" s="1"/>
  <c r="E100" i="4"/>
  <c r="F100" i="4" s="1"/>
  <c r="D100" i="4"/>
  <c r="A102" i="5" l="1"/>
  <c r="E101" i="5"/>
  <c r="A102" i="4"/>
  <c r="O101" i="4"/>
  <c r="P101" i="4" s="1"/>
  <c r="M101" i="4"/>
  <c r="N101" i="4" s="1"/>
  <c r="K101" i="4"/>
  <c r="I101" i="4"/>
  <c r="H101" i="4"/>
  <c r="J101" i="4"/>
  <c r="L101" i="4"/>
  <c r="G101" i="4"/>
  <c r="E101" i="4"/>
  <c r="F101" i="4" s="1"/>
  <c r="D101" i="4"/>
  <c r="A103" i="5" l="1"/>
  <c r="E102" i="5"/>
  <c r="A103" i="4"/>
  <c r="O102" i="4"/>
  <c r="P102" i="4" s="1"/>
  <c r="M102" i="4"/>
  <c r="N102" i="4"/>
  <c r="K102" i="4"/>
  <c r="L102" i="4" s="1"/>
  <c r="I102" i="4"/>
  <c r="J102" i="4" s="1"/>
  <c r="F102" i="4"/>
  <c r="D102" i="4"/>
  <c r="E102" i="4"/>
  <c r="G102" i="4"/>
  <c r="H102" i="4" s="1"/>
  <c r="A104" i="5" l="1"/>
  <c r="E103" i="5"/>
  <c r="A104" i="4"/>
  <c r="O103" i="4"/>
  <c r="P103" i="4" s="1"/>
  <c r="M103" i="4"/>
  <c r="N103" i="4" s="1"/>
  <c r="K103" i="4"/>
  <c r="L103" i="4" s="1"/>
  <c r="I103" i="4"/>
  <c r="J103" i="4" s="1"/>
  <c r="G103" i="4"/>
  <c r="H103" i="4" s="1"/>
  <c r="E103" i="4"/>
  <c r="F103" i="4" s="1"/>
  <c r="D103" i="4"/>
  <c r="A105" i="5" l="1"/>
  <c r="E104" i="5"/>
  <c r="A105" i="4"/>
  <c r="O104" i="4"/>
  <c r="P104" i="4" s="1"/>
  <c r="M104" i="4"/>
  <c r="N104" i="4"/>
  <c r="G104" i="4"/>
  <c r="H104" i="4" s="1"/>
  <c r="K104" i="4"/>
  <c r="L104" i="4" s="1"/>
  <c r="I104" i="4"/>
  <c r="J104" i="4" s="1"/>
  <c r="E104" i="4"/>
  <c r="F104" i="4" s="1"/>
  <c r="D104" i="4"/>
  <c r="A106" i="5" l="1"/>
  <c r="E105" i="5"/>
  <c r="A106" i="4"/>
  <c r="O105" i="4"/>
  <c r="P105" i="4" s="1"/>
  <c r="M105" i="4"/>
  <c r="N105" i="4" s="1"/>
  <c r="K105" i="4"/>
  <c r="L105" i="4" s="1"/>
  <c r="I105" i="4"/>
  <c r="J105" i="4" s="1"/>
  <c r="G105" i="4"/>
  <c r="H105" i="4" s="1"/>
  <c r="F105" i="4"/>
  <c r="D105" i="4"/>
  <c r="E105" i="4"/>
  <c r="A107" i="5" l="1"/>
  <c r="E106" i="5"/>
  <c r="A107" i="4"/>
  <c r="O106" i="4"/>
  <c r="P106" i="4" s="1"/>
  <c r="M106" i="4"/>
  <c r="N106" i="4"/>
  <c r="K106" i="4"/>
  <c r="L106" i="4" s="1"/>
  <c r="I106" i="4"/>
  <c r="J106" i="4" s="1"/>
  <c r="G106" i="4"/>
  <c r="H106" i="4" s="1"/>
  <c r="D106" i="4"/>
  <c r="E106" i="4"/>
  <c r="F106" i="4" s="1"/>
  <c r="A108" i="5" l="1"/>
  <c r="E107" i="5"/>
  <c r="A108" i="4"/>
  <c r="O107" i="4"/>
  <c r="P107" i="4" s="1"/>
  <c r="M107" i="4"/>
  <c r="N107" i="4" s="1"/>
  <c r="I107" i="4"/>
  <c r="J107" i="4" s="1"/>
  <c r="G107" i="4"/>
  <c r="H107" i="4" s="1"/>
  <c r="K107" i="4"/>
  <c r="L107" i="4" s="1"/>
  <c r="E107" i="4"/>
  <c r="F107" i="4" s="1"/>
  <c r="D107" i="4"/>
  <c r="A109" i="5" l="1"/>
  <c r="E108" i="5"/>
  <c r="A109" i="4"/>
  <c r="O108" i="4"/>
  <c r="P108" i="4" s="1"/>
  <c r="M108" i="4"/>
  <c r="K108" i="4"/>
  <c r="L108" i="4" s="1"/>
  <c r="G108" i="4"/>
  <c r="H108" i="4" s="1"/>
  <c r="I108" i="4"/>
  <c r="J108" i="4" s="1"/>
  <c r="N108" i="4"/>
  <c r="E108" i="4"/>
  <c r="F108" i="4" s="1"/>
  <c r="D108" i="4"/>
  <c r="A110" i="5" l="1"/>
  <c r="E109" i="5"/>
  <c r="A110" i="4"/>
  <c r="O109" i="4"/>
  <c r="P109" i="4" s="1"/>
  <c r="M109" i="4"/>
  <c r="N109" i="4" s="1"/>
  <c r="K109" i="4"/>
  <c r="L109" i="4" s="1"/>
  <c r="I109" i="4"/>
  <c r="J109" i="4" s="1"/>
  <c r="G109" i="4"/>
  <c r="H109" i="4" s="1"/>
  <c r="E109" i="4"/>
  <c r="F109" i="4" s="1"/>
  <c r="D109" i="4"/>
  <c r="A111" i="5" l="1"/>
  <c r="E110" i="5"/>
  <c r="A111" i="4"/>
  <c r="O110" i="4"/>
  <c r="P110" i="4" s="1"/>
  <c r="M110" i="4"/>
  <c r="N110" i="4"/>
  <c r="K110" i="4"/>
  <c r="L110" i="4" s="1"/>
  <c r="I110" i="4"/>
  <c r="J110" i="4" s="1"/>
  <c r="G110" i="4"/>
  <c r="H110" i="4" s="1"/>
  <c r="D110" i="4"/>
  <c r="E110" i="4"/>
  <c r="F110" i="4" s="1"/>
  <c r="A112" i="5" l="1"/>
  <c r="E111" i="5"/>
  <c r="A112" i="4"/>
  <c r="M111" i="4"/>
  <c r="N111" i="4" s="1"/>
  <c r="L111" i="4"/>
  <c r="K111" i="4"/>
  <c r="O111" i="4"/>
  <c r="P111" i="4" s="1"/>
  <c r="I111" i="4"/>
  <c r="J111" i="4" s="1"/>
  <c r="H111" i="4"/>
  <c r="G111" i="4"/>
  <c r="E111" i="4"/>
  <c r="F111" i="4" s="1"/>
  <c r="D111" i="4"/>
  <c r="A113" i="5" l="1"/>
  <c r="E112" i="5"/>
  <c r="A113" i="4"/>
  <c r="O112" i="4"/>
  <c r="P112" i="4" s="1"/>
  <c r="M112" i="4"/>
  <c r="N112" i="4"/>
  <c r="G112" i="4"/>
  <c r="H112" i="4" s="1"/>
  <c r="K112" i="4"/>
  <c r="L112" i="4" s="1"/>
  <c r="I112" i="4"/>
  <c r="J112" i="4" s="1"/>
  <c r="E112" i="4"/>
  <c r="F112" i="4" s="1"/>
  <c r="D112" i="4"/>
  <c r="A114" i="5" l="1"/>
  <c r="E113" i="5"/>
  <c r="A114" i="4"/>
  <c r="O113" i="4"/>
  <c r="P113" i="4" s="1"/>
  <c r="M113" i="4"/>
  <c r="N113" i="4" s="1"/>
  <c r="K113" i="4"/>
  <c r="L113" i="4" s="1"/>
  <c r="I113" i="4"/>
  <c r="J113" i="4"/>
  <c r="G113" i="4"/>
  <c r="H113" i="4" s="1"/>
  <c r="E113" i="4"/>
  <c r="F113" i="4" s="1"/>
  <c r="D113" i="4"/>
  <c r="A115" i="5" l="1"/>
  <c r="E114" i="5"/>
  <c r="A115" i="4"/>
  <c r="O114" i="4"/>
  <c r="P114" i="4" s="1"/>
  <c r="M114" i="4"/>
  <c r="N114" i="4"/>
  <c r="K114" i="4"/>
  <c r="L114" i="4" s="1"/>
  <c r="I114" i="4"/>
  <c r="J114" i="4" s="1"/>
  <c r="G114" i="4"/>
  <c r="H114" i="4" s="1"/>
  <c r="D114" i="4"/>
  <c r="E114" i="4"/>
  <c r="F114" i="4" s="1"/>
  <c r="A116" i="5" l="1"/>
  <c r="E115" i="5"/>
  <c r="A116" i="4"/>
  <c r="O115" i="4"/>
  <c r="P115" i="4" s="1"/>
  <c r="M115" i="4"/>
  <c r="N115" i="4" s="1"/>
  <c r="I115" i="4"/>
  <c r="J115" i="4" s="1"/>
  <c r="G115" i="4"/>
  <c r="H115" i="4" s="1"/>
  <c r="K115" i="4"/>
  <c r="L115" i="4" s="1"/>
  <c r="E115" i="4"/>
  <c r="F115" i="4" s="1"/>
  <c r="D115" i="4"/>
  <c r="A117" i="5" l="1"/>
  <c r="E116" i="5"/>
  <c r="A117" i="4"/>
  <c r="O116" i="4"/>
  <c r="P116" i="4" s="1"/>
  <c r="M116" i="4"/>
  <c r="N116" i="4" s="1"/>
  <c r="K116" i="4"/>
  <c r="L116" i="4" s="1"/>
  <c r="I116" i="4"/>
  <c r="J116" i="4" s="1"/>
  <c r="E116" i="4"/>
  <c r="F116" i="4" s="1"/>
  <c r="G116" i="4"/>
  <c r="H116" i="4" s="1"/>
  <c r="D116" i="4"/>
  <c r="A118" i="5" l="1"/>
  <c r="E117" i="5"/>
  <c r="A118" i="4"/>
  <c r="O117" i="4"/>
  <c r="P117" i="4" s="1"/>
  <c r="M117" i="4"/>
  <c r="N117" i="4" s="1"/>
  <c r="K117" i="4"/>
  <c r="L117" i="4" s="1"/>
  <c r="I117" i="4"/>
  <c r="J117" i="4" s="1"/>
  <c r="G117" i="4"/>
  <c r="H117" i="4" s="1"/>
  <c r="D117" i="4"/>
  <c r="E117" i="4"/>
  <c r="F117" i="4" s="1"/>
  <c r="A119" i="5" l="1"/>
  <c r="E118" i="5"/>
  <c r="A119" i="4"/>
  <c r="O118" i="4"/>
  <c r="P118" i="4" s="1"/>
  <c r="M118" i="4"/>
  <c r="N118" i="4"/>
  <c r="K118" i="4"/>
  <c r="L118" i="4" s="1"/>
  <c r="J118" i="4"/>
  <c r="I118" i="4"/>
  <c r="G118" i="4"/>
  <c r="H118" i="4" s="1"/>
  <c r="F118" i="4"/>
  <c r="D118" i="4"/>
  <c r="E118" i="4"/>
  <c r="A120" i="5" l="1"/>
  <c r="E119" i="5"/>
  <c r="A120" i="4"/>
  <c r="O119" i="4"/>
  <c r="P119" i="4" s="1"/>
  <c r="M119" i="4"/>
  <c r="N119" i="4" s="1"/>
  <c r="K119" i="4"/>
  <c r="L119" i="4" s="1"/>
  <c r="I119" i="4"/>
  <c r="G119" i="4"/>
  <c r="H119" i="4" s="1"/>
  <c r="J119" i="4"/>
  <c r="E119" i="4"/>
  <c r="F119" i="4" s="1"/>
  <c r="D119" i="4"/>
  <c r="A121" i="5" l="1"/>
  <c r="E120" i="5"/>
  <c r="A121" i="4"/>
  <c r="O120" i="4"/>
  <c r="P120" i="4" s="1"/>
  <c r="M120" i="4"/>
  <c r="N120" i="4"/>
  <c r="K120" i="4"/>
  <c r="L120" i="4" s="1"/>
  <c r="G120" i="4"/>
  <c r="H120" i="4" s="1"/>
  <c r="I120" i="4"/>
  <c r="J120" i="4" s="1"/>
  <c r="E120" i="4"/>
  <c r="F120" i="4" s="1"/>
  <c r="D120" i="4"/>
  <c r="A122" i="5" l="1"/>
  <c r="E121" i="5"/>
  <c r="A122" i="4"/>
  <c r="O121" i="4"/>
  <c r="P121" i="4" s="1"/>
  <c r="M121" i="4"/>
  <c r="N121" i="4" s="1"/>
  <c r="L121" i="4"/>
  <c r="K121" i="4"/>
  <c r="I121" i="4"/>
  <c r="J121" i="4" s="1"/>
  <c r="G121" i="4"/>
  <c r="H121" i="4" s="1"/>
  <c r="E121" i="4"/>
  <c r="F121" i="4" s="1"/>
  <c r="D121" i="4"/>
  <c r="A123" i="5" l="1"/>
  <c r="E122" i="5"/>
  <c r="A123" i="4"/>
  <c r="O122" i="4"/>
  <c r="P122" i="4" s="1"/>
  <c r="M122" i="4"/>
  <c r="N122" i="4"/>
  <c r="K122" i="4"/>
  <c r="L122" i="4" s="1"/>
  <c r="J122" i="4"/>
  <c r="I122" i="4"/>
  <c r="G122" i="4"/>
  <c r="H122" i="4" s="1"/>
  <c r="F122" i="4"/>
  <c r="D122" i="4"/>
  <c r="E122" i="4"/>
  <c r="A124" i="5" l="1"/>
  <c r="E123" i="5"/>
  <c r="A124" i="4"/>
  <c r="O123" i="4"/>
  <c r="P123" i="4" s="1"/>
  <c r="M123" i="4"/>
  <c r="N123" i="4" s="1"/>
  <c r="I123" i="4"/>
  <c r="J123" i="4" s="1"/>
  <c r="G123" i="4"/>
  <c r="K123" i="4"/>
  <c r="L123" i="4" s="1"/>
  <c r="H123" i="4"/>
  <c r="E123" i="4"/>
  <c r="F123" i="4" s="1"/>
  <c r="D123" i="4"/>
  <c r="A125" i="5" l="1"/>
  <c r="E124" i="5"/>
  <c r="A125" i="4"/>
  <c r="O124" i="4"/>
  <c r="P124" i="4" s="1"/>
  <c r="M124" i="4"/>
  <c r="N124" i="4" s="1"/>
  <c r="K124" i="4"/>
  <c r="L124" i="4" s="1"/>
  <c r="I124" i="4"/>
  <c r="J124" i="4" s="1"/>
  <c r="G124" i="4"/>
  <c r="H124" i="4" s="1"/>
  <c r="E124" i="4"/>
  <c r="F124" i="4" s="1"/>
  <c r="D124" i="4"/>
  <c r="A126" i="5" l="1"/>
  <c r="E125" i="5"/>
  <c r="A126" i="4"/>
  <c r="O125" i="4"/>
  <c r="P125" i="4" s="1"/>
  <c r="M125" i="4"/>
  <c r="N125" i="4" s="1"/>
  <c r="K125" i="4"/>
  <c r="L125" i="4" s="1"/>
  <c r="I125" i="4"/>
  <c r="J125" i="4" s="1"/>
  <c r="G125" i="4"/>
  <c r="H125" i="4" s="1"/>
  <c r="E125" i="4"/>
  <c r="F125" i="4" s="1"/>
  <c r="D125" i="4"/>
  <c r="A127" i="5" l="1"/>
  <c r="E126" i="5"/>
  <c r="A127" i="4"/>
  <c r="O126" i="4"/>
  <c r="P126" i="4" s="1"/>
  <c r="M126" i="4"/>
  <c r="N126" i="4"/>
  <c r="K126" i="4"/>
  <c r="L126" i="4" s="1"/>
  <c r="J126" i="4"/>
  <c r="I126" i="4"/>
  <c r="G126" i="4"/>
  <c r="H126" i="4" s="1"/>
  <c r="F126" i="4"/>
  <c r="D126" i="4"/>
  <c r="E126" i="4"/>
  <c r="A128" i="5" l="1"/>
  <c r="E127" i="5"/>
  <c r="A128" i="4"/>
  <c r="O127" i="4"/>
  <c r="P127" i="4" s="1"/>
  <c r="M127" i="4"/>
  <c r="N127" i="4" s="1"/>
  <c r="K127" i="4"/>
  <c r="L127" i="4" s="1"/>
  <c r="I127" i="4"/>
  <c r="J127" i="4" s="1"/>
  <c r="G127" i="4"/>
  <c r="H127" i="4" s="1"/>
  <c r="E127" i="4"/>
  <c r="F127" i="4" s="1"/>
  <c r="D127" i="4"/>
  <c r="A129" i="5" l="1"/>
  <c r="E128" i="5"/>
  <c r="A129" i="4"/>
  <c r="O128" i="4"/>
  <c r="P128" i="4" s="1"/>
  <c r="M128" i="4"/>
  <c r="N128" i="4"/>
  <c r="G128" i="4"/>
  <c r="H128" i="4" s="1"/>
  <c r="K128" i="4"/>
  <c r="L128" i="4" s="1"/>
  <c r="I128" i="4"/>
  <c r="J128" i="4" s="1"/>
  <c r="E128" i="4"/>
  <c r="F128" i="4" s="1"/>
  <c r="D128" i="4"/>
  <c r="A130" i="5" l="1"/>
  <c r="E129" i="5"/>
  <c r="A130" i="4"/>
  <c r="O129" i="4"/>
  <c r="P129" i="4" s="1"/>
  <c r="M129" i="4"/>
  <c r="N129" i="4" s="1"/>
  <c r="K129" i="4"/>
  <c r="L129" i="4" s="1"/>
  <c r="I129" i="4"/>
  <c r="J129" i="4" s="1"/>
  <c r="G129" i="4"/>
  <c r="H129" i="4" s="1"/>
  <c r="E129" i="4"/>
  <c r="F129" i="4" s="1"/>
  <c r="D129" i="4"/>
  <c r="A131" i="5" l="1"/>
  <c r="E130" i="5"/>
  <c r="A131" i="4"/>
  <c r="O130" i="4"/>
  <c r="P130" i="4" s="1"/>
  <c r="M130" i="4"/>
  <c r="N130" i="4"/>
  <c r="K130" i="4"/>
  <c r="L130" i="4" s="1"/>
  <c r="I130" i="4"/>
  <c r="J130" i="4" s="1"/>
  <c r="D130" i="4"/>
  <c r="E130" i="4"/>
  <c r="F130" i="4" s="1"/>
  <c r="G130" i="4"/>
  <c r="H130" i="4" s="1"/>
  <c r="A132" i="5" l="1"/>
  <c r="E131" i="5"/>
  <c r="A132" i="4"/>
  <c r="O131" i="4"/>
  <c r="P131" i="4" s="1"/>
  <c r="M131" i="4"/>
  <c r="N131" i="4" s="1"/>
  <c r="K131" i="4"/>
  <c r="L131" i="4" s="1"/>
  <c r="I131" i="4"/>
  <c r="G131" i="4"/>
  <c r="H131" i="4" s="1"/>
  <c r="J131" i="4"/>
  <c r="E131" i="4"/>
  <c r="F131" i="4" s="1"/>
  <c r="D131" i="4"/>
  <c r="A133" i="5" l="1"/>
  <c r="E132" i="5"/>
  <c r="A133" i="4"/>
  <c r="O132" i="4"/>
  <c r="P132" i="4" s="1"/>
  <c r="M132" i="4"/>
  <c r="N132" i="4" s="1"/>
  <c r="K132" i="4"/>
  <c r="L132" i="4" s="1"/>
  <c r="I132" i="4"/>
  <c r="J132" i="4" s="1"/>
  <c r="G132" i="4"/>
  <c r="H132" i="4" s="1"/>
  <c r="E132" i="4"/>
  <c r="F132" i="4" s="1"/>
  <c r="D132" i="4"/>
  <c r="A134" i="5" l="1"/>
  <c r="E133" i="5"/>
  <c r="A134" i="4"/>
  <c r="O133" i="4"/>
  <c r="P133" i="4" s="1"/>
  <c r="M133" i="4"/>
  <c r="N133" i="4" s="1"/>
  <c r="K133" i="4"/>
  <c r="L133" i="4" s="1"/>
  <c r="I133" i="4"/>
  <c r="J133" i="4" s="1"/>
  <c r="G133" i="4"/>
  <c r="H133" i="4" s="1"/>
  <c r="F133" i="4"/>
  <c r="D133" i="4"/>
  <c r="E133" i="4"/>
  <c r="A135" i="5" l="1"/>
  <c r="E134" i="5"/>
  <c r="A135" i="4"/>
  <c r="O134" i="4"/>
  <c r="P134" i="4" s="1"/>
  <c r="M134" i="4"/>
  <c r="N134" i="4"/>
  <c r="K134" i="4"/>
  <c r="L134" i="4" s="1"/>
  <c r="I134" i="4"/>
  <c r="J134" i="4" s="1"/>
  <c r="G134" i="4"/>
  <c r="H134" i="4" s="1"/>
  <c r="D134" i="4"/>
  <c r="E134" i="4"/>
  <c r="F134" i="4" s="1"/>
  <c r="A136" i="5" l="1"/>
  <c r="E135" i="5"/>
  <c r="A136" i="4"/>
  <c r="O135" i="4"/>
  <c r="P135" i="4" s="1"/>
  <c r="M135" i="4"/>
  <c r="N135" i="4" s="1"/>
  <c r="K135" i="4"/>
  <c r="L135" i="4" s="1"/>
  <c r="I135" i="4"/>
  <c r="J135" i="4" s="1"/>
  <c r="G135" i="4"/>
  <c r="H135" i="4" s="1"/>
  <c r="E135" i="4"/>
  <c r="F135" i="4" s="1"/>
  <c r="D135" i="4"/>
  <c r="A137" i="5" l="1"/>
  <c r="E136" i="5"/>
  <c r="A137" i="4"/>
  <c r="O136" i="4"/>
  <c r="P136" i="4" s="1"/>
  <c r="M136" i="4"/>
  <c r="N136" i="4"/>
  <c r="G136" i="4"/>
  <c r="H136" i="4" s="1"/>
  <c r="K136" i="4"/>
  <c r="L136" i="4" s="1"/>
  <c r="I136" i="4"/>
  <c r="J136" i="4" s="1"/>
  <c r="E136" i="4"/>
  <c r="F136" i="4" s="1"/>
  <c r="D136" i="4"/>
  <c r="A138" i="5" l="1"/>
  <c r="E137" i="5"/>
  <c r="A138" i="4"/>
  <c r="O137" i="4"/>
  <c r="P137" i="4" s="1"/>
  <c r="M137" i="4"/>
  <c r="N137" i="4" s="1"/>
  <c r="K137" i="4"/>
  <c r="L137" i="4" s="1"/>
  <c r="I137" i="4"/>
  <c r="J137" i="4" s="1"/>
  <c r="G137" i="4"/>
  <c r="H137" i="4" s="1"/>
  <c r="E137" i="4"/>
  <c r="F137" i="4" s="1"/>
  <c r="D137" i="4"/>
  <c r="A139" i="5" l="1"/>
  <c r="E138" i="5"/>
  <c r="A139" i="4"/>
  <c r="O138" i="4"/>
  <c r="P138" i="4" s="1"/>
  <c r="M138" i="4"/>
  <c r="N138" i="4"/>
  <c r="K138" i="4"/>
  <c r="L138" i="4" s="1"/>
  <c r="I138" i="4"/>
  <c r="J138" i="4" s="1"/>
  <c r="G138" i="4"/>
  <c r="H138" i="4" s="1"/>
  <c r="D138" i="4"/>
  <c r="E138" i="4"/>
  <c r="F138" i="4" s="1"/>
  <c r="A140" i="5" l="1"/>
  <c r="E139" i="5"/>
  <c r="A140" i="4"/>
  <c r="O139" i="4"/>
  <c r="P139" i="4" s="1"/>
  <c r="M139" i="4"/>
  <c r="N139" i="4" s="1"/>
  <c r="I139" i="4"/>
  <c r="J139" i="4" s="1"/>
  <c r="G139" i="4"/>
  <c r="K139" i="4"/>
  <c r="L139" i="4" s="1"/>
  <c r="H139" i="4"/>
  <c r="E139" i="4"/>
  <c r="F139" i="4" s="1"/>
  <c r="D139" i="4"/>
  <c r="A141" i="5" l="1"/>
  <c r="E140" i="5"/>
  <c r="A141" i="4"/>
  <c r="O140" i="4"/>
  <c r="P140" i="4" s="1"/>
  <c r="M140" i="4"/>
  <c r="K140" i="4"/>
  <c r="L140" i="4" s="1"/>
  <c r="G140" i="4"/>
  <c r="H140" i="4" s="1"/>
  <c r="N140" i="4"/>
  <c r="I140" i="4"/>
  <c r="J140" i="4" s="1"/>
  <c r="E140" i="4"/>
  <c r="F140" i="4" s="1"/>
  <c r="D140" i="4"/>
  <c r="A142" i="5" l="1"/>
  <c r="E141" i="5"/>
  <c r="A142" i="4"/>
  <c r="O141" i="4"/>
  <c r="P141" i="4" s="1"/>
  <c r="M141" i="4"/>
  <c r="N141" i="4" s="1"/>
  <c r="K141" i="4"/>
  <c r="L141" i="4" s="1"/>
  <c r="I141" i="4"/>
  <c r="J141" i="4" s="1"/>
  <c r="G141" i="4"/>
  <c r="H141" i="4" s="1"/>
  <c r="E141" i="4"/>
  <c r="F141" i="4" s="1"/>
  <c r="D141" i="4"/>
  <c r="A143" i="5" l="1"/>
  <c r="E142" i="5"/>
  <c r="A143" i="4"/>
  <c r="O142" i="4"/>
  <c r="P142" i="4" s="1"/>
  <c r="M142" i="4"/>
  <c r="N142" i="4"/>
  <c r="K142" i="4"/>
  <c r="L142" i="4" s="1"/>
  <c r="I142" i="4"/>
  <c r="J142" i="4" s="1"/>
  <c r="G142" i="4"/>
  <c r="H142" i="4" s="1"/>
  <c r="D142" i="4"/>
  <c r="E142" i="4"/>
  <c r="F142" i="4" s="1"/>
  <c r="A144" i="5" l="1"/>
  <c r="E143" i="5"/>
  <c r="A144" i="4"/>
  <c r="O143" i="4"/>
  <c r="P143" i="4" s="1"/>
  <c r="K143" i="4"/>
  <c r="L143" i="4" s="1"/>
  <c r="M143" i="4"/>
  <c r="N143" i="4" s="1"/>
  <c r="I143" i="4"/>
  <c r="J143" i="4" s="1"/>
  <c r="G143" i="4"/>
  <c r="H143" i="4" s="1"/>
  <c r="E143" i="4"/>
  <c r="F143" i="4" s="1"/>
  <c r="D143" i="4"/>
  <c r="A145" i="5" l="1"/>
  <c r="E144" i="5"/>
  <c r="A145" i="4"/>
  <c r="O144" i="4"/>
  <c r="P144" i="4" s="1"/>
  <c r="M144" i="4"/>
  <c r="N144" i="4"/>
  <c r="G144" i="4"/>
  <c r="H144" i="4" s="1"/>
  <c r="K144" i="4"/>
  <c r="L144" i="4" s="1"/>
  <c r="I144" i="4"/>
  <c r="J144" i="4" s="1"/>
  <c r="F144" i="4"/>
  <c r="E144" i="4"/>
  <c r="D144" i="4"/>
  <c r="A146" i="5" l="1"/>
  <c r="E145" i="5"/>
  <c r="A146" i="4"/>
  <c r="O145" i="4"/>
  <c r="P145" i="4" s="1"/>
  <c r="M145" i="4"/>
  <c r="N145" i="4"/>
  <c r="K145" i="4"/>
  <c r="L145" i="4" s="1"/>
  <c r="I145" i="4"/>
  <c r="J145" i="4" s="1"/>
  <c r="G145" i="4"/>
  <c r="H145" i="4" s="1"/>
  <c r="E145" i="4"/>
  <c r="F145" i="4" s="1"/>
  <c r="D145" i="4"/>
  <c r="A147" i="5" l="1"/>
  <c r="E146" i="5"/>
  <c r="A147" i="4"/>
  <c r="O146" i="4"/>
  <c r="P146" i="4" s="1"/>
  <c r="M146" i="4"/>
  <c r="N146" i="4" s="1"/>
  <c r="K146" i="4"/>
  <c r="L146" i="4" s="1"/>
  <c r="I146" i="4"/>
  <c r="J146" i="4" s="1"/>
  <c r="G146" i="4"/>
  <c r="H146" i="4" s="1"/>
  <c r="D146" i="4"/>
  <c r="E146" i="4"/>
  <c r="F146" i="4" s="1"/>
  <c r="A148" i="5" l="1"/>
  <c r="E147" i="5"/>
  <c r="A148" i="4"/>
  <c r="O147" i="4"/>
  <c r="P147" i="4" s="1"/>
  <c r="M147" i="4"/>
  <c r="N147" i="4" s="1"/>
  <c r="I147" i="4"/>
  <c r="J147" i="4" s="1"/>
  <c r="G147" i="4"/>
  <c r="K147" i="4"/>
  <c r="L147" i="4" s="1"/>
  <c r="H147" i="4"/>
  <c r="F147" i="4"/>
  <c r="E147" i="4"/>
  <c r="D147" i="4"/>
  <c r="A149" i="5" l="1"/>
  <c r="E148" i="5"/>
  <c r="A149" i="4"/>
  <c r="O148" i="4"/>
  <c r="P148" i="4" s="1"/>
  <c r="M148" i="4"/>
  <c r="N148" i="4"/>
  <c r="K148" i="4"/>
  <c r="L148" i="4" s="1"/>
  <c r="I148" i="4"/>
  <c r="J148" i="4" s="1"/>
  <c r="G148" i="4"/>
  <c r="H148" i="4" s="1"/>
  <c r="E148" i="4"/>
  <c r="F148" i="4" s="1"/>
  <c r="D148" i="4"/>
  <c r="A150" i="5" l="1"/>
  <c r="E149" i="5"/>
  <c r="A150" i="4"/>
  <c r="O149" i="4"/>
  <c r="P149" i="4" s="1"/>
  <c r="M149" i="4"/>
  <c r="N149" i="4" s="1"/>
  <c r="K149" i="4"/>
  <c r="L149" i="4" s="1"/>
  <c r="I149" i="4"/>
  <c r="J149" i="4" s="1"/>
  <c r="G149" i="4"/>
  <c r="H149" i="4" s="1"/>
  <c r="D149" i="4"/>
  <c r="E149" i="4"/>
  <c r="F149" i="4" s="1"/>
  <c r="A151" i="5" l="1"/>
  <c r="E150" i="5"/>
  <c r="A151" i="4"/>
  <c r="O150" i="4"/>
  <c r="P150" i="4" s="1"/>
  <c r="M150" i="4"/>
  <c r="N150" i="4"/>
  <c r="K150" i="4"/>
  <c r="L150" i="4" s="1"/>
  <c r="I150" i="4"/>
  <c r="J150" i="4" s="1"/>
  <c r="G150" i="4"/>
  <c r="H150" i="4" s="1"/>
  <c r="D150" i="4"/>
  <c r="E150" i="4"/>
  <c r="F150" i="4" s="1"/>
  <c r="A152" i="5" l="1"/>
  <c r="E151" i="5"/>
  <c r="A152" i="4"/>
  <c r="O151" i="4"/>
  <c r="P151" i="4" s="1"/>
  <c r="M151" i="4"/>
  <c r="N151" i="4" s="1"/>
  <c r="K151" i="4"/>
  <c r="L151" i="4" s="1"/>
  <c r="I151" i="4"/>
  <c r="J151" i="4" s="1"/>
  <c r="G151" i="4"/>
  <c r="H151" i="4" s="1"/>
  <c r="E151" i="4"/>
  <c r="F151" i="4" s="1"/>
  <c r="D151" i="4"/>
  <c r="A153" i="5" l="1"/>
  <c r="E152" i="5"/>
  <c r="A153" i="4"/>
  <c r="O152" i="4"/>
  <c r="P152" i="4" s="1"/>
  <c r="M152" i="4"/>
  <c r="N152" i="4" s="1"/>
  <c r="K152" i="4"/>
  <c r="L152" i="4" s="1"/>
  <c r="G152" i="4"/>
  <c r="H152" i="4" s="1"/>
  <c r="I152" i="4"/>
  <c r="J152" i="4" s="1"/>
  <c r="E152" i="4"/>
  <c r="F152" i="4" s="1"/>
  <c r="D152" i="4"/>
  <c r="A154" i="5" l="1"/>
  <c r="E153" i="5"/>
  <c r="A154" i="4"/>
  <c r="O153" i="4"/>
  <c r="P153" i="4" s="1"/>
  <c r="M153" i="4"/>
  <c r="N153" i="4" s="1"/>
  <c r="L153" i="4"/>
  <c r="K153" i="4"/>
  <c r="I153" i="4"/>
  <c r="J153" i="4" s="1"/>
  <c r="G153" i="4"/>
  <c r="H153" i="4" s="1"/>
  <c r="E153" i="4"/>
  <c r="F153" i="4" s="1"/>
  <c r="D153" i="4"/>
  <c r="A155" i="5" l="1"/>
  <c r="E154" i="5"/>
  <c r="A155" i="4"/>
  <c r="O154" i="4"/>
  <c r="P154" i="4" s="1"/>
  <c r="K154" i="4"/>
  <c r="L154" i="4" s="1"/>
  <c r="M154" i="4"/>
  <c r="N154" i="4" s="1"/>
  <c r="I154" i="4"/>
  <c r="J154" i="4" s="1"/>
  <c r="G154" i="4"/>
  <c r="H154" i="4" s="1"/>
  <c r="D154" i="4"/>
  <c r="E154" i="4"/>
  <c r="F154" i="4" s="1"/>
  <c r="A156" i="5" l="1"/>
  <c r="E155" i="5"/>
  <c r="A156" i="4"/>
  <c r="O155" i="4"/>
  <c r="P155" i="4" s="1"/>
  <c r="M155" i="4"/>
  <c r="N155" i="4" s="1"/>
  <c r="I155" i="4"/>
  <c r="J155" i="4" s="1"/>
  <c r="G155" i="4"/>
  <c r="K155" i="4"/>
  <c r="L155" i="4" s="1"/>
  <c r="H155" i="4"/>
  <c r="E155" i="4"/>
  <c r="F155" i="4" s="1"/>
  <c r="D155" i="4"/>
  <c r="A157" i="5" l="1"/>
  <c r="E156" i="5"/>
  <c r="A157" i="4"/>
  <c r="O156" i="4"/>
  <c r="P156" i="4" s="1"/>
  <c r="M156" i="4"/>
  <c r="N156" i="4" s="1"/>
  <c r="K156" i="4"/>
  <c r="L156" i="4" s="1"/>
  <c r="I156" i="4"/>
  <c r="J156" i="4" s="1"/>
  <c r="G156" i="4"/>
  <c r="H156" i="4" s="1"/>
  <c r="E156" i="4"/>
  <c r="F156" i="4" s="1"/>
  <c r="D156" i="4"/>
  <c r="A158" i="5" l="1"/>
  <c r="E157" i="5"/>
  <c r="A158" i="4"/>
  <c r="O157" i="4"/>
  <c r="P157" i="4" s="1"/>
  <c r="M157" i="4"/>
  <c r="N157" i="4" s="1"/>
  <c r="K157" i="4"/>
  <c r="I157" i="4"/>
  <c r="H157" i="4"/>
  <c r="L157" i="4"/>
  <c r="J157" i="4"/>
  <c r="G157" i="4"/>
  <c r="E157" i="4"/>
  <c r="F157" i="4" s="1"/>
  <c r="D157" i="4"/>
  <c r="A159" i="5" l="1"/>
  <c r="E158" i="5"/>
  <c r="A159" i="4"/>
  <c r="O158" i="4"/>
  <c r="P158" i="4" s="1"/>
  <c r="M158" i="4"/>
  <c r="N158" i="4" s="1"/>
  <c r="K158" i="4"/>
  <c r="L158" i="4" s="1"/>
  <c r="I158" i="4"/>
  <c r="J158" i="4" s="1"/>
  <c r="G158" i="4"/>
  <c r="H158" i="4" s="1"/>
  <c r="D158" i="4"/>
  <c r="E158" i="4"/>
  <c r="F158" i="4" s="1"/>
  <c r="A160" i="5" l="1"/>
  <c r="E159" i="5"/>
  <c r="A160" i="4"/>
  <c r="O159" i="4"/>
  <c r="P159" i="4" s="1"/>
  <c r="M159" i="4"/>
  <c r="N159" i="4" s="1"/>
  <c r="K159" i="4"/>
  <c r="L159" i="4" s="1"/>
  <c r="I159" i="4"/>
  <c r="J159" i="4"/>
  <c r="F159" i="4"/>
  <c r="E159" i="4"/>
  <c r="D159" i="4"/>
  <c r="G159" i="4"/>
  <c r="H159" i="4" s="1"/>
  <c r="A161" i="5" l="1"/>
  <c r="E160" i="5"/>
  <c r="A161" i="4"/>
  <c r="O160" i="4"/>
  <c r="P160" i="4" s="1"/>
  <c r="M160" i="4"/>
  <c r="N160" i="4" s="1"/>
  <c r="G160" i="4"/>
  <c r="H160" i="4" s="1"/>
  <c r="K160" i="4"/>
  <c r="L160" i="4" s="1"/>
  <c r="I160" i="4"/>
  <c r="J160" i="4" s="1"/>
  <c r="E160" i="4"/>
  <c r="F160" i="4" s="1"/>
  <c r="D160" i="4"/>
  <c r="A162" i="5" l="1"/>
  <c r="E161" i="5"/>
  <c r="A162" i="4"/>
  <c r="O161" i="4"/>
  <c r="P161" i="4" s="1"/>
  <c r="M161" i="4"/>
  <c r="N161" i="4" s="1"/>
  <c r="K161" i="4"/>
  <c r="L161" i="4" s="1"/>
  <c r="I161" i="4"/>
  <c r="J161" i="4" s="1"/>
  <c r="H161" i="4"/>
  <c r="G161" i="4"/>
  <c r="E161" i="4"/>
  <c r="F161" i="4" s="1"/>
  <c r="D161" i="4"/>
  <c r="A163" i="5" l="1"/>
  <c r="E162" i="5"/>
  <c r="A163" i="4"/>
  <c r="O162" i="4"/>
  <c r="P162" i="4" s="1"/>
  <c r="M162" i="4"/>
  <c r="N162" i="4" s="1"/>
  <c r="K162" i="4"/>
  <c r="L162" i="4" s="1"/>
  <c r="I162" i="4"/>
  <c r="J162" i="4" s="1"/>
  <c r="G162" i="4"/>
  <c r="H162" i="4" s="1"/>
  <c r="D162" i="4"/>
  <c r="E162" i="4"/>
  <c r="F162" i="4" s="1"/>
  <c r="A164" i="5" l="1"/>
  <c r="E163" i="5"/>
  <c r="A164" i="4"/>
  <c r="O163" i="4"/>
  <c r="P163" i="4" s="1"/>
  <c r="M163" i="4"/>
  <c r="N163" i="4" s="1"/>
  <c r="K163" i="4"/>
  <c r="L163" i="4" s="1"/>
  <c r="I163" i="4"/>
  <c r="G163" i="4"/>
  <c r="H163" i="4" s="1"/>
  <c r="E163" i="4"/>
  <c r="F163" i="4" s="1"/>
  <c r="D163" i="4"/>
  <c r="J163" i="4"/>
  <c r="A165" i="5" l="1"/>
  <c r="E164" i="5"/>
  <c r="A165" i="4"/>
  <c r="O164" i="4"/>
  <c r="P164" i="4" s="1"/>
  <c r="M164" i="4"/>
  <c r="N164" i="4" s="1"/>
  <c r="K164" i="4"/>
  <c r="L164" i="4" s="1"/>
  <c r="I164" i="4"/>
  <c r="J164" i="4" s="1"/>
  <c r="G164" i="4"/>
  <c r="H164" i="4" s="1"/>
  <c r="E164" i="4"/>
  <c r="F164" i="4" s="1"/>
  <c r="D164" i="4"/>
  <c r="A166" i="5" l="1"/>
  <c r="E165" i="5"/>
  <c r="A166" i="4"/>
  <c r="O165" i="4"/>
  <c r="P165" i="4" s="1"/>
  <c r="M165" i="4"/>
  <c r="N165" i="4" s="1"/>
  <c r="K165" i="4"/>
  <c r="L165" i="4" s="1"/>
  <c r="I165" i="4"/>
  <c r="J165" i="4" s="1"/>
  <c r="G165" i="4"/>
  <c r="H165" i="4" s="1"/>
  <c r="D165" i="4"/>
  <c r="E165" i="4"/>
  <c r="F165" i="4" s="1"/>
  <c r="A167" i="5" l="1"/>
  <c r="E166" i="5"/>
  <c r="A167" i="4"/>
  <c r="O166" i="4"/>
  <c r="P166" i="4" s="1"/>
  <c r="M166" i="4"/>
  <c r="N166" i="4"/>
  <c r="K166" i="4"/>
  <c r="L166" i="4" s="1"/>
  <c r="J166" i="4"/>
  <c r="I166" i="4"/>
  <c r="F166" i="4"/>
  <c r="D166" i="4"/>
  <c r="G166" i="4"/>
  <c r="H166" i="4" s="1"/>
  <c r="E166" i="4"/>
  <c r="A168" i="5" l="1"/>
  <c r="E167" i="5"/>
  <c r="A168" i="4"/>
  <c r="P167" i="4"/>
  <c r="O167" i="4"/>
  <c r="M167" i="4"/>
  <c r="N167" i="4" s="1"/>
  <c r="K167" i="4"/>
  <c r="L167" i="4" s="1"/>
  <c r="I167" i="4"/>
  <c r="J167" i="4" s="1"/>
  <c r="G167" i="4"/>
  <c r="H167" i="4" s="1"/>
  <c r="E167" i="4"/>
  <c r="F167" i="4" s="1"/>
  <c r="D167" i="4"/>
  <c r="A169" i="5" l="1"/>
  <c r="E168" i="5"/>
  <c r="A169" i="4"/>
  <c r="O168" i="4"/>
  <c r="P168" i="4" s="1"/>
  <c r="M168" i="4"/>
  <c r="N168" i="4" s="1"/>
  <c r="G168" i="4"/>
  <c r="H168" i="4" s="1"/>
  <c r="K168" i="4"/>
  <c r="L168" i="4" s="1"/>
  <c r="I168" i="4"/>
  <c r="J168" i="4" s="1"/>
  <c r="E168" i="4"/>
  <c r="F168" i="4" s="1"/>
  <c r="D168" i="4"/>
  <c r="A170" i="5" l="1"/>
  <c r="E169" i="5"/>
  <c r="A170" i="4"/>
  <c r="M169" i="4"/>
  <c r="N169" i="4" s="1"/>
  <c r="O169" i="4"/>
  <c r="P169" i="4" s="1"/>
  <c r="K169" i="4"/>
  <c r="L169" i="4" s="1"/>
  <c r="I169" i="4"/>
  <c r="J169" i="4" s="1"/>
  <c r="G169" i="4"/>
  <c r="H169" i="4"/>
  <c r="E169" i="4"/>
  <c r="F169" i="4" s="1"/>
  <c r="D169" i="4"/>
  <c r="A171" i="5" l="1"/>
  <c r="E170" i="5"/>
  <c r="A171" i="4"/>
  <c r="O170" i="4"/>
  <c r="P170" i="4" s="1"/>
  <c r="M170" i="4"/>
  <c r="N170" i="4" s="1"/>
  <c r="K170" i="4"/>
  <c r="L170" i="4" s="1"/>
  <c r="I170" i="4"/>
  <c r="J170" i="4" s="1"/>
  <c r="G170" i="4"/>
  <c r="H170" i="4" s="1"/>
  <c r="D170" i="4"/>
  <c r="E170" i="4"/>
  <c r="F170" i="4" s="1"/>
  <c r="A172" i="5" l="1"/>
  <c r="E171" i="5"/>
  <c r="A172" i="4"/>
  <c r="O171" i="4"/>
  <c r="P171" i="4" s="1"/>
  <c r="M171" i="4"/>
  <c r="N171" i="4" s="1"/>
  <c r="I171" i="4"/>
  <c r="J171" i="4" s="1"/>
  <c r="G171" i="4"/>
  <c r="H171" i="4" s="1"/>
  <c r="K171" i="4"/>
  <c r="L171" i="4" s="1"/>
  <c r="E171" i="4"/>
  <c r="F171" i="4" s="1"/>
  <c r="D171" i="4"/>
  <c r="A173" i="5" l="1"/>
  <c r="E172" i="5"/>
  <c r="A173" i="4"/>
  <c r="O172" i="4"/>
  <c r="P172" i="4" s="1"/>
  <c r="M172" i="4"/>
  <c r="N172" i="4" s="1"/>
  <c r="K172" i="4"/>
  <c r="L172" i="4" s="1"/>
  <c r="G172" i="4"/>
  <c r="H172" i="4" s="1"/>
  <c r="I172" i="4"/>
  <c r="J172" i="4" s="1"/>
  <c r="E172" i="4"/>
  <c r="F172" i="4" s="1"/>
  <c r="D172" i="4"/>
  <c r="A174" i="5" l="1"/>
  <c r="E173" i="5"/>
  <c r="A174" i="4"/>
  <c r="O173" i="4"/>
  <c r="P173" i="4" s="1"/>
  <c r="M173" i="4"/>
  <c r="N173" i="4" s="1"/>
  <c r="K173" i="4"/>
  <c r="L173" i="4" s="1"/>
  <c r="I173" i="4"/>
  <c r="H173" i="4"/>
  <c r="J173" i="4"/>
  <c r="G173" i="4"/>
  <c r="E173" i="4"/>
  <c r="F173" i="4" s="1"/>
  <c r="D173" i="4"/>
  <c r="A175" i="5" l="1"/>
  <c r="E174" i="5"/>
  <c r="A175" i="4"/>
  <c r="O174" i="4"/>
  <c r="P174" i="4" s="1"/>
  <c r="M174" i="4"/>
  <c r="N174" i="4" s="1"/>
  <c r="K174" i="4"/>
  <c r="L174" i="4" s="1"/>
  <c r="I174" i="4"/>
  <c r="J174" i="4" s="1"/>
  <c r="G174" i="4"/>
  <c r="H174" i="4" s="1"/>
  <c r="D174" i="4"/>
  <c r="E174" i="4"/>
  <c r="F174" i="4" s="1"/>
  <c r="A176" i="5" l="1"/>
  <c r="E175" i="5"/>
  <c r="A176" i="4"/>
  <c r="O175" i="4"/>
  <c r="P175" i="4" s="1"/>
  <c r="M175" i="4"/>
  <c r="N175" i="4" s="1"/>
  <c r="K175" i="4"/>
  <c r="L175" i="4" s="1"/>
  <c r="I175" i="4"/>
  <c r="J175" i="4"/>
  <c r="G175" i="4"/>
  <c r="H175" i="4" s="1"/>
  <c r="E175" i="4"/>
  <c r="F175" i="4" s="1"/>
  <c r="D175" i="4"/>
  <c r="A177" i="5" l="1"/>
  <c r="E176" i="5"/>
  <c r="A177" i="4"/>
  <c r="O176" i="4"/>
  <c r="P176" i="4" s="1"/>
  <c r="M176" i="4"/>
  <c r="N176" i="4" s="1"/>
  <c r="G176" i="4"/>
  <c r="H176" i="4" s="1"/>
  <c r="I176" i="4"/>
  <c r="J176" i="4" s="1"/>
  <c r="K176" i="4"/>
  <c r="L176" i="4" s="1"/>
  <c r="E176" i="4"/>
  <c r="F176" i="4" s="1"/>
  <c r="D176" i="4"/>
  <c r="A178" i="5" l="1"/>
  <c r="E177" i="5"/>
  <c r="A178" i="4"/>
  <c r="P177" i="4"/>
  <c r="O177" i="4"/>
  <c r="M177" i="4"/>
  <c r="N177" i="4" s="1"/>
  <c r="K177" i="4"/>
  <c r="L177" i="4" s="1"/>
  <c r="I177" i="4"/>
  <c r="J177" i="4" s="1"/>
  <c r="G177" i="4"/>
  <c r="H177" i="4" s="1"/>
  <c r="E177" i="4"/>
  <c r="F177" i="4" s="1"/>
  <c r="D177" i="4"/>
  <c r="A179" i="5" l="1"/>
  <c r="E178" i="5"/>
  <c r="A179" i="4"/>
  <c r="O178" i="4"/>
  <c r="P178" i="4" s="1"/>
  <c r="M178" i="4"/>
  <c r="N178" i="4" s="1"/>
  <c r="K178" i="4"/>
  <c r="L178" i="4" s="1"/>
  <c r="I178" i="4"/>
  <c r="J178" i="4" s="1"/>
  <c r="G178" i="4"/>
  <c r="H178" i="4" s="1"/>
  <c r="F178" i="4"/>
  <c r="D178" i="4"/>
  <c r="E178" i="4"/>
  <c r="A180" i="5" l="1"/>
  <c r="E179" i="5"/>
  <c r="A180" i="4"/>
  <c r="O179" i="4"/>
  <c r="P179" i="4" s="1"/>
  <c r="I179" i="4"/>
  <c r="J179" i="4" s="1"/>
  <c r="G179" i="4"/>
  <c r="H179" i="4" s="1"/>
  <c r="M179" i="4"/>
  <c r="N179" i="4" s="1"/>
  <c r="K179" i="4"/>
  <c r="L179" i="4" s="1"/>
  <c r="E179" i="4"/>
  <c r="F179" i="4" s="1"/>
  <c r="D179" i="4"/>
  <c r="A181" i="5" l="1"/>
  <c r="E180" i="5"/>
  <c r="A181" i="4"/>
  <c r="O180" i="4"/>
  <c r="P180" i="4" s="1"/>
  <c r="M180" i="4"/>
  <c r="N180" i="4" s="1"/>
  <c r="K180" i="4"/>
  <c r="L180" i="4" s="1"/>
  <c r="I180" i="4"/>
  <c r="J180" i="4" s="1"/>
  <c r="G180" i="4"/>
  <c r="H180" i="4" s="1"/>
  <c r="E180" i="4"/>
  <c r="F180" i="4" s="1"/>
  <c r="D180" i="4"/>
  <c r="A182" i="5" l="1"/>
  <c r="E181" i="5"/>
  <c r="A182" i="4"/>
  <c r="O181" i="4"/>
  <c r="P181" i="4" s="1"/>
  <c r="M181" i="4"/>
  <c r="N181" i="4" s="1"/>
  <c r="K181" i="4"/>
  <c r="I181" i="4"/>
  <c r="J181" i="4" s="1"/>
  <c r="L181" i="4"/>
  <c r="G181" i="4"/>
  <c r="H181" i="4" s="1"/>
  <c r="D181" i="4"/>
  <c r="E181" i="4"/>
  <c r="F181" i="4" s="1"/>
  <c r="A183" i="5" l="1"/>
  <c r="E182" i="5"/>
  <c r="A183" i="4"/>
  <c r="M182" i="4"/>
  <c r="N182" i="4" s="1"/>
  <c r="O182" i="4"/>
  <c r="P182" i="4" s="1"/>
  <c r="K182" i="4"/>
  <c r="L182" i="4" s="1"/>
  <c r="I182" i="4"/>
  <c r="J182" i="4" s="1"/>
  <c r="G182" i="4"/>
  <c r="H182" i="4" s="1"/>
  <c r="D182" i="4"/>
  <c r="E182" i="4"/>
  <c r="F182" i="4" s="1"/>
  <c r="A184" i="5" l="1"/>
  <c r="E183" i="5"/>
  <c r="A184" i="4"/>
  <c r="O183" i="4"/>
  <c r="P183" i="4" s="1"/>
  <c r="M183" i="4"/>
  <c r="N183" i="4" s="1"/>
  <c r="K183" i="4"/>
  <c r="L183" i="4" s="1"/>
  <c r="I183" i="4"/>
  <c r="J183" i="4" s="1"/>
  <c r="G183" i="4"/>
  <c r="H183" i="4" s="1"/>
  <c r="E183" i="4"/>
  <c r="F183" i="4" s="1"/>
  <c r="D183" i="4"/>
  <c r="A185" i="5" l="1"/>
  <c r="E184" i="5"/>
  <c r="A185" i="4"/>
  <c r="O184" i="4"/>
  <c r="P184" i="4" s="1"/>
  <c r="M184" i="4"/>
  <c r="N184" i="4" s="1"/>
  <c r="K184" i="4"/>
  <c r="L184" i="4" s="1"/>
  <c r="G184" i="4"/>
  <c r="H184" i="4" s="1"/>
  <c r="I184" i="4"/>
  <c r="J184" i="4" s="1"/>
  <c r="E184" i="4"/>
  <c r="F184" i="4" s="1"/>
  <c r="D184" i="4"/>
  <c r="A186" i="5" l="1"/>
  <c r="E185" i="5"/>
  <c r="A186" i="4"/>
  <c r="M185" i="4"/>
  <c r="N185" i="4" s="1"/>
  <c r="O185" i="4"/>
  <c r="P185" i="4" s="1"/>
  <c r="K185" i="4"/>
  <c r="L185" i="4" s="1"/>
  <c r="I185" i="4"/>
  <c r="J185" i="4" s="1"/>
  <c r="G185" i="4"/>
  <c r="H185" i="4" s="1"/>
  <c r="E185" i="4"/>
  <c r="F185" i="4" s="1"/>
  <c r="D185" i="4"/>
  <c r="A187" i="5" l="1"/>
  <c r="E186" i="5"/>
  <c r="A187" i="4"/>
  <c r="O186" i="4"/>
  <c r="P186" i="4" s="1"/>
  <c r="K186" i="4"/>
  <c r="L186" i="4" s="1"/>
  <c r="M186" i="4"/>
  <c r="N186" i="4" s="1"/>
  <c r="I186" i="4"/>
  <c r="J186" i="4" s="1"/>
  <c r="G186" i="4"/>
  <c r="H186" i="4" s="1"/>
  <c r="E186" i="4"/>
  <c r="F186" i="4" s="1"/>
  <c r="D186" i="4"/>
  <c r="A188" i="5" l="1"/>
  <c r="E187" i="5"/>
  <c r="A188" i="4"/>
  <c r="O187" i="4"/>
  <c r="P187" i="4" s="1"/>
  <c r="M187" i="4"/>
  <c r="N187" i="4" s="1"/>
  <c r="I187" i="4"/>
  <c r="J187" i="4" s="1"/>
  <c r="G187" i="4"/>
  <c r="K187" i="4"/>
  <c r="L187" i="4" s="1"/>
  <c r="D187" i="4"/>
  <c r="H187" i="4"/>
  <c r="E187" i="4"/>
  <c r="F187" i="4" s="1"/>
  <c r="A189" i="5" l="1"/>
  <c r="E188" i="5"/>
  <c r="A189" i="4"/>
  <c r="O188" i="4"/>
  <c r="P188" i="4" s="1"/>
  <c r="M188" i="4"/>
  <c r="N188" i="4" s="1"/>
  <c r="K188" i="4"/>
  <c r="L188" i="4" s="1"/>
  <c r="I188" i="4"/>
  <c r="J188" i="4" s="1"/>
  <c r="G188" i="4"/>
  <c r="H188" i="4" s="1"/>
  <c r="E188" i="4"/>
  <c r="F188" i="4" s="1"/>
  <c r="D188" i="4"/>
  <c r="A190" i="5" l="1"/>
  <c r="E189" i="5"/>
  <c r="A190" i="4"/>
  <c r="O189" i="4"/>
  <c r="P189" i="4" s="1"/>
  <c r="M189" i="4"/>
  <c r="N189" i="4" s="1"/>
  <c r="K189" i="4"/>
  <c r="L189" i="4" s="1"/>
  <c r="I189" i="4"/>
  <c r="J189" i="4"/>
  <c r="G189" i="4"/>
  <c r="H189" i="4" s="1"/>
  <c r="E189" i="4"/>
  <c r="F189" i="4" s="1"/>
  <c r="D189" i="4"/>
  <c r="A191" i="5" l="1"/>
  <c r="E190" i="5"/>
  <c r="A191" i="4"/>
  <c r="M190" i="4"/>
  <c r="N190" i="4" s="1"/>
  <c r="O190" i="4"/>
  <c r="P190" i="4" s="1"/>
  <c r="K190" i="4"/>
  <c r="L190" i="4" s="1"/>
  <c r="I190" i="4"/>
  <c r="J190" i="4" s="1"/>
  <c r="G190" i="4"/>
  <c r="H190" i="4" s="1"/>
  <c r="E190" i="4"/>
  <c r="F190" i="4" s="1"/>
  <c r="D190" i="4"/>
  <c r="A192" i="5" l="1"/>
  <c r="E191" i="5"/>
  <c r="A192" i="4"/>
  <c r="O191" i="4"/>
  <c r="P191" i="4" s="1"/>
  <c r="M191" i="4"/>
  <c r="N191" i="4" s="1"/>
  <c r="K191" i="4"/>
  <c r="L191" i="4" s="1"/>
  <c r="I191" i="4"/>
  <c r="H191" i="4"/>
  <c r="J191" i="4"/>
  <c r="G191" i="4"/>
  <c r="E191" i="4"/>
  <c r="F191" i="4" s="1"/>
  <c r="D191" i="4"/>
  <c r="A193" i="5" l="1"/>
  <c r="E192" i="5"/>
  <c r="A193" i="4"/>
  <c r="O192" i="4"/>
  <c r="P192" i="4" s="1"/>
  <c r="M192" i="4"/>
  <c r="N192" i="4" s="1"/>
  <c r="G192" i="4"/>
  <c r="H192" i="4" s="1"/>
  <c r="K192" i="4"/>
  <c r="L192" i="4" s="1"/>
  <c r="I192" i="4"/>
  <c r="J192" i="4" s="1"/>
  <c r="E192" i="4"/>
  <c r="F192" i="4" s="1"/>
  <c r="D192" i="4"/>
  <c r="A194" i="5" l="1"/>
  <c r="E193" i="5"/>
  <c r="A194" i="4"/>
  <c r="O193" i="4"/>
  <c r="P193" i="4" s="1"/>
  <c r="M193" i="4"/>
  <c r="N193" i="4" s="1"/>
  <c r="K193" i="4"/>
  <c r="L193" i="4" s="1"/>
  <c r="I193" i="4"/>
  <c r="J193" i="4" s="1"/>
  <c r="H193" i="4"/>
  <c r="G193" i="4"/>
  <c r="E193" i="4"/>
  <c r="F193" i="4" s="1"/>
  <c r="D193" i="4"/>
  <c r="A195" i="5" l="1"/>
  <c r="E194" i="5"/>
  <c r="A195" i="4"/>
  <c r="O194" i="4"/>
  <c r="P194" i="4" s="1"/>
  <c r="M194" i="4"/>
  <c r="N194" i="4" s="1"/>
  <c r="K194" i="4"/>
  <c r="L194" i="4" s="1"/>
  <c r="I194" i="4"/>
  <c r="J194" i="4" s="1"/>
  <c r="F194" i="4"/>
  <c r="E194" i="4"/>
  <c r="D194" i="4"/>
  <c r="G194" i="4"/>
  <c r="H194" i="4" s="1"/>
  <c r="A196" i="5" l="1"/>
  <c r="E195" i="5"/>
  <c r="A196" i="4"/>
  <c r="O195" i="4"/>
  <c r="P195" i="4" s="1"/>
  <c r="M195" i="4"/>
  <c r="N195" i="4" s="1"/>
  <c r="K195" i="4"/>
  <c r="L195" i="4" s="1"/>
  <c r="I195" i="4"/>
  <c r="G195" i="4"/>
  <c r="H195" i="4" s="1"/>
  <c r="F195" i="4"/>
  <c r="J195" i="4"/>
  <c r="D195" i="4"/>
  <c r="E195" i="4"/>
  <c r="A197" i="5" l="1"/>
  <c r="E196" i="5"/>
  <c r="A197" i="4"/>
  <c r="O196" i="4"/>
  <c r="P196" i="4" s="1"/>
  <c r="M196" i="4"/>
  <c r="N196" i="4" s="1"/>
  <c r="K196" i="4"/>
  <c r="L196" i="4" s="1"/>
  <c r="I196" i="4"/>
  <c r="J196" i="4" s="1"/>
  <c r="G196" i="4"/>
  <c r="H196" i="4" s="1"/>
  <c r="E196" i="4"/>
  <c r="F196" i="4" s="1"/>
  <c r="D196" i="4"/>
  <c r="A198" i="5" l="1"/>
  <c r="E197" i="5"/>
  <c r="A198" i="4"/>
  <c r="O197" i="4"/>
  <c r="P197" i="4" s="1"/>
  <c r="M197" i="4"/>
  <c r="N197" i="4" s="1"/>
  <c r="K197" i="4"/>
  <c r="I197" i="4"/>
  <c r="J197" i="4" s="1"/>
  <c r="G197" i="4"/>
  <c r="H197" i="4" s="1"/>
  <c r="L197" i="4"/>
  <c r="E197" i="4"/>
  <c r="F197" i="4" s="1"/>
  <c r="D197" i="4"/>
  <c r="A199" i="5" l="1"/>
  <c r="E198" i="5"/>
  <c r="A199" i="4"/>
  <c r="O198" i="4"/>
  <c r="P198" i="4" s="1"/>
  <c r="M198" i="4"/>
  <c r="N198" i="4"/>
  <c r="K198" i="4"/>
  <c r="L198" i="4" s="1"/>
  <c r="I198" i="4"/>
  <c r="J198" i="4" s="1"/>
  <c r="G198" i="4"/>
  <c r="H198" i="4" s="1"/>
  <c r="E198" i="4"/>
  <c r="F198" i="4" s="1"/>
  <c r="D198" i="4"/>
  <c r="A200" i="5" l="1"/>
  <c r="E199" i="5"/>
  <c r="A200" i="4"/>
  <c r="O199" i="4"/>
  <c r="P199" i="4" s="1"/>
  <c r="M199" i="4"/>
  <c r="N199" i="4" s="1"/>
  <c r="K199" i="4"/>
  <c r="L199" i="4" s="1"/>
  <c r="I199" i="4"/>
  <c r="G199" i="4"/>
  <c r="H199" i="4" s="1"/>
  <c r="J199" i="4"/>
  <c r="E199" i="4"/>
  <c r="F199" i="4" s="1"/>
  <c r="D199" i="4"/>
  <c r="A201" i="5" l="1"/>
  <c r="E200" i="5"/>
  <c r="A201" i="4"/>
  <c r="O200" i="4"/>
  <c r="P200" i="4" s="1"/>
  <c r="M200" i="4"/>
  <c r="N200" i="4" s="1"/>
  <c r="G200" i="4"/>
  <c r="H200" i="4" s="1"/>
  <c r="K200" i="4"/>
  <c r="L200" i="4" s="1"/>
  <c r="I200" i="4"/>
  <c r="J200" i="4" s="1"/>
  <c r="E200" i="4"/>
  <c r="F200" i="4" s="1"/>
  <c r="D200" i="4"/>
  <c r="A202" i="5" l="1"/>
  <c r="E201" i="5"/>
  <c r="A202" i="4"/>
  <c r="M201" i="4"/>
  <c r="N201" i="4" s="1"/>
  <c r="O201" i="4"/>
  <c r="P201" i="4" s="1"/>
  <c r="K201" i="4"/>
  <c r="L201" i="4" s="1"/>
  <c r="I201" i="4"/>
  <c r="F201" i="4"/>
  <c r="G201" i="4"/>
  <c r="J201" i="4"/>
  <c r="E201" i="4"/>
  <c r="H201" i="4"/>
  <c r="D201" i="4"/>
  <c r="A203" i="5" l="1"/>
  <c r="E202" i="5"/>
  <c r="A203" i="4"/>
  <c r="O202" i="4"/>
  <c r="P202" i="4" s="1"/>
  <c r="M202" i="4"/>
  <c r="N202" i="4" s="1"/>
  <c r="K202" i="4"/>
  <c r="L202" i="4" s="1"/>
  <c r="I202" i="4"/>
  <c r="J202" i="4" s="1"/>
  <c r="G202" i="4"/>
  <c r="H202" i="4" s="1"/>
  <c r="E202" i="4"/>
  <c r="F202" i="4" s="1"/>
  <c r="D202" i="4"/>
  <c r="A204" i="5" l="1"/>
  <c r="E203" i="5"/>
  <c r="A204" i="4"/>
  <c r="O203" i="4"/>
  <c r="M203" i="4"/>
  <c r="N203" i="4" s="1"/>
  <c r="P203" i="4"/>
  <c r="I203" i="4"/>
  <c r="G203" i="4"/>
  <c r="H203" i="4" s="1"/>
  <c r="K203" i="4"/>
  <c r="L203" i="4" s="1"/>
  <c r="J203" i="4"/>
  <c r="D203" i="4"/>
  <c r="E203" i="4"/>
  <c r="F203" i="4" s="1"/>
  <c r="A205" i="5" l="1"/>
  <c r="E204" i="5"/>
  <c r="A205" i="4"/>
  <c r="O204" i="4"/>
  <c r="P204" i="4" s="1"/>
  <c r="M204" i="4"/>
  <c r="N204" i="4" s="1"/>
  <c r="K204" i="4"/>
  <c r="L204" i="4" s="1"/>
  <c r="G204" i="4"/>
  <c r="H204" i="4" s="1"/>
  <c r="I204" i="4"/>
  <c r="J204" i="4" s="1"/>
  <c r="E204" i="4"/>
  <c r="F204" i="4" s="1"/>
  <c r="D204" i="4"/>
  <c r="A206" i="5" l="1"/>
  <c r="E205" i="5"/>
  <c r="A206" i="4"/>
  <c r="O205" i="4"/>
  <c r="P205" i="4" s="1"/>
  <c r="M205" i="4"/>
  <c r="N205" i="4" s="1"/>
  <c r="K205" i="4"/>
  <c r="L205" i="4" s="1"/>
  <c r="I205" i="4"/>
  <c r="J205" i="4" s="1"/>
  <c r="G205" i="4"/>
  <c r="H205" i="4" s="1"/>
  <c r="E205" i="4"/>
  <c r="F205" i="4" s="1"/>
  <c r="D205" i="4"/>
  <c r="A207" i="5" l="1"/>
  <c r="E206" i="5"/>
  <c r="A207" i="4"/>
  <c r="O206" i="4"/>
  <c r="P206" i="4" s="1"/>
  <c r="M206" i="4"/>
  <c r="N206" i="4" s="1"/>
  <c r="K206" i="4"/>
  <c r="L206" i="4" s="1"/>
  <c r="I206" i="4"/>
  <c r="J206" i="4" s="1"/>
  <c r="G206" i="4"/>
  <c r="H206" i="4" s="1"/>
  <c r="E206" i="4"/>
  <c r="F206" i="4" s="1"/>
  <c r="D206" i="4"/>
  <c r="A208" i="5" l="1"/>
  <c r="E207" i="5"/>
  <c r="A208" i="4"/>
  <c r="O207" i="4"/>
  <c r="P207" i="4" s="1"/>
  <c r="M207" i="4"/>
  <c r="N207" i="4" s="1"/>
  <c r="K207" i="4"/>
  <c r="L207" i="4" s="1"/>
  <c r="I207" i="4"/>
  <c r="J207" i="4" s="1"/>
  <c r="G207" i="4"/>
  <c r="H207" i="4" s="1"/>
  <c r="E207" i="4"/>
  <c r="F207" i="4" s="1"/>
  <c r="D207" i="4"/>
  <c r="A209" i="5" l="1"/>
  <c r="E208" i="5"/>
  <c r="A209" i="4"/>
  <c r="O208" i="4"/>
  <c r="P208" i="4" s="1"/>
  <c r="M208" i="4"/>
  <c r="N208" i="4" s="1"/>
  <c r="G208" i="4"/>
  <c r="H208" i="4" s="1"/>
  <c r="K208" i="4"/>
  <c r="L208" i="4" s="1"/>
  <c r="I208" i="4"/>
  <c r="J208" i="4" s="1"/>
  <c r="E208" i="4"/>
  <c r="F208" i="4" s="1"/>
  <c r="D208" i="4"/>
  <c r="A210" i="5" l="1"/>
  <c r="E209" i="5"/>
  <c r="A210" i="4"/>
  <c r="O209" i="4"/>
  <c r="P209" i="4" s="1"/>
  <c r="M209" i="4"/>
  <c r="N209" i="4" s="1"/>
  <c r="K209" i="4"/>
  <c r="L209" i="4" s="1"/>
  <c r="I209" i="4"/>
  <c r="J209" i="4" s="1"/>
  <c r="E209" i="4"/>
  <c r="F209" i="4" s="1"/>
  <c r="G209" i="4"/>
  <c r="H209" i="4" s="1"/>
  <c r="D209" i="4"/>
  <c r="A211" i="5" l="1"/>
  <c r="E210" i="5"/>
  <c r="A211" i="4"/>
  <c r="O210" i="4"/>
  <c r="P210" i="4" s="1"/>
  <c r="M210" i="4"/>
  <c r="N210" i="4" s="1"/>
  <c r="K210" i="4"/>
  <c r="L210" i="4" s="1"/>
  <c r="I210" i="4"/>
  <c r="J210" i="4" s="1"/>
  <c r="E210" i="4"/>
  <c r="F210" i="4" s="1"/>
  <c r="G210" i="4"/>
  <c r="H210" i="4" s="1"/>
  <c r="D210" i="4"/>
  <c r="A212" i="5" l="1"/>
  <c r="E211" i="5"/>
  <c r="A212" i="4"/>
  <c r="O211" i="4"/>
  <c r="M211" i="4"/>
  <c r="N211" i="4" s="1"/>
  <c r="P211" i="4"/>
  <c r="I211" i="4"/>
  <c r="G211" i="4"/>
  <c r="H211" i="4" s="1"/>
  <c r="K211" i="4"/>
  <c r="L211" i="4" s="1"/>
  <c r="D211" i="4"/>
  <c r="J211" i="4"/>
  <c r="E211" i="4"/>
  <c r="F211" i="4" s="1"/>
  <c r="A213" i="5" l="1"/>
  <c r="E212" i="5"/>
  <c r="A213" i="4"/>
  <c r="O212" i="4"/>
  <c r="P212" i="4" s="1"/>
  <c r="M212" i="4"/>
  <c r="N212" i="4" s="1"/>
  <c r="K212" i="4"/>
  <c r="L212" i="4" s="1"/>
  <c r="I212" i="4"/>
  <c r="J212" i="4" s="1"/>
  <c r="G212" i="4"/>
  <c r="H212" i="4" s="1"/>
  <c r="E212" i="4"/>
  <c r="F212" i="4" s="1"/>
  <c r="D212" i="4"/>
  <c r="A214" i="5" l="1"/>
  <c r="E213" i="5"/>
  <c r="A214" i="4"/>
  <c r="O213" i="4"/>
  <c r="P213" i="4" s="1"/>
  <c r="M213" i="4"/>
  <c r="N213" i="4" s="1"/>
  <c r="K213" i="4"/>
  <c r="L213" i="4" s="1"/>
  <c r="I213" i="4"/>
  <c r="F213" i="4"/>
  <c r="J213" i="4"/>
  <c r="G213" i="4"/>
  <c r="H213" i="4" s="1"/>
  <c r="E213" i="4"/>
  <c r="D213" i="4"/>
  <c r="A215" i="5" l="1"/>
  <c r="E214" i="5"/>
  <c r="A215" i="4"/>
  <c r="M214" i="4"/>
  <c r="O214" i="4"/>
  <c r="P214" i="4" s="1"/>
  <c r="K214" i="4"/>
  <c r="L214" i="4" s="1"/>
  <c r="N214" i="4"/>
  <c r="I214" i="4"/>
  <c r="J214" i="4" s="1"/>
  <c r="G214" i="4"/>
  <c r="H214" i="4" s="1"/>
  <c r="E214" i="4"/>
  <c r="F214" i="4" s="1"/>
  <c r="D214" i="4"/>
  <c r="A216" i="5" l="1"/>
  <c r="E215" i="5"/>
  <c r="A216" i="4"/>
  <c r="O215" i="4"/>
  <c r="P215" i="4" s="1"/>
  <c r="M215" i="4"/>
  <c r="N215" i="4" s="1"/>
  <c r="K215" i="4"/>
  <c r="L215" i="4" s="1"/>
  <c r="I215" i="4"/>
  <c r="G215" i="4"/>
  <c r="H215" i="4" s="1"/>
  <c r="J215" i="4"/>
  <c r="E215" i="4"/>
  <c r="F215" i="4" s="1"/>
  <c r="D215" i="4"/>
  <c r="A217" i="5" l="1"/>
  <c r="E216" i="5"/>
  <c r="A217" i="4"/>
  <c r="O216" i="4"/>
  <c r="P216" i="4" s="1"/>
  <c r="M216" i="4"/>
  <c r="N216" i="4" s="1"/>
  <c r="K216" i="4"/>
  <c r="L216" i="4" s="1"/>
  <c r="G216" i="4"/>
  <c r="H216" i="4" s="1"/>
  <c r="I216" i="4"/>
  <c r="J216" i="4" s="1"/>
  <c r="E216" i="4"/>
  <c r="F216" i="4" s="1"/>
  <c r="D216" i="4"/>
  <c r="A218" i="5" l="1"/>
  <c r="E217" i="5"/>
  <c r="A218" i="4"/>
  <c r="M217" i="4"/>
  <c r="N217" i="4" s="1"/>
  <c r="O217" i="4"/>
  <c r="P217" i="4" s="1"/>
  <c r="K217" i="4"/>
  <c r="L217" i="4" s="1"/>
  <c r="I217" i="4"/>
  <c r="J217" i="4" s="1"/>
  <c r="F217" i="4"/>
  <c r="G217" i="4"/>
  <c r="H217" i="4"/>
  <c r="E217" i="4"/>
  <c r="D217" i="4"/>
  <c r="A219" i="5" l="1"/>
  <c r="E218" i="5"/>
  <c r="A219" i="4"/>
  <c r="O218" i="4"/>
  <c r="P218" i="4" s="1"/>
  <c r="M218" i="4"/>
  <c r="N218" i="4" s="1"/>
  <c r="K218" i="4"/>
  <c r="L218" i="4" s="1"/>
  <c r="I218" i="4"/>
  <c r="J218" i="4" s="1"/>
  <c r="G218" i="4"/>
  <c r="H218" i="4" s="1"/>
  <c r="E218" i="4"/>
  <c r="F218" i="4"/>
  <c r="D218" i="4"/>
  <c r="A220" i="5" l="1"/>
  <c r="E219" i="5"/>
  <c r="A220" i="4"/>
  <c r="O219" i="4"/>
  <c r="P219" i="4"/>
  <c r="M219" i="4"/>
  <c r="N219" i="4" s="1"/>
  <c r="I219" i="4"/>
  <c r="G219" i="4"/>
  <c r="H219" i="4" s="1"/>
  <c r="J219" i="4"/>
  <c r="D219" i="4"/>
  <c r="K219" i="4"/>
  <c r="L219" i="4" s="1"/>
  <c r="E219" i="4"/>
  <c r="F219" i="4" s="1"/>
  <c r="A221" i="5" l="1"/>
  <c r="E220" i="5"/>
  <c r="A221" i="4"/>
  <c r="O220" i="4"/>
  <c r="P220" i="4" s="1"/>
  <c r="M220" i="4"/>
  <c r="N220" i="4" s="1"/>
  <c r="K220" i="4"/>
  <c r="L220" i="4" s="1"/>
  <c r="I220" i="4"/>
  <c r="J220" i="4" s="1"/>
  <c r="G220" i="4"/>
  <c r="H220" i="4" s="1"/>
  <c r="E220" i="4"/>
  <c r="F220" i="4" s="1"/>
  <c r="D220" i="4"/>
  <c r="A222" i="5" l="1"/>
  <c r="E221" i="5"/>
  <c r="A222" i="4"/>
  <c r="O221" i="4"/>
  <c r="P221" i="4" s="1"/>
  <c r="M221" i="4"/>
  <c r="N221" i="4" s="1"/>
  <c r="K221" i="4"/>
  <c r="L221" i="4" s="1"/>
  <c r="I221" i="4"/>
  <c r="J221" i="4"/>
  <c r="G221" i="4"/>
  <c r="H221" i="4" s="1"/>
  <c r="E221" i="4"/>
  <c r="F221" i="4" s="1"/>
  <c r="D221" i="4"/>
  <c r="A223" i="5" l="1"/>
  <c r="E222" i="5"/>
  <c r="A223" i="4"/>
  <c r="M222" i="4"/>
  <c r="N222" i="4" s="1"/>
  <c r="O222" i="4"/>
  <c r="P222" i="4" s="1"/>
  <c r="K222" i="4"/>
  <c r="L222" i="4" s="1"/>
  <c r="I222" i="4"/>
  <c r="J222" i="4" s="1"/>
  <c r="G222" i="4"/>
  <c r="H222" i="4" s="1"/>
  <c r="E222" i="4"/>
  <c r="F222" i="4" s="1"/>
  <c r="D222" i="4"/>
  <c r="A224" i="5" l="1"/>
  <c r="E223" i="5"/>
  <c r="A224" i="4"/>
  <c r="O223" i="4"/>
  <c r="P223" i="4" s="1"/>
  <c r="M223" i="4"/>
  <c r="N223" i="4" s="1"/>
  <c r="K223" i="4"/>
  <c r="L223" i="4" s="1"/>
  <c r="I223" i="4"/>
  <c r="J223" i="4" s="1"/>
  <c r="E223" i="4"/>
  <c r="F223" i="4" s="1"/>
  <c r="D223" i="4"/>
  <c r="G223" i="4"/>
  <c r="H223" i="4" s="1"/>
  <c r="A225" i="5" l="1"/>
  <c r="E224" i="5"/>
  <c r="A225" i="4"/>
  <c r="O224" i="4"/>
  <c r="P224" i="4" s="1"/>
  <c r="M224" i="4"/>
  <c r="N224" i="4" s="1"/>
  <c r="G224" i="4"/>
  <c r="H224" i="4" s="1"/>
  <c r="K224" i="4"/>
  <c r="L224" i="4" s="1"/>
  <c r="I224" i="4"/>
  <c r="J224" i="4" s="1"/>
  <c r="E224" i="4"/>
  <c r="F224" i="4" s="1"/>
  <c r="D224" i="4"/>
  <c r="A226" i="5" l="1"/>
  <c r="E225" i="5"/>
  <c r="A226" i="4"/>
  <c r="O225" i="4"/>
  <c r="P225" i="4" s="1"/>
  <c r="M225" i="4"/>
  <c r="N225" i="4" s="1"/>
  <c r="K225" i="4"/>
  <c r="L225" i="4" s="1"/>
  <c r="I225" i="4"/>
  <c r="J225" i="4"/>
  <c r="G225" i="4"/>
  <c r="H225" i="4" s="1"/>
  <c r="E225" i="4"/>
  <c r="F225" i="4" s="1"/>
  <c r="D225" i="4"/>
  <c r="A227" i="5" l="1"/>
  <c r="E226" i="5"/>
  <c r="A227" i="4"/>
  <c r="O226" i="4"/>
  <c r="P226" i="4" s="1"/>
  <c r="M226" i="4"/>
  <c r="N226" i="4" s="1"/>
  <c r="K226" i="4"/>
  <c r="L226" i="4" s="1"/>
  <c r="I226" i="4"/>
  <c r="J226" i="4" s="1"/>
  <c r="G226" i="4"/>
  <c r="H226" i="4" s="1"/>
  <c r="E226" i="4"/>
  <c r="F226" i="4" s="1"/>
  <c r="D226" i="4"/>
  <c r="A228" i="5" l="1"/>
  <c r="E227" i="5"/>
  <c r="A228" i="4"/>
  <c r="O227" i="4"/>
  <c r="P227" i="4"/>
  <c r="M227" i="4"/>
  <c r="N227" i="4" s="1"/>
  <c r="K227" i="4"/>
  <c r="L227" i="4" s="1"/>
  <c r="I227" i="4"/>
  <c r="G227" i="4"/>
  <c r="H227" i="4" s="1"/>
  <c r="D227" i="4"/>
  <c r="J227" i="4"/>
  <c r="E227" i="4"/>
  <c r="F227" i="4" s="1"/>
  <c r="A229" i="5" l="1"/>
  <c r="E228" i="5"/>
  <c r="A229" i="4"/>
  <c r="O228" i="4"/>
  <c r="P228" i="4" s="1"/>
  <c r="M228" i="4"/>
  <c r="N228" i="4" s="1"/>
  <c r="K228" i="4"/>
  <c r="L228" i="4" s="1"/>
  <c r="I228" i="4"/>
  <c r="J228" i="4" s="1"/>
  <c r="G228" i="4"/>
  <c r="H228" i="4" s="1"/>
  <c r="E228" i="4"/>
  <c r="F228" i="4" s="1"/>
  <c r="D228" i="4"/>
  <c r="A230" i="5" l="1"/>
  <c r="E229" i="5"/>
  <c r="A230" i="4"/>
  <c r="O229" i="4"/>
  <c r="P229" i="4" s="1"/>
  <c r="M229" i="4"/>
  <c r="N229" i="4" s="1"/>
  <c r="K229" i="4"/>
  <c r="L229" i="4" s="1"/>
  <c r="I229" i="4"/>
  <c r="J229" i="4" s="1"/>
  <c r="G229" i="4"/>
  <c r="H229" i="4" s="1"/>
  <c r="E229" i="4"/>
  <c r="F229" i="4" s="1"/>
  <c r="D229" i="4"/>
  <c r="A231" i="5" l="1"/>
  <c r="E230" i="5"/>
  <c r="A231" i="4"/>
  <c r="O230" i="4"/>
  <c r="P230" i="4" s="1"/>
  <c r="M230" i="4"/>
  <c r="N230" i="4"/>
  <c r="K230" i="4"/>
  <c r="L230" i="4" s="1"/>
  <c r="I230" i="4"/>
  <c r="J230" i="4" s="1"/>
  <c r="E230" i="4"/>
  <c r="F230" i="4" s="1"/>
  <c r="D230" i="4"/>
  <c r="G230" i="4"/>
  <c r="H230" i="4" s="1"/>
  <c r="A232" i="5" l="1"/>
  <c r="E231" i="5"/>
  <c r="A232" i="4"/>
  <c r="O231" i="4"/>
  <c r="P231" i="4" s="1"/>
  <c r="M231" i="4"/>
  <c r="N231" i="4" s="1"/>
  <c r="K231" i="4"/>
  <c r="L231" i="4" s="1"/>
  <c r="I231" i="4"/>
  <c r="G231" i="4"/>
  <c r="H231" i="4" s="1"/>
  <c r="J231" i="4"/>
  <c r="E231" i="4"/>
  <c r="F231" i="4" s="1"/>
  <c r="D231" i="4"/>
  <c r="A233" i="5" l="1"/>
  <c r="E232" i="5"/>
  <c r="A233" i="4"/>
  <c r="O232" i="4"/>
  <c r="P232" i="4" s="1"/>
  <c r="M232" i="4"/>
  <c r="N232" i="4" s="1"/>
  <c r="G232" i="4"/>
  <c r="H232" i="4" s="1"/>
  <c r="K232" i="4"/>
  <c r="L232" i="4" s="1"/>
  <c r="I232" i="4"/>
  <c r="J232" i="4" s="1"/>
  <c r="E232" i="4"/>
  <c r="F232" i="4" s="1"/>
  <c r="D232" i="4"/>
  <c r="A234" i="5" l="1"/>
  <c r="E233" i="5"/>
  <c r="A234" i="4"/>
  <c r="M233" i="4"/>
  <c r="N233" i="4" s="1"/>
  <c r="O233" i="4"/>
  <c r="P233" i="4" s="1"/>
  <c r="K233" i="4"/>
  <c r="L233" i="4" s="1"/>
  <c r="I233" i="4"/>
  <c r="J233" i="4" s="1"/>
  <c r="G233" i="4"/>
  <c r="H233" i="4"/>
  <c r="E233" i="4"/>
  <c r="F233" i="4" s="1"/>
  <c r="D233" i="4"/>
  <c r="A235" i="5" l="1"/>
  <c r="E234" i="5"/>
  <c r="A235" i="4"/>
  <c r="O234" i="4"/>
  <c r="P234" i="4" s="1"/>
  <c r="M234" i="4"/>
  <c r="N234" i="4" s="1"/>
  <c r="K234" i="4"/>
  <c r="L234" i="4" s="1"/>
  <c r="I234" i="4"/>
  <c r="J234" i="4" s="1"/>
  <c r="G234" i="4"/>
  <c r="H234" i="4" s="1"/>
  <c r="E234" i="4"/>
  <c r="F234" i="4" s="1"/>
  <c r="D234" i="4"/>
  <c r="E235" i="5" l="1"/>
  <c r="A236" i="5"/>
  <c r="A236" i="4"/>
  <c r="O235" i="4"/>
  <c r="M235" i="4"/>
  <c r="N235" i="4" s="1"/>
  <c r="P235" i="4"/>
  <c r="I235" i="4"/>
  <c r="G235" i="4"/>
  <c r="H235" i="4" s="1"/>
  <c r="K235" i="4"/>
  <c r="L235" i="4" s="1"/>
  <c r="J235" i="4"/>
  <c r="D235" i="4"/>
  <c r="E235" i="4"/>
  <c r="F235" i="4" s="1"/>
  <c r="E236" i="5" l="1"/>
  <c r="A237" i="5"/>
  <c r="A237" i="4"/>
  <c r="O236" i="4"/>
  <c r="P236" i="4" s="1"/>
  <c r="M236" i="4"/>
  <c r="N236" i="4" s="1"/>
  <c r="K236" i="4"/>
  <c r="L236" i="4" s="1"/>
  <c r="G236" i="4"/>
  <c r="H236" i="4" s="1"/>
  <c r="I236" i="4"/>
  <c r="J236" i="4" s="1"/>
  <c r="E236" i="4"/>
  <c r="F236" i="4" s="1"/>
  <c r="D236" i="4"/>
  <c r="E237" i="5" l="1"/>
  <c r="A238" i="5"/>
  <c r="A238" i="4"/>
  <c r="O237" i="4"/>
  <c r="P237" i="4" s="1"/>
  <c r="M237" i="4"/>
  <c r="N237" i="4" s="1"/>
  <c r="K237" i="4"/>
  <c r="L237" i="4" s="1"/>
  <c r="I237" i="4"/>
  <c r="J237" i="4"/>
  <c r="G237" i="4"/>
  <c r="H237" i="4" s="1"/>
  <c r="E237" i="4"/>
  <c r="F237" i="4" s="1"/>
  <c r="D237" i="4"/>
  <c r="E238" i="5" l="1"/>
  <c r="A239" i="5"/>
  <c r="A239" i="4"/>
  <c r="O238" i="4"/>
  <c r="P238" i="4" s="1"/>
  <c r="M238" i="4"/>
  <c r="N238" i="4" s="1"/>
  <c r="K238" i="4"/>
  <c r="L238" i="4" s="1"/>
  <c r="I238" i="4"/>
  <c r="J238" i="4" s="1"/>
  <c r="G238" i="4"/>
  <c r="H238" i="4" s="1"/>
  <c r="E238" i="4"/>
  <c r="F238" i="4" s="1"/>
  <c r="D238" i="4"/>
  <c r="E239" i="5" l="1"/>
  <c r="A240" i="5"/>
  <c r="A240" i="4"/>
  <c r="O239" i="4"/>
  <c r="P239" i="4" s="1"/>
  <c r="M239" i="4"/>
  <c r="N239" i="4" s="1"/>
  <c r="K239" i="4"/>
  <c r="L239" i="4" s="1"/>
  <c r="I239" i="4"/>
  <c r="J239" i="4" s="1"/>
  <c r="G239" i="4"/>
  <c r="H239" i="4" s="1"/>
  <c r="E239" i="4"/>
  <c r="F239" i="4" s="1"/>
  <c r="D239" i="4"/>
  <c r="E240" i="5" l="1"/>
  <c r="A241" i="5"/>
  <c r="A241" i="4"/>
  <c r="O240" i="4"/>
  <c r="P240" i="4" s="1"/>
  <c r="M240" i="4"/>
  <c r="N240" i="4" s="1"/>
  <c r="G240" i="4"/>
  <c r="H240" i="4" s="1"/>
  <c r="K240" i="4"/>
  <c r="L240" i="4" s="1"/>
  <c r="I240" i="4"/>
  <c r="J240" i="4" s="1"/>
  <c r="E240" i="4"/>
  <c r="F240" i="4" s="1"/>
  <c r="D240" i="4"/>
  <c r="E241" i="5" l="1"/>
  <c r="A242" i="5"/>
  <c r="A242" i="4"/>
  <c r="O241" i="4"/>
  <c r="P241" i="4" s="1"/>
  <c r="M241" i="4"/>
  <c r="N241" i="4" s="1"/>
  <c r="K241" i="4"/>
  <c r="L241" i="4" s="1"/>
  <c r="I241" i="4"/>
  <c r="J241" i="4"/>
  <c r="H241" i="4"/>
  <c r="E241" i="4"/>
  <c r="F241" i="4" s="1"/>
  <c r="G241" i="4"/>
  <c r="D241" i="4"/>
  <c r="E242" i="5" l="1"/>
  <c r="A243" i="5"/>
  <c r="A243" i="4"/>
  <c r="O242" i="4"/>
  <c r="P242" i="4" s="1"/>
  <c r="M242" i="4"/>
  <c r="N242" i="4" s="1"/>
  <c r="K242" i="4"/>
  <c r="L242" i="4" s="1"/>
  <c r="I242" i="4"/>
  <c r="J242" i="4" s="1"/>
  <c r="G242" i="4"/>
  <c r="H242" i="4" s="1"/>
  <c r="E242" i="4"/>
  <c r="F242" i="4" s="1"/>
  <c r="D242" i="4"/>
  <c r="E243" i="5" l="1"/>
  <c r="A244" i="5"/>
  <c r="A244" i="4"/>
  <c r="O243" i="4"/>
  <c r="P243" i="4"/>
  <c r="M243" i="4"/>
  <c r="N243" i="4" s="1"/>
  <c r="I243" i="4"/>
  <c r="G243" i="4"/>
  <c r="H243" i="4" s="1"/>
  <c r="K243" i="4"/>
  <c r="L243" i="4" s="1"/>
  <c r="F243" i="4"/>
  <c r="J243" i="4"/>
  <c r="D243" i="4"/>
  <c r="E243" i="4"/>
  <c r="E244" i="5" l="1"/>
  <c r="A245" i="5"/>
  <c r="A245" i="4"/>
  <c r="O244" i="4"/>
  <c r="P244" i="4" s="1"/>
  <c r="M244" i="4"/>
  <c r="N244" i="4" s="1"/>
  <c r="K244" i="4"/>
  <c r="L244" i="4" s="1"/>
  <c r="I244" i="4"/>
  <c r="J244" i="4" s="1"/>
  <c r="G244" i="4"/>
  <c r="H244" i="4" s="1"/>
  <c r="E244" i="4"/>
  <c r="F244" i="4" s="1"/>
  <c r="D244" i="4"/>
  <c r="E245" i="5" l="1"/>
  <c r="A246" i="5"/>
  <c r="A246" i="4"/>
  <c r="O245" i="4"/>
  <c r="P245" i="4" s="1"/>
  <c r="M245" i="4"/>
  <c r="N245" i="4" s="1"/>
  <c r="K245" i="4"/>
  <c r="L245" i="4" s="1"/>
  <c r="I245" i="4"/>
  <c r="J245" i="4"/>
  <c r="G245" i="4"/>
  <c r="H245" i="4" s="1"/>
  <c r="E245" i="4"/>
  <c r="F245" i="4" s="1"/>
  <c r="D245" i="4"/>
  <c r="E246" i="5" l="1"/>
  <c r="A247" i="5"/>
  <c r="A247" i="4"/>
  <c r="M246" i="4"/>
  <c r="O246" i="4"/>
  <c r="P246" i="4" s="1"/>
  <c r="N246" i="4"/>
  <c r="K246" i="4"/>
  <c r="L246" i="4" s="1"/>
  <c r="I246" i="4"/>
  <c r="J246" i="4" s="1"/>
  <c r="G246" i="4"/>
  <c r="H246" i="4" s="1"/>
  <c r="E246" i="4"/>
  <c r="F246" i="4" s="1"/>
  <c r="D246" i="4"/>
  <c r="E247" i="5" l="1"/>
  <c r="A248" i="5"/>
  <c r="A248" i="4"/>
  <c r="O247" i="4"/>
  <c r="P247" i="4" s="1"/>
  <c r="M247" i="4"/>
  <c r="N247" i="4" s="1"/>
  <c r="K247" i="4"/>
  <c r="L247" i="4" s="1"/>
  <c r="I247" i="4"/>
  <c r="G247" i="4"/>
  <c r="H247" i="4" s="1"/>
  <c r="J247" i="4"/>
  <c r="E247" i="4"/>
  <c r="F247" i="4" s="1"/>
  <c r="D247" i="4"/>
  <c r="E248" i="5" l="1"/>
  <c r="A249" i="5"/>
  <c r="A249" i="4"/>
  <c r="O248" i="4"/>
  <c r="P248" i="4" s="1"/>
  <c r="M248" i="4"/>
  <c r="N248" i="4" s="1"/>
  <c r="K248" i="4"/>
  <c r="L248" i="4" s="1"/>
  <c r="G248" i="4"/>
  <c r="H248" i="4" s="1"/>
  <c r="I248" i="4"/>
  <c r="J248" i="4" s="1"/>
  <c r="E248" i="4"/>
  <c r="F248" i="4" s="1"/>
  <c r="D248" i="4"/>
  <c r="E249" i="5" l="1"/>
  <c r="A250" i="5"/>
  <c r="A250" i="4"/>
  <c r="M249" i="4"/>
  <c r="N249" i="4" s="1"/>
  <c r="O249" i="4"/>
  <c r="P249" i="4" s="1"/>
  <c r="K249" i="4"/>
  <c r="L249" i="4" s="1"/>
  <c r="I249" i="4"/>
  <c r="J249" i="4" s="1"/>
  <c r="G249" i="4"/>
  <c r="H249" i="4" s="1"/>
  <c r="E249" i="4"/>
  <c r="F249" i="4" s="1"/>
  <c r="D249" i="4"/>
  <c r="E250" i="5" l="1"/>
  <c r="A251" i="5"/>
  <c r="A251" i="4"/>
  <c r="O250" i="4"/>
  <c r="P250" i="4" s="1"/>
  <c r="M250" i="4"/>
  <c r="N250" i="4" s="1"/>
  <c r="K250" i="4"/>
  <c r="L250" i="4" s="1"/>
  <c r="I250" i="4"/>
  <c r="J250" i="4" s="1"/>
  <c r="G250" i="4"/>
  <c r="H250" i="4" s="1"/>
  <c r="E250" i="4"/>
  <c r="F250" i="4" s="1"/>
  <c r="D250" i="4"/>
  <c r="E251" i="5" l="1"/>
  <c r="A252" i="5"/>
  <c r="A252" i="4"/>
  <c r="O251" i="4"/>
  <c r="P251" i="4" s="1"/>
  <c r="M251" i="4"/>
  <c r="N251" i="4" s="1"/>
  <c r="I251" i="4"/>
  <c r="G251" i="4"/>
  <c r="K251" i="4"/>
  <c r="L251" i="4" s="1"/>
  <c r="H251" i="4"/>
  <c r="J251" i="4"/>
  <c r="D251" i="4"/>
  <c r="E251" i="4"/>
  <c r="F251" i="4" s="1"/>
  <c r="E252" i="5" l="1"/>
  <c r="A253" i="5"/>
  <c r="A253" i="4"/>
  <c r="O252" i="4"/>
  <c r="P252" i="4" s="1"/>
  <c r="M252" i="4"/>
  <c r="N252" i="4" s="1"/>
  <c r="K252" i="4"/>
  <c r="L252" i="4" s="1"/>
  <c r="I252" i="4"/>
  <c r="J252" i="4" s="1"/>
  <c r="G252" i="4"/>
  <c r="H252" i="4" s="1"/>
  <c r="E252" i="4"/>
  <c r="F252" i="4" s="1"/>
  <c r="D252" i="4"/>
  <c r="E253" i="5" l="1"/>
  <c r="A254" i="5"/>
  <c r="A254" i="4"/>
  <c r="O253" i="4"/>
  <c r="P253" i="4" s="1"/>
  <c r="M253" i="4"/>
  <c r="N253" i="4" s="1"/>
  <c r="K253" i="4"/>
  <c r="L253" i="4" s="1"/>
  <c r="I253" i="4"/>
  <c r="J253" i="4" s="1"/>
  <c r="G253" i="4"/>
  <c r="H253" i="4" s="1"/>
  <c r="E253" i="4"/>
  <c r="F253" i="4" s="1"/>
  <c r="D253" i="4"/>
  <c r="E254" i="5" l="1"/>
  <c r="A255" i="5"/>
  <c r="A255" i="4"/>
  <c r="O254" i="4"/>
  <c r="P254" i="4" s="1"/>
  <c r="M254" i="4"/>
  <c r="N254" i="4" s="1"/>
  <c r="K254" i="4"/>
  <c r="L254" i="4" s="1"/>
  <c r="I254" i="4"/>
  <c r="J254" i="4" s="1"/>
  <c r="G254" i="4"/>
  <c r="H254" i="4" s="1"/>
  <c r="E254" i="4"/>
  <c r="F254" i="4" s="1"/>
  <c r="D254" i="4"/>
  <c r="E255" i="5" l="1"/>
  <c r="A256" i="5"/>
  <c r="A256" i="4"/>
  <c r="O255" i="4"/>
  <c r="P255" i="4" s="1"/>
  <c r="M255" i="4"/>
  <c r="N255" i="4" s="1"/>
  <c r="L255" i="4"/>
  <c r="K255" i="4"/>
  <c r="I255" i="4"/>
  <c r="J255" i="4"/>
  <c r="E255" i="4"/>
  <c r="F255" i="4" s="1"/>
  <c r="D255" i="4"/>
  <c r="G255" i="4"/>
  <c r="H255" i="4" s="1"/>
  <c r="E256" i="5" l="1"/>
  <c r="A257" i="5"/>
  <c r="A257" i="4"/>
  <c r="M256" i="4"/>
  <c r="N256" i="4" s="1"/>
  <c r="O256" i="4"/>
  <c r="P256" i="4" s="1"/>
  <c r="G256" i="4"/>
  <c r="H256" i="4" s="1"/>
  <c r="K256" i="4"/>
  <c r="L256" i="4" s="1"/>
  <c r="I256" i="4"/>
  <c r="J256" i="4" s="1"/>
  <c r="E256" i="4"/>
  <c r="F256" i="4" s="1"/>
  <c r="D256" i="4"/>
  <c r="E257" i="5" l="1"/>
  <c r="A258" i="5"/>
  <c r="A258" i="4"/>
  <c r="O257" i="4"/>
  <c r="P257" i="4" s="1"/>
  <c r="M257" i="4"/>
  <c r="N257" i="4" s="1"/>
  <c r="L257" i="4"/>
  <c r="K257" i="4"/>
  <c r="I257" i="4"/>
  <c r="J257" i="4" s="1"/>
  <c r="G257" i="4"/>
  <c r="H257" i="4" s="1"/>
  <c r="E257" i="4"/>
  <c r="F257" i="4" s="1"/>
  <c r="D257" i="4"/>
  <c r="E258" i="5" l="1"/>
  <c r="A259" i="5"/>
  <c r="A259" i="4"/>
  <c r="O258" i="4"/>
  <c r="P258" i="4" s="1"/>
  <c r="M258" i="4"/>
  <c r="N258" i="4" s="1"/>
  <c r="K258" i="4"/>
  <c r="L258" i="4" s="1"/>
  <c r="I258" i="4"/>
  <c r="J258" i="4" s="1"/>
  <c r="E258" i="4"/>
  <c r="F258" i="4" s="1"/>
  <c r="G258" i="4"/>
  <c r="H258" i="4" s="1"/>
  <c r="D258" i="4"/>
  <c r="E259" i="5" l="1"/>
  <c r="A260" i="5"/>
  <c r="A260" i="4"/>
  <c r="O259" i="4"/>
  <c r="P259" i="4" s="1"/>
  <c r="M259" i="4"/>
  <c r="N259" i="4" s="1"/>
  <c r="L259" i="4"/>
  <c r="K259" i="4"/>
  <c r="I259" i="4"/>
  <c r="J259" i="4" s="1"/>
  <c r="G259" i="4"/>
  <c r="H259" i="4"/>
  <c r="D259" i="4"/>
  <c r="E259" i="4"/>
  <c r="F259" i="4" s="1"/>
  <c r="E260" i="5" l="1"/>
  <c r="A261" i="5"/>
  <c r="A261" i="4"/>
  <c r="O260" i="4"/>
  <c r="P260" i="4" s="1"/>
  <c r="M260" i="4"/>
  <c r="N260" i="4" s="1"/>
  <c r="K260" i="4"/>
  <c r="L260" i="4" s="1"/>
  <c r="G260" i="4"/>
  <c r="H260" i="4" s="1"/>
  <c r="I260" i="4"/>
  <c r="J260" i="4" s="1"/>
  <c r="E260" i="4"/>
  <c r="F260" i="4" s="1"/>
  <c r="D260" i="4"/>
  <c r="E261" i="5" l="1"/>
  <c r="A262" i="5"/>
  <c r="A262" i="4"/>
  <c r="O261" i="4"/>
  <c r="P261" i="4" s="1"/>
  <c r="M261" i="4"/>
  <c r="N261" i="4" s="1"/>
  <c r="K261" i="4"/>
  <c r="L261" i="4" s="1"/>
  <c r="I261" i="4"/>
  <c r="G261" i="4"/>
  <c r="H261" i="4" s="1"/>
  <c r="J261" i="4"/>
  <c r="E261" i="4"/>
  <c r="F261" i="4" s="1"/>
  <c r="D261" i="4"/>
  <c r="E262" i="5" l="1"/>
  <c r="A263" i="5"/>
  <c r="A263" i="4"/>
  <c r="O262" i="4"/>
  <c r="P262" i="4" s="1"/>
  <c r="M262" i="4"/>
  <c r="N262" i="4"/>
  <c r="K262" i="4"/>
  <c r="L262" i="4" s="1"/>
  <c r="J262" i="4"/>
  <c r="I262" i="4"/>
  <c r="G262" i="4"/>
  <c r="H262" i="4" s="1"/>
  <c r="E262" i="4"/>
  <c r="F262" i="4"/>
  <c r="D262" i="4"/>
  <c r="E263" i="5" l="1"/>
  <c r="A264" i="5"/>
  <c r="A264" i="4"/>
  <c r="O263" i="4"/>
  <c r="P263" i="4" s="1"/>
  <c r="M263" i="4"/>
  <c r="N263" i="4" s="1"/>
  <c r="L263" i="4"/>
  <c r="K263" i="4"/>
  <c r="I263" i="4"/>
  <c r="J263" i="4"/>
  <c r="H263" i="4"/>
  <c r="G263" i="4"/>
  <c r="E263" i="4"/>
  <c r="F263" i="4" s="1"/>
  <c r="D263" i="4"/>
  <c r="E264" i="5" l="1"/>
  <c r="A265" i="5"/>
  <c r="A265" i="4"/>
  <c r="O264" i="4"/>
  <c r="P264" i="4" s="1"/>
  <c r="M264" i="4"/>
  <c r="N264" i="4" s="1"/>
  <c r="G264" i="4"/>
  <c r="H264" i="4" s="1"/>
  <c r="K264" i="4"/>
  <c r="L264" i="4" s="1"/>
  <c r="I264" i="4"/>
  <c r="J264" i="4" s="1"/>
  <c r="E264" i="4"/>
  <c r="F264" i="4" s="1"/>
  <c r="D264" i="4"/>
  <c r="E265" i="5" l="1"/>
  <c r="A266" i="5"/>
  <c r="A266" i="4"/>
  <c r="O265" i="4"/>
  <c r="P265" i="4" s="1"/>
  <c r="M265" i="4"/>
  <c r="N265" i="4" s="1"/>
  <c r="L265" i="4"/>
  <c r="K265" i="4"/>
  <c r="I265" i="4"/>
  <c r="G265" i="4"/>
  <c r="H265" i="4" s="1"/>
  <c r="J265" i="4"/>
  <c r="E265" i="4"/>
  <c r="F265" i="4" s="1"/>
  <c r="D265" i="4"/>
  <c r="E266" i="5" l="1"/>
  <c r="A267" i="5"/>
  <c r="A267" i="4"/>
  <c r="O266" i="4"/>
  <c r="P266" i="4" s="1"/>
  <c r="K266" i="4"/>
  <c r="L266" i="4" s="1"/>
  <c r="I266" i="4"/>
  <c r="J266" i="4" s="1"/>
  <c r="M266" i="4"/>
  <c r="N266" i="4" s="1"/>
  <c r="G266" i="4"/>
  <c r="H266" i="4" s="1"/>
  <c r="E266" i="4"/>
  <c r="F266" i="4" s="1"/>
  <c r="D266" i="4"/>
  <c r="E267" i="5" l="1"/>
  <c r="A268" i="5"/>
  <c r="A268" i="4"/>
  <c r="O267" i="4"/>
  <c r="P267" i="4" s="1"/>
  <c r="M267" i="4"/>
  <c r="N267" i="4" s="1"/>
  <c r="K267" i="4"/>
  <c r="L267" i="4" s="1"/>
  <c r="I267" i="4"/>
  <c r="G267" i="4"/>
  <c r="H267" i="4" s="1"/>
  <c r="J267" i="4"/>
  <c r="D267" i="4"/>
  <c r="E267" i="4"/>
  <c r="F267" i="4" s="1"/>
  <c r="E268" i="5" l="1"/>
  <c r="A269" i="5"/>
  <c r="A269" i="4"/>
  <c r="O268" i="4"/>
  <c r="P268" i="4" s="1"/>
  <c r="M268" i="4"/>
  <c r="N268" i="4" s="1"/>
  <c r="K268" i="4"/>
  <c r="L268" i="4" s="1"/>
  <c r="I268" i="4"/>
  <c r="J268" i="4" s="1"/>
  <c r="G268" i="4"/>
  <c r="H268" i="4" s="1"/>
  <c r="E268" i="4"/>
  <c r="F268" i="4" s="1"/>
  <c r="D268" i="4"/>
  <c r="E269" i="5" l="1"/>
  <c r="A270" i="5"/>
  <c r="A270" i="4"/>
  <c r="O269" i="4"/>
  <c r="P269" i="4" s="1"/>
  <c r="M269" i="4"/>
  <c r="N269" i="4" s="1"/>
  <c r="L269" i="4"/>
  <c r="K269" i="4"/>
  <c r="I269" i="4"/>
  <c r="J269" i="4" s="1"/>
  <c r="E269" i="4"/>
  <c r="F269" i="4" s="1"/>
  <c r="G269" i="4"/>
  <c r="H269" i="4" s="1"/>
  <c r="D269" i="4"/>
  <c r="E270" i="5" l="1"/>
  <c r="A271" i="5"/>
  <c r="A271" i="4"/>
  <c r="O270" i="4"/>
  <c r="P270" i="4" s="1"/>
  <c r="M270" i="4"/>
  <c r="N270" i="4" s="1"/>
  <c r="K270" i="4"/>
  <c r="L270" i="4" s="1"/>
  <c r="I270" i="4"/>
  <c r="J270" i="4" s="1"/>
  <c r="G270" i="4"/>
  <c r="H270" i="4" s="1"/>
  <c r="E270" i="4"/>
  <c r="F270" i="4" s="1"/>
  <c r="D270" i="4"/>
  <c r="E271" i="5" l="1"/>
  <c r="A272" i="5"/>
  <c r="A272" i="4"/>
  <c r="O271" i="4"/>
  <c r="P271" i="4" s="1"/>
  <c r="M271" i="4"/>
  <c r="N271" i="4" s="1"/>
  <c r="K271" i="4"/>
  <c r="L271" i="4" s="1"/>
  <c r="I271" i="4"/>
  <c r="J271" i="4" s="1"/>
  <c r="G271" i="4"/>
  <c r="H271" i="4" s="1"/>
  <c r="E271" i="4"/>
  <c r="F271" i="4" s="1"/>
  <c r="D271" i="4"/>
  <c r="E272" i="5" l="1"/>
  <c r="A273" i="5"/>
  <c r="A273" i="4"/>
  <c r="M272" i="4"/>
  <c r="N272" i="4" s="1"/>
  <c r="O272" i="4"/>
  <c r="P272" i="4" s="1"/>
  <c r="I272" i="4"/>
  <c r="J272" i="4" s="1"/>
  <c r="K272" i="4"/>
  <c r="L272" i="4" s="1"/>
  <c r="G272" i="4"/>
  <c r="H272" i="4" s="1"/>
  <c r="E272" i="4"/>
  <c r="F272" i="4" s="1"/>
  <c r="D272" i="4"/>
  <c r="E273" i="5" l="1"/>
  <c r="A274" i="5"/>
  <c r="A274" i="4"/>
  <c r="O273" i="4"/>
  <c r="P273" i="4" s="1"/>
  <c r="M273" i="4"/>
  <c r="N273" i="4" s="1"/>
  <c r="L273" i="4"/>
  <c r="K273" i="4"/>
  <c r="I273" i="4"/>
  <c r="J273" i="4" s="1"/>
  <c r="G273" i="4"/>
  <c r="H273" i="4" s="1"/>
  <c r="E273" i="4"/>
  <c r="F273" i="4" s="1"/>
  <c r="D273" i="4"/>
  <c r="E274" i="5" l="1"/>
  <c r="A275" i="5"/>
  <c r="A275" i="4"/>
  <c r="O274" i="4"/>
  <c r="P274" i="4" s="1"/>
  <c r="M274" i="4"/>
  <c r="N274" i="4" s="1"/>
  <c r="K274" i="4"/>
  <c r="L274" i="4" s="1"/>
  <c r="I274" i="4"/>
  <c r="J274" i="4" s="1"/>
  <c r="G274" i="4"/>
  <c r="H274" i="4" s="1"/>
  <c r="E274" i="4"/>
  <c r="F274" i="4" s="1"/>
  <c r="D274" i="4"/>
  <c r="E275" i="5" l="1"/>
  <c r="A276" i="5"/>
  <c r="A276" i="4"/>
  <c r="O275" i="4"/>
  <c r="P275" i="4" s="1"/>
  <c r="M275" i="4"/>
  <c r="N275" i="4" s="1"/>
  <c r="G275" i="4"/>
  <c r="H275" i="4" s="1"/>
  <c r="K275" i="4"/>
  <c r="L275" i="4" s="1"/>
  <c r="I275" i="4"/>
  <c r="J275" i="4" s="1"/>
  <c r="D275" i="4"/>
  <c r="E275" i="4"/>
  <c r="F275" i="4" s="1"/>
  <c r="E276" i="5" l="1"/>
  <c r="A277" i="5"/>
  <c r="A277" i="4"/>
  <c r="O276" i="4"/>
  <c r="P276" i="4" s="1"/>
  <c r="M276" i="4"/>
  <c r="N276" i="4" s="1"/>
  <c r="K276" i="4"/>
  <c r="L276" i="4" s="1"/>
  <c r="I276" i="4"/>
  <c r="J276" i="4"/>
  <c r="G276" i="4"/>
  <c r="H276" i="4" s="1"/>
  <c r="E276" i="4"/>
  <c r="F276" i="4" s="1"/>
  <c r="D276" i="4"/>
  <c r="E277" i="5" l="1"/>
  <c r="A278" i="5"/>
  <c r="A278" i="4"/>
  <c r="O277" i="4"/>
  <c r="P277" i="4" s="1"/>
  <c r="M277" i="4"/>
  <c r="N277" i="4" s="1"/>
  <c r="K277" i="4"/>
  <c r="L277" i="4" s="1"/>
  <c r="I277" i="4"/>
  <c r="J277" i="4" s="1"/>
  <c r="G277" i="4"/>
  <c r="H277" i="4" s="1"/>
  <c r="E277" i="4"/>
  <c r="F277" i="4" s="1"/>
  <c r="D277" i="4"/>
  <c r="E278" i="5" l="1"/>
  <c r="A279" i="5"/>
  <c r="A279" i="4"/>
  <c r="O278" i="4"/>
  <c r="P278" i="4" s="1"/>
  <c r="M278" i="4"/>
  <c r="N278" i="4" s="1"/>
  <c r="I278" i="4"/>
  <c r="J278" i="4" s="1"/>
  <c r="K278" i="4"/>
  <c r="L278" i="4" s="1"/>
  <c r="G278" i="4"/>
  <c r="H278" i="4" s="1"/>
  <c r="E278" i="4"/>
  <c r="F278" i="4" s="1"/>
  <c r="D278" i="4"/>
  <c r="E279" i="5" l="1"/>
  <c r="A280" i="5"/>
  <c r="A280" i="4"/>
  <c r="O279" i="4"/>
  <c r="P279" i="4" s="1"/>
  <c r="M279" i="4"/>
  <c r="N279" i="4" s="1"/>
  <c r="K279" i="4"/>
  <c r="L279" i="4" s="1"/>
  <c r="I279" i="4"/>
  <c r="J279" i="4" s="1"/>
  <c r="G279" i="4"/>
  <c r="H279" i="4" s="1"/>
  <c r="E279" i="4"/>
  <c r="F279" i="4" s="1"/>
  <c r="D279" i="4"/>
  <c r="E280" i="5" l="1"/>
  <c r="A281" i="5"/>
  <c r="A281" i="4"/>
  <c r="O280" i="4"/>
  <c r="P280" i="4" s="1"/>
  <c r="M280" i="4"/>
  <c r="N280" i="4" s="1"/>
  <c r="I280" i="4"/>
  <c r="J280" i="4" s="1"/>
  <c r="K280" i="4"/>
  <c r="L280" i="4" s="1"/>
  <c r="G280" i="4"/>
  <c r="H280" i="4" s="1"/>
  <c r="E280" i="4"/>
  <c r="F280" i="4" s="1"/>
  <c r="D280" i="4"/>
  <c r="E281" i="5" l="1"/>
  <c r="A282" i="5"/>
  <c r="A282" i="4"/>
  <c r="O281" i="4"/>
  <c r="P281" i="4" s="1"/>
  <c r="M281" i="4"/>
  <c r="N281" i="4" s="1"/>
  <c r="L281" i="4"/>
  <c r="K281" i="4"/>
  <c r="I281" i="4"/>
  <c r="J281" i="4" s="1"/>
  <c r="G281" i="4"/>
  <c r="H281" i="4" s="1"/>
  <c r="E281" i="4"/>
  <c r="F281" i="4" s="1"/>
  <c r="D281" i="4"/>
  <c r="E282" i="5" l="1"/>
  <c r="A283" i="5"/>
  <c r="A283" i="4"/>
  <c r="O282" i="4"/>
  <c r="P282" i="4" s="1"/>
  <c r="M282" i="4"/>
  <c r="N282" i="4" s="1"/>
  <c r="I282" i="4"/>
  <c r="J282" i="4" s="1"/>
  <c r="K282" i="4"/>
  <c r="L282" i="4" s="1"/>
  <c r="G282" i="4"/>
  <c r="H282" i="4" s="1"/>
  <c r="E282" i="4"/>
  <c r="F282" i="4" s="1"/>
  <c r="D282" i="4"/>
  <c r="E283" i="5" l="1"/>
  <c r="A284" i="5"/>
  <c r="A284" i="4"/>
  <c r="O283" i="4"/>
  <c r="P283" i="4" s="1"/>
  <c r="M283" i="4"/>
  <c r="N283" i="4" s="1"/>
  <c r="K283" i="4"/>
  <c r="L283" i="4" s="1"/>
  <c r="G283" i="4"/>
  <c r="H283" i="4" s="1"/>
  <c r="I283" i="4"/>
  <c r="J283" i="4" s="1"/>
  <c r="D283" i="4"/>
  <c r="E283" i="4"/>
  <c r="F283" i="4" s="1"/>
  <c r="E284" i="5" l="1"/>
  <c r="A285" i="5"/>
  <c r="A285" i="4"/>
  <c r="O284" i="4"/>
  <c r="P284" i="4" s="1"/>
  <c r="M284" i="4"/>
  <c r="N284" i="4" s="1"/>
  <c r="K284" i="4"/>
  <c r="L284" i="4" s="1"/>
  <c r="I284" i="4"/>
  <c r="J284" i="4"/>
  <c r="G284" i="4"/>
  <c r="H284" i="4" s="1"/>
  <c r="F284" i="4"/>
  <c r="E284" i="4"/>
  <c r="D284" i="4"/>
  <c r="E285" i="5" l="1"/>
  <c r="A286" i="5"/>
  <c r="A286" i="4"/>
  <c r="O285" i="4"/>
  <c r="P285" i="4" s="1"/>
  <c r="M285" i="4"/>
  <c r="N285" i="4" s="1"/>
  <c r="K285" i="4"/>
  <c r="L285" i="4" s="1"/>
  <c r="I285" i="4"/>
  <c r="G285" i="4"/>
  <c r="H285" i="4" s="1"/>
  <c r="J285" i="4"/>
  <c r="E285" i="4"/>
  <c r="F285" i="4" s="1"/>
  <c r="D285" i="4"/>
  <c r="E286" i="5" l="1"/>
  <c r="A287" i="5"/>
  <c r="A287" i="4"/>
  <c r="O286" i="4"/>
  <c r="P286" i="4" s="1"/>
  <c r="M286" i="4"/>
  <c r="N286" i="4" s="1"/>
  <c r="I286" i="4"/>
  <c r="J286" i="4" s="1"/>
  <c r="K286" i="4"/>
  <c r="L286" i="4" s="1"/>
  <c r="G286" i="4"/>
  <c r="H286" i="4" s="1"/>
  <c r="E286" i="4"/>
  <c r="F286" i="4" s="1"/>
  <c r="D286" i="4"/>
  <c r="E287" i="5" l="1"/>
  <c r="A288" i="5"/>
  <c r="A288" i="4"/>
  <c r="O287" i="4"/>
  <c r="P287" i="4" s="1"/>
  <c r="M287" i="4"/>
  <c r="N287" i="4" s="1"/>
  <c r="K287" i="4"/>
  <c r="L287" i="4" s="1"/>
  <c r="I287" i="4"/>
  <c r="J287" i="4" s="1"/>
  <c r="G287" i="4"/>
  <c r="H287" i="4" s="1"/>
  <c r="E287" i="4"/>
  <c r="F287" i="4" s="1"/>
  <c r="D287" i="4"/>
  <c r="E288" i="5" l="1"/>
  <c r="A289" i="5"/>
  <c r="A289" i="4"/>
  <c r="M288" i="4"/>
  <c r="N288" i="4" s="1"/>
  <c r="O288" i="4"/>
  <c r="P288" i="4" s="1"/>
  <c r="K288" i="4"/>
  <c r="L288" i="4" s="1"/>
  <c r="I288" i="4"/>
  <c r="G288" i="4"/>
  <c r="H288" i="4" s="1"/>
  <c r="J288" i="4"/>
  <c r="F288" i="4"/>
  <c r="E288" i="4"/>
  <c r="D288" i="4"/>
  <c r="E289" i="5" l="1"/>
  <c r="A290" i="5"/>
  <c r="A290" i="4"/>
  <c r="O289" i="4"/>
  <c r="P289" i="4" s="1"/>
  <c r="M289" i="4"/>
  <c r="N289" i="4" s="1"/>
  <c r="I289" i="4"/>
  <c r="J289" i="4" s="1"/>
  <c r="K289" i="4"/>
  <c r="L289" i="4" s="1"/>
  <c r="G289" i="4"/>
  <c r="H289" i="4" s="1"/>
  <c r="E289" i="4"/>
  <c r="F289" i="4" s="1"/>
  <c r="D289" i="4"/>
  <c r="E290" i="5" l="1"/>
  <c r="A291" i="5"/>
  <c r="A291" i="4"/>
  <c r="O290" i="4"/>
  <c r="P290" i="4" s="1"/>
  <c r="M290" i="4"/>
  <c r="N290" i="4" s="1"/>
  <c r="I290" i="4"/>
  <c r="J290" i="4" s="1"/>
  <c r="K290" i="4"/>
  <c r="L290" i="4" s="1"/>
  <c r="G290" i="4"/>
  <c r="H290" i="4" s="1"/>
  <c r="E290" i="4"/>
  <c r="F290" i="4" s="1"/>
  <c r="D290" i="4"/>
  <c r="E291" i="5" l="1"/>
  <c r="A292" i="5"/>
  <c r="A292" i="4"/>
  <c r="O291" i="4"/>
  <c r="P291" i="4" s="1"/>
  <c r="M291" i="4"/>
  <c r="N291" i="4" s="1"/>
  <c r="K291" i="4"/>
  <c r="L291" i="4" s="1"/>
  <c r="G291" i="4"/>
  <c r="H291" i="4" s="1"/>
  <c r="I291" i="4"/>
  <c r="J291" i="4" s="1"/>
  <c r="D291" i="4"/>
  <c r="E291" i="4"/>
  <c r="F291" i="4" s="1"/>
  <c r="E292" i="5" l="1"/>
  <c r="A293" i="5"/>
  <c r="A293" i="4"/>
  <c r="O292" i="4"/>
  <c r="P292" i="4" s="1"/>
  <c r="M292" i="4"/>
  <c r="N292" i="4" s="1"/>
  <c r="K292" i="4"/>
  <c r="L292" i="4" s="1"/>
  <c r="I292" i="4"/>
  <c r="J292" i="4" s="1"/>
  <c r="G292" i="4"/>
  <c r="H292" i="4" s="1"/>
  <c r="F292" i="4"/>
  <c r="E292" i="4"/>
  <c r="D292" i="4"/>
  <c r="E293" i="5" l="1"/>
  <c r="A294" i="5"/>
  <c r="A294" i="4"/>
  <c r="O293" i="4"/>
  <c r="P293" i="4" s="1"/>
  <c r="M293" i="4"/>
  <c r="N293" i="4" s="1"/>
  <c r="I293" i="4"/>
  <c r="J293" i="4" s="1"/>
  <c r="K293" i="4"/>
  <c r="L293" i="4" s="1"/>
  <c r="G293" i="4"/>
  <c r="H293" i="4" s="1"/>
  <c r="E293" i="4"/>
  <c r="F293" i="4" s="1"/>
  <c r="D293" i="4"/>
  <c r="E294" i="5" l="1"/>
  <c r="A295" i="5"/>
  <c r="A295" i="4"/>
  <c r="O294" i="4"/>
  <c r="P294" i="4" s="1"/>
  <c r="M294" i="4"/>
  <c r="N294" i="4"/>
  <c r="I294" i="4"/>
  <c r="J294" i="4" s="1"/>
  <c r="K294" i="4"/>
  <c r="L294" i="4" s="1"/>
  <c r="G294" i="4"/>
  <c r="H294" i="4" s="1"/>
  <c r="E294" i="4"/>
  <c r="F294" i="4" s="1"/>
  <c r="D294" i="4"/>
  <c r="E295" i="5" l="1"/>
  <c r="A296" i="5"/>
  <c r="A296" i="4"/>
  <c r="O295" i="4"/>
  <c r="P295" i="4" s="1"/>
  <c r="M295" i="4"/>
  <c r="N295" i="4" s="1"/>
  <c r="K295" i="4"/>
  <c r="L295" i="4" s="1"/>
  <c r="I295" i="4"/>
  <c r="J295" i="4" s="1"/>
  <c r="G295" i="4"/>
  <c r="H295" i="4" s="1"/>
  <c r="E295" i="4"/>
  <c r="F295" i="4" s="1"/>
  <c r="D295" i="4"/>
  <c r="E296" i="5" l="1"/>
  <c r="A297" i="5"/>
  <c r="A297" i="4"/>
  <c r="O296" i="4"/>
  <c r="P296" i="4" s="1"/>
  <c r="M296" i="4"/>
  <c r="N296" i="4" s="1"/>
  <c r="I296" i="4"/>
  <c r="J296" i="4" s="1"/>
  <c r="G296" i="4"/>
  <c r="H296" i="4" s="1"/>
  <c r="K296" i="4"/>
  <c r="L296" i="4" s="1"/>
  <c r="E296" i="4"/>
  <c r="F296" i="4" s="1"/>
  <c r="D296" i="4"/>
  <c r="E297" i="5" l="1"/>
  <c r="A298" i="5"/>
  <c r="A298" i="4"/>
  <c r="O297" i="4"/>
  <c r="P297" i="4" s="1"/>
  <c r="M297" i="4"/>
  <c r="N297" i="4" s="1"/>
  <c r="L297" i="4"/>
  <c r="K297" i="4"/>
  <c r="F297" i="4"/>
  <c r="I297" i="4"/>
  <c r="J297" i="4" s="1"/>
  <c r="G297" i="4"/>
  <c r="H297" i="4" s="1"/>
  <c r="E297" i="4"/>
  <c r="D297" i="4"/>
  <c r="E298" i="5" l="1"/>
  <c r="A299" i="5"/>
  <c r="A299" i="4"/>
  <c r="O298" i="4"/>
  <c r="P298" i="4" s="1"/>
  <c r="M298" i="4"/>
  <c r="N298" i="4" s="1"/>
  <c r="I298" i="4"/>
  <c r="J298" i="4" s="1"/>
  <c r="K298" i="4"/>
  <c r="L298" i="4" s="1"/>
  <c r="G298" i="4"/>
  <c r="H298" i="4" s="1"/>
  <c r="E298" i="4"/>
  <c r="F298" i="4" s="1"/>
  <c r="D298" i="4"/>
  <c r="E299" i="5" l="1"/>
  <c r="A300" i="5"/>
  <c r="A300" i="4"/>
  <c r="O299" i="4"/>
  <c r="P299" i="4" s="1"/>
  <c r="M299" i="4"/>
  <c r="N299" i="4" s="1"/>
  <c r="K299" i="4"/>
  <c r="L299" i="4" s="1"/>
  <c r="G299" i="4"/>
  <c r="H299" i="4"/>
  <c r="I299" i="4"/>
  <c r="J299" i="4" s="1"/>
  <c r="D299" i="4"/>
  <c r="E299" i="4"/>
  <c r="F299" i="4" s="1"/>
  <c r="E300" i="5" l="1"/>
  <c r="A301" i="5"/>
  <c r="A301" i="4"/>
  <c r="O300" i="4"/>
  <c r="P300" i="4" s="1"/>
  <c r="M300" i="4"/>
  <c r="N300" i="4" s="1"/>
  <c r="K300" i="4"/>
  <c r="L300" i="4" s="1"/>
  <c r="I300" i="4"/>
  <c r="J300" i="4"/>
  <c r="G300" i="4"/>
  <c r="H300" i="4" s="1"/>
  <c r="F300" i="4"/>
  <c r="E300" i="4"/>
  <c r="D300" i="4"/>
  <c r="E301" i="5" l="1"/>
  <c r="A302" i="5"/>
  <c r="A302" i="4"/>
  <c r="O301" i="4"/>
  <c r="P301" i="4" s="1"/>
  <c r="M301" i="4"/>
  <c r="N301" i="4" s="1"/>
  <c r="L301" i="4"/>
  <c r="K301" i="4"/>
  <c r="I301" i="4"/>
  <c r="J301" i="4" s="1"/>
  <c r="H301" i="4"/>
  <c r="F301" i="4"/>
  <c r="G301" i="4"/>
  <c r="E301" i="4"/>
  <c r="D301" i="4"/>
  <c r="E302" i="5" l="1"/>
  <c r="A303" i="5"/>
  <c r="A303" i="4"/>
  <c r="O302" i="4"/>
  <c r="P302" i="4" s="1"/>
  <c r="M302" i="4"/>
  <c r="N302" i="4" s="1"/>
  <c r="K302" i="4"/>
  <c r="L302" i="4" s="1"/>
  <c r="I302" i="4"/>
  <c r="J302" i="4"/>
  <c r="G302" i="4"/>
  <c r="H302" i="4" s="1"/>
  <c r="E302" i="4"/>
  <c r="F302" i="4" s="1"/>
  <c r="D302" i="4"/>
  <c r="E303" i="5" l="1"/>
  <c r="A304" i="5"/>
  <c r="A304" i="4"/>
  <c r="O303" i="4"/>
  <c r="P303" i="4" s="1"/>
  <c r="M303" i="4"/>
  <c r="N303" i="4" s="1"/>
  <c r="K303" i="4"/>
  <c r="L303" i="4" s="1"/>
  <c r="I303" i="4"/>
  <c r="J303" i="4" s="1"/>
  <c r="G303" i="4"/>
  <c r="H303" i="4" s="1"/>
  <c r="E303" i="4"/>
  <c r="F303" i="4" s="1"/>
  <c r="D303" i="4"/>
  <c r="E304" i="5" l="1"/>
  <c r="A305" i="5"/>
  <c r="A305" i="4"/>
  <c r="O304" i="4"/>
  <c r="P304" i="4" s="1"/>
  <c r="M304" i="4"/>
  <c r="N304" i="4" s="1"/>
  <c r="I304" i="4"/>
  <c r="J304" i="4" s="1"/>
  <c r="K304" i="4"/>
  <c r="L304" i="4" s="1"/>
  <c r="G304" i="4"/>
  <c r="H304" i="4" s="1"/>
  <c r="E304" i="4"/>
  <c r="F304" i="4" s="1"/>
  <c r="D304" i="4"/>
  <c r="E305" i="5" l="1"/>
  <c r="A306" i="5"/>
  <c r="A306" i="4"/>
  <c r="O305" i="4"/>
  <c r="P305" i="4" s="1"/>
  <c r="M305" i="4"/>
  <c r="N305" i="4" s="1"/>
  <c r="L305" i="4"/>
  <c r="K305" i="4"/>
  <c r="I305" i="4"/>
  <c r="J305" i="4" s="1"/>
  <c r="G305" i="4"/>
  <c r="H305" i="4" s="1"/>
  <c r="E305" i="4"/>
  <c r="F305" i="4" s="1"/>
  <c r="D305" i="4"/>
  <c r="E306" i="5" l="1"/>
  <c r="A307" i="5"/>
  <c r="A307" i="4"/>
  <c r="O306" i="4"/>
  <c r="P306" i="4" s="1"/>
  <c r="M306" i="4"/>
  <c r="N306" i="4" s="1"/>
  <c r="K306" i="4"/>
  <c r="L306" i="4" s="1"/>
  <c r="I306" i="4"/>
  <c r="J306" i="4" s="1"/>
  <c r="G306" i="4"/>
  <c r="H306" i="4" s="1"/>
  <c r="E306" i="4"/>
  <c r="F306" i="4" s="1"/>
  <c r="D306" i="4"/>
  <c r="E307" i="5" l="1"/>
  <c r="A308" i="5"/>
  <c r="A308" i="4"/>
  <c r="O307" i="4"/>
  <c r="P307" i="4" s="1"/>
  <c r="M307" i="4"/>
  <c r="N307" i="4" s="1"/>
  <c r="G307" i="4"/>
  <c r="H307" i="4" s="1"/>
  <c r="I307" i="4"/>
  <c r="J307" i="4" s="1"/>
  <c r="K307" i="4"/>
  <c r="L307" i="4" s="1"/>
  <c r="D307" i="4"/>
  <c r="E307" i="4"/>
  <c r="F307" i="4" s="1"/>
  <c r="E308" i="5" l="1"/>
  <c r="A309" i="5"/>
  <c r="A309" i="4"/>
  <c r="O308" i="4"/>
  <c r="P308" i="4" s="1"/>
  <c r="M308" i="4"/>
  <c r="N308" i="4" s="1"/>
  <c r="K308" i="4"/>
  <c r="L308" i="4" s="1"/>
  <c r="I308" i="4"/>
  <c r="J308" i="4"/>
  <c r="G308" i="4"/>
  <c r="H308" i="4" s="1"/>
  <c r="E308" i="4"/>
  <c r="F308" i="4" s="1"/>
  <c r="D308" i="4"/>
  <c r="E309" i="5" l="1"/>
  <c r="A310" i="5"/>
  <c r="A310" i="4"/>
  <c r="O309" i="4"/>
  <c r="P309" i="4" s="1"/>
  <c r="M309" i="4"/>
  <c r="N309" i="4" s="1"/>
  <c r="L309" i="4"/>
  <c r="K309" i="4"/>
  <c r="F309" i="4"/>
  <c r="G309" i="4"/>
  <c r="H309" i="4" s="1"/>
  <c r="I309" i="4"/>
  <c r="J309" i="4" s="1"/>
  <c r="E309" i="4"/>
  <c r="D309" i="4"/>
  <c r="E310" i="5" l="1"/>
  <c r="A311" i="5"/>
  <c r="A311" i="4"/>
  <c r="O310" i="4"/>
  <c r="P310" i="4" s="1"/>
  <c r="M310" i="4"/>
  <c r="N310" i="4"/>
  <c r="I310" i="4"/>
  <c r="K310" i="4"/>
  <c r="L310" i="4" s="1"/>
  <c r="J310" i="4"/>
  <c r="G310" i="4"/>
  <c r="H310" i="4" s="1"/>
  <c r="E310" i="4"/>
  <c r="F310" i="4"/>
  <c r="D310" i="4"/>
  <c r="E311" i="5" l="1"/>
  <c r="A312" i="5"/>
  <c r="A312" i="4"/>
  <c r="O311" i="4"/>
  <c r="P311" i="4" s="1"/>
  <c r="M311" i="4"/>
  <c r="N311" i="4" s="1"/>
  <c r="K311" i="4"/>
  <c r="L311" i="4" s="1"/>
  <c r="I311" i="4"/>
  <c r="J311" i="4" s="1"/>
  <c r="G311" i="4"/>
  <c r="H311" i="4" s="1"/>
  <c r="E311" i="4"/>
  <c r="F311" i="4" s="1"/>
  <c r="D311" i="4"/>
  <c r="E312" i="5" l="1"/>
  <c r="A313" i="5"/>
  <c r="A313" i="4"/>
  <c r="O312" i="4"/>
  <c r="P312" i="4" s="1"/>
  <c r="M312" i="4"/>
  <c r="N312" i="4" s="1"/>
  <c r="I312" i="4"/>
  <c r="J312" i="4" s="1"/>
  <c r="K312" i="4"/>
  <c r="L312" i="4" s="1"/>
  <c r="G312" i="4"/>
  <c r="H312" i="4" s="1"/>
  <c r="E312" i="4"/>
  <c r="F312" i="4" s="1"/>
  <c r="D312" i="4"/>
  <c r="E313" i="5" l="1"/>
  <c r="A314" i="5"/>
  <c r="A314" i="4"/>
  <c r="O313" i="4"/>
  <c r="P313" i="4" s="1"/>
  <c r="M313" i="4"/>
  <c r="N313" i="4" s="1"/>
  <c r="L313" i="4"/>
  <c r="K313" i="4"/>
  <c r="I313" i="4"/>
  <c r="J313" i="4" s="1"/>
  <c r="G313" i="4"/>
  <c r="H313" i="4" s="1"/>
  <c r="E313" i="4"/>
  <c r="F313" i="4" s="1"/>
  <c r="D313" i="4"/>
  <c r="E314" i="5" l="1"/>
  <c r="A315" i="5"/>
  <c r="A315" i="4"/>
  <c r="O314" i="4"/>
  <c r="P314" i="4" s="1"/>
  <c r="M314" i="4"/>
  <c r="N314" i="4" s="1"/>
  <c r="I314" i="4"/>
  <c r="J314" i="4" s="1"/>
  <c r="K314" i="4"/>
  <c r="L314" i="4" s="1"/>
  <c r="G314" i="4"/>
  <c r="H314" i="4" s="1"/>
  <c r="E314" i="4"/>
  <c r="F314" i="4" s="1"/>
  <c r="D314" i="4"/>
  <c r="E315" i="5" l="1"/>
  <c r="A316" i="5"/>
  <c r="A316" i="4"/>
  <c r="O315" i="4"/>
  <c r="P315" i="4" s="1"/>
  <c r="M315" i="4"/>
  <c r="N315" i="4" s="1"/>
  <c r="K315" i="4"/>
  <c r="L315" i="4" s="1"/>
  <c r="G315" i="4"/>
  <c r="I315" i="4"/>
  <c r="J315" i="4" s="1"/>
  <c r="E315" i="4"/>
  <c r="F315" i="4" s="1"/>
  <c r="H315" i="4"/>
  <c r="D315" i="4"/>
  <c r="E316" i="5" l="1"/>
  <c r="A317" i="5"/>
  <c r="A317" i="4"/>
  <c r="O316" i="4"/>
  <c r="P316" i="4" s="1"/>
  <c r="M316" i="4"/>
  <c r="N316" i="4" s="1"/>
  <c r="K316" i="4"/>
  <c r="L316" i="4" s="1"/>
  <c r="I316" i="4"/>
  <c r="J316" i="4"/>
  <c r="G316" i="4"/>
  <c r="H316" i="4" s="1"/>
  <c r="F316" i="4"/>
  <c r="D316" i="4"/>
  <c r="E316" i="4"/>
  <c r="E317" i="5" l="1"/>
  <c r="A318" i="5"/>
  <c r="A318" i="4"/>
  <c r="O317" i="4"/>
  <c r="P317" i="4" s="1"/>
  <c r="K317" i="4"/>
  <c r="M317" i="4"/>
  <c r="N317" i="4" s="1"/>
  <c r="I317" i="4"/>
  <c r="J317" i="4" s="1"/>
  <c r="G317" i="4"/>
  <c r="H317" i="4" s="1"/>
  <c r="L317" i="4"/>
  <c r="E317" i="4"/>
  <c r="F317" i="4" s="1"/>
  <c r="D317" i="4"/>
  <c r="E318" i="5" l="1"/>
  <c r="A319" i="5"/>
  <c r="A319" i="4"/>
  <c r="O318" i="4"/>
  <c r="P318" i="4" s="1"/>
  <c r="M318" i="4"/>
  <c r="N318" i="4" s="1"/>
  <c r="I318" i="4"/>
  <c r="J318" i="4" s="1"/>
  <c r="K318" i="4"/>
  <c r="L318" i="4" s="1"/>
  <c r="G318" i="4"/>
  <c r="H318" i="4" s="1"/>
  <c r="E318" i="4"/>
  <c r="F318" i="4" s="1"/>
  <c r="D318" i="4"/>
  <c r="E319" i="5" l="1"/>
  <c r="O319" i="4"/>
  <c r="P319" i="4" s="1"/>
  <c r="M319" i="4"/>
  <c r="N319" i="4" s="1"/>
  <c r="K319" i="4"/>
  <c r="L319" i="4"/>
  <c r="I319" i="4"/>
  <c r="J319" i="4" s="1"/>
  <c r="E319" i="4"/>
  <c r="G319" i="4"/>
  <c r="H319" i="4" s="1"/>
  <c r="F319" i="4"/>
  <c r="D319" i="4"/>
</calcChain>
</file>

<file path=xl/sharedStrings.xml><?xml version="1.0" encoding="utf-8"?>
<sst xmlns="http://schemas.openxmlformats.org/spreadsheetml/2006/main" count="78" uniqueCount="35">
  <si>
    <t>mean</t>
  </si>
  <si>
    <t>sd</t>
  </si>
  <si>
    <t>1-exp(-(x-a)/b)</t>
  </si>
  <si>
    <t>bell1</t>
  </si>
  <si>
    <t>current</t>
  </si>
  <si>
    <t>diff</t>
  </si>
  <si>
    <t>value</t>
  </si>
  <si>
    <t>your</t>
  </si>
  <si>
    <t>target</t>
  </si>
  <si>
    <t>ratio</t>
  </si>
  <si>
    <t>base</t>
  </si>
  <si>
    <t>halfer</t>
  </si>
  <si>
    <t>liz</t>
  </si>
  <si>
    <t>def</t>
  </si>
  <si>
    <t>op</t>
  </si>
  <si>
    <t>def/op</t>
  </si>
  <si>
    <t>drop off ratio</t>
  </si>
  <si>
    <t>diff divide</t>
  </si>
  <si>
    <t>diff factor</t>
  </si>
  <si>
    <t>ratio factor</t>
  </si>
  <si>
    <t>clamp high</t>
  </si>
  <si>
    <t>clamp low</t>
  </si>
  <si>
    <t>spa ratio</t>
  </si>
  <si>
    <t>target SPA</t>
  </si>
  <si>
    <t>yami</t>
  </si>
  <si>
    <t>your spa</t>
  </si>
  <si>
    <t>target spa</t>
  </si>
  <si>
    <t>"diff"</t>
  </si>
  <si>
    <t>yamibr</t>
  </si>
  <si>
    <t>0.8^{(2/(x*1.4)^{1.2})}</t>
  </si>
  <si>
    <t>0.8^{(2/(x*1.2)^{1.2})}</t>
  </si>
  <si>
    <t>0.8^{(2/(x*1.4)^{1.6})}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</si>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</sst>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%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1" applyNumberFormat="1" applyFont="1"/>
    <xf numFmtId="0" fontId="0" fillId="0" borderId="0" xfId="0" quotePrefix="1"/>
    <xf numFmtId="166" fontId="0" fillId="0" borderId="0" xfId="0" applyNumberFormat="1"/>
    <xf numFmtId="9" fontId="0" fillId="0" borderId="0" xfId="1" applyNumberFormat="1" applyFont="1"/>
    <xf numFmtId="2" fontId="0" fillId="0" borderId="0" xfId="1" applyNumberFormat="1" applyFon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10" fontId="0" fillId="0" borderId="0" xfId="1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Ops success rate functions</a:t>
            </a:r>
          </a:p>
        </c:rich>
      </c:tx>
      <c:layout>
        <c:manualLayout>
          <c:xMode val="edge"/>
          <c:yMode val="edge"/>
          <c:x val="0.36723529411764705"/>
          <c:y val="2.7824151363383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bell1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'bell exp'!$A$4:$A$54</c:f>
              <c:numCache>
                <c:formatCode>0.0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cat>
          <c:val>
            <c:numRef>
              <c:f>'bell exp'!$B$4:$B$54</c:f>
              <c:numCache>
                <c:formatCode>0.0%</c:formatCode>
                <c:ptCount val="51"/>
                <c:pt idx="0">
                  <c:v>2.2750131948179191E-2</c:v>
                </c:pt>
                <c:pt idx="1">
                  <c:v>3.5930319112925789E-2</c:v>
                </c:pt>
                <c:pt idx="2">
                  <c:v>5.4799291699557967E-2</c:v>
                </c:pt>
                <c:pt idx="3">
                  <c:v>8.0756659233771053E-2</c:v>
                </c:pt>
                <c:pt idx="4">
                  <c:v>0.11506967022170828</c:v>
                </c:pt>
                <c:pt idx="5">
                  <c:v>0.15865525393145699</c:v>
                </c:pt>
                <c:pt idx="6">
                  <c:v>0.21185539858339661</c:v>
                </c:pt>
                <c:pt idx="7">
                  <c:v>0.27425311775007355</c:v>
                </c:pt>
                <c:pt idx="8">
                  <c:v>0.34457825838967571</c:v>
                </c:pt>
                <c:pt idx="9">
                  <c:v>0.4207402905608969</c:v>
                </c:pt>
                <c:pt idx="10">
                  <c:v>0.49999999999999989</c:v>
                </c:pt>
                <c:pt idx="11">
                  <c:v>0.57925970943910299</c:v>
                </c:pt>
                <c:pt idx="12">
                  <c:v>0.65542174161032418</c:v>
                </c:pt>
                <c:pt idx="13">
                  <c:v>0.72574688224992645</c:v>
                </c:pt>
                <c:pt idx="14">
                  <c:v>0.78814460141660336</c:v>
                </c:pt>
                <c:pt idx="15">
                  <c:v>0.84134474606854304</c:v>
                </c:pt>
                <c:pt idx="16">
                  <c:v>0.88493032977829189</c:v>
                </c:pt>
                <c:pt idx="17">
                  <c:v>0.91924334076622904</c:v>
                </c:pt>
                <c:pt idx="18">
                  <c:v>0.94520070830044212</c:v>
                </c:pt>
                <c:pt idx="19">
                  <c:v>0.96406968088707434</c:v>
                </c:pt>
                <c:pt idx="20">
                  <c:v>0.9772498680518209</c:v>
                </c:pt>
                <c:pt idx="21">
                  <c:v>0.98609655248650141</c:v>
                </c:pt>
                <c:pt idx="22">
                  <c:v>0.99180246407540396</c:v>
                </c:pt>
                <c:pt idx="23">
                  <c:v>0.99533881197628127</c:v>
                </c:pt>
                <c:pt idx="24">
                  <c:v>0.99744486966957213</c:v>
                </c:pt>
                <c:pt idx="25">
                  <c:v>0.9986501019683699</c:v>
                </c:pt>
                <c:pt idx="26">
                  <c:v>0.99931286206208414</c:v>
                </c:pt>
                <c:pt idx="27">
                  <c:v>0.99966307073432314</c:v>
                </c:pt>
                <c:pt idx="28">
                  <c:v>0.99984089140984245</c:v>
                </c:pt>
                <c:pt idx="29">
                  <c:v>0.99992765195607491</c:v>
                </c:pt>
                <c:pt idx="30">
                  <c:v>0.99996832875816688</c:v>
                </c:pt>
                <c:pt idx="31">
                  <c:v>0.9999866542509841</c:v>
                </c:pt>
                <c:pt idx="32">
                  <c:v>0.99999458745609227</c:v>
                </c:pt>
                <c:pt idx="33">
                  <c:v>0.9999978875452975</c:v>
                </c:pt>
                <c:pt idx="34">
                  <c:v>0.99999920667184805</c:v>
                </c:pt>
                <c:pt idx="35">
                  <c:v>0.99999971334842808</c:v>
                </c:pt>
                <c:pt idx="36">
                  <c:v>0.99999990035573683</c:v>
                </c:pt>
                <c:pt idx="37">
                  <c:v>0.99999996667955149</c:v>
                </c:pt>
                <c:pt idx="38">
                  <c:v>0.99999998928240974</c:v>
                </c:pt>
                <c:pt idx="39">
                  <c:v>0.99999999668425399</c:v>
                </c:pt>
                <c:pt idx="40">
                  <c:v>0.9999999990134123</c:v>
                </c:pt>
                <c:pt idx="41">
                  <c:v>0.99999999971768416</c:v>
                </c:pt>
                <c:pt idx="42">
                  <c:v>0.99999999992231148</c:v>
                </c:pt>
                <c:pt idx="43">
                  <c:v>0.99999999997944211</c:v>
                </c:pt>
                <c:pt idx="44">
                  <c:v>0.99999999999476907</c:v>
                </c:pt>
                <c:pt idx="45">
                  <c:v>0.99999999999872013</c:v>
                </c:pt>
                <c:pt idx="46">
                  <c:v>0.99999999999969891</c:v>
                </c:pt>
                <c:pt idx="47">
                  <c:v>0.99999999999993194</c:v>
                </c:pt>
                <c:pt idx="48">
                  <c:v>0.99999999999998523</c:v>
                </c:pt>
                <c:pt idx="49">
                  <c:v>0.99999999999999689</c:v>
                </c:pt>
                <c:pt idx="50">
                  <c:v>0.99999999999999933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8-40DD-9683-4F4123EC68F7}"/>
            </c:ext>
          </c:extLst>
        </c:ser>
        <c:ser>
          <c:idx val="2"/>
          <c:order val="1"/>
          <c:tx>
            <c:v>exp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'bell exp'!$A$4:$A$54</c:f>
              <c:numCache>
                <c:formatCode>0.0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cat>
          <c:val>
            <c:numRef>
              <c:f>'bell exp'!$C$4:$C$54</c:f>
              <c:numCache>
                <c:formatCode>0.0%</c:formatCode>
                <c:ptCount val="51"/>
                <c:pt idx="0">
                  <c:v>0</c:v>
                </c:pt>
                <c:pt idx="1">
                  <c:v>6.695782184652499E-2</c:v>
                </c:pt>
                <c:pt idx="2">
                  <c:v>0.12943229378661891</c:v>
                </c:pt>
                <c:pt idx="3">
                  <c:v>0.18772361116459235</c:v>
                </c:pt>
                <c:pt idx="4">
                  <c:v>0.24211186889837222</c:v>
                </c:pt>
                <c:pt idx="5">
                  <c:v>0.29285840736027069</c:v>
                </c:pt>
                <c:pt idx="6">
                  <c:v>0.34020706814050961</c:v>
                </c:pt>
                <c:pt idx="7">
                  <c:v>0.38438536572755366</c:v>
                </c:pt>
                <c:pt idx="8">
                  <c:v>0.42560558073528176</c:v>
                </c:pt>
                <c:pt idx="9">
                  <c:v>0.46406577993004694</c:v>
                </c:pt>
                <c:pt idx="10">
                  <c:v>0.49995076795894711</c:v>
                </c:pt>
                <c:pt idx="11">
                  <c:v>0.53343297535244361</c:v>
                </c:pt>
                <c:pt idx="12">
                  <c:v>0.56467328706825781</c:v>
                </c:pt>
                <c:pt idx="13">
                  <c:v>0.5938218155577748</c:v>
                </c:pt>
                <c:pt idx="14">
                  <c:v>0.62101862206960223</c:v>
                </c:pt>
                <c:pt idx="15">
                  <c:v>0.64639438965621632</c:v>
                </c:pt>
                <c:pt idx="16">
                  <c:v>0.67007105111754717</c:v>
                </c:pt>
                <c:pt idx="17">
                  <c:v>0.6921623748988297</c:v>
                </c:pt>
                <c:pt idx="18">
                  <c:v>0.71277451175801121</c:v>
                </c:pt>
                <c:pt idx="19">
                  <c:v>0.73200650482949947</c:v>
                </c:pt>
                <c:pt idx="20">
                  <c:v>0.74995076553515339</c:v>
                </c:pt>
                <c:pt idx="21">
                  <c:v>0.76669351762931048</c:v>
                </c:pt>
                <c:pt idx="22">
                  <c:v>0.7823152115115265</c:v>
                </c:pt>
                <c:pt idx="23">
                  <c:v>0.79689091079783625</c:v>
                </c:pt>
                <c:pt idx="24">
                  <c:v>0.81049065300804468</c:v>
                </c:pt>
                <c:pt idx="25">
                  <c:v>0.82317978610218323</c:v>
                </c:pt>
                <c:pt idx="26">
                  <c:v>0.83501928248321777</c:v>
                </c:pt>
                <c:pt idx="27">
                  <c:v>0.84606603197481833</c:v>
                </c:pt>
                <c:pt idx="28">
                  <c:v>0.85637311518197712</c:v>
                </c:pt>
                <c:pt idx="29">
                  <c:v>0.8659900585479936</c:v>
                </c:pt>
                <c:pt idx="30">
                  <c:v>0.87496307233340032</c:v>
                </c:pt>
                <c:pt idx="31">
                  <c:v>0.88333527266033729</c:v>
                </c:pt>
                <c:pt idx="32">
                  <c:v>0.8911468886893199</c:v>
                </c:pt>
                <c:pt idx="33">
                  <c:v>0.89843545592390039</c:v>
                </c:pt>
                <c:pt idx="34">
                  <c:v>0.90523599657207143</c:v>
                </c:pt>
                <c:pt idx="35">
                  <c:v>0.91158118783106212</c:v>
                </c:pt>
                <c:pt idx="36">
                  <c:v>0.91750151890415121</c:v>
                </c:pt>
                <c:pt idx="37">
                  <c:v>0.92302543750397592</c:v>
                </c:pt>
                <c:pt idx="38">
                  <c:v>0.92817948654629889</c:v>
                </c:pt>
                <c:pt idx="39">
                  <c:v>0.93298843169105783</c:v>
                </c:pt>
                <c:pt idx="40">
                  <c:v>0.93747538034354416</c:v>
                </c:pt>
                <c:pt idx="41">
                  <c:v>0.94166189268752287</c:v>
                </c:pt>
                <c:pt idx="42">
                  <c:v>0.9455680852838152</c:v>
                </c:pt>
                <c:pt idx="43">
                  <c:v>0.94921272773214671</c:v>
                </c:pt>
                <c:pt idx="44">
                  <c:v>0.95261333286072858</c:v>
                </c:pt>
                <c:pt idx="45">
                  <c:v>0.95578624087694042</c:v>
                </c:pt>
                <c:pt idx="46">
                  <c:v>0.95874669788346745</c:v>
                </c:pt>
                <c:pt idx="47">
                  <c:v>0.96150892913716712</c:v>
                </c:pt>
                <c:pt idx="48">
                  <c:v>0.96408620740268258</c:v>
                </c:pt>
                <c:pt idx="49">
                  <c:v>0.96649091672924681</c:v>
                </c:pt>
                <c:pt idx="50">
                  <c:v>0.96873461195713029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8-40DD-9683-4F4123EC68F7}"/>
            </c:ext>
          </c:extLst>
        </c:ser>
        <c:ser>
          <c:idx val="4"/>
          <c:order val="2"/>
          <c:tx>
            <c:v>current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'bell exp'!$A$4:$A$54</c:f>
              <c:numCache>
                <c:formatCode>0.0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cat>
          <c:val>
            <c:numRef>
              <c:f>'bell exp'!$D$4:$D$54</c:f>
              <c:numCache>
                <c:formatCode>0.0%</c:formatCode>
                <c:ptCount val="51"/>
                <c:pt idx="0">
                  <c:v>0</c:v>
                </c:pt>
                <c:pt idx="1">
                  <c:v>6.2578200000000014E-2</c:v>
                </c:pt>
                <c:pt idx="2">
                  <c:v>0.13504160000000001</c:v>
                </c:pt>
                <c:pt idx="3">
                  <c:v>0.20409340000000001</c:v>
                </c:pt>
                <c:pt idx="4">
                  <c:v>0.26983679999999999</c:v>
                </c:pt>
                <c:pt idx="5">
                  <c:v>0.33237499999999992</c:v>
                </c:pt>
                <c:pt idx="6">
                  <c:v>0.39181119999999992</c:v>
                </c:pt>
                <c:pt idx="7">
                  <c:v>0.44824859999999994</c:v>
                </c:pt>
                <c:pt idx="8">
                  <c:v>0.50179039999999997</c:v>
                </c:pt>
                <c:pt idx="9">
                  <c:v>0.55253979999999991</c:v>
                </c:pt>
                <c:pt idx="10">
                  <c:v>0.60059999999999991</c:v>
                </c:pt>
                <c:pt idx="11">
                  <c:v>0.64607419999999993</c:v>
                </c:pt>
                <c:pt idx="12">
                  <c:v>0.68906559999999983</c:v>
                </c:pt>
                <c:pt idx="13">
                  <c:v>0.72967740000000003</c:v>
                </c:pt>
                <c:pt idx="14">
                  <c:v>0.76801280000000005</c:v>
                </c:pt>
                <c:pt idx="15">
                  <c:v>0.80417500000000008</c:v>
                </c:pt>
                <c:pt idx="16">
                  <c:v>0.83826719999999999</c:v>
                </c:pt>
                <c:pt idx="17">
                  <c:v>0.87039260000000007</c:v>
                </c:pt>
                <c:pt idx="18">
                  <c:v>0.90065440000000019</c:v>
                </c:pt>
                <c:pt idx="19">
                  <c:v>0.92915580000000009</c:v>
                </c:pt>
                <c:pt idx="20">
                  <c:v>0.95600000000000007</c:v>
                </c:pt>
                <c:pt idx="21">
                  <c:v>0.9812902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18-40DD-9683-4F4123EC6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83112"/>
        <c:axId val="550685408"/>
      </c:lineChart>
      <c:catAx>
        <c:axId val="55068311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0685408"/>
        <c:crosses val="autoZero"/>
        <c:auto val="1"/>
        <c:lblAlgn val="ctr"/>
        <c:lblOffset val="100"/>
        <c:noMultiLvlLbl val="0"/>
      </c:catAx>
      <c:valAx>
        <c:axId val="5506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068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0.5 spa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diff!$A$5:$A$59</c:f>
              <c:numCache>
                <c:formatCode>0.00</c:formatCode>
                <c:ptCount val="5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</c:numCache>
            </c:numRef>
          </c:cat>
          <c:val>
            <c:numRef>
              <c:f>diff!$E$5:$E$59</c:f>
              <c:numCache>
                <c:formatCode>0%</c:formatCode>
                <c:ptCount val="55"/>
                <c:pt idx="0">
                  <c:v>0</c:v>
                </c:pt>
                <c:pt idx="1">
                  <c:v>2.3160000000000004E-2</c:v>
                </c:pt>
                <c:pt idx="2">
                  <c:v>4.8640000000000003E-2</c:v>
                </c:pt>
                <c:pt idx="3">
                  <c:v>7.6440000000000008E-2</c:v>
                </c:pt>
                <c:pt idx="4">
                  <c:v>0.10656</c:v>
                </c:pt>
                <c:pt idx="5">
                  <c:v>0.13900000000000001</c:v>
                </c:pt>
                <c:pt idx="6">
                  <c:v>0.17376</c:v>
                </c:pt>
                <c:pt idx="7">
                  <c:v>0.21084000000000003</c:v>
                </c:pt>
                <c:pt idx="8">
                  <c:v>0.25024000000000002</c:v>
                </c:pt>
                <c:pt idx="9">
                  <c:v>0.29195999999999994</c:v>
                </c:pt>
                <c:pt idx="10">
                  <c:v>0.33600000000000008</c:v>
                </c:pt>
                <c:pt idx="11">
                  <c:v>0.34760000000000002</c:v>
                </c:pt>
                <c:pt idx="12">
                  <c:v>0.35919999999999996</c:v>
                </c:pt>
                <c:pt idx="13">
                  <c:v>0.37079999999999996</c:v>
                </c:pt>
                <c:pt idx="14">
                  <c:v>0.38240000000000002</c:v>
                </c:pt>
                <c:pt idx="15">
                  <c:v>0.39399999999999996</c:v>
                </c:pt>
                <c:pt idx="16">
                  <c:v>0.40560000000000002</c:v>
                </c:pt>
                <c:pt idx="17">
                  <c:v>0.41720000000000007</c:v>
                </c:pt>
                <c:pt idx="18">
                  <c:v>0.42880000000000007</c:v>
                </c:pt>
                <c:pt idx="19">
                  <c:v>0.44040000000000001</c:v>
                </c:pt>
                <c:pt idx="20">
                  <c:v>0.45200000000000007</c:v>
                </c:pt>
                <c:pt idx="21">
                  <c:v>0.46360000000000012</c:v>
                </c:pt>
                <c:pt idx="22">
                  <c:v>0.47520000000000007</c:v>
                </c:pt>
                <c:pt idx="23">
                  <c:v>0.48680000000000007</c:v>
                </c:pt>
                <c:pt idx="24">
                  <c:v>0.49840000000000001</c:v>
                </c:pt>
                <c:pt idx="25">
                  <c:v>0.51000000000000012</c:v>
                </c:pt>
                <c:pt idx="26">
                  <c:v>0.52160000000000017</c:v>
                </c:pt>
                <c:pt idx="27">
                  <c:v>0.53320000000000012</c:v>
                </c:pt>
                <c:pt idx="28">
                  <c:v>0.54480000000000006</c:v>
                </c:pt>
                <c:pt idx="29">
                  <c:v>0.55640000000000001</c:v>
                </c:pt>
                <c:pt idx="30">
                  <c:v>0.56800000000000006</c:v>
                </c:pt>
                <c:pt idx="31">
                  <c:v>0.57960000000000012</c:v>
                </c:pt>
                <c:pt idx="32">
                  <c:v>0.59120000000000006</c:v>
                </c:pt>
                <c:pt idx="33">
                  <c:v>0.60280000000000022</c:v>
                </c:pt>
                <c:pt idx="34">
                  <c:v>0.61440000000000028</c:v>
                </c:pt>
                <c:pt idx="35">
                  <c:v>0.62600000000000022</c:v>
                </c:pt>
                <c:pt idx="36">
                  <c:v>0.63760000000000017</c:v>
                </c:pt>
                <c:pt idx="37">
                  <c:v>0.64920000000000022</c:v>
                </c:pt>
                <c:pt idx="38">
                  <c:v>0.66080000000000028</c:v>
                </c:pt>
                <c:pt idx="39">
                  <c:v>0.67240000000000022</c:v>
                </c:pt>
                <c:pt idx="40">
                  <c:v>0.68400000000000016</c:v>
                </c:pt>
                <c:pt idx="41">
                  <c:v>0.69560000000000022</c:v>
                </c:pt>
                <c:pt idx="42">
                  <c:v>0.70720000000000027</c:v>
                </c:pt>
                <c:pt idx="43">
                  <c:v>0.71880000000000033</c:v>
                </c:pt>
                <c:pt idx="44">
                  <c:v>0.73040000000000027</c:v>
                </c:pt>
                <c:pt idx="45">
                  <c:v>0.74200000000000021</c:v>
                </c:pt>
                <c:pt idx="46">
                  <c:v>0.75360000000000038</c:v>
                </c:pt>
                <c:pt idx="47">
                  <c:v>0.76520000000000032</c:v>
                </c:pt>
                <c:pt idx="48">
                  <c:v>0.77680000000000027</c:v>
                </c:pt>
                <c:pt idx="49">
                  <c:v>0.78840000000000032</c:v>
                </c:pt>
                <c:pt idx="50">
                  <c:v>0.80000000000000027</c:v>
                </c:pt>
                <c:pt idx="51">
                  <c:v>0.81160000000000032</c:v>
                </c:pt>
                <c:pt idx="52">
                  <c:v>0.82320000000000038</c:v>
                </c:pt>
                <c:pt idx="53">
                  <c:v>0.83480000000000032</c:v>
                </c:pt>
                <c:pt idx="54">
                  <c:v>0.84640000000000026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95-4DC5-9BBC-989AEB8F99F4}"/>
            </c:ext>
          </c:extLst>
        </c:ser>
        <c:ser>
          <c:idx val="1"/>
          <c:order val="1"/>
          <c:tx>
            <c:v>current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diff!$A$5:$A$59</c:f>
              <c:numCache>
                <c:formatCode>0.00</c:formatCode>
                <c:ptCount val="5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</c:numCache>
            </c:numRef>
          </c:cat>
          <c:val>
            <c:numRef>
              <c:f>diff!$F$5:$F$59</c:f>
              <c:numCache>
                <c:formatCode>0.0%</c:formatCode>
                <c:ptCount val="55"/>
                <c:pt idx="0">
                  <c:v>0</c:v>
                </c:pt>
                <c:pt idx="1">
                  <c:v>2.0817775999999993E-3</c:v>
                </c:pt>
                <c:pt idx="2">
                  <c:v>1.74196608E-2</c:v>
                </c:pt>
                <c:pt idx="3">
                  <c:v>3.2614475199999993E-2</c:v>
                </c:pt>
                <c:pt idx="4">
                  <c:v>4.7667046399999996E-2</c:v>
                </c:pt>
                <c:pt idx="5">
                  <c:v>6.2578200000000014E-2</c:v>
                </c:pt>
                <c:pt idx="6">
                  <c:v>7.734876160000001E-2</c:v>
                </c:pt>
                <c:pt idx="7">
                  <c:v>9.1979556800000001E-2</c:v>
                </c:pt>
                <c:pt idx="8">
                  <c:v>0.1064714112</c:v>
                </c:pt>
                <c:pt idx="9">
                  <c:v>0.12082515039999997</c:v>
                </c:pt>
                <c:pt idx="10">
                  <c:v>0.13504159999999998</c:v>
                </c:pt>
                <c:pt idx="11">
                  <c:v>0.14912158559999997</c:v>
                </c:pt>
                <c:pt idx="12">
                  <c:v>0.16306593279999995</c:v>
                </c:pt>
                <c:pt idx="13">
                  <c:v>0.17687546719999994</c:v>
                </c:pt>
                <c:pt idx="14">
                  <c:v>0.19055101439999997</c:v>
                </c:pt>
                <c:pt idx="15">
                  <c:v>0.20409339999999995</c:v>
                </c:pt>
                <c:pt idx="16">
                  <c:v>0.21750344960000001</c:v>
                </c:pt>
                <c:pt idx="17">
                  <c:v>0.23078198879999998</c:v>
                </c:pt>
                <c:pt idx="18">
                  <c:v>0.24392984320000002</c:v>
                </c:pt>
                <c:pt idx="19">
                  <c:v>0.25694783839999996</c:v>
                </c:pt>
                <c:pt idx="20">
                  <c:v>0.26983679999999999</c:v>
                </c:pt>
                <c:pt idx="21">
                  <c:v>0.2825975536</c:v>
                </c:pt>
                <c:pt idx="22">
                  <c:v>0.29523092480000002</c:v>
                </c:pt>
                <c:pt idx="23">
                  <c:v>0.30773773920000003</c:v>
                </c:pt>
                <c:pt idx="24">
                  <c:v>0.3201188224</c:v>
                </c:pt>
                <c:pt idx="25">
                  <c:v>0.33237500000000003</c:v>
                </c:pt>
                <c:pt idx="26">
                  <c:v>0.34450709760000003</c:v>
                </c:pt>
                <c:pt idx="27">
                  <c:v>0.35651594080000004</c:v>
                </c:pt>
                <c:pt idx="28">
                  <c:v>0.36840235520000009</c:v>
                </c:pt>
                <c:pt idx="29">
                  <c:v>0.38016716640000009</c:v>
                </c:pt>
                <c:pt idx="30">
                  <c:v>0.39181120000000008</c:v>
                </c:pt>
                <c:pt idx="31">
                  <c:v>0.4033352816000001</c:v>
                </c:pt>
                <c:pt idx="32">
                  <c:v>0.41474023680000011</c:v>
                </c:pt>
                <c:pt idx="33">
                  <c:v>0.42602689120000004</c:v>
                </c:pt>
                <c:pt idx="34">
                  <c:v>0.43719607040000014</c:v>
                </c:pt>
                <c:pt idx="35">
                  <c:v>0.44824860000000005</c:v>
                </c:pt>
                <c:pt idx="36">
                  <c:v>0.45918530560000009</c:v>
                </c:pt>
                <c:pt idx="37">
                  <c:v>0.47000701280000007</c:v>
                </c:pt>
                <c:pt idx="38">
                  <c:v>0.48071454720000012</c:v>
                </c:pt>
                <c:pt idx="39">
                  <c:v>0.49130873440000006</c:v>
                </c:pt>
                <c:pt idx="40">
                  <c:v>0.50179040000000019</c:v>
                </c:pt>
                <c:pt idx="41">
                  <c:v>0.51216036960000011</c:v>
                </c:pt>
                <c:pt idx="42">
                  <c:v>0.52241946880000023</c:v>
                </c:pt>
                <c:pt idx="43">
                  <c:v>0.53256852320000014</c:v>
                </c:pt>
                <c:pt idx="44">
                  <c:v>0.54260835840000021</c:v>
                </c:pt>
                <c:pt idx="45">
                  <c:v>0.55253980000000014</c:v>
                </c:pt>
                <c:pt idx="46">
                  <c:v>0.56236367360000028</c:v>
                </c:pt>
                <c:pt idx="47">
                  <c:v>0.57208080480000023</c:v>
                </c:pt>
                <c:pt idx="48">
                  <c:v>0.58169201920000024</c:v>
                </c:pt>
                <c:pt idx="49">
                  <c:v>0.59119814240000024</c:v>
                </c:pt>
                <c:pt idx="50">
                  <c:v>0.60060000000000013</c:v>
                </c:pt>
                <c:pt idx="51">
                  <c:v>0.6098984176000003</c:v>
                </c:pt>
                <c:pt idx="52">
                  <c:v>0.61909422080000021</c:v>
                </c:pt>
                <c:pt idx="53">
                  <c:v>0.62818823520000022</c:v>
                </c:pt>
                <c:pt idx="54">
                  <c:v>0.63718128640000016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95-4DC5-9BBC-989AEB8F9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34792"/>
        <c:axId val="553834136"/>
      </c:lineChart>
      <c:catAx>
        <c:axId val="5538347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136"/>
        <c:crosses val="autoZero"/>
        <c:auto val="1"/>
        <c:lblAlgn val="ctr"/>
        <c:lblOffset val="100"/>
        <c:noMultiLvlLbl val="0"/>
      </c:catAx>
      <c:valAx>
        <c:axId val="5538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1 spa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diff!$H$5:$H$59</c:f>
              <c:numCache>
                <c:formatCode>0.00</c:formatCode>
                <c:ptCount val="5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</c:numCache>
            </c:numRef>
          </c:cat>
          <c:val>
            <c:numRef>
              <c:f>diff!$L$5:$L$59</c:f>
              <c:numCache>
                <c:formatCode>0%</c:formatCode>
                <c:ptCount val="55"/>
                <c:pt idx="0">
                  <c:v>0</c:v>
                </c:pt>
                <c:pt idx="1">
                  <c:v>1.8848E-2</c:v>
                </c:pt>
                <c:pt idx="2">
                  <c:v>4.0191999999999999E-2</c:v>
                </c:pt>
                <c:pt idx="3">
                  <c:v>6.4032000000000006E-2</c:v>
                </c:pt>
                <c:pt idx="4">
                  <c:v>9.0368000000000018E-2</c:v>
                </c:pt>
                <c:pt idx="5">
                  <c:v>0.1192</c:v>
                </c:pt>
                <c:pt idx="6">
                  <c:v>0.150528</c:v>
                </c:pt>
                <c:pt idx="7">
                  <c:v>0.18435200000000004</c:v>
                </c:pt>
                <c:pt idx="8">
                  <c:v>0.22067200000000001</c:v>
                </c:pt>
                <c:pt idx="9">
                  <c:v>0.25948799999999994</c:v>
                </c:pt>
                <c:pt idx="10">
                  <c:v>0.30080000000000001</c:v>
                </c:pt>
                <c:pt idx="11">
                  <c:v>0.31328</c:v>
                </c:pt>
                <c:pt idx="12">
                  <c:v>0.32575999999999999</c:v>
                </c:pt>
                <c:pt idx="13">
                  <c:v>0.33823999999999999</c:v>
                </c:pt>
                <c:pt idx="14">
                  <c:v>0.35072000000000003</c:v>
                </c:pt>
                <c:pt idx="15">
                  <c:v>0.36319999999999997</c:v>
                </c:pt>
                <c:pt idx="16">
                  <c:v>0.37568000000000001</c:v>
                </c:pt>
                <c:pt idx="17">
                  <c:v>0.38816000000000006</c:v>
                </c:pt>
                <c:pt idx="18">
                  <c:v>0.40064000000000005</c:v>
                </c:pt>
                <c:pt idx="19">
                  <c:v>0.41311999999999999</c:v>
                </c:pt>
                <c:pt idx="20">
                  <c:v>0.42560000000000003</c:v>
                </c:pt>
                <c:pt idx="21">
                  <c:v>0.43808000000000008</c:v>
                </c:pt>
                <c:pt idx="22">
                  <c:v>0.45056000000000013</c:v>
                </c:pt>
                <c:pt idx="23">
                  <c:v>0.46304000000000001</c:v>
                </c:pt>
                <c:pt idx="24">
                  <c:v>0.47552000000000005</c:v>
                </c:pt>
                <c:pt idx="25">
                  <c:v>0.4880000000000001</c:v>
                </c:pt>
                <c:pt idx="26">
                  <c:v>0.50048000000000015</c:v>
                </c:pt>
                <c:pt idx="27">
                  <c:v>0.51296000000000008</c:v>
                </c:pt>
                <c:pt idx="28">
                  <c:v>0.52544000000000002</c:v>
                </c:pt>
                <c:pt idx="29">
                  <c:v>0.53792000000000006</c:v>
                </c:pt>
                <c:pt idx="30">
                  <c:v>0.55040000000000011</c:v>
                </c:pt>
                <c:pt idx="31">
                  <c:v>0.56288000000000016</c:v>
                </c:pt>
                <c:pt idx="32">
                  <c:v>0.5753600000000002</c:v>
                </c:pt>
                <c:pt idx="33">
                  <c:v>0.58784000000000014</c:v>
                </c:pt>
                <c:pt idx="34">
                  <c:v>0.60032000000000019</c:v>
                </c:pt>
                <c:pt idx="35">
                  <c:v>0.61280000000000023</c:v>
                </c:pt>
                <c:pt idx="36">
                  <c:v>0.62528000000000017</c:v>
                </c:pt>
                <c:pt idx="37">
                  <c:v>0.63776000000000022</c:v>
                </c:pt>
                <c:pt idx="38">
                  <c:v>0.65024000000000015</c:v>
                </c:pt>
                <c:pt idx="39">
                  <c:v>0.6627200000000002</c:v>
                </c:pt>
                <c:pt idx="40">
                  <c:v>0.67520000000000024</c:v>
                </c:pt>
                <c:pt idx="41">
                  <c:v>0.68768000000000029</c:v>
                </c:pt>
                <c:pt idx="42">
                  <c:v>0.70016000000000023</c:v>
                </c:pt>
                <c:pt idx="43">
                  <c:v>0.71264000000000027</c:v>
                </c:pt>
                <c:pt idx="44">
                  <c:v>0.72512000000000032</c:v>
                </c:pt>
                <c:pt idx="45">
                  <c:v>0.73760000000000026</c:v>
                </c:pt>
                <c:pt idx="46">
                  <c:v>0.7500800000000003</c:v>
                </c:pt>
                <c:pt idx="47">
                  <c:v>0.76256000000000024</c:v>
                </c:pt>
                <c:pt idx="48">
                  <c:v>0.77504000000000028</c:v>
                </c:pt>
                <c:pt idx="49">
                  <c:v>0.78752000000000033</c:v>
                </c:pt>
                <c:pt idx="50">
                  <c:v>0.80000000000000027</c:v>
                </c:pt>
                <c:pt idx="51">
                  <c:v>0.81248000000000031</c:v>
                </c:pt>
                <c:pt idx="52">
                  <c:v>0.82496000000000014</c:v>
                </c:pt>
                <c:pt idx="53">
                  <c:v>0.83744000000000041</c:v>
                </c:pt>
                <c:pt idx="54">
                  <c:v>0.84992000000000023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83-48D8-8528-00F7747F3BDA}"/>
            </c:ext>
          </c:extLst>
        </c:ser>
        <c:ser>
          <c:idx val="1"/>
          <c:order val="1"/>
          <c:tx>
            <c:v>current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diff!$H$5:$H$59</c:f>
              <c:numCache>
                <c:formatCode>0.00</c:formatCode>
                <c:ptCount val="5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</c:numCache>
            </c:numRef>
          </c:cat>
          <c:val>
            <c:numRef>
              <c:f>diff!$M$5:$M$59</c:f>
              <c:numCache>
                <c:formatCode>0.0%</c:formatCode>
                <c:ptCount val="55"/>
                <c:pt idx="0">
                  <c:v>0</c:v>
                </c:pt>
                <c:pt idx="1">
                  <c:v>2.0817775999999993E-3</c:v>
                </c:pt>
                <c:pt idx="2">
                  <c:v>1.74196608E-2</c:v>
                </c:pt>
                <c:pt idx="3">
                  <c:v>3.2614475199999993E-2</c:v>
                </c:pt>
                <c:pt idx="4">
                  <c:v>4.7667046399999996E-2</c:v>
                </c:pt>
                <c:pt idx="5">
                  <c:v>6.2578200000000014E-2</c:v>
                </c:pt>
                <c:pt idx="6">
                  <c:v>7.734876160000001E-2</c:v>
                </c:pt>
                <c:pt idx="7">
                  <c:v>9.1979556800000001E-2</c:v>
                </c:pt>
                <c:pt idx="8">
                  <c:v>0.1064714112</c:v>
                </c:pt>
                <c:pt idx="9">
                  <c:v>0.12082515039999997</c:v>
                </c:pt>
                <c:pt idx="10">
                  <c:v>0.13504159999999998</c:v>
                </c:pt>
                <c:pt idx="11">
                  <c:v>0.14912158559999997</c:v>
                </c:pt>
                <c:pt idx="12">
                  <c:v>0.16306593279999995</c:v>
                </c:pt>
                <c:pt idx="13">
                  <c:v>0.17687546719999994</c:v>
                </c:pt>
                <c:pt idx="14">
                  <c:v>0.19055101439999997</c:v>
                </c:pt>
                <c:pt idx="15">
                  <c:v>0.20409339999999995</c:v>
                </c:pt>
                <c:pt idx="16">
                  <c:v>0.21750344960000001</c:v>
                </c:pt>
                <c:pt idx="17">
                  <c:v>0.23078198879999998</c:v>
                </c:pt>
                <c:pt idx="18">
                  <c:v>0.24392984320000002</c:v>
                </c:pt>
                <c:pt idx="19">
                  <c:v>0.25694783839999996</c:v>
                </c:pt>
                <c:pt idx="20">
                  <c:v>0.26983679999999999</c:v>
                </c:pt>
                <c:pt idx="21">
                  <c:v>0.2825975536</c:v>
                </c:pt>
                <c:pt idx="22">
                  <c:v>0.29523092480000002</c:v>
                </c:pt>
                <c:pt idx="23">
                  <c:v>0.30773773920000003</c:v>
                </c:pt>
                <c:pt idx="24">
                  <c:v>0.3201188224</c:v>
                </c:pt>
                <c:pt idx="25">
                  <c:v>0.33237500000000003</c:v>
                </c:pt>
                <c:pt idx="26">
                  <c:v>0.34450709760000003</c:v>
                </c:pt>
                <c:pt idx="27">
                  <c:v>0.35651594080000004</c:v>
                </c:pt>
                <c:pt idx="28">
                  <c:v>0.36840235520000009</c:v>
                </c:pt>
                <c:pt idx="29">
                  <c:v>0.38016716640000009</c:v>
                </c:pt>
                <c:pt idx="30">
                  <c:v>0.39181120000000008</c:v>
                </c:pt>
                <c:pt idx="31">
                  <c:v>0.4033352816000001</c:v>
                </c:pt>
                <c:pt idx="32">
                  <c:v>0.41474023680000011</c:v>
                </c:pt>
                <c:pt idx="33">
                  <c:v>0.42602689120000004</c:v>
                </c:pt>
                <c:pt idx="34">
                  <c:v>0.43719607040000014</c:v>
                </c:pt>
                <c:pt idx="35">
                  <c:v>0.44824860000000005</c:v>
                </c:pt>
                <c:pt idx="36">
                  <c:v>0.45918530560000009</c:v>
                </c:pt>
                <c:pt idx="37">
                  <c:v>0.47000701280000007</c:v>
                </c:pt>
                <c:pt idx="38">
                  <c:v>0.48071454720000012</c:v>
                </c:pt>
                <c:pt idx="39">
                  <c:v>0.49130873440000006</c:v>
                </c:pt>
                <c:pt idx="40">
                  <c:v>0.50179040000000019</c:v>
                </c:pt>
                <c:pt idx="41">
                  <c:v>0.51216036960000011</c:v>
                </c:pt>
                <c:pt idx="42">
                  <c:v>0.52241946880000023</c:v>
                </c:pt>
                <c:pt idx="43">
                  <c:v>0.53256852320000014</c:v>
                </c:pt>
                <c:pt idx="44">
                  <c:v>0.54260835840000021</c:v>
                </c:pt>
                <c:pt idx="45">
                  <c:v>0.55253980000000014</c:v>
                </c:pt>
                <c:pt idx="46">
                  <c:v>0.56236367360000028</c:v>
                </c:pt>
                <c:pt idx="47">
                  <c:v>0.57208080480000023</c:v>
                </c:pt>
                <c:pt idx="48">
                  <c:v>0.58169201920000024</c:v>
                </c:pt>
                <c:pt idx="49">
                  <c:v>0.59119814240000024</c:v>
                </c:pt>
                <c:pt idx="50">
                  <c:v>0.60060000000000013</c:v>
                </c:pt>
                <c:pt idx="51">
                  <c:v>0.6098984176000003</c:v>
                </c:pt>
                <c:pt idx="52">
                  <c:v>0.61909422080000021</c:v>
                </c:pt>
                <c:pt idx="53">
                  <c:v>0.62818823520000022</c:v>
                </c:pt>
                <c:pt idx="54">
                  <c:v>0.63718128640000016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83-48D8-8528-00F7747F3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34792"/>
        <c:axId val="553834136"/>
      </c:lineChart>
      <c:catAx>
        <c:axId val="5538347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136"/>
        <c:crosses val="autoZero"/>
        <c:auto val="1"/>
        <c:lblAlgn val="ctr"/>
        <c:lblOffset val="100"/>
        <c:noMultiLvlLbl val="0"/>
      </c:catAx>
      <c:valAx>
        <c:axId val="5538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3.5 spa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</c:v>
          </c:tx>
          <c:marker>
            <c:symbol val="none"/>
          </c:marker>
          <c:cat>
            <c:numRef>
              <c:f>diff!$AC$5:$AC$59</c:f>
              <c:numCache>
                <c:formatCode>0.00</c:formatCode>
                <c:ptCount val="55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0.21000000000000002</c:v>
                </c:pt>
                <c:pt idx="4">
                  <c:v>0.28000000000000003</c:v>
                </c:pt>
                <c:pt idx="5">
                  <c:v>0.35000000000000003</c:v>
                </c:pt>
                <c:pt idx="6">
                  <c:v>0.42000000000000004</c:v>
                </c:pt>
                <c:pt idx="7">
                  <c:v>0.49000000000000005</c:v>
                </c:pt>
                <c:pt idx="8">
                  <c:v>0.56000000000000005</c:v>
                </c:pt>
                <c:pt idx="9">
                  <c:v>0.63000000000000012</c:v>
                </c:pt>
                <c:pt idx="10">
                  <c:v>0.70000000000000018</c:v>
                </c:pt>
                <c:pt idx="11">
                  <c:v>0.77000000000000024</c:v>
                </c:pt>
                <c:pt idx="12">
                  <c:v>0.8400000000000003</c:v>
                </c:pt>
                <c:pt idx="13">
                  <c:v>0.91000000000000036</c:v>
                </c:pt>
                <c:pt idx="14">
                  <c:v>0.98000000000000043</c:v>
                </c:pt>
                <c:pt idx="15">
                  <c:v>1.0500000000000005</c:v>
                </c:pt>
                <c:pt idx="16">
                  <c:v>1.1200000000000006</c:v>
                </c:pt>
                <c:pt idx="17">
                  <c:v>1.1900000000000006</c:v>
                </c:pt>
                <c:pt idx="18">
                  <c:v>1.2600000000000007</c:v>
                </c:pt>
                <c:pt idx="19">
                  <c:v>1.3300000000000007</c:v>
                </c:pt>
                <c:pt idx="20">
                  <c:v>1.4000000000000008</c:v>
                </c:pt>
                <c:pt idx="21">
                  <c:v>1.4700000000000009</c:v>
                </c:pt>
                <c:pt idx="22">
                  <c:v>1.5400000000000009</c:v>
                </c:pt>
                <c:pt idx="23">
                  <c:v>1.610000000000001</c:v>
                </c:pt>
                <c:pt idx="24">
                  <c:v>1.680000000000001</c:v>
                </c:pt>
                <c:pt idx="25">
                  <c:v>1.7500000000000011</c:v>
                </c:pt>
                <c:pt idx="26">
                  <c:v>1.8200000000000012</c:v>
                </c:pt>
                <c:pt idx="27">
                  <c:v>1.8900000000000012</c:v>
                </c:pt>
                <c:pt idx="28">
                  <c:v>1.9600000000000013</c:v>
                </c:pt>
                <c:pt idx="29">
                  <c:v>2.0300000000000011</c:v>
                </c:pt>
                <c:pt idx="30">
                  <c:v>2.100000000000001</c:v>
                </c:pt>
                <c:pt idx="31">
                  <c:v>2.1700000000000008</c:v>
                </c:pt>
                <c:pt idx="32">
                  <c:v>2.2400000000000007</c:v>
                </c:pt>
                <c:pt idx="33">
                  <c:v>2.3100000000000005</c:v>
                </c:pt>
                <c:pt idx="34">
                  <c:v>2.3800000000000003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2.6599999999999997</c:v>
                </c:pt>
                <c:pt idx="39">
                  <c:v>2.7299999999999995</c:v>
                </c:pt>
                <c:pt idx="40">
                  <c:v>2.7999999999999994</c:v>
                </c:pt>
                <c:pt idx="41">
                  <c:v>2.8699999999999992</c:v>
                </c:pt>
                <c:pt idx="42">
                  <c:v>2.9399999999999991</c:v>
                </c:pt>
                <c:pt idx="43">
                  <c:v>3.0099999999999989</c:v>
                </c:pt>
                <c:pt idx="44">
                  <c:v>3.0799999999999987</c:v>
                </c:pt>
                <c:pt idx="45">
                  <c:v>3.1499999999999986</c:v>
                </c:pt>
                <c:pt idx="46">
                  <c:v>3.2199999999999984</c:v>
                </c:pt>
                <c:pt idx="47">
                  <c:v>3.2899999999999983</c:v>
                </c:pt>
                <c:pt idx="48">
                  <c:v>3.3599999999999981</c:v>
                </c:pt>
                <c:pt idx="49">
                  <c:v>3.4299999999999979</c:v>
                </c:pt>
                <c:pt idx="50">
                  <c:v>3.4999999999999978</c:v>
                </c:pt>
                <c:pt idx="51">
                  <c:v>3.5699999999999976</c:v>
                </c:pt>
                <c:pt idx="52">
                  <c:v>3.6399999999999975</c:v>
                </c:pt>
                <c:pt idx="53">
                  <c:v>3.7099999999999973</c:v>
                </c:pt>
                <c:pt idx="54">
                  <c:v>3.7799999999999971</c:v>
                </c:pt>
              </c:numCache>
            </c:numRef>
          </c:cat>
          <c:val>
            <c:numRef>
              <c:f>diff!$AG$5:$AG$59</c:f>
              <c:numCache>
                <c:formatCode>0%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1.9919999999999985E-3</c:v>
                </c:pt>
                <c:pt idx="4">
                  <c:v>9.4080000000000066E-3</c:v>
                </c:pt>
                <c:pt idx="5">
                  <c:v>2.0199999999999992E-2</c:v>
                </c:pt>
                <c:pt idx="6">
                  <c:v>3.4368000000000003E-2</c:v>
                </c:pt>
                <c:pt idx="7">
                  <c:v>5.1912000000000028E-2</c:v>
                </c:pt>
                <c:pt idx="8">
                  <c:v>7.2831999999999994E-2</c:v>
                </c:pt>
                <c:pt idx="9">
                  <c:v>9.7128000000000006E-2</c:v>
                </c:pt>
                <c:pt idx="10">
                  <c:v>0.12480000000000002</c:v>
                </c:pt>
                <c:pt idx="11">
                  <c:v>0.14168000000000008</c:v>
                </c:pt>
                <c:pt idx="12">
                  <c:v>0.15856000000000003</c:v>
                </c:pt>
                <c:pt idx="13">
                  <c:v>0.17544000000000004</c:v>
                </c:pt>
                <c:pt idx="14">
                  <c:v>0.1923200000000001</c:v>
                </c:pt>
                <c:pt idx="15">
                  <c:v>0.20920000000000016</c:v>
                </c:pt>
                <c:pt idx="16">
                  <c:v>0.22608000000000017</c:v>
                </c:pt>
                <c:pt idx="17">
                  <c:v>0.24296000000000012</c:v>
                </c:pt>
                <c:pt idx="18">
                  <c:v>0.25984000000000018</c:v>
                </c:pt>
                <c:pt idx="19">
                  <c:v>0.27672000000000019</c:v>
                </c:pt>
                <c:pt idx="20">
                  <c:v>0.29360000000000019</c:v>
                </c:pt>
                <c:pt idx="21">
                  <c:v>0.3104800000000002</c:v>
                </c:pt>
                <c:pt idx="22">
                  <c:v>0.32736000000000026</c:v>
                </c:pt>
                <c:pt idx="23">
                  <c:v>0.34424000000000021</c:v>
                </c:pt>
                <c:pt idx="24">
                  <c:v>0.36112000000000022</c:v>
                </c:pt>
                <c:pt idx="25">
                  <c:v>0.37800000000000034</c:v>
                </c:pt>
                <c:pt idx="26">
                  <c:v>0.39488000000000034</c:v>
                </c:pt>
                <c:pt idx="27">
                  <c:v>0.41176000000000035</c:v>
                </c:pt>
                <c:pt idx="28">
                  <c:v>0.42864000000000035</c:v>
                </c:pt>
                <c:pt idx="29">
                  <c:v>0.44552000000000025</c:v>
                </c:pt>
                <c:pt idx="30">
                  <c:v>0.46240000000000026</c:v>
                </c:pt>
                <c:pt idx="31">
                  <c:v>0.47928000000000015</c:v>
                </c:pt>
                <c:pt idx="32">
                  <c:v>0.49616000000000016</c:v>
                </c:pt>
                <c:pt idx="33">
                  <c:v>0.51304000000000005</c:v>
                </c:pt>
                <c:pt idx="34">
                  <c:v>0.52992000000000006</c:v>
                </c:pt>
                <c:pt idx="35">
                  <c:v>0.54680000000000006</c:v>
                </c:pt>
                <c:pt idx="36">
                  <c:v>0.56367999999999996</c:v>
                </c:pt>
                <c:pt idx="37">
                  <c:v>0.58055999999999996</c:v>
                </c:pt>
                <c:pt idx="38">
                  <c:v>0.59743999999999997</c:v>
                </c:pt>
                <c:pt idx="39">
                  <c:v>0.61431999999999987</c:v>
                </c:pt>
                <c:pt idx="40">
                  <c:v>0.63119999999999976</c:v>
                </c:pt>
                <c:pt idx="41">
                  <c:v>0.64807999999999977</c:v>
                </c:pt>
                <c:pt idx="42">
                  <c:v>0.66495999999999977</c:v>
                </c:pt>
                <c:pt idx="43">
                  <c:v>0.68183999999999978</c:v>
                </c:pt>
                <c:pt idx="44">
                  <c:v>0.69871999999999967</c:v>
                </c:pt>
                <c:pt idx="45">
                  <c:v>0.71559999999999968</c:v>
                </c:pt>
                <c:pt idx="46">
                  <c:v>0.73247999999999969</c:v>
                </c:pt>
                <c:pt idx="47">
                  <c:v>0.74935999999999958</c:v>
                </c:pt>
                <c:pt idx="48">
                  <c:v>0.76623999999999948</c:v>
                </c:pt>
                <c:pt idx="49">
                  <c:v>0.78311999999999948</c:v>
                </c:pt>
                <c:pt idx="50">
                  <c:v>0.79999999999999971</c:v>
                </c:pt>
                <c:pt idx="51">
                  <c:v>0.81687999999999938</c:v>
                </c:pt>
                <c:pt idx="52">
                  <c:v>0.8337599999999995</c:v>
                </c:pt>
                <c:pt idx="53">
                  <c:v>0.85063999999999929</c:v>
                </c:pt>
                <c:pt idx="54">
                  <c:v>0.8675199999999994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B-429C-AD40-1F2F3FDBF6E9}"/>
            </c:ext>
          </c:extLst>
        </c:ser>
        <c:ser>
          <c:idx val="1"/>
          <c:order val="1"/>
          <c:tx>
            <c:v>current</c:v>
          </c:tx>
          <c:marker>
            <c:symbol val="none"/>
          </c:marker>
          <c:cat>
            <c:numRef>
              <c:f>diff!$AC$5:$AC$59</c:f>
              <c:numCache>
                <c:formatCode>0.00</c:formatCode>
                <c:ptCount val="55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0.21000000000000002</c:v>
                </c:pt>
                <c:pt idx="4">
                  <c:v>0.28000000000000003</c:v>
                </c:pt>
                <c:pt idx="5">
                  <c:v>0.35000000000000003</c:v>
                </c:pt>
                <c:pt idx="6">
                  <c:v>0.42000000000000004</c:v>
                </c:pt>
                <c:pt idx="7">
                  <c:v>0.49000000000000005</c:v>
                </c:pt>
                <c:pt idx="8">
                  <c:v>0.56000000000000005</c:v>
                </c:pt>
                <c:pt idx="9">
                  <c:v>0.63000000000000012</c:v>
                </c:pt>
                <c:pt idx="10">
                  <c:v>0.70000000000000018</c:v>
                </c:pt>
                <c:pt idx="11">
                  <c:v>0.77000000000000024</c:v>
                </c:pt>
                <c:pt idx="12">
                  <c:v>0.8400000000000003</c:v>
                </c:pt>
                <c:pt idx="13">
                  <c:v>0.91000000000000036</c:v>
                </c:pt>
                <c:pt idx="14">
                  <c:v>0.98000000000000043</c:v>
                </c:pt>
                <c:pt idx="15">
                  <c:v>1.0500000000000005</c:v>
                </c:pt>
                <c:pt idx="16">
                  <c:v>1.1200000000000006</c:v>
                </c:pt>
                <c:pt idx="17">
                  <c:v>1.1900000000000006</c:v>
                </c:pt>
                <c:pt idx="18">
                  <c:v>1.2600000000000007</c:v>
                </c:pt>
                <c:pt idx="19">
                  <c:v>1.3300000000000007</c:v>
                </c:pt>
                <c:pt idx="20">
                  <c:v>1.4000000000000008</c:v>
                </c:pt>
                <c:pt idx="21">
                  <c:v>1.4700000000000009</c:v>
                </c:pt>
                <c:pt idx="22">
                  <c:v>1.5400000000000009</c:v>
                </c:pt>
                <c:pt idx="23">
                  <c:v>1.610000000000001</c:v>
                </c:pt>
                <c:pt idx="24">
                  <c:v>1.680000000000001</c:v>
                </c:pt>
                <c:pt idx="25">
                  <c:v>1.7500000000000011</c:v>
                </c:pt>
                <c:pt idx="26">
                  <c:v>1.8200000000000012</c:v>
                </c:pt>
                <c:pt idx="27">
                  <c:v>1.8900000000000012</c:v>
                </c:pt>
                <c:pt idx="28">
                  <c:v>1.9600000000000013</c:v>
                </c:pt>
                <c:pt idx="29">
                  <c:v>2.0300000000000011</c:v>
                </c:pt>
                <c:pt idx="30">
                  <c:v>2.100000000000001</c:v>
                </c:pt>
                <c:pt idx="31">
                  <c:v>2.1700000000000008</c:v>
                </c:pt>
                <c:pt idx="32">
                  <c:v>2.2400000000000007</c:v>
                </c:pt>
                <c:pt idx="33">
                  <c:v>2.3100000000000005</c:v>
                </c:pt>
                <c:pt idx="34">
                  <c:v>2.3800000000000003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2.6599999999999997</c:v>
                </c:pt>
                <c:pt idx="39">
                  <c:v>2.7299999999999995</c:v>
                </c:pt>
                <c:pt idx="40">
                  <c:v>2.7999999999999994</c:v>
                </c:pt>
                <c:pt idx="41">
                  <c:v>2.8699999999999992</c:v>
                </c:pt>
                <c:pt idx="42">
                  <c:v>2.9399999999999991</c:v>
                </c:pt>
                <c:pt idx="43">
                  <c:v>3.0099999999999989</c:v>
                </c:pt>
                <c:pt idx="44">
                  <c:v>3.0799999999999987</c:v>
                </c:pt>
                <c:pt idx="45">
                  <c:v>3.1499999999999986</c:v>
                </c:pt>
                <c:pt idx="46">
                  <c:v>3.2199999999999984</c:v>
                </c:pt>
                <c:pt idx="47">
                  <c:v>3.2899999999999983</c:v>
                </c:pt>
                <c:pt idx="48">
                  <c:v>3.3599999999999981</c:v>
                </c:pt>
                <c:pt idx="49">
                  <c:v>3.4299999999999979</c:v>
                </c:pt>
                <c:pt idx="50">
                  <c:v>3.4999999999999978</c:v>
                </c:pt>
                <c:pt idx="51">
                  <c:v>3.5699999999999976</c:v>
                </c:pt>
                <c:pt idx="52">
                  <c:v>3.6399999999999975</c:v>
                </c:pt>
                <c:pt idx="53">
                  <c:v>3.7099999999999973</c:v>
                </c:pt>
                <c:pt idx="54">
                  <c:v>3.7799999999999971</c:v>
                </c:pt>
              </c:numCache>
            </c:numRef>
          </c:cat>
          <c:val>
            <c:numRef>
              <c:f>diff!$AH$5:$AH$59</c:f>
              <c:numCache>
                <c:formatCode>0.0%</c:formatCode>
                <c:ptCount val="55"/>
                <c:pt idx="0">
                  <c:v>0</c:v>
                </c:pt>
                <c:pt idx="1">
                  <c:v>2.0817775999999993E-3</c:v>
                </c:pt>
                <c:pt idx="2">
                  <c:v>1.74196608E-2</c:v>
                </c:pt>
                <c:pt idx="3">
                  <c:v>3.26144752E-2</c:v>
                </c:pt>
                <c:pt idx="4">
                  <c:v>4.7667046399999996E-2</c:v>
                </c:pt>
                <c:pt idx="5">
                  <c:v>6.2578200000000014E-2</c:v>
                </c:pt>
                <c:pt idx="6">
                  <c:v>7.734876160000001E-2</c:v>
                </c:pt>
                <c:pt idx="7">
                  <c:v>9.1979556800000001E-2</c:v>
                </c:pt>
                <c:pt idx="8">
                  <c:v>0.1064714112</c:v>
                </c:pt>
                <c:pt idx="9">
                  <c:v>0.1208251504</c:v>
                </c:pt>
                <c:pt idx="10">
                  <c:v>0.13504160000000001</c:v>
                </c:pt>
                <c:pt idx="11">
                  <c:v>0.14912158560000002</c:v>
                </c:pt>
                <c:pt idx="12">
                  <c:v>0.16306593280000004</c:v>
                </c:pt>
                <c:pt idx="13">
                  <c:v>0.17687546720000008</c:v>
                </c:pt>
                <c:pt idx="14">
                  <c:v>0.19055101440000008</c:v>
                </c:pt>
                <c:pt idx="15">
                  <c:v>0.20409340000000009</c:v>
                </c:pt>
                <c:pt idx="16">
                  <c:v>0.21750344960000009</c:v>
                </c:pt>
                <c:pt idx="17">
                  <c:v>0.23078198880000014</c:v>
                </c:pt>
                <c:pt idx="18">
                  <c:v>0.24392984320000013</c:v>
                </c:pt>
                <c:pt idx="19">
                  <c:v>0.25694783840000013</c:v>
                </c:pt>
                <c:pt idx="20">
                  <c:v>0.26983680000000015</c:v>
                </c:pt>
                <c:pt idx="21">
                  <c:v>0.28259755360000016</c:v>
                </c:pt>
                <c:pt idx="22">
                  <c:v>0.29523092480000013</c:v>
                </c:pt>
                <c:pt idx="23">
                  <c:v>0.30773773920000014</c:v>
                </c:pt>
                <c:pt idx="24">
                  <c:v>0.32011882240000017</c:v>
                </c:pt>
                <c:pt idx="25">
                  <c:v>0.33237500000000014</c:v>
                </c:pt>
                <c:pt idx="26">
                  <c:v>0.3445070976000002</c:v>
                </c:pt>
                <c:pt idx="27">
                  <c:v>0.35651594080000021</c:v>
                </c:pt>
                <c:pt idx="28">
                  <c:v>0.3684023552000002</c:v>
                </c:pt>
                <c:pt idx="29">
                  <c:v>0.38016716640000009</c:v>
                </c:pt>
                <c:pt idx="30">
                  <c:v>0.39181120000000014</c:v>
                </c:pt>
                <c:pt idx="31">
                  <c:v>0.4033352816000001</c:v>
                </c:pt>
                <c:pt idx="32">
                  <c:v>0.41474023680000011</c:v>
                </c:pt>
                <c:pt idx="33">
                  <c:v>0.42602689120000009</c:v>
                </c:pt>
                <c:pt idx="34">
                  <c:v>0.43719607039999991</c:v>
                </c:pt>
                <c:pt idx="35">
                  <c:v>0.4482486</c:v>
                </c:pt>
                <c:pt idx="36">
                  <c:v>0.45918530559999987</c:v>
                </c:pt>
                <c:pt idx="37">
                  <c:v>0.47000701279999996</c:v>
                </c:pt>
                <c:pt idx="38">
                  <c:v>0.4807145471999999</c:v>
                </c:pt>
                <c:pt idx="39">
                  <c:v>0.49130873439999984</c:v>
                </c:pt>
                <c:pt idx="40">
                  <c:v>0.50179039999999986</c:v>
                </c:pt>
                <c:pt idx="41">
                  <c:v>0.51216036959999989</c:v>
                </c:pt>
                <c:pt idx="42">
                  <c:v>0.52241946879999979</c:v>
                </c:pt>
                <c:pt idx="43">
                  <c:v>0.53256852319999981</c:v>
                </c:pt>
                <c:pt idx="44">
                  <c:v>0.54260835839999977</c:v>
                </c:pt>
                <c:pt idx="45">
                  <c:v>0.5525397999999998</c:v>
                </c:pt>
                <c:pt idx="46">
                  <c:v>0.56236367359999984</c:v>
                </c:pt>
                <c:pt idx="47">
                  <c:v>0.57208080479999968</c:v>
                </c:pt>
                <c:pt idx="48">
                  <c:v>0.58169201919999969</c:v>
                </c:pt>
                <c:pt idx="49">
                  <c:v>0.59119814239999979</c:v>
                </c:pt>
                <c:pt idx="50">
                  <c:v>0.60059999999999969</c:v>
                </c:pt>
                <c:pt idx="51">
                  <c:v>0.60989841759999963</c:v>
                </c:pt>
                <c:pt idx="52">
                  <c:v>0.61909422079999965</c:v>
                </c:pt>
                <c:pt idx="53">
                  <c:v>0.62818823519999956</c:v>
                </c:pt>
                <c:pt idx="54">
                  <c:v>0.6371812863999996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B-429C-AD40-1F2F3FDB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34792"/>
        <c:axId val="553834136"/>
      </c:lineChart>
      <c:catAx>
        <c:axId val="5538347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136"/>
        <c:crosses val="autoZero"/>
        <c:auto val="1"/>
        <c:lblAlgn val="ctr"/>
        <c:lblOffset val="100"/>
        <c:noMultiLvlLbl val="0"/>
      </c:catAx>
      <c:valAx>
        <c:axId val="5538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1.5 spa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</c:v>
          </c:tx>
          <c:marker>
            <c:symbol val="none"/>
          </c:marker>
          <c:cat>
            <c:numRef>
              <c:f>diff!$O$5:$O$59</c:f>
              <c:numCache>
                <c:formatCode>0.00</c:formatCode>
                <c:ptCount val="55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  <c:pt idx="41">
                  <c:v>1.2300000000000009</c:v>
                </c:pt>
                <c:pt idx="42">
                  <c:v>1.2600000000000009</c:v>
                </c:pt>
                <c:pt idx="43">
                  <c:v>1.2900000000000009</c:v>
                </c:pt>
                <c:pt idx="44">
                  <c:v>1.320000000000001</c:v>
                </c:pt>
                <c:pt idx="45">
                  <c:v>1.350000000000001</c:v>
                </c:pt>
                <c:pt idx="46">
                  <c:v>1.380000000000001</c:v>
                </c:pt>
                <c:pt idx="47">
                  <c:v>1.410000000000001</c:v>
                </c:pt>
                <c:pt idx="48">
                  <c:v>1.4400000000000011</c:v>
                </c:pt>
                <c:pt idx="49">
                  <c:v>1.4700000000000011</c:v>
                </c:pt>
                <c:pt idx="50">
                  <c:v>1.5000000000000011</c:v>
                </c:pt>
                <c:pt idx="51">
                  <c:v>1.5300000000000011</c:v>
                </c:pt>
                <c:pt idx="52">
                  <c:v>1.5600000000000012</c:v>
                </c:pt>
                <c:pt idx="53">
                  <c:v>1.5900000000000012</c:v>
                </c:pt>
                <c:pt idx="54">
                  <c:v>1.6200000000000012</c:v>
                </c:pt>
              </c:numCache>
            </c:numRef>
          </c:cat>
          <c:val>
            <c:numRef>
              <c:f>diff!$S$5:$S$59</c:f>
              <c:numCache>
                <c:formatCode>0%</c:formatCode>
                <c:ptCount val="55"/>
                <c:pt idx="0">
                  <c:v>0</c:v>
                </c:pt>
                <c:pt idx="1">
                  <c:v>1.4536E-2</c:v>
                </c:pt>
                <c:pt idx="2">
                  <c:v>3.1744000000000001E-2</c:v>
                </c:pt>
                <c:pt idx="3">
                  <c:v>5.1624000000000003E-2</c:v>
                </c:pt>
                <c:pt idx="4">
                  <c:v>7.4176000000000006E-2</c:v>
                </c:pt>
                <c:pt idx="5">
                  <c:v>9.9399999999999988E-2</c:v>
                </c:pt>
                <c:pt idx="6">
                  <c:v>0.12729599999999999</c:v>
                </c:pt>
                <c:pt idx="7">
                  <c:v>0.15786399999999998</c:v>
                </c:pt>
                <c:pt idx="8">
                  <c:v>0.19110400000000002</c:v>
                </c:pt>
                <c:pt idx="9">
                  <c:v>0.22701600000000005</c:v>
                </c:pt>
                <c:pt idx="10">
                  <c:v>0.26560000000000006</c:v>
                </c:pt>
                <c:pt idx="11">
                  <c:v>0.27896000000000004</c:v>
                </c:pt>
                <c:pt idx="12">
                  <c:v>0.29232000000000008</c:v>
                </c:pt>
                <c:pt idx="13">
                  <c:v>0.30568000000000012</c:v>
                </c:pt>
                <c:pt idx="14">
                  <c:v>0.3190400000000001</c:v>
                </c:pt>
                <c:pt idx="15">
                  <c:v>0.33240000000000008</c:v>
                </c:pt>
                <c:pt idx="16">
                  <c:v>0.34576000000000012</c:v>
                </c:pt>
                <c:pt idx="17">
                  <c:v>0.35912000000000011</c:v>
                </c:pt>
                <c:pt idx="18">
                  <c:v>0.37248000000000014</c:v>
                </c:pt>
                <c:pt idx="19">
                  <c:v>0.38584000000000018</c:v>
                </c:pt>
                <c:pt idx="20">
                  <c:v>0.39920000000000011</c:v>
                </c:pt>
                <c:pt idx="21">
                  <c:v>0.41256000000000015</c:v>
                </c:pt>
                <c:pt idx="22">
                  <c:v>0.42592000000000019</c:v>
                </c:pt>
                <c:pt idx="23">
                  <c:v>0.43928000000000023</c:v>
                </c:pt>
                <c:pt idx="24">
                  <c:v>0.45264000000000026</c:v>
                </c:pt>
                <c:pt idx="25">
                  <c:v>0.46600000000000019</c:v>
                </c:pt>
                <c:pt idx="26">
                  <c:v>0.47936000000000023</c:v>
                </c:pt>
                <c:pt idx="27">
                  <c:v>0.49272000000000027</c:v>
                </c:pt>
                <c:pt idx="28">
                  <c:v>0.5060800000000002</c:v>
                </c:pt>
                <c:pt idx="29">
                  <c:v>0.51944000000000023</c:v>
                </c:pt>
                <c:pt idx="30">
                  <c:v>0.53280000000000027</c:v>
                </c:pt>
                <c:pt idx="31">
                  <c:v>0.54616000000000031</c:v>
                </c:pt>
                <c:pt idx="32">
                  <c:v>0.55952000000000024</c:v>
                </c:pt>
                <c:pt idx="33">
                  <c:v>0.57288000000000039</c:v>
                </c:pt>
                <c:pt idx="34">
                  <c:v>0.58624000000000032</c:v>
                </c:pt>
                <c:pt idx="35">
                  <c:v>0.59960000000000035</c:v>
                </c:pt>
                <c:pt idx="36">
                  <c:v>0.61296000000000039</c:v>
                </c:pt>
                <c:pt idx="37">
                  <c:v>0.62632000000000032</c:v>
                </c:pt>
                <c:pt idx="38">
                  <c:v>0.63968000000000036</c:v>
                </c:pt>
                <c:pt idx="39">
                  <c:v>0.65304000000000029</c:v>
                </c:pt>
                <c:pt idx="40">
                  <c:v>0.66640000000000033</c:v>
                </c:pt>
                <c:pt idx="41">
                  <c:v>0.67976000000000036</c:v>
                </c:pt>
                <c:pt idx="42">
                  <c:v>0.6931200000000004</c:v>
                </c:pt>
                <c:pt idx="43">
                  <c:v>0.70648000000000044</c:v>
                </c:pt>
                <c:pt idx="44">
                  <c:v>0.71984000000000037</c:v>
                </c:pt>
                <c:pt idx="45">
                  <c:v>0.73320000000000052</c:v>
                </c:pt>
                <c:pt idx="46">
                  <c:v>0.74656000000000045</c:v>
                </c:pt>
                <c:pt idx="47">
                  <c:v>0.7599200000000006</c:v>
                </c:pt>
                <c:pt idx="48">
                  <c:v>0.77328000000000052</c:v>
                </c:pt>
                <c:pt idx="49">
                  <c:v>0.78664000000000045</c:v>
                </c:pt>
                <c:pt idx="50">
                  <c:v>0.80000000000000038</c:v>
                </c:pt>
                <c:pt idx="51">
                  <c:v>0.81336000000000053</c:v>
                </c:pt>
                <c:pt idx="52">
                  <c:v>0.82672000000000045</c:v>
                </c:pt>
                <c:pt idx="53">
                  <c:v>0.84008000000000038</c:v>
                </c:pt>
                <c:pt idx="54">
                  <c:v>0.85344000000000053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5-4AD2-973E-0BA95B25DC42}"/>
            </c:ext>
          </c:extLst>
        </c:ser>
        <c:ser>
          <c:idx val="1"/>
          <c:order val="1"/>
          <c:tx>
            <c:v>current</c:v>
          </c:tx>
          <c:marker>
            <c:symbol val="none"/>
          </c:marker>
          <c:cat>
            <c:numRef>
              <c:f>diff!$O$5:$O$59</c:f>
              <c:numCache>
                <c:formatCode>0.00</c:formatCode>
                <c:ptCount val="55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  <c:pt idx="41">
                  <c:v>1.2300000000000009</c:v>
                </c:pt>
                <c:pt idx="42">
                  <c:v>1.2600000000000009</c:v>
                </c:pt>
                <c:pt idx="43">
                  <c:v>1.2900000000000009</c:v>
                </c:pt>
                <c:pt idx="44">
                  <c:v>1.320000000000001</c:v>
                </c:pt>
                <c:pt idx="45">
                  <c:v>1.350000000000001</c:v>
                </c:pt>
                <c:pt idx="46">
                  <c:v>1.380000000000001</c:v>
                </c:pt>
                <c:pt idx="47">
                  <c:v>1.410000000000001</c:v>
                </c:pt>
                <c:pt idx="48">
                  <c:v>1.4400000000000011</c:v>
                </c:pt>
                <c:pt idx="49">
                  <c:v>1.4700000000000011</c:v>
                </c:pt>
                <c:pt idx="50">
                  <c:v>1.5000000000000011</c:v>
                </c:pt>
                <c:pt idx="51">
                  <c:v>1.5300000000000011</c:v>
                </c:pt>
                <c:pt idx="52">
                  <c:v>1.5600000000000012</c:v>
                </c:pt>
                <c:pt idx="53">
                  <c:v>1.5900000000000012</c:v>
                </c:pt>
                <c:pt idx="54">
                  <c:v>1.6200000000000012</c:v>
                </c:pt>
              </c:numCache>
            </c:numRef>
          </c:cat>
          <c:val>
            <c:numRef>
              <c:f>diff!$T$5:$T$59</c:f>
              <c:numCache>
                <c:formatCode>0.0%</c:formatCode>
                <c:ptCount val="55"/>
                <c:pt idx="0">
                  <c:v>0</c:v>
                </c:pt>
                <c:pt idx="1">
                  <c:v>2.0817775999999993E-3</c:v>
                </c:pt>
                <c:pt idx="2">
                  <c:v>1.74196608E-2</c:v>
                </c:pt>
                <c:pt idx="3">
                  <c:v>3.2614475199999993E-2</c:v>
                </c:pt>
                <c:pt idx="4">
                  <c:v>4.7667046399999996E-2</c:v>
                </c:pt>
                <c:pt idx="5">
                  <c:v>6.25782E-2</c:v>
                </c:pt>
                <c:pt idx="6">
                  <c:v>7.7348761599999996E-2</c:v>
                </c:pt>
                <c:pt idx="7">
                  <c:v>9.1979556799999987E-2</c:v>
                </c:pt>
                <c:pt idx="8">
                  <c:v>0.1064714112</c:v>
                </c:pt>
                <c:pt idx="9">
                  <c:v>0.1208251504</c:v>
                </c:pt>
                <c:pt idx="10">
                  <c:v>0.13504160000000001</c:v>
                </c:pt>
                <c:pt idx="11">
                  <c:v>0.14912158560000002</c:v>
                </c:pt>
                <c:pt idx="12">
                  <c:v>0.16306593280000004</c:v>
                </c:pt>
                <c:pt idx="13">
                  <c:v>0.17687546720000005</c:v>
                </c:pt>
                <c:pt idx="14">
                  <c:v>0.19055101440000005</c:v>
                </c:pt>
                <c:pt idx="15">
                  <c:v>0.20409340000000006</c:v>
                </c:pt>
                <c:pt idx="16">
                  <c:v>0.21750344960000007</c:v>
                </c:pt>
                <c:pt idx="17">
                  <c:v>0.23078198880000009</c:v>
                </c:pt>
                <c:pt idx="18">
                  <c:v>0.24392984320000008</c:v>
                </c:pt>
                <c:pt idx="19">
                  <c:v>0.25694783840000007</c:v>
                </c:pt>
                <c:pt idx="20">
                  <c:v>0.2698368000000001</c:v>
                </c:pt>
                <c:pt idx="21">
                  <c:v>0.28259755360000011</c:v>
                </c:pt>
                <c:pt idx="22">
                  <c:v>0.29523092480000007</c:v>
                </c:pt>
                <c:pt idx="23">
                  <c:v>0.30773773920000008</c:v>
                </c:pt>
                <c:pt idx="24">
                  <c:v>0.32011882240000011</c:v>
                </c:pt>
                <c:pt idx="25">
                  <c:v>0.33237500000000014</c:v>
                </c:pt>
                <c:pt idx="26">
                  <c:v>0.3445070976000002</c:v>
                </c:pt>
                <c:pt idx="27">
                  <c:v>0.35651594080000021</c:v>
                </c:pt>
                <c:pt idx="28">
                  <c:v>0.3684023552000002</c:v>
                </c:pt>
                <c:pt idx="29">
                  <c:v>0.3801671664000002</c:v>
                </c:pt>
                <c:pt idx="30">
                  <c:v>0.39181120000000019</c:v>
                </c:pt>
                <c:pt idx="31">
                  <c:v>0.40333528160000021</c:v>
                </c:pt>
                <c:pt idx="32">
                  <c:v>0.41474023680000022</c:v>
                </c:pt>
                <c:pt idx="33">
                  <c:v>0.4260268912000002</c:v>
                </c:pt>
                <c:pt idx="34">
                  <c:v>0.43719607040000014</c:v>
                </c:pt>
                <c:pt idx="35">
                  <c:v>0.44824860000000022</c:v>
                </c:pt>
                <c:pt idx="36">
                  <c:v>0.4591853056000002</c:v>
                </c:pt>
                <c:pt idx="37">
                  <c:v>0.47000701280000023</c:v>
                </c:pt>
                <c:pt idx="38">
                  <c:v>0.48071454720000018</c:v>
                </c:pt>
                <c:pt idx="39">
                  <c:v>0.49130873440000028</c:v>
                </c:pt>
                <c:pt idx="40">
                  <c:v>0.5017904000000003</c:v>
                </c:pt>
                <c:pt idx="41">
                  <c:v>0.51216036960000033</c:v>
                </c:pt>
                <c:pt idx="42">
                  <c:v>0.52241946880000023</c:v>
                </c:pt>
                <c:pt idx="43">
                  <c:v>0.53256852320000025</c:v>
                </c:pt>
                <c:pt idx="44">
                  <c:v>0.54260835840000021</c:v>
                </c:pt>
                <c:pt idx="45">
                  <c:v>0.55253980000000025</c:v>
                </c:pt>
                <c:pt idx="46">
                  <c:v>0.56236367360000028</c:v>
                </c:pt>
                <c:pt idx="47">
                  <c:v>0.57208080480000034</c:v>
                </c:pt>
                <c:pt idx="48">
                  <c:v>0.58169201920000024</c:v>
                </c:pt>
                <c:pt idx="49">
                  <c:v>0.59119814240000035</c:v>
                </c:pt>
                <c:pt idx="50">
                  <c:v>0.60060000000000036</c:v>
                </c:pt>
                <c:pt idx="51">
                  <c:v>0.6098984176000003</c:v>
                </c:pt>
                <c:pt idx="52">
                  <c:v>0.61909422080000032</c:v>
                </c:pt>
                <c:pt idx="53">
                  <c:v>0.62818823520000022</c:v>
                </c:pt>
                <c:pt idx="54">
                  <c:v>0.63718128640000027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45-4AD2-973E-0BA95B25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34792"/>
        <c:axId val="553834136"/>
      </c:lineChart>
      <c:catAx>
        <c:axId val="5538347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136"/>
        <c:crosses val="autoZero"/>
        <c:auto val="1"/>
        <c:lblAlgn val="ctr"/>
        <c:lblOffset val="100"/>
        <c:noMultiLvlLbl val="0"/>
      </c:catAx>
      <c:valAx>
        <c:axId val="5538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5 spa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</c:v>
          </c:tx>
          <c:marker>
            <c:symbol val="none"/>
          </c:marker>
          <c:cat>
            <c:numRef>
              <c:f>diff!$AJ$5:$AJ$59</c:f>
              <c:numCache>
                <c:formatCode>0.00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diff!$AN$5:$AN$59</c:f>
              <c:numCache>
                <c:formatCode>0%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1.9199999999999995E-2</c:v>
                </c:pt>
                <c:pt idx="11">
                  <c:v>3.871999999999997E-2</c:v>
                </c:pt>
                <c:pt idx="12">
                  <c:v>5.8239999999999993E-2</c:v>
                </c:pt>
                <c:pt idx="13">
                  <c:v>7.7759999999999982E-2</c:v>
                </c:pt>
                <c:pt idx="14">
                  <c:v>9.7280000000000005E-2</c:v>
                </c:pt>
                <c:pt idx="15">
                  <c:v>0.1168</c:v>
                </c:pt>
                <c:pt idx="16">
                  <c:v>0.13632000000000008</c:v>
                </c:pt>
                <c:pt idx="17">
                  <c:v>0.15584000000000009</c:v>
                </c:pt>
                <c:pt idx="18">
                  <c:v>0.1753600000000001</c:v>
                </c:pt>
                <c:pt idx="19">
                  <c:v>0.19488000000000008</c:v>
                </c:pt>
                <c:pt idx="20">
                  <c:v>0.21440000000000006</c:v>
                </c:pt>
                <c:pt idx="21">
                  <c:v>0.2339200000000001</c:v>
                </c:pt>
                <c:pt idx="22">
                  <c:v>0.25344000000000011</c:v>
                </c:pt>
                <c:pt idx="23">
                  <c:v>0.27296000000000009</c:v>
                </c:pt>
                <c:pt idx="24">
                  <c:v>0.29248000000000013</c:v>
                </c:pt>
                <c:pt idx="25">
                  <c:v>0.31200000000000022</c:v>
                </c:pt>
                <c:pt idx="26">
                  <c:v>0.3315200000000002</c:v>
                </c:pt>
                <c:pt idx="27">
                  <c:v>0.35104000000000024</c:v>
                </c:pt>
                <c:pt idx="28">
                  <c:v>0.37056000000000022</c:v>
                </c:pt>
                <c:pt idx="29">
                  <c:v>0.39008000000000026</c:v>
                </c:pt>
                <c:pt idx="30">
                  <c:v>0.4096000000000003</c:v>
                </c:pt>
                <c:pt idx="31">
                  <c:v>0.42912000000000028</c:v>
                </c:pt>
                <c:pt idx="32">
                  <c:v>0.44864000000000037</c:v>
                </c:pt>
                <c:pt idx="33">
                  <c:v>0.46816000000000035</c:v>
                </c:pt>
                <c:pt idx="34">
                  <c:v>0.48768000000000034</c:v>
                </c:pt>
                <c:pt idx="35">
                  <c:v>0.50720000000000043</c:v>
                </c:pt>
                <c:pt idx="36">
                  <c:v>0.52672000000000041</c:v>
                </c:pt>
                <c:pt idx="37">
                  <c:v>0.54624000000000039</c:v>
                </c:pt>
                <c:pt idx="38">
                  <c:v>0.56576000000000037</c:v>
                </c:pt>
                <c:pt idx="39">
                  <c:v>0.58528000000000036</c:v>
                </c:pt>
                <c:pt idx="40">
                  <c:v>0.60480000000000034</c:v>
                </c:pt>
                <c:pt idx="41">
                  <c:v>0.62432000000000021</c:v>
                </c:pt>
                <c:pt idx="42">
                  <c:v>0.64384000000000019</c:v>
                </c:pt>
                <c:pt idx="43">
                  <c:v>0.66336000000000017</c:v>
                </c:pt>
                <c:pt idx="44">
                  <c:v>0.68288000000000015</c:v>
                </c:pt>
                <c:pt idx="45">
                  <c:v>0.70240000000000002</c:v>
                </c:pt>
                <c:pt idx="46">
                  <c:v>0.7219199999999999</c:v>
                </c:pt>
                <c:pt idx="47">
                  <c:v>0.74143999999999988</c:v>
                </c:pt>
                <c:pt idx="48">
                  <c:v>0.76095999999999975</c:v>
                </c:pt>
                <c:pt idx="49">
                  <c:v>0.78047999999999973</c:v>
                </c:pt>
                <c:pt idx="50">
                  <c:v>0.79999999999999982</c:v>
                </c:pt>
                <c:pt idx="51">
                  <c:v>0.81951999999999969</c:v>
                </c:pt>
                <c:pt idx="52">
                  <c:v>0.83903999999999945</c:v>
                </c:pt>
                <c:pt idx="53">
                  <c:v>0.85855999999999932</c:v>
                </c:pt>
                <c:pt idx="54">
                  <c:v>0.87807999999999942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6-4C37-A249-B9E6D835B891}"/>
            </c:ext>
          </c:extLst>
        </c:ser>
        <c:ser>
          <c:idx val="1"/>
          <c:order val="1"/>
          <c:tx>
            <c:v>current</c:v>
          </c:tx>
          <c:marker>
            <c:symbol val="none"/>
          </c:marker>
          <c:cat>
            <c:numRef>
              <c:f>diff!$AJ$5:$AJ$59</c:f>
              <c:numCache>
                <c:formatCode>0.00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diff!$AO$5:$AO$59</c:f>
              <c:numCache>
                <c:formatCode>0.0%</c:formatCode>
                <c:ptCount val="55"/>
                <c:pt idx="0">
                  <c:v>0</c:v>
                </c:pt>
                <c:pt idx="1">
                  <c:v>2.0817775999999993E-3</c:v>
                </c:pt>
                <c:pt idx="2">
                  <c:v>1.74196608E-2</c:v>
                </c:pt>
                <c:pt idx="3">
                  <c:v>3.2614475200000007E-2</c:v>
                </c:pt>
                <c:pt idx="4">
                  <c:v>4.7667046399999996E-2</c:v>
                </c:pt>
                <c:pt idx="5">
                  <c:v>6.2578200000000014E-2</c:v>
                </c:pt>
                <c:pt idx="6">
                  <c:v>7.7348761599999996E-2</c:v>
                </c:pt>
                <c:pt idx="7">
                  <c:v>9.1979556799999987E-2</c:v>
                </c:pt>
                <c:pt idx="8">
                  <c:v>0.10647141119999998</c:v>
                </c:pt>
                <c:pt idx="9">
                  <c:v>0.12082515039999997</c:v>
                </c:pt>
                <c:pt idx="10">
                  <c:v>0.13504159999999998</c:v>
                </c:pt>
                <c:pt idx="11">
                  <c:v>0.14912158559999997</c:v>
                </c:pt>
                <c:pt idx="12">
                  <c:v>0.16306593279999998</c:v>
                </c:pt>
                <c:pt idx="13">
                  <c:v>0.1768754672</c:v>
                </c:pt>
                <c:pt idx="14">
                  <c:v>0.1905510144</c:v>
                </c:pt>
                <c:pt idx="15">
                  <c:v>0.20409340000000001</c:v>
                </c:pt>
                <c:pt idx="16">
                  <c:v>0.21750344960000004</c:v>
                </c:pt>
                <c:pt idx="17">
                  <c:v>0.23078198880000003</c:v>
                </c:pt>
                <c:pt idx="18">
                  <c:v>0.24392984320000002</c:v>
                </c:pt>
                <c:pt idx="19">
                  <c:v>0.25694783840000002</c:v>
                </c:pt>
                <c:pt idx="20">
                  <c:v>0.26983679999999999</c:v>
                </c:pt>
                <c:pt idx="21">
                  <c:v>0.2825975536</c:v>
                </c:pt>
                <c:pt idx="22">
                  <c:v>0.29523092480000002</c:v>
                </c:pt>
                <c:pt idx="23">
                  <c:v>0.30773773920000003</c:v>
                </c:pt>
                <c:pt idx="24">
                  <c:v>0.3201188224</c:v>
                </c:pt>
                <c:pt idx="25">
                  <c:v>0.33237500000000009</c:v>
                </c:pt>
                <c:pt idx="26">
                  <c:v>0.34450709760000009</c:v>
                </c:pt>
                <c:pt idx="27">
                  <c:v>0.3565159408000001</c:v>
                </c:pt>
                <c:pt idx="28">
                  <c:v>0.36840235520000009</c:v>
                </c:pt>
                <c:pt idx="29">
                  <c:v>0.38016716640000009</c:v>
                </c:pt>
                <c:pt idx="30">
                  <c:v>0.39181120000000014</c:v>
                </c:pt>
                <c:pt idx="31">
                  <c:v>0.40333528160000015</c:v>
                </c:pt>
                <c:pt idx="32">
                  <c:v>0.41474023680000011</c:v>
                </c:pt>
                <c:pt idx="33">
                  <c:v>0.42602689120000015</c:v>
                </c:pt>
                <c:pt idx="34">
                  <c:v>0.43719607040000019</c:v>
                </c:pt>
                <c:pt idx="35">
                  <c:v>0.44824860000000016</c:v>
                </c:pt>
                <c:pt idx="36">
                  <c:v>0.4591853056000002</c:v>
                </c:pt>
                <c:pt idx="37">
                  <c:v>0.47000701280000018</c:v>
                </c:pt>
                <c:pt idx="38">
                  <c:v>0.48071454720000023</c:v>
                </c:pt>
                <c:pt idx="39">
                  <c:v>0.49130873440000017</c:v>
                </c:pt>
                <c:pt idx="40">
                  <c:v>0.50179040000000019</c:v>
                </c:pt>
                <c:pt idx="41">
                  <c:v>0.51216036960000022</c:v>
                </c:pt>
                <c:pt idx="42">
                  <c:v>0.52241946880000001</c:v>
                </c:pt>
                <c:pt idx="43">
                  <c:v>0.53256852320000003</c:v>
                </c:pt>
                <c:pt idx="44">
                  <c:v>0.5426083584000001</c:v>
                </c:pt>
                <c:pt idx="45">
                  <c:v>0.55253979999999991</c:v>
                </c:pt>
                <c:pt idx="46">
                  <c:v>0.56236367359999995</c:v>
                </c:pt>
                <c:pt idx="47">
                  <c:v>0.5720808047999999</c:v>
                </c:pt>
                <c:pt idx="48">
                  <c:v>0.5816920191999998</c:v>
                </c:pt>
                <c:pt idx="49">
                  <c:v>0.5911981423999999</c:v>
                </c:pt>
                <c:pt idx="50">
                  <c:v>0.60059999999999991</c:v>
                </c:pt>
                <c:pt idx="51">
                  <c:v>0.60989841759999974</c:v>
                </c:pt>
                <c:pt idx="52">
                  <c:v>0.61909422079999976</c:v>
                </c:pt>
                <c:pt idx="53">
                  <c:v>0.62818823519999978</c:v>
                </c:pt>
                <c:pt idx="54">
                  <c:v>0.6371812863999996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6-4C37-A249-B9E6D835B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34792"/>
        <c:axId val="553834136"/>
      </c:lineChart>
      <c:catAx>
        <c:axId val="5538347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136"/>
        <c:crosses val="autoZero"/>
        <c:auto val="1"/>
        <c:lblAlgn val="ctr"/>
        <c:lblOffset val="100"/>
        <c:noMultiLvlLbl val="0"/>
      </c:catAx>
      <c:valAx>
        <c:axId val="5538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2.5 spa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</c:v>
          </c:tx>
          <c:marker>
            <c:symbol val="none"/>
          </c:marker>
          <c:cat>
            <c:numRef>
              <c:f>diff!$V$5:$V$59</c:f>
              <c:numCache>
                <c:formatCode>0.00</c:formatCode>
                <c:ptCount val="5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</c:numCache>
            </c:numRef>
          </c:cat>
          <c:val>
            <c:numRef>
              <c:f>diff!$Z$5:$Z$59</c:f>
              <c:numCache>
                <c:formatCode>0%</c:formatCode>
                <c:ptCount val="55"/>
                <c:pt idx="0">
                  <c:v>0</c:v>
                </c:pt>
                <c:pt idx="1">
                  <c:v>5.9119999999999971E-3</c:v>
                </c:pt>
                <c:pt idx="2">
                  <c:v>1.4848000000000004E-2</c:v>
                </c:pt>
                <c:pt idx="3">
                  <c:v>2.6808000000000009E-2</c:v>
                </c:pt>
                <c:pt idx="4">
                  <c:v>4.179200000000001E-2</c:v>
                </c:pt>
                <c:pt idx="5">
                  <c:v>5.9799999999999999E-2</c:v>
                </c:pt>
                <c:pt idx="6">
                  <c:v>8.0831999999999987E-2</c:v>
                </c:pt>
                <c:pt idx="7">
                  <c:v>0.10488799999999997</c:v>
                </c:pt>
                <c:pt idx="8">
                  <c:v>0.13196799999999995</c:v>
                </c:pt>
                <c:pt idx="9">
                  <c:v>0.16207200000000002</c:v>
                </c:pt>
                <c:pt idx="10">
                  <c:v>0.19520000000000001</c:v>
                </c:pt>
                <c:pt idx="11">
                  <c:v>0.21031999999999998</c:v>
                </c:pt>
                <c:pt idx="12">
                  <c:v>0.22544</c:v>
                </c:pt>
                <c:pt idx="13">
                  <c:v>0.24056</c:v>
                </c:pt>
                <c:pt idx="14">
                  <c:v>0.25568000000000002</c:v>
                </c:pt>
                <c:pt idx="15">
                  <c:v>0.27080000000000004</c:v>
                </c:pt>
                <c:pt idx="16">
                  <c:v>0.28592000000000006</c:v>
                </c:pt>
                <c:pt idx="17">
                  <c:v>0.30104000000000009</c:v>
                </c:pt>
                <c:pt idx="18">
                  <c:v>0.31616000000000011</c:v>
                </c:pt>
                <c:pt idx="19">
                  <c:v>0.33128000000000007</c:v>
                </c:pt>
                <c:pt idx="20">
                  <c:v>0.34640000000000004</c:v>
                </c:pt>
                <c:pt idx="21">
                  <c:v>0.36152000000000006</c:v>
                </c:pt>
                <c:pt idx="22">
                  <c:v>0.37664000000000009</c:v>
                </c:pt>
                <c:pt idx="23">
                  <c:v>0.39176000000000005</c:v>
                </c:pt>
                <c:pt idx="24">
                  <c:v>0.40688000000000013</c:v>
                </c:pt>
                <c:pt idx="25">
                  <c:v>0.42200000000000015</c:v>
                </c:pt>
                <c:pt idx="26">
                  <c:v>0.43712000000000012</c:v>
                </c:pt>
                <c:pt idx="27">
                  <c:v>0.4522400000000002</c:v>
                </c:pt>
                <c:pt idx="28">
                  <c:v>0.46736000000000022</c:v>
                </c:pt>
                <c:pt idx="29">
                  <c:v>0.48248000000000019</c:v>
                </c:pt>
                <c:pt idx="30">
                  <c:v>0.49760000000000026</c:v>
                </c:pt>
                <c:pt idx="31">
                  <c:v>0.51272000000000018</c:v>
                </c:pt>
                <c:pt idx="32">
                  <c:v>0.5278400000000002</c:v>
                </c:pt>
                <c:pt idx="33">
                  <c:v>0.54296000000000022</c:v>
                </c:pt>
                <c:pt idx="34">
                  <c:v>0.55808000000000024</c:v>
                </c:pt>
                <c:pt idx="35">
                  <c:v>0.57320000000000026</c:v>
                </c:pt>
                <c:pt idx="36">
                  <c:v>0.58832000000000029</c:v>
                </c:pt>
                <c:pt idx="37">
                  <c:v>0.60344000000000042</c:v>
                </c:pt>
                <c:pt idx="38">
                  <c:v>0.61856000000000033</c:v>
                </c:pt>
                <c:pt idx="39">
                  <c:v>0.63368000000000047</c:v>
                </c:pt>
                <c:pt idx="40">
                  <c:v>0.64880000000000015</c:v>
                </c:pt>
                <c:pt idx="41">
                  <c:v>0.66392000000000018</c:v>
                </c:pt>
                <c:pt idx="42">
                  <c:v>0.6790400000000002</c:v>
                </c:pt>
                <c:pt idx="43">
                  <c:v>0.69416000000000011</c:v>
                </c:pt>
                <c:pt idx="44">
                  <c:v>0.70928000000000013</c:v>
                </c:pt>
                <c:pt idx="45">
                  <c:v>0.72440000000000004</c:v>
                </c:pt>
                <c:pt idx="46">
                  <c:v>0.73951999999999996</c:v>
                </c:pt>
                <c:pt idx="47">
                  <c:v>0.75463999999999987</c:v>
                </c:pt>
                <c:pt idx="48">
                  <c:v>0.76975999999999978</c:v>
                </c:pt>
                <c:pt idx="49">
                  <c:v>0.7848799999999998</c:v>
                </c:pt>
                <c:pt idx="50">
                  <c:v>0.79999999999999982</c:v>
                </c:pt>
                <c:pt idx="51">
                  <c:v>0.81511999999999962</c:v>
                </c:pt>
                <c:pt idx="52">
                  <c:v>0.83023999999999976</c:v>
                </c:pt>
                <c:pt idx="53">
                  <c:v>0.84535999999999945</c:v>
                </c:pt>
                <c:pt idx="54">
                  <c:v>0.86047999999999958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1-4B1F-A587-20CFE286BA19}"/>
            </c:ext>
          </c:extLst>
        </c:ser>
        <c:ser>
          <c:idx val="1"/>
          <c:order val="1"/>
          <c:tx>
            <c:v>current</c:v>
          </c:tx>
          <c:marker>
            <c:symbol val="none"/>
          </c:marker>
          <c:cat>
            <c:numRef>
              <c:f>diff!$V$5:$V$59</c:f>
              <c:numCache>
                <c:formatCode>0.00</c:formatCode>
                <c:ptCount val="5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</c:numCache>
            </c:numRef>
          </c:cat>
          <c:val>
            <c:numRef>
              <c:f>diff!$AA$5:$AA$59</c:f>
              <c:numCache>
                <c:formatCode>0.0%</c:formatCode>
                <c:ptCount val="55"/>
                <c:pt idx="0">
                  <c:v>0</c:v>
                </c:pt>
                <c:pt idx="1">
                  <c:v>2.0817775999999993E-3</c:v>
                </c:pt>
                <c:pt idx="2">
                  <c:v>1.74196608E-2</c:v>
                </c:pt>
                <c:pt idx="3">
                  <c:v>3.2614475200000007E-2</c:v>
                </c:pt>
                <c:pt idx="4">
                  <c:v>4.7667046399999996E-2</c:v>
                </c:pt>
                <c:pt idx="5">
                  <c:v>6.2578200000000014E-2</c:v>
                </c:pt>
                <c:pt idx="6">
                  <c:v>7.7348761599999996E-2</c:v>
                </c:pt>
                <c:pt idx="7">
                  <c:v>9.1979556799999987E-2</c:v>
                </c:pt>
                <c:pt idx="8">
                  <c:v>0.10647141119999998</c:v>
                </c:pt>
                <c:pt idx="9">
                  <c:v>0.12082515039999997</c:v>
                </c:pt>
                <c:pt idx="10">
                  <c:v>0.13504159999999998</c:v>
                </c:pt>
                <c:pt idx="11">
                  <c:v>0.14912158559999997</c:v>
                </c:pt>
                <c:pt idx="12">
                  <c:v>0.16306593279999998</c:v>
                </c:pt>
                <c:pt idx="13">
                  <c:v>0.1768754672</c:v>
                </c:pt>
                <c:pt idx="14">
                  <c:v>0.1905510144</c:v>
                </c:pt>
                <c:pt idx="15">
                  <c:v>0.20409340000000001</c:v>
                </c:pt>
                <c:pt idx="16">
                  <c:v>0.21750344960000004</c:v>
                </c:pt>
                <c:pt idx="17">
                  <c:v>0.23078198880000003</c:v>
                </c:pt>
                <c:pt idx="18">
                  <c:v>0.24392984320000002</c:v>
                </c:pt>
                <c:pt idx="19">
                  <c:v>0.25694783840000002</c:v>
                </c:pt>
                <c:pt idx="20">
                  <c:v>0.26983679999999999</c:v>
                </c:pt>
                <c:pt idx="21">
                  <c:v>0.2825975536</c:v>
                </c:pt>
                <c:pt idx="22">
                  <c:v>0.29523092480000002</c:v>
                </c:pt>
                <c:pt idx="23">
                  <c:v>0.30773773920000003</c:v>
                </c:pt>
                <c:pt idx="24">
                  <c:v>0.3201188224</c:v>
                </c:pt>
                <c:pt idx="25">
                  <c:v>0.33237500000000009</c:v>
                </c:pt>
                <c:pt idx="26">
                  <c:v>0.34450709760000009</c:v>
                </c:pt>
                <c:pt idx="27">
                  <c:v>0.3565159408000001</c:v>
                </c:pt>
                <c:pt idx="28">
                  <c:v>0.36840235520000009</c:v>
                </c:pt>
                <c:pt idx="29">
                  <c:v>0.38016716640000009</c:v>
                </c:pt>
                <c:pt idx="30">
                  <c:v>0.39181120000000014</c:v>
                </c:pt>
                <c:pt idx="31">
                  <c:v>0.40333528160000015</c:v>
                </c:pt>
                <c:pt idx="32">
                  <c:v>0.41474023680000011</c:v>
                </c:pt>
                <c:pt idx="33">
                  <c:v>0.42602689120000015</c:v>
                </c:pt>
                <c:pt idx="34">
                  <c:v>0.43719607040000019</c:v>
                </c:pt>
                <c:pt idx="35">
                  <c:v>0.44824860000000016</c:v>
                </c:pt>
                <c:pt idx="36">
                  <c:v>0.4591853056000002</c:v>
                </c:pt>
                <c:pt idx="37">
                  <c:v>0.47000701280000018</c:v>
                </c:pt>
                <c:pt idx="38">
                  <c:v>0.48071454720000023</c:v>
                </c:pt>
                <c:pt idx="39">
                  <c:v>0.49130873440000017</c:v>
                </c:pt>
                <c:pt idx="40">
                  <c:v>0.50179040000000019</c:v>
                </c:pt>
                <c:pt idx="41">
                  <c:v>0.51216036960000022</c:v>
                </c:pt>
                <c:pt idx="42">
                  <c:v>0.52241946880000001</c:v>
                </c:pt>
                <c:pt idx="43">
                  <c:v>0.53256852320000003</c:v>
                </c:pt>
                <c:pt idx="44">
                  <c:v>0.5426083584000001</c:v>
                </c:pt>
                <c:pt idx="45">
                  <c:v>0.55253979999999991</c:v>
                </c:pt>
                <c:pt idx="46">
                  <c:v>0.56236367359999995</c:v>
                </c:pt>
                <c:pt idx="47">
                  <c:v>0.5720808047999999</c:v>
                </c:pt>
                <c:pt idx="48">
                  <c:v>0.5816920191999998</c:v>
                </c:pt>
                <c:pt idx="49">
                  <c:v>0.5911981423999999</c:v>
                </c:pt>
                <c:pt idx="50">
                  <c:v>0.60059999999999991</c:v>
                </c:pt>
                <c:pt idx="51">
                  <c:v>0.60989841759999974</c:v>
                </c:pt>
                <c:pt idx="52">
                  <c:v>0.61909422079999976</c:v>
                </c:pt>
                <c:pt idx="53">
                  <c:v>0.62818823519999978</c:v>
                </c:pt>
                <c:pt idx="54">
                  <c:v>0.6371812863999996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1-4B1F-A587-20CFE286B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34792"/>
        <c:axId val="553834136"/>
      </c:lineChart>
      <c:catAx>
        <c:axId val="5538347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136"/>
        <c:crosses val="autoZero"/>
        <c:auto val="1"/>
        <c:lblAlgn val="ctr"/>
        <c:lblOffset val="100"/>
        <c:noMultiLvlLbl val="0"/>
      </c:catAx>
      <c:valAx>
        <c:axId val="5538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 ops success rate formula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280229815023122"/>
          <c:y val="7.8216022152156187E-2"/>
          <c:w val="0.86740141857267838"/>
          <c:h val="0.87873965422080869"/>
        </c:manualLayout>
      </c:layout>
      <c:lineChart>
        <c:grouping val="standard"/>
        <c:varyColors val="0"/>
        <c:ser>
          <c:idx val="1"/>
          <c:order val="0"/>
          <c:tx>
            <c:v>proposal #2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Yami!$A$5:$A$319</c:f>
              <c:numCache>
                <c:formatCode>0.00</c:formatCode>
                <c:ptCount val="315"/>
                <c:pt idx="0">
                  <c:v>0.02</c:v>
                </c:pt>
                <c:pt idx="1">
                  <c:v>2.0400000000000001E-2</c:v>
                </c:pt>
                <c:pt idx="2">
                  <c:v>2.0808000000000004E-2</c:v>
                </c:pt>
                <c:pt idx="3">
                  <c:v>2.1224160000000002E-2</c:v>
                </c:pt>
                <c:pt idx="4">
                  <c:v>2.1648643200000001E-2</c:v>
                </c:pt>
                <c:pt idx="5">
                  <c:v>2.2081616064000002E-2</c:v>
                </c:pt>
                <c:pt idx="6">
                  <c:v>2.2523248385280002E-2</c:v>
                </c:pt>
                <c:pt idx="7">
                  <c:v>2.2973713352985602E-2</c:v>
                </c:pt>
                <c:pt idx="8">
                  <c:v>2.3433187620045315E-2</c:v>
                </c:pt>
                <c:pt idx="9">
                  <c:v>2.3901851372446221E-2</c:v>
                </c:pt>
                <c:pt idx="10">
                  <c:v>2.4379888399895147E-2</c:v>
                </c:pt>
                <c:pt idx="11">
                  <c:v>2.4867486167893051E-2</c:v>
                </c:pt>
                <c:pt idx="12">
                  <c:v>2.5364835891250912E-2</c:v>
                </c:pt>
                <c:pt idx="13">
                  <c:v>2.5872132609075931E-2</c:v>
                </c:pt>
                <c:pt idx="14">
                  <c:v>2.6389575261257452E-2</c:v>
                </c:pt>
                <c:pt idx="15">
                  <c:v>2.6917366766482601E-2</c:v>
                </c:pt>
                <c:pt idx="16">
                  <c:v>2.7455714101812252E-2</c:v>
                </c:pt>
                <c:pt idx="17">
                  <c:v>2.8004828383848497E-2</c:v>
                </c:pt>
                <c:pt idx="18">
                  <c:v>2.8564924951525468E-2</c:v>
                </c:pt>
                <c:pt idx="19">
                  <c:v>2.9136223450555977E-2</c:v>
                </c:pt>
                <c:pt idx="20">
                  <c:v>2.9718947919567099E-2</c:v>
                </c:pt>
                <c:pt idx="21">
                  <c:v>3.031332687795844E-2</c:v>
                </c:pt>
                <c:pt idx="22">
                  <c:v>3.0919593415517609E-2</c:v>
                </c:pt>
                <c:pt idx="23">
                  <c:v>3.1537985283827959E-2</c:v>
                </c:pt>
                <c:pt idx="24">
                  <c:v>3.2168744989504519E-2</c:v>
                </c:pt>
                <c:pt idx="25">
                  <c:v>3.2812119889294611E-2</c:v>
                </c:pt>
                <c:pt idx="26">
                  <c:v>3.3468362287080507E-2</c:v>
                </c:pt>
                <c:pt idx="27">
                  <c:v>3.4137729532822118E-2</c:v>
                </c:pt>
                <c:pt idx="28">
                  <c:v>3.4820484123478559E-2</c:v>
                </c:pt>
                <c:pt idx="29">
                  <c:v>3.5516893805948128E-2</c:v>
                </c:pt>
                <c:pt idx="30">
                  <c:v>3.6227231682067089E-2</c:v>
                </c:pt>
                <c:pt idx="31">
                  <c:v>3.695177631570843E-2</c:v>
                </c:pt>
                <c:pt idx="32">
                  <c:v>3.7690811842022602E-2</c:v>
                </c:pt>
                <c:pt idx="33">
                  <c:v>3.8444628078863056E-2</c:v>
                </c:pt>
                <c:pt idx="34">
                  <c:v>3.9213520640440321E-2</c:v>
                </c:pt>
                <c:pt idx="35">
                  <c:v>3.9997791053249125E-2</c:v>
                </c:pt>
                <c:pt idx="36">
                  <c:v>4.079774687431411E-2</c:v>
                </c:pt>
                <c:pt idx="37">
                  <c:v>4.1613701811800394E-2</c:v>
                </c:pt>
                <c:pt idx="38">
                  <c:v>4.2445975848036402E-2</c:v>
                </c:pt>
                <c:pt idx="39">
                  <c:v>4.329489536499713E-2</c:v>
                </c:pt>
                <c:pt idx="40">
                  <c:v>4.4160793272297071E-2</c:v>
                </c:pt>
                <c:pt idx="41">
                  <c:v>4.5044009137743014E-2</c:v>
                </c:pt>
                <c:pt idx="42">
                  <c:v>4.5944889320497874E-2</c:v>
                </c:pt>
                <c:pt idx="43">
                  <c:v>4.6863787106907834E-2</c:v>
                </c:pt>
                <c:pt idx="44">
                  <c:v>4.7801062849045992E-2</c:v>
                </c:pt>
                <c:pt idx="45">
                  <c:v>4.8757084106026916E-2</c:v>
                </c:pt>
                <c:pt idx="46">
                  <c:v>4.9732225788147455E-2</c:v>
                </c:pt>
                <c:pt idx="47">
                  <c:v>5.0726870303910404E-2</c:v>
                </c:pt>
                <c:pt idx="48">
                  <c:v>5.1741407709988613E-2</c:v>
                </c:pt>
                <c:pt idx="49">
                  <c:v>5.2776235864188385E-2</c:v>
                </c:pt>
                <c:pt idx="50">
                  <c:v>5.3831760581472154E-2</c:v>
                </c:pt>
                <c:pt idx="51">
                  <c:v>5.4908395793101597E-2</c:v>
                </c:pt>
                <c:pt idx="52">
                  <c:v>5.6006563708963633E-2</c:v>
                </c:pt>
                <c:pt idx="53">
                  <c:v>5.7126694983142906E-2</c:v>
                </c:pt>
                <c:pt idx="54">
                  <c:v>5.8269228882805765E-2</c:v>
                </c:pt>
                <c:pt idx="55">
                  <c:v>5.9434613460461881E-2</c:v>
                </c:pt>
                <c:pt idx="56">
                  <c:v>6.0623305729671118E-2</c:v>
                </c:pt>
                <c:pt idx="57">
                  <c:v>6.1835771844264538E-2</c:v>
                </c:pt>
                <c:pt idx="58">
                  <c:v>6.3072487281149836E-2</c:v>
                </c:pt>
                <c:pt idx="59">
                  <c:v>6.4333937026772828E-2</c:v>
                </c:pt>
                <c:pt idx="60">
                  <c:v>6.562061576730828E-2</c:v>
                </c:pt>
                <c:pt idx="61">
                  <c:v>6.6933028082654444E-2</c:v>
                </c:pt>
                <c:pt idx="62">
                  <c:v>6.8271688644307535E-2</c:v>
                </c:pt>
                <c:pt idx="63">
                  <c:v>6.9637122417193692E-2</c:v>
                </c:pt>
                <c:pt idx="64">
                  <c:v>7.102986486553757E-2</c:v>
                </c:pt>
                <c:pt idx="65">
                  <c:v>7.2450462162848325E-2</c:v>
                </c:pt>
                <c:pt idx="66">
                  <c:v>7.3899471406105297E-2</c:v>
                </c:pt>
                <c:pt idx="67">
                  <c:v>7.5377460834227403E-2</c:v>
                </c:pt>
                <c:pt idx="68">
                  <c:v>7.6885010050911959E-2</c:v>
                </c:pt>
                <c:pt idx="69">
                  <c:v>7.8422710251930206E-2</c:v>
                </c:pt>
                <c:pt idx="70">
                  <c:v>7.9991164456968814E-2</c:v>
                </c:pt>
                <c:pt idx="71">
                  <c:v>8.1590987746108193E-2</c:v>
                </c:pt>
                <c:pt idx="72">
                  <c:v>8.3222807501030352E-2</c:v>
                </c:pt>
                <c:pt idx="73">
                  <c:v>8.4887263651050954E-2</c:v>
                </c:pt>
                <c:pt idx="74">
                  <c:v>8.6585008924071977E-2</c:v>
                </c:pt>
                <c:pt idx="75">
                  <c:v>8.8316709102553417E-2</c:v>
                </c:pt>
                <c:pt idx="76">
                  <c:v>9.008304328460448E-2</c:v>
                </c:pt>
                <c:pt idx="77">
                  <c:v>9.1884704150296578E-2</c:v>
                </c:pt>
                <c:pt idx="78">
                  <c:v>9.3722398233302515E-2</c:v>
                </c:pt>
                <c:pt idx="79">
                  <c:v>9.5596846197968571E-2</c:v>
                </c:pt>
                <c:pt idx="80">
                  <c:v>9.7508783121927942E-2</c:v>
                </c:pt>
                <c:pt idx="81">
                  <c:v>9.9458958784366502E-2</c:v>
                </c:pt>
                <c:pt idx="82">
                  <c:v>0.10144813796005384</c:v>
                </c:pt>
                <c:pt idx="83">
                  <c:v>0.10347710071925491</c:v>
                </c:pt>
                <c:pt idx="84">
                  <c:v>0.10554664273364001</c:v>
                </c:pt>
                <c:pt idx="85">
                  <c:v>0.10765757558831281</c:v>
                </c:pt>
                <c:pt idx="86">
                  <c:v>0.10981072710007907</c:v>
                </c:pt>
                <c:pt idx="87">
                  <c:v>0.11200694164208065</c:v>
                </c:pt>
                <c:pt idx="88">
                  <c:v>0.11424708047492227</c:v>
                </c:pt>
                <c:pt idx="89">
                  <c:v>0.11653202208442072</c:v>
                </c:pt>
                <c:pt idx="90">
                  <c:v>0.11886266252610914</c:v>
                </c:pt>
                <c:pt idx="91">
                  <c:v>0.12123991577663132</c:v>
                </c:pt>
                <c:pt idx="92">
                  <c:v>0.12366471409216395</c:v>
                </c:pt>
                <c:pt idx="93">
                  <c:v>0.12613800837400724</c:v>
                </c:pt>
                <c:pt idx="94">
                  <c:v>0.12866076854148739</c:v>
                </c:pt>
                <c:pt idx="95">
                  <c:v>0.13123398391231714</c:v>
                </c:pt>
                <c:pt idx="96">
                  <c:v>0.13385866359056348</c:v>
                </c:pt>
                <c:pt idx="97">
                  <c:v>0.13653583686237475</c:v>
                </c:pt>
                <c:pt idx="98">
                  <c:v>0.13926655359962226</c:v>
                </c:pt>
                <c:pt idx="99">
                  <c:v>0.1420518846716147</c:v>
                </c:pt>
                <c:pt idx="100">
                  <c:v>0.144892922365047</c:v>
                </c:pt>
                <c:pt idx="101">
                  <c:v>0.14779078081234795</c:v>
                </c:pt>
                <c:pt idx="102">
                  <c:v>0.15074659642859492</c:v>
                </c:pt>
                <c:pt idx="103">
                  <c:v>0.15376152835716683</c:v>
                </c:pt>
                <c:pt idx="104">
                  <c:v>0.15683675892431018</c:v>
                </c:pt>
                <c:pt idx="105">
                  <c:v>0.15997349410279638</c:v>
                </c:pt>
                <c:pt idx="106">
                  <c:v>0.16317296398485232</c:v>
                </c:pt>
                <c:pt idx="107">
                  <c:v>0.16643642326454935</c:v>
                </c:pt>
                <c:pt idx="108">
                  <c:v>0.16976515172984036</c:v>
                </c:pt>
                <c:pt idx="109">
                  <c:v>0.17316045476443717</c:v>
                </c:pt>
                <c:pt idx="110">
                  <c:v>0.17662366385972592</c:v>
                </c:pt>
                <c:pt idx="111">
                  <c:v>0.18015613713692044</c:v>
                </c:pt>
                <c:pt idx="112">
                  <c:v>0.18375925987965885</c:v>
                </c:pt>
                <c:pt idx="113">
                  <c:v>0.18743444507725204</c:v>
                </c:pt>
                <c:pt idx="114">
                  <c:v>0.19118313397879708</c:v>
                </c:pt>
                <c:pt idx="115">
                  <c:v>0.19500679665837303</c:v>
                </c:pt>
                <c:pt idx="116">
                  <c:v>0.19890693259154049</c:v>
                </c:pt>
                <c:pt idx="117">
                  <c:v>0.2028850712433713</c:v>
                </c:pt>
                <c:pt idx="118">
                  <c:v>0.20694277266823871</c:v>
                </c:pt>
                <c:pt idx="119">
                  <c:v>0.2110816281216035</c:v>
                </c:pt>
                <c:pt idx="120">
                  <c:v>0.21530326068403557</c:v>
                </c:pt>
                <c:pt idx="121">
                  <c:v>0.21960932589771628</c:v>
                </c:pt>
                <c:pt idx="122">
                  <c:v>0.22400151241567062</c:v>
                </c:pt>
                <c:pt idx="123">
                  <c:v>0.22848154266398404</c:v>
                </c:pt>
                <c:pt idx="124">
                  <c:v>0.23305117351726373</c:v>
                </c:pt>
                <c:pt idx="125">
                  <c:v>0.23771219698760901</c:v>
                </c:pt>
                <c:pt idx="126">
                  <c:v>0.24246644092736119</c:v>
                </c:pt>
                <c:pt idx="127">
                  <c:v>0.24731576974590841</c:v>
                </c:pt>
                <c:pt idx="128">
                  <c:v>0.2522620851408266</c:v>
                </c:pt>
                <c:pt idx="129">
                  <c:v>0.25730732684364316</c:v>
                </c:pt>
                <c:pt idx="130">
                  <c:v>0.262453473380516</c:v>
                </c:pt>
                <c:pt idx="131">
                  <c:v>0.26770254284812633</c:v>
                </c:pt>
                <c:pt idx="132">
                  <c:v>0.27305659370508889</c:v>
                </c:pt>
                <c:pt idx="133">
                  <c:v>0.27851772557919069</c:v>
                </c:pt>
                <c:pt idx="134">
                  <c:v>0.28408808009077452</c:v>
                </c:pt>
                <c:pt idx="135">
                  <c:v>0.28976984169259001</c:v>
                </c:pt>
                <c:pt idx="136">
                  <c:v>0.29556523852644184</c:v>
                </c:pt>
                <c:pt idx="137">
                  <c:v>0.30147654329697071</c:v>
                </c:pt>
                <c:pt idx="138">
                  <c:v>0.30750607416291015</c:v>
                </c:pt>
                <c:pt idx="139">
                  <c:v>0.31365619564616837</c:v>
                </c:pt>
                <c:pt idx="140">
                  <c:v>0.31992931955909176</c:v>
                </c:pt>
                <c:pt idx="141">
                  <c:v>0.32632790595027361</c:v>
                </c:pt>
                <c:pt idx="142">
                  <c:v>0.3328544640692791</c:v>
                </c:pt>
                <c:pt idx="143">
                  <c:v>0.33951155335066469</c:v>
                </c:pt>
                <c:pt idx="144">
                  <c:v>0.346301784417678</c:v>
                </c:pt>
                <c:pt idx="145">
                  <c:v>0.3532278201060316</c:v>
                </c:pt>
                <c:pt idx="146">
                  <c:v>0.36029237650815221</c:v>
                </c:pt>
                <c:pt idx="147">
                  <c:v>0.36749822403831528</c:v>
                </c:pt>
                <c:pt idx="148">
                  <c:v>0.37484818851908158</c:v>
                </c:pt>
                <c:pt idx="149">
                  <c:v>0.3823451522894632</c:v>
                </c:pt>
                <c:pt idx="150">
                  <c:v>0.38999205533525244</c:v>
                </c:pt>
                <c:pt idx="151">
                  <c:v>0.3977918964419575</c:v>
                </c:pt>
                <c:pt idx="152">
                  <c:v>0.40574773437079664</c:v>
                </c:pt>
                <c:pt idx="153">
                  <c:v>0.41386268905821261</c:v>
                </c:pt>
                <c:pt idx="154">
                  <c:v>0.42213994283937689</c:v>
                </c:pt>
                <c:pt idx="155">
                  <c:v>0.43058274169616445</c:v>
                </c:pt>
                <c:pt idx="156">
                  <c:v>0.43919439653008774</c:v>
                </c:pt>
                <c:pt idx="157">
                  <c:v>0.44797828446068949</c:v>
                </c:pt>
                <c:pt idx="158">
                  <c:v>0.45693785014990329</c:v>
                </c:pt>
                <c:pt idx="159">
                  <c:v>0.46607660715290139</c:v>
                </c:pt>
                <c:pt idx="160">
                  <c:v>0.47539813929595942</c:v>
                </c:pt>
                <c:pt idx="161">
                  <c:v>0.48490610208187862</c:v>
                </c:pt>
                <c:pt idx="162">
                  <c:v>0.49460422412351618</c:v>
                </c:pt>
                <c:pt idx="163">
                  <c:v>0.50449630860598649</c:v>
                </c:pt>
                <c:pt idx="164">
                  <c:v>0.51458623477810628</c:v>
                </c:pt>
                <c:pt idx="165">
                  <c:v>0.52487795947366844</c:v>
                </c:pt>
                <c:pt idx="166">
                  <c:v>0.53537551866314181</c:v>
                </c:pt>
                <c:pt idx="167">
                  <c:v>0.54608302903640471</c:v>
                </c:pt>
                <c:pt idx="168">
                  <c:v>0.55700468961713279</c:v>
                </c:pt>
                <c:pt idx="169">
                  <c:v>0.5681447834094755</c:v>
                </c:pt>
                <c:pt idx="170">
                  <c:v>0.57950767907766498</c:v>
                </c:pt>
                <c:pt idx="171">
                  <c:v>0.59109783265921834</c:v>
                </c:pt>
                <c:pt idx="172">
                  <c:v>0.60291978931240275</c:v>
                </c:pt>
                <c:pt idx="173">
                  <c:v>0.61497818509865076</c:v>
                </c:pt>
                <c:pt idx="174">
                  <c:v>0.62727774880062381</c:v>
                </c:pt>
                <c:pt idx="175">
                  <c:v>0.63982330377663632</c:v>
                </c:pt>
                <c:pt idx="176">
                  <c:v>0.65261976985216907</c:v>
                </c:pt>
                <c:pt idx="177">
                  <c:v>0.66567216524921247</c:v>
                </c:pt>
                <c:pt idx="178">
                  <c:v>0.67898560855419676</c:v>
                </c:pt>
                <c:pt idx="179">
                  <c:v>0.69256532072528076</c:v>
                </c:pt>
                <c:pt idx="180">
                  <c:v>0.70641662713978637</c:v>
                </c:pt>
                <c:pt idx="181">
                  <c:v>0.72054495968258214</c:v>
                </c:pt>
                <c:pt idx="182">
                  <c:v>0.73495585887623383</c:v>
                </c:pt>
                <c:pt idx="183">
                  <c:v>0.74965497605375853</c:v>
                </c:pt>
                <c:pt idx="184">
                  <c:v>0.76464807557483372</c:v>
                </c:pt>
                <c:pt idx="185">
                  <c:v>0.77994103708633045</c:v>
                </c:pt>
                <c:pt idx="186">
                  <c:v>0.79553985782805703</c:v>
                </c:pt>
                <c:pt idx="187">
                  <c:v>0.81145065498461821</c:v>
                </c:pt>
                <c:pt idx="188">
                  <c:v>0.82767966808431059</c:v>
                </c:pt>
                <c:pt idx="189">
                  <c:v>0.84423326144599686</c:v>
                </c:pt>
                <c:pt idx="190">
                  <c:v>0.86111792667491682</c:v>
                </c:pt>
                <c:pt idx="191">
                  <c:v>0.87834028520841523</c:v>
                </c:pt>
                <c:pt idx="192">
                  <c:v>0.89590709091258358</c:v>
                </c:pt>
                <c:pt idx="193">
                  <c:v>0.91382523273083527</c:v>
                </c:pt>
                <c:pt idx="194">
                  <c:v>0.93210173738545199</c:v>
                </c:pt>
                <c:pt idx="195">
                  <c:v>0.95074377213316108</c:v>
                </c:pt>
                <c:pt idx="196">
                  <c:v>0.96975864757582431</c:v>
                </c:pt>
                <c:pt idx="197">
                  <c:v>0.9891538205273408</c:v>
                </c:pt>
                <c:pt idx="198">
                  <c:v>1.0089368969378876</c:v>
                </c:pt>
                <c:pt idx="199">
                  <c:v>1.0291156348766453</c:v>
                </c:pt>
                <c:pt idx="200">
                  <c:v>1.0496979475741781</c:v>
                </c:pt>
                <c:pt idx="201">
                  <c:v>1.0706919065256617</c:v>
                </c:pt>
                <c:pt idx="202">
                  <c:v>1.092105744656175</c:v>
                </c:pt>
                <c:pt idx="203">
                  <c:v>1.1139478595492986</c:v>
                </c:pt>
                <c:pt idx="204">
                  <c:v>1.1362268167402847</c:v>
                </c:pt>
                <c:pt idx="205">
                  <c:v>1.1589513530750903</c:v>
                </c:pt>
                <c:pt idx="206">
                  <c:v>1.1821303801365921</c:v>
                </c:pt>
                <c:pt idx="207">
                  <c:v>1.205772987739324</c:v>
                </c:pt>
                <c:pt idx="208">
                  <c:v>1.2298884474941105</c:v>
                </c:pt>
                <c:pt idx="209">
                  <c:v>1.2544862164439927</c:v>
                </c:pt>
                <c:pt idx="210">
                  <c:v>1.2795759407728726</c:v>
                </c:pt>
                <c:pt idx="211">
                  <c:v>1.30516745958833</c:v>
                </c:pt>
                <c:pt idx="212">
                  <c:v>1.3312708087800966</c:v>
                </c:pt>
                <c:pt idx="213">
                  <c:v>1.3578962249556985</c:v>
                </c:pt>
                <c:pt idx="214">
                  <c:v>1.3850541494548125</c:v>
                </c:pt>
                <c:pt idx="215">
                  <c:v>1.4127552324439088</c:v>
                </c:pt>
                <c:pt idx="216">
                  <c:v>1.4410103370927869</c:v>
                </c:pt>
                <c:pt idx="217">
                  <c:v>1.4698305438346426</c:v>
                </c:pt>
                <c:pt idx="218">
                  <c:v>1.4992271547113356</c:v>
                </c:pt>
                <c:pt idx="219">
                  <c:v>1.5292116978055623</c:v>
                </c:pt>
                <c:pt idx="220">
                  <c:v>1.5597959317616736</c:v>
                </c:pt>
                <c:pt idx="221">
                  <c:v>1.5909918503969072</c:v>
                </c:pt>
                <c:pt idx="222">
                  <c:v>1.6228116874048453</c:v>
                </c:pt>
                <c:pt idx="223">
                  <c:v>1.6552679211529422</c:v>
                </c:pt>
                <c:pt idx="224">
                  <c:v>1.6883732795760011</c:v>
                </c:pt>
                <c:pt idx="225">
                  <c:v>1.7221407451675212</c:v>
                </c:pt>
                <c:pt idx="226">
                  <c:v>1.7565835600708717</c:v>
                </c:pt>
                <c:pt idx="227">
                  <c:v>1.791715231272289</c:v>
                </c:pt>
                <c:pt idx="228">
                  <c:v>1.8275495358977349</c:v>
                </c:pt>
                <c:pt idx="229">
                  <c:v>1.8641005266156896</c:v>
                </c:pt>
                <c:pt idx="230">
                  <c:v>1.9013825371480033</c:v>
                </c:pt>
                <c:pt idx="231">
                  <c:v>1.9394101878909633</c:v>
                </c:pt>
                <c:pt idx="232">
                  <c:v>1.9781983916487826</c:v>
                </c:pt>
                <c:pt idx="233">
                  <c:v>2.0177623594817584</c:v>
                </c:pt>
                <c:pt idx="234">
                  <c:v>2.0581176066713938</c:v>
                </c:pt>
                <c:pt idx="235">
                  <c:v>2.0992799588048219</c:v>
                </c:pt>
                <c:pt idx="236">
                  <c:v>2.1412655579809186</c:v>
                </c:pt>
                <c:pt idx="237">
                  <c:v>2.1840908691405372</c:v>
                </c:pt>
                <c:pt idx="238">
                  <c:v>2.2277726865233478</c:v>
                </c:pt>
                <c:pt idx="239">
                  <c:v>2.2723281402538147</c:v>
                </c:pt>
                <c:pt idx="240">
                  <c:v>2.3177747030588911</c:v>
                </c:pt>
                <c:pt idx="241">
                  <c:v>2.364130197120069</c:v>
                </c:pt>
                <c:pt idx="242">
                  <c:v>2.4114128010624705</c:v>
                </c:pt>
                <c:pt idx="243">
                  <c:v>2.4596410570837199</c:v>
                </c:pt>
                <c:pt idx="244">
                  <c:v>2.5088338782253943</c:v>
                </c:pt>
                <c:pt idx="245">
                  <c:v>2.5590105557899023</c:v>
                </c:pt>
                <c:pt idx="246">
                  <c:v>2.6101907669057005</c:v>
                </c:pt>
                <c:pt idx="247">
                  <c:v>2.6623945822438144</c:v>
                </c:pt>
                <c:pt idx="248">
                  <c:v>2.7156424738886908</c:v>
                </c:pt>
                <c:pt idx="249">
                  <c:v>2.7699553233664647</c:v>
                </c:pt>
                <c:pt idx="250">
                  <c:v>2.8253544298337938</c:v>
                </c:pt>
                <c:pt idx="251">
                  <c:v>2.8818615184304699</c:v>
                </c:pt>
                <c:pt idx="252">
                  <c:v>2.9394987487990791</c:v>
                </c:pt>
                <c:pt idx="253">
                  <c:v>2.9982887237750608</c:v>
                </c:pt>
                <c:pt idx="254">
                  <c:v>3.0582544982505619</c:v>
                </c:pt>
                <c:pt idx="255">
                  <c:v>3.1194195882155733</c:v>
                </c:pt>
                <c:pt idx="256">
                  <c:v>3.1818079799798848</c:v>
                </c:pt>
                <c:pt idx="257">
                  <c:v>3.2454441395794826</c:v>
                </c:pt>
                <c:pt idx="258">
                  <c:v>3.3103530223710722</c:v>
                </c:pt>
                <c:pt idx="259">
                  <c:v>3.3765600828184938</c:v>
                </c:pt>
                <c:pt idx="260">
                  <c:v>3.4440912844748639</c:v>
                </c:pt>
                <c:pt idx="261">
                  <c:v>3.5129731101643613</c:v>
                </c:pt>
                <c:pt idx="262">
                  <c:v>3.5832325723676486</c:v>
                </c:pt>
                <c:pt idx="263">
                  <c:v>3.6548972238150017</c:v>
                </c:pt>
                <c:pt idx="264">
                  <c:v>3.7279951682913017</c:v>
                </c:pt>
                <c:pt idx="265">
                  <c:v>3.8025550716571277</c:v>
                </c:pt>
                <c:pt idx="266">
                  <c:v>3.8786061730902701</c:v>
                </c:pt>
                <c:pt idx="267">
                  <c:v>3.9561782965520758</c:v>
                </c:pt>
                <c:pt idx="268">
                  <c:v>4.0353018624831174</c:v>
                </c:pt>
                <c:pt idx="269">
                  <c:v>4.1160078997327796</c:v>
                </c:pt>
                <c:pt idx="270">
                  <c:v>4.1983280577274353</c:v>
                </c:pt>
                <c:pt idx="271">
                  <c:v>4.2822946188819841</c:v>
                </c:pt>
                <c:pt idx="272">
                  <c:v>4.3679405112596239</c:v>
                </c:pt>
                <c:pt idx="273">
                  <c:v>4.4552993214848167</c:v>
                </c:pt>
                <c:pt idx="274">
                  <c:v>4.5444053079145128</c:v>
                </c:pt>
                <c:pt idx="275">
                  <c:v>4.6352934140728035</c:v>
                </c:pt>
                <c:pt idx="276">
                  <c:v>4.7279992823542596</c:v>
                </c:pt>
                <c:pt idx="277">
                  <c:v>4.8225592680013447</c:v>
                </c:pt>
                <c:pt idx="278">
                  <c:v>4.9190104533613717</c:v>
                </c:pt>
                <c:pt idx="279">
                  <c:v>5.0173906624285989</c:v>
                </c:pt>
                <c:pt idx="280">
                  <c:v>5.1177384756771707</c:v>
                </c:pt>
                <c:pt idx="281">
                  <c:v>5.2200932451907143</c:v>
                </c:pt>
                <c:pt idx="282">
                  <c:v>5.3244951100945288</c:v>
                </c:pt>
                <c:pt idx="283">
                  <c:v>5.4309850122964196</c:v>
                </c:pt>
                <c:pt idx="284">
                  <c:v>5.5396047125423484</c:v>
                </c:pt>
                <c:pt idx="285">
                  <c:v>5.6503968067931956</c:v>
                </c:pt>
                <c:pt idx="286">
                  <c:v>5.7634047429290591</c:v>
                </c:pt>
                <c:pt idx="287">
                  <c:v>5.87867283778764</c:v>
                </c:pt>
                <c:pt idx="288">
                  <c:v>5.9962462945433925</c:v>
                </c:pt>
                <c:pt idx="289">
                  <c:v>6.1161712204342606</c:v>
                </c:pt>
                <c:pt idx="290">
                  <c:v>6.2384946448429464</c:v>
                </c:pt>
                <c:pt idx="291">
                  <c:v>6.3632645377398056</c:v>
                </c:pt>
                <c:pt idx="292">
                  <c:v>6.4905298284946022</c:v>
                </c:pt>
                <c:pt idx="293">
                  <c:v>6.6203404250644944</c:v>
                </c:pt>
                <c:pt idx="294">
                  <c:v>6.7527472335657848</c:v>
                </c:pt>
                <c:pt idx="295">
                  <c:v>6.8878021782371004</c:v>
                </c:pt>
                <c:pt idx="296">
                  <c:v>7.0255582218018429</c:v>
                </c:pt>
                <c:pt idx="297">
                  <c:v>7.1660693862378801</c:v>
                </c:pt>
                <c:pt idx="298">
                  <c:v>7.3093907739626376</c:v>
                </c:pt>
                <c:pt idx="299">
                  <c:v>7.4555785894418909</c:v>
                </c:pt>
                <c:pt idx="300">
                  <c:v>7.6046901612307289</c:v>
                </c:pt>
                <c:pt idx="301">
                  <c:v>7.7567839644553436</c:v>
                </c:pt>
                <c:pt idx="302">
                  <c:v>7.9119196437444508</c:v>
                </c:pt>
                <c:pt idx="303">
                  <c:v>8.0701580366193397</c:v>
                </c:pt>
                <c:pt idx="304">
                  <c:v>8.2315611973517271</c:v>
                </c:pt>
                <c:pt idx="305">
                  <c:v>8.3961924212987622</c:v>
                </c:pt>
                <c:pt idx="306">
                  <c:v>8.5641162697247371</c:v>
                </c:pt>
                <c:pt idx="307">
                  <c:v>8.7353985951192321</c:v>
                </c:pt>
                <c:pt idx="308">
                  <c:v>8.9101065670216162</c:v>
                </c:pt>
                <c:pt idx="309">
                  <c:v>9.0883086983620487</c:v>
                </c:pt>
                <c:pt idx="310">
                  <c:v>9.270074872329289</c:v>
                </c:pt>
                <c:pt idx="311">
                  <c:v>9.4554763697758748</c:v>
                </c:pt>
                <c:pt idx="312">
                  <c:v>9.6445858971713925</c:v>
                </c:pt>
                <c:pt idx="313">
                  <c:v>9.8374776151148211</c:v>
                </c:pt>
                <c:pt idx="314">
                  <c:v>10.034227167417118</c:v>
                </c:pt>
              </c:numCache>
            </c:numRef>
          </c:cat>
          <c:val>
            <c:numRef>
              <c:f>Yami!$C$5:$C$319</c:f>
              <c:numCache>
                <c:formatCode>0.00%</c:formatCode>
                <c:ptCount val="315"/>
                <c:pt idx="0">
                  <c:v>2.0370359763345081E-10</c:v>
                </c:pt>
                <c:pt idx="1">
                  <c:v>3.1551378060022253E-10</c:v>
                </c:pt>
                <c:pt idx="2">
                  <c:v>4.8452042637801552E-10</c:v>
                </c:pt>
                <c:pt idx="3">
                  <c:v>7.3782442852971596E-10</c:v>
                </c:pt>
                <c:pt idx="4">
                  <c:v>1.1143273106922038E-9</c:v>
                </c:pt>
                <c:pt idx="5">
                  <c:v>1.6694043613092871E-9</c:v>
                </c:pt>
                <c:pt idx="6">
                  <c:v>2.4812366083617287E-9</c:v>
                </c:pt>
                <c:pt idx="7">
                  <c:v>3.6593182079591951E-9</c:v>
                </c:pt>
                <c:pt idx="8">
                  <c:v>5.3557920044912962E-9</c:v>
                </c:pt>
                <c:pt idx="9">
                  <c:v>7.7804305414517219E-9</c:v>
                </c:pt>
                <c:pt idx="10">
                  <c:v>1.122027648642469E-8</c:v>
                </c:pt>
                <c:pt idx="11">
                  <c:v>1.6065189101826694E-8</c:v>
                </c:pt>
                <c:pt idx="12">
                  <c:v>2.2840815711537523E-8</c:v>
                </c:pt>
                <c:pt idx="13">
                  <c:v>3.2250822415452685E-8</c:v>
                </c:pt>
                <c:pt idx="14">
                  <c:v>4.5230579380072172E-8</c:v>
                </c:pt>
                <c:pt idx="15">
                  <c:v>6.3014904898860003E-8</c:v>
                </c:pt>
                <c:pt idx="16">
                  <c:v>8.7222930058188064E-8</c:v>
                </c:pt>
                <c:pt idx="17">
                  <c:v>1.1996365195677147E-7</c:v>
                </c:pt>
                <c:pt idx="18">
                  <c:v>1.6396629614120938E-7</c:v>
                </c:pt>
                <c:pt idx="19">
                  <c:v>2.2274020455062938E-7</c:v>
                </c:pt>
                <c:pt idx="20">
                  <c:v>3.0076959806569422E-7</c:v>
                </c:pt>
                <c:pt idx="21">
                  <c:v>4.0374922472899657E-7</c:v>
                </c:pt>
                <c:pt idx="22">
                  <c:v>5.3886758543185422E-7</c:v>
                </c:pt>
                <c:pt idx="23">
                  <c:v>7.151451154339136E-7</c:v>
                </c:pt>
                <c:pt idx="24">
                  <c:v>9.438353770724395E-7</c:v>
                </c:pt>
                <c:pt idx="25">
                  <c:v>1.2388979685680736E-6</c:v>
                </c:pt>
                <c:pt idx="26">
                  <c:v>1.6175524558214705E-6</c:v>
                </c:pt>
                <c:pt idx="27">
                  <c:v>2.1009231664126948E-6</c:v>
                </c:pt>
                <c:pt idx="28">
                  <c:v>2.714785123950275E-6</c:v>
                </c:pt>
                <c:pt idx="29">
                  <c:v>3.490421721635312E-6</c:v>
                </c:pt>
                <c:pt idx="30">
                  <c:v>4.4656049110343487E-6</c:v>
                </c:pt>
                <c:pt idx="31">
                  <c:v>5.685708690342887E-6</c:v>
                </c:pt>
                <c:pt idx="32">
                  <c:v>7.2049664914794047E-6</c:v>
                </c:pt>
                <c:pt idx="33">
                  <c:v>9.0878826644317823E-6</c:v>
                </c:pt>
                <c:pt idx="34">
                  <c:v>1.141080762009461E-5</c:v>
                </c:pt>
                <c:pt idx="35">
                  <c:v>1.4263685302362914E-5</c:v>
                </c:pt>
                <c:pt idx="36">
                  <c:v>1.7751980503519075E-5</c:v>
                </c:pt>
                <c:pt idx="37">
                  <c:v>2.1998792105775162E-5</c:v>
                </c:pt>
                <c:pt idx="38">
                  <c:v>2.7147156623458424E-5</c:v>
                </c:pt>
                <c:pt idx="39">
                  <c:v>3.3362544437958275E-5</c:v>
                </c:pt>
                <c:pt idx="40">
                  <c:v>4.0835548870761732E-5</c:v>
                </c:pt>
                <c:pt idx="41">
                  <c:v>4.9784765744880248E-5</c:v>
                </c:pt>
                <c:pt idx="42">
                  <c:v>6.04598583645894E-5</c:v>
                </c:pt>
                <c:pt idx="43">
                  <c:v>7.3144799927127348E-5</c:v>
                </c:pt>
                <c:pt idx="44">
                  <c:v>8.8161282303589331E-5</c:v>
                </c:pt>
                <c:pt idx="45">
                  <c:v>1.0587227693130095E-4</c:v>
                </c:pt>
                <c:pt idx="46">
                  <c:v>1.2668573029320479E-4</c:v>
                </c:pt>
                <c:pt idx="47">
                  <c:v>1.5105837317239053E-4</c:v>
                </c:pt>
                <c:pt idx="48">
                  <c:v>1.7949961961634877E-4</c:v>
                </c:pt>
                <c:pt idx="49">
                  <c:v>2.1257552838272576E-4</c:v>
                </c:pt>
                <c:pt idx="50">
                  <c:v>2.5091279662429073E-4</c:v>
                </c:pt>
                <c:pt idx="51">
                  <c:v>2.95202752763539E-4</c:v>
                </c:pt>
                <c:pt idx="52">
                  <c:v>3.4620531296339959E-4</c:v>
                </c:pt>
                <c:pt idx="53">
                  <c:v>4.0475286337411128E-4</c:v>
                </c:pt>
                <c:pt idx="54">
                  <c:v>4.717540284776875E-4</c:v>
                </c:pt>
                <c:pt idx="55">
                  <c:v>5.481972844060065E-4</c:v>
                </c:pt>
                <c:pt idx="56">
                  <c:v>6.3515437511585805E-4</c:v>
                </c:pt>
                <c:pt idx="57">
                  <c:v>7.3378348879692622E-4</c:v>
                </c:pt>
                <c:pt idx="58">
                  <c:v>8.4533215189165449E-4</c:v>
                </c:pt>
                <c:pt idx="59">
                  <c:v>9.7113979863611198E-4</c:v>
                </c:pt>
                <c:pt idx="60">
                  <c:v>1.1126399750965761E-3</c:v>
                </c:pt>
                <c:pt idx="61">
                  <c:v>1.2713621382769288E-3</c:v>
                </c:pt>
                <c:pt idx="62">
                  <c:v>1.4489330129978713E-3</c:v>
                </c:pt>
                <c:pt idx="63">
                  <c:v>1.6470774718821313E-3</c:v>
                </c:pt>
                <c:pt idx="64">
                  <c:v>1.8676189068939832E-3</c:v>
                </c:pt>
                <c:pt idx="65">
                  <c:v>2.1124790644422636E-3</c:v>
                </c:pt>
                <c:pt idx="66">
                  <c:v>2.3836773200222507E-3</c:v>
                </c:pt>
                <c:pt idx="67">
                  <c:v>2.6833293726955384E-3</c:v>
                </c:pt>
                <c:pt idx="68">
                  <c:v>3.0136453443353329E-3</c:v>
                </c:pt>
                <c:pt idx="69">
                  <c:v>3.376927273439571E-3</c:v>
                </c:pt>
                <c:pt idx="70">
                  <c:v>3.7755659983751931E-3</c:v>
                </c:pt>
                <c:pt idx="71">
                  <c:v>4.2120374301002203E-3</c:v>
                </c:pt>
                <c:pt idx="72">
                  <c:v>4.6888982196516297E-3</c:v>
                </c:pt>
                <c:pt idx="73">
                  <c:v>5.2087808309219412E-3</c:v>
                </c:pt>
                <c:pt idx="74">
                  <c:v>5.7743880344118129E-3</c:v>
                </c:pt>
                <c:pt idx="75">
                  <c:v>6.3884868426788586E-3</c:v>
                </c:pt>
                <c:pt idx="76">
                  <c:v>7.0539019130448294E-3</c:v>
                </c:pt>
                <c:pt idx="77">
                  <c:v>7.7735084477198796E-3</c:v>
                </c:pt>
                <c:pt idx="78">
                  <c:v>8.5502246258027798E-3</c:v>
                </c:pt>
                <c:pt idx="79">
                  <c:v>9.3870036055747497E-3</c:v>
                </c:pt>
                <c:pt idx="80">
                  <c:v>1.028682513908195E-2</c:v>
                </c:pt>
                <c:pt idx="81">
                  <c:v>1.1252686844163634E-2</c:v>
                </c:pt>
                <c:pt idx="82">
                  <c:v>1.2287595181803048E-2</c:v>
                </c:pt>
                <c:pt idx="83">
                  <c:v>1.3394556188934018E-2</c:v>
                </c:pt>
                <c:pt idx="84">
                  <c:v>1.4576566018614234E-2</c:v>
                </c:pt>
                <c:pt idx="85">
                  <c:v>1.583660134076878E-2</c:v>
                </c:pt>
                <c:pt idx="86">
                  <c:v>1.7177609657510917E-2</c:v>
                </c:pt>
                <c:pt idx="87">
                  <c:v>1.8602499587368499E-2</c:v>
                </c:pt>
                <c:pt idx="88">
                  <c:v>2.011413117259063E-2</c:v>
                </c:pt>
                <c:pt idx="89">
                  <c:v>2.1715306263097676E-2</c:v>
                </c:pt>
                <c:pt idx="90">
                  <c:v>2.3408759029587445E-2</c:v>
                </c:pt>
                <c:pt idx="91">
                  <c:v>2.519714665684511E-2</c:v>
                </c:pt>
                <c:pt idx="92">
                  <c:v>2.708304026645347E-2</c:v>
                </c:pt>
                <c:pt idx="93">
                  <c:v>2.9068916115892986E-2</c:v>
                </c:pt>
                <c:pt idx="94">
                  <c:v>3.1157147118493312E-2</c:v>
                </c:pt>
                <c:pt idx="95">
                  <c:v>3.3349994725882771E-2</c:v>
                </c:pt>
                <c:pt idx="96">
                  <c:v>3.5649601211519999E-2</c:v>
                </c:pt>
                <c:pt idx="97">
                  <c:v>3.8057982390617744E-2</c:v>
                </c:pt>
                <c:pt idx="98">
                  <c:v>4.0577020808323122E-2</c:v>
                </c:pt>
                <c:pt idx="99">
                  <c:v>4.3208459424438489E-2</c:v>
                </c:pt>
                <c:pt idx="100">
                  <c:v>4.595389581929147E-2</c:v>
                </c:pt>
                <c:pt idx="101">
                  <c:v>4.8814776941626774E-2</c:v>
                </c:pt>
                <c:pt idx="102">
                  <c:v>5.1792394415633637E-2</c:v>
                </c:pt>
                <c:pt idx="103">
                  <c:v>5.4887880420472365E-2</c:v>
                </c:pt>
                <c:pt idx="104">
                  <c:v>5.8102204151955432E-2</c:v>
                </c:pt>
                <c:pt idx="105">
                  <c:v>6.1436168872400797E-2</c:v>
                </c:pt>
                <c:pt idx="106">
                  <c:v>6.4890409551136327E-2</c:v>
                </c:pt>
                <c:pt idx="107">
                  <c:v>6.8465391094715139E-2</c:v>
                </c:pt>
                <c:pt idx="108">
                  <c:v>7.2161407162632016E-2</c:v>
                </c:pt>
                <c:pt idx="109">
                  <c:v>7.5978579561218937E-2</c:v>
                </c:pt>
                <c:pt idx="110">
                  <c:v>7.9916858205470842E-2</c:v>
                </c:pt>
                <c:pt idx="111">
                  <c:v>8.3976021635817341E-2</c:v>
                </c:pt>
                <c:pt idx="112">
                  <c:v>8.8155678074325283E-2</c:v>
                </c:pt>
                <c:pt idx="113">
                  <c:v>9.2455267002502048E-2</c:v>
                </c:pt>
                <c:pt idx="114">
                  <c:v>9.6874061240771608E-2</c:v>
                </c:pt>
                <c:pt idx="115">
                  <c:v>0.101411169507823</c:v>
                </c:pt>
                <c:pt idx="116">
                  <c:v>0.1060655394363826</c:v>
                </c:pt>
                <c:pt idx="117">
                  <c:v>0.11083596102053707</c:v>
                </c:pt>
                <c:pt idx="118">
                  <c:v>0.11572107046853197</c:v>
                </c:pt>
                <c:pt idx="119">
                  <c:v>0.12071935443398778</c:v>
                </c:pt>
                <c:pt idx="120">
                  <c:v>0.12582915459770116</c:v>
                </c:pt>
                <c:pt idx="121">
                  <c:v>0.13104867257163302</c:v>
                </c:pt>
                <c:pt idx="122">
                  <c:v>0.13637597509631272</c:v>
                </c:pt>
                <c:pt idx="123">
                  <c:v>0.14180899950270429</c:v>
                </c:pt>
                <c:pt idx="124">
                  <c:v>0.14734555940957408</c:v>
                </c:pt>
                <c:pt idx="125">
                  <c:v>0.15298335062755636</c:v>
                </c:pt>
                <c:pt idx="126">
                  <c:v>0.15871995724142665</c:v>
                </c:pt>
                <c:pt idx="127">
                  <c:v>0.16455285784255044</c:v>
                </c:pt>
                <c:pt idx="128">
                  <c:v>0.1704794318840577</c:v>
                </c:pt>
                <c:pt idx="129">
                  <c:v>0.17649696613200119</c:v>
                </c:pt>
                <c:pt idx="130">
                  <c:v>0.18260266118656374</c:v>
                </c:pt>
                <c:pt idx="131">
                  <c:v>0.18879363804828733</c:v>
                </c:pt>
                <c:pt idx="132">
                  <c:v>0.19506694470527935</c:v>
                </c:pt>
                <c:pt idx="133">
                  <c:v>0.20141956271841052</c:v>
                </c:pt>
                <c:pt idx="134">
                  <c:v>0.20784841378263355</c:v>
                </c:pt>
                <c:pt idx="135">
                  <c:v>0.21435036624371415</c:v>
                </c:pt>
                <c:pt idx="136">
                  <c:v>0.22092224155086906</c:v>
                </c:pt>
                <c:pt idx="137">
                  <c:v>0.22756082062703342</c:v>
                </c:pt>
                <c:pt idx="138">
                  <c:v>0.23426285013972947</c:v>
                </c:pt>
                <c:pt idx="139">
                  <c:v>0.24102504865676466</c:v>
                </c:pt>
                <c:pt idx="140">
                  <c:v>0.24784411267224793</c:v>
                </c:pt>
                <c:pt idx="141">
                  <c:v>0.25471672248966709</c:v>
                </c:pt>
                <c:pt idx="142">
                  <c:v>0.26163954795001249</c:v>
                </c:pt>
                <c:pt idx="143">
                  <c:v>0.26860925399415225</c:v>
                </c:pt>
                <c:pt idx="144">
                  <c:v>0.27562250604986799</c:v>
                </c:pt>
                <c:pt idx="145">
                  <c:v>0.28267597523512461</c:v>
                </c:pt>
                <c:pt idx="146">
                  <c:v>0.28976634337028617</c:v>
                </c:pt>
                <c:pt idx="147">
                  <c:v>0.29689030779308817</c:v>
                </c:pt>
                <c:pt idx="148">
                  <c:v>0.30404458597123118</c:v>
                </c:pt>
                <c:pt idx="149">
                  <c:v>0.31122591990847925</c:v>
                </c:pt>
                <c:pt idx="150">
                  <c:v>0.31843108034110912</c:v>
                </c:pt>
                <c:pt idx="151">
                  <c:v>0.32565687072248073</c:v>
                </c:pt>
                <c:pt idx="152">
                  <c:v>0.33290013099436944</c:v>
                </c:pt>
                <c:pt idx="153">
                  <c:v>0.34015774114451947</c:v>
                </c:pt>
                <c:pt idx="154">
                  <c:v>0.34742662455065282</c:v>
                </c:pt>
                <c:pt idx="155">
                  <c:v>0.35470375111188457</c:v>
                </c:pt>
                <c:pt idx="156">
                  <c:v>0.36198614016916592</c:v>
                </c:pt>
                <c:pt idx="157">
                  <c:v>0.36927086321699676</c:v>
                </c:pt>
                <c:pt idx="158">
                  <c:v>0.37655504640921489</c:v>
                </c:pt>
                <c:pt idx="159">
                  <c:v>0.38383587286219573</c:v>
                </c:pt>
                <c:pt idx="160">
                  <c:v>0.39111058475926364</c:v>
                </c:pt>
                <c:pt idx="161">
                  <c:v>0.39837648526054603</c:v>
                </c:pt>
                <c:pt idx="162">
                  <c:v>0.40563094022288265</c:v>
                </c:pt>
                <c:pt idx="163">
                  <c:v>0.41287137973473931</c:v>
                </c:pt>
                <c:pt idx="164">
                  <c:v>0.42009529947137508</c:v>
                </c:pt>
                <c:pt idx="165">
                  <c:v>0.42730026187576381</c:v>
                </c:pt>
                <c:pt idx="166">
                  <c:v>0.43448389717099523</c:v>
                </c:pt>
                <c:pt idx="167">
                  <c:v>0.44164390421005867</c:v>
                </c:pt>
                <c:pt idx="168">
                  <c:v>0.44877805116906194</c:v>
                </c:pt>
                <c:pt idx="169">
                  <c:v>0.45588417609005449</c:v>
                </c:pt>
                <c:pt idx="170">
                  <c:v>0.46296018727970734</c:v>
                </c:pt>
                <c:pt idx="171">
                  <c:v>0.47000406357016056</c:v>
                </c:pt>
                <c:pt idx="172">
                  <c:v>0.47701385444837746</c:v>
                </c:pt>
                <c:pt idx="173">
                  <c:v>0.48398768006035142</c:v>
                </c:pt>
                <c:pt idx="174">
                  <c:v>0.49092373109649334</c:v>
                </c:pt>
                <c:pt idx="175">
                  <c:v>0.4978202685644878</c:v>
                </c:pt>
                <c:pt idx="176">
                  <c:v>0.50467562345585049</c:v>
                </c:pt>
                <c:pt idx="177">
                  <c:v>0.5114881963123431</c:v>
                </c:pt>
                <c:pt idx="178">
                  <c:v>0.51825645669830878</c:v>
                </c:pt>
                <c:pt idx="179">
                  <c:v>0.52497894258488931</c:v>
                </c:pt>
                <c:pt idx="180">
                  <c:v>0.53165425965196411</c:v>
                </c:pt>
                <c:pt idx="181">
                  <c:v>0.53828108051352119</c:v>
                </c:pt>
                <c:pt idx="182">
                  <c:v>0.54485814387203391</c:v>
                </c:pt>
                <c:pt idx="183">
                  <c:v>0.55138425360726384</c:v>
                </c:pt>
                <c:pt idx="184">
                  <c:v>0.55785827780476038</c:v>
                </c:pt>
                <c:pt idx="185">
                  <c:v>0.56427914772916066</c:v>
                </c:pt>
                <c:pt idx="186">
                  <c:v>0.57064585674722956</c:v>
                </c:pt>
                <c:pt idx="187">
                  <c:v>0.57695745920540709</c:v>
                </c:pt>
                <c:pt idx="188">
                  <c:v>0.58321306926645777</c:v>
                </c:pt>
                <c:pt idx="189">
                  <c:v>0.58941185970963705</c:v>
                </c:pt>
                <c:pt idx="190">
                  <c:v>0.59555306069861647</c:v>
                </c:pt>
                <c:pt idx="191">
                  <c:v>0.60163595852122675</c:v>
                </c:pt>
                <c:pt idx="192">
                  <c:v>0.60765989430490175</c:v>
                </c:pt>
                <c:pt idx="193">
                  <c:v>0.61362426271152792</c:v>
                </c:pt>
                <c:pt idx="194">
                  <c:v>0.61952851061522796</c:v>
                </c:pt>
                <c:pt idx="195">
                  <c:v>0.62537213576643147</c:v>
                </c:pt>
                <c:pt idx="196">
                  <c:v>0.63115468544541453</c:v>
                </c:pt>
                <c:pt idx="197">
                  <c:v>0.63687575510831951</c:v>
                </c:pt>
                <c:pt idx="198">
                  <c:v>0.64253498702850076</c:v>
                </c:pt>
                <c:pt idx="199">
                  <c:v>0.64813206893587694</c:v>
                </c:pt>
                <c:pt idx="200">
                  <c:v>0.65366673265681408</c:v>
                </c:pt>
                <c:pt idx="201">
                  <c:v>0.65913875275690581</c:v>
                </c:pt>
                <c:pt idx="202">
                  <c:v>0.66454794518886606</c:v>
                </c:pt>
                <c:pt idx="203">
                  <c:v>0.66989416594760454</c:v>
                </c:pt>
                <c:pt idx="204">
                  <c:v>0.67517730973441026</c:v>
                </c:pt>
                <c:pt idx="205">
                  <c:v>0.68039730863203329</c:v>
                </c:pt>
                <c:pt idx="206">
                  <c:v>0.68555413079231964</c:v>
                </c:pt>
                <c:pt idx="207">
                  <c:v>0.69064777913792741</c:v>
                </c:pt>
                <c:pt idx="208">
                  <c:v>0.69567829007952831</c:v>
                </c:pt>
                <c:pt idx="209">
                  <c:v>0.70064573224978</c:v>
                </c:pt>
                <c:pt idx="210">
                  <c:v>0.70555020525524237</c:v>
                </c:pt>
                <c:pt idx="211">
                  <c:v>0.7103918384472987</c:v>
                </c:pt>
                <c:pt idx="212">
                  <c:v>0.71517078971304304</c:v>
                </c:pt>
                <c:pt idx="213">
                  <c:v>0.71988724428699247</c:v>
                </c:pt>
                <c:pt idx="214">
                  <c:v>0.72454141358438851</c:v>
                </c:pt>
                <c:pt idx="215">
                  <c:v>0.72913353405676429</c:v>
                </c:pt>
                <c:pt idx="216">
                  <c:v>0.73366386607036593</c:v>
                </c:pt>
                <c:pt idx="217">
                  <c:v>0.73813269280793703</c:v>
                </c:pt>
                <c:pt idx="218">
                  <c:v>0.74254031919429697</c:v>
                </c:pt>
                <c:pt idx="219">
                  <c:v>0.74688707084607442</c:v>
                </c:pt>
                <c:pt idx="220">
                  <c:v>0.75117329304588398</c:v>
                </c:pt>
                <c:pt idx="221">
                  <c:v>0.75539934974117529</c:v>
                </c:pt>
                <c:pt idx="222">
                  <c:v>0.75956562256791793</c:v>
                </c:pt>
                <c:pt idx="223">
                  <c:v>0.76367250989923308</c:v>
                </c:pt>
                <c:pt idx="224">
                  <c:v>0.76772042591902778</c:v>
                </c:pt>
                <c:pt idx="225">
                  <c:v>0.77170979972063669</c:v>
                </c:pt>
                <c:pt idx="226">
                  <c:v>0.77564107443043395</c:v>
                </c:pt>
                <c:pt idx="227">
                  <c:v>0.77951470635633058</c:v>
                </c:pt>
                <c:pt idx="228">
                  <c:v>0.78333116416103488</c:v>
                </c:pt>
                <c:pt idx="229">
                  <c:v>0.78709092805991709</c:v>
                </c:pt>
                <c:pt idx="230">
                  <c:v>0.79079448904328453</c:v>
                </c:pt>
                <c:pt idx="231">
                  <c:v>0.79444234812284131</c:v>
                </c:pt>
                <c:pt idx="232">
                  <c:v>0.79803501560208046</c:v>
                </c:pt>
                <c:pt idx="233">
                  <c:v>0.80157301037032758</c:v>
                </c:pt>
                <c:pt idx="234">
                  <c:v>0.80505685922013348</c:v>
                </c:pt>
                <c:pt idx="235">
                  <c:v>0.80848709618768932</c:v>
                </c:pt>
                <c:pt idx="236">
                  <c:v>0.81186426191592165</c:v>
                </c:pt>
                <c:pt idx="237">
                  <c:v>0.81518890303990321</c:v>
                </c:pt>
                <c:pt idx="238">
                  <c:v>0.81846157159420385</c:v>
                </c:pt>
                <c:pt idx="239">
                  <c:v>0.82168282444179019</c:v>
                </c:pt>
                <c:pt idx="240">
                  <c:v>0.82485322272406991</c:v>
                </c:pt>
                <c:pt idx="241">
                  <c:v>0.8279733313316695</c:v>
                </c:pt>
                <c:pt idx="242">
                  <c:v>0.83104371839552105</c:v>
                </c:pt>
                <c:pt idx="243">
                  <c:v>0.83406495479783127</c:v>
                </c:pt>
                <c:pt idx="244">
                  <c:v>0.83703761370249474</c:v>
                </c:pt>
                <c:pt idx="245">
                  <c:v>0.83996227010451374</c:v>
                </c:pt>
                <c:pt idx="246">
                  <c:v>0.84283950039797884</c:v>
                </c:pt>
                <c:pt idx="247">
                  <c:v>0.84566988196216519</c:v>
                </c:pt>
                <c:pt idx="248">
                  <c:v>0.84845399276529732</c:v>
                </c:pt>
                <c:pt idx="249">
                  <c:v>0.85119241098553278</c:v>
                </c:pt>
                <c:pt idx="250">
                  <c:v>0.85388571464871799</c:v>
                </c:pt>
                <c:pt idx="251">
                  <c:v>0.85653448128246978</c:v>
                </c:pt>
                <c:pt idx="252">
                  <c:v>0.85913928758613756</c:v>
                </c:pt>
                <c:pt idx="253">
                  <c:v>0.86170070911620356</c:v>
                </c:pt>
                <c:pt idx="254">
                  <c:v>0.86421931998668444</c:v>
                </c:pt>
                <c:pt idx="255">
                  <c:v>0.86669569258409729</c:v>
                </c:pt>
                <c:pt idx="256">
                  <c:v>0.86913039729656039</c:v>
                </c:pt>
                <c:pt idx="257">
                  <c:v>0.87152400225660365</c:v>
                </c:pt>
                <c:pt idx="258">
                  <c:v>0.8738770730972677</c:v>
                </c:pt>
                <c:pt idx="259">
                  <c:v>0.87619017272107813</c:v>
                </c:pt>
                <c:pt idx="260">
                  <c:v>0.878463861081485</c:v>
                </c:pt>
                <c:pt idx="261">
                  <c:v>0.88069869497636666</c:v>
                </c:pt>
                <c:pt idx="262">
                  <c:v>0.88289522785320251</c:v>
                </c:pt>
                <c:pt idx="263">
                  <c:v>0.88505400962552583</c:v>
                </c:pt>
                <c:pt idx="264">
                  <c:v>0.88717558650027473</c:v>
                </c:pt>
                <c:pt idx="265">
                  <c:v>0.88926050081566854</c:v>
                </c:pt>
                <c:pt idx="266">
                  <c:v>0.89130929088924249</c:v>
                </c:pt>
                <c:pt idx="267">
                  <c:v>0.89332249087568105</c:v>
                </c:pt>
                <c:pt idx="268">
                  <c:v>0.89530063063409948</c:v>
                </c:pt>
                <c:pt idx="269">
                  <c:v>0.89724423560442956</c:v>
                </c:pt>
                <c:pt idx="270">
                  <c:v>0.8991538266925746</c:v>
                </c:pt>
                <c:pt idx="271">
                  <c:v>0.90102992016400474</c:v>
                </c:pt>
                <c:pt idx="272">
                  <c:v>0.90287302754547405</c:v>
                </c:pt>
                <c:pt idx="273">
                  <c:v>0.90468365553454599</c:v>
                </c:pt>
                <c:pt idx="274">
                  <c:v>0.9064623059166248</c:v>
                </c:pt>
                <c:pt idx="275">
                  <c:v>0.90820947548919484</c:v>
                </c:pt>
                <c:pt idx="276">
                  <c:v>0.90992565599298181</c:v>
                </c:pt>
                <c:pt idx="277">
                  <c:v>0.91161133404975214</c:v>
                </c:pt>
                <c:pt idx="278">
                  <c:v>0.91326699110648135</c:v>
                </c:pt>
                <c:pt idx="279">
                  <c:v>0.91489310338562313</c:v>
                </c:pt>
                <c:pt idx="280">
                  <c:v>0.91649014184122313</c:v>
                </c:pt>
                <c:pt idx="281">
                  <c:v>0.91805857212062725</c:v>
                </c:pt>
                <c:pt idx="282">
                  <c:v>0.91959885453154122</c:v>
                </c:pt>
                <c:pt idx="283">
                  <c:v>0.92111144401420564</c:v>
                </c:pt>
                <c:pt idx="284">
                  <c:v>0.92259679011845985</c:v>
                </c:pt>
                <c:pt idx="285">
                  <c:v>0.92405533698547193</c:v>
                </c:pt>
                <c:pt idx="286">
                  <c:v>0.92548752333391993</c:v>
                </c:pt>
                <c:pt idx="287">
                  <c:v>0.92689378245041965</c:v>
                </c:pt>
                <c:pt idx="288">
                  <c:v>0.92827454218399519</c:v>
                </c:pt>
                <c:pt idx="289">
                  <c:v>0.92963022494439995</c:v>
                </c:pt>
                <c:pt idx="290">
                  <c:v>0.93096124770409883</c:v>
                </c:pt>
                <c:pt idx="291">
                  <c:v>0.9322680220037326</c:v>
                </c:pt>
                <c:pt idx="292">
                  <c:v>0.9335509539608855</c:v>
                </c:pt>
                <c:pt idx="293">
                  <c:v>0.934810444281991</c:v>
                </c:pt>
                <c:pt idx="294">
                  <c:v>0.93604688827720794</c:v>
                </c:pt>
                <c:pt idx="295">
                  <c:v>0.93726067587811313</c:v>
                </c:pt>
                <c:pt idx="296">
                  <c:v>0.93845219165805638</c:v>
                </c:pt>
                <c:pt idx="297">
                  <c:v>0.93962181485503138</c:v>
                </c:pt>
                <c:pt idx="298">
                  <c:v>0.94076991939692223</c:v>
                </c:pt>
                <c:pt idx="299">
                  <c:v>0.94189687392898835</c:v>
                </c:pt>
                <c:pt idx="300">
                  <c:v>0.94300304184345796</c:v>
                </c:pt>
                <c:pt idx="301">
                  <c:v>0.94408878131110285</c:v>
                </c:pt>
                <c:pt idx="302">
                  <c:v>0.9451544453146743</c:v>
                </c:pt>
                <c:pt idx="303">
                  <c:v>0.94620038168408294</c:v>
                </c:pt>
                <c:pt idx="304">
                  <c:v>0.94722693313321005</c:v>
                </c:pt>
                <c:pt idx="305">
                  <c:v>0.94823443729824364</c:v>
                </c:pt>
                <c:pt idx="306">
                  <c:v>0.94922322677743487</c:v>
                </c:pt>
                <c:pt idx="307">
                  <c:v>0.95019362917217687</c:v>
                </c:pt>
                <c:pt idx="308">
                  <c:v>0.95114596712930788</c:v>
                </c:pt>
                <c:pt idx="309">
                  <c:v>0.95208055838455175</c:v>
                </c:pt>
                <c:pt idx="310">
                  <c:v>0.95299771580700354</c:v>
                </c:pt>
                <c:pt idx="311">
                  <c:v>0.95389774744457945</c:v>
                </c:pt>
                <c:pt idx="312">
                  <c:v>0.95478095657034967</c:v>
                </c:pt>
                <c:pt idx="313">
                  <c:v>0.95564764172967676</c:v>
                </c:pt>
                <c:pt idx="314">
                  <c:v>0.95649809678808695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B-477E-AD53-63DC16CB628A}"/>
            </c:ext>
          </c:extLst>
        </c:ser>
        <c:ser>
          <c:idx val="2"/>
          <c:order val="1"/>
          <c:tx>
            <c:v>current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Yami!$A$5:$A$319</c:f>
              <c:numCache>
                <c:formatCode>0.00</c:formatCode>
                <c:ptCount val="315"/>
                <c:pt idx="0">
                  <c:v>0.02</c:v>
                </c:pt>
                <c:pt idx="1">
                  <c:v>2.0400000000000001E-2</c:v>
                </c:pt>
                <c:pt idx="2">
                  <c:v>2.0808000000000004E-2</c:v>
                </c:pt>
                <c:pt idx="3">
                  <c:v>2.1224160000000002E-2</c:v>
                </c:pt>
                <c:pt idx="4">
                  <c:v>2.1648643200000001E-2</c:v>
                </c:pt>
                <c:pt idx="5">
                  <c:v>2.2081616064000002E-2</c:v>
                </c:pt>
                <c:pt idx="6">
                  <c:v>2.2523248385280002E-2</c:v>
                </c:pt>
                <c:pt idx="7">
                  <c:v>2.2973713352985602E-2</c:v>
                </c:pt>
                <c:pt idx="8">
                  <c:v>2.3433187620045315E-2</c:v>
                </c:pt>
                <c:pt idx="9">
                  <c:v>2.3901851372446221E-2</c:v>
                </c:pt>
                <c:pt idx="10">
                  <c:v>2.4379888399895147E-2</c:v>
                </c:pt>
                <c:pt idx="11">
                  <c:v>2.4867486167893051E-2</c:v>
                </c:pt>
                <c:pt idx="12">
                  <c:v>2.5364835891250912E-2</c:v>
                </c:pt>
                <c:pt idx="13">
                  <c:v>2.5872132609075931E-2</c:v>
                </c:pt>
                <c:pt idx="14">
                  <c:v>2.6389575261257452E-2</c:v>
                </c:pt>
                <c:pt idx="15">
                  <c:v>2.6917366766482601E-2</c:v>
                </c:pt>
                <c:pt idx="16">
                  <c:v>2.7455714101812252E-2</c:v>
                </c:pt>
                <c:pt idx="17">
                  <c:v>2.8004828383848497E-2</c:v>
                </c:pt>
                <c:pt idx="18">
                  <c:v>2.8564924951525468E-2</c:v>
                </c:pt>
                <c:pt idx="19">
                  <c:v>2.9136223450555977E-2</c:v>
                </c:pt>
                <c:pt idx="20">
                  <c:v>2.9718947919567099E-2</c:v>
                </c:pt>
                <c:pt idx="21">
                  <c:v>3.031332687795844E-2</c:v>
                </c:pt>
                <c:pt idx="22">
                  <c:v>3.0919593415517609E-2</c:v>
                </c:pt>
                <c:pt idx="23">
                  <c:v>3.1537985283827959E-2</c:v>
                </c:pt>
                <c:pt idx="24">
                  <c:v>3.2168744989504519E-2</c:v>
                </c:pt>
                <c:pt idx="25">
                  <c:v>3.2812119889294611E-2</c:v>
                </c:pt>
                <c:pt idx="26">
                  <c:v>3.3468362287080507E-2</c:v>
                </c:pt>
                <c:pt idx="27">
                  <c:v>3.4137729532822118E-2</c:v>
                </c:pt>
                <c:pt idx="28">
                  <c:v>3.4820484123478559E-2</c:v>
                </c:pt>
                <c:pt idx="29">
                  <c:v>3.5516893805948128E-2</c:v>
                </c:pt>
                <c:pt idx="30">
                  <c:v>3.6227231682067089E-2</c:v>
                </c:pt>
                <c:pt idx="31">
                  <c:v>3.695177631570843E-2</c:v>
                </c:pt>
                <c:pt idx="32">
                  <c:v>3.7690811842022602E-2</c:v>
                </c:pt>
                <c:pt idx="33">
                  <c:v>3.8444628078863056E-2</c:v>
                </c:pt>
                <c:pt idx="34">
                  <c:v>3.9213520640440321E-2</c:v>
                </c:pt>
                <c:pt idx="35">
                  <c:v>3.9997791053249125E-2</c:v>
                </c:pt>
                <c:pt idx="36">
                  <c:v>4.079774687431411E-2</c:v>
                </c:pt>
                <c:pt idx="37">
                  <c:v>4.1613701811800394E-2</c:v>
                </c:pt>
                <c:pt idx="38">
                  <c:v>4.2445975848036402E-2</c:v>
                </c:pt>
                <c:pt idx="39">
                  <c:v>4.329489536499713E-2</c:v>
                </c:pt>
                <c:pt idx="40">
                  <c:v>4.4160793272297071E-2</c:v>
                </c:pt>
                <c:pt idx="41">
                  <c:v>4.5044009137743014E-2</c:v>
                </c:pt>
                <c:pt idx="42">
                  <c:v>4.5944889320497874E-2</c:v>
                </c:pt>
                <c:pt idx="43">
                  <c:v>4.6863787106907834E-2</c:v>
                </c:pt>
                <c:pt idx="44">
                  <c:v>4.7801062849045992E-2</c:v>
                </c:pt>
                <c:pt idx="45">
                  <c:v>4.8757084106026916E-2</c:v>
                </c:pt>
                <c:pt idx="46">
                  <c:v>4.9732225788147455E-2</c:v>
                </c:pt>
                <c:pt idx="47">
                  <c:v>5.0726870303910404E-2</c:v>
                </c:pt>
                <c:pt idx="48">
                  <c:v>5.1741407709988613E-2</c:v>
                </c:pt>
                <c:pt idx="49">
                  <c:v>5.2776235864188385E-2</c:v>
                </c:pt>
                <c:pt idx="50">
                  <c:v>5.3831760581472154E-2</c:v>
                </c:pt>
                <c:pt idx="51">
                  <c:v>5.4908395793101597E-2</c:v>
                </c:pt>
                <c:pt idx="52">
                  <c:v>5.6006563708963633E-2</c:v>
                </c:pt>
                <c:pt idx="53">
                  <c:v>5.7126694983142906E-2</c:v>
                </c:pt>
                <c:pt idx="54">
                  <c:v>5.8269228882805765E-2</c:v>
                </c:pt>
                <c:pt idx="55">
                  <c:v>5.9434613460461881E-2</c:v>
                </c:pt>
                <c:pt idx="56">
                  <c:v>6.0623305729671118E-2</c:v>
                </c:pt>
                <c:pt idx="57">
                  <c:v>6.1835771844264538E-2</c:v>
                </c:pt>
                <c:pt idx="58">
                  <c:v>6.3072487281149836E-2</c:v>
                </c:pt>
                <c:pt idx="59">
                  <c:v>6.4333937026772828E-2</c:v>
                </c:pt>
                <c:pt idx="60">
                  <c:v>6.562061576730828E-2</c:v>
                </c:pt>
                <c:pt idx="61">
                  <c:v>6.6933028082654444E-2</c:v>
                </c:pt>
                <c:pt idx="62">
                  <c:v>6.8271688644307535E-2</c:v>
                </c:pt>
                <c:pt idx="63">
                  <c:v>6.9637122417193692E-2</c:v>
                </c:pt>
                <c:pt idx="64">
                  <c:v>7.102986486553757E-2</c:v>
                </c:pt>
                <c:pt idx="65">
                  <c:v>7.2450462162848325E-2</c:v>
                </c:pt>
                <c:pt idx="66">
                  <c:v>7.3899471406105297E-2</c:v>
                </c:pt>
                <c:pt idx="67">
                  <c:v>7.5377460834227403E-2</c:v>
                </c:pt>
                <c:pt idx="68">
                  <c:v>7.6885010050911959E-2</c:v>
                </c:pt>
                <c:pt idx="69">
                  <c:v>7.8422710251930206E-2</c:v>
                </c:pt>
                <c:pt idx="70">
                  <c:v>7.9991164456968814E-2</c:v>
                </c:pt>
                <c:pt idx="71">
                  <c:v>8.1590987746108193E-2</c:v>
                </c:pt>
                <c:pt idx="72">
                  <c:v>8.3222807501030352E-2</c:v>
                </c:pt>
                <c:pt idx="73">
                  <c:v>8.4887263651050954E-2</c:v>
                </c:pt>
                <c:pt idx="74">
                  <c:v>8.6585008924071977E-2</c:v>
                </c:pt>
                <c:pt idx="75">
                  <c:v>8.8316709102553417E-2</c:v>
                </c:pt>
                <c:pt idx="76">
                  <c:v>9.008304328460448E-2</c:v>
                </c:pt>
                <c:pt idx="77">
                  <c:v>9.1884704150296578E-2</c:v>
                </c:pt>
                <c:pt idx="78">
                  <c:v>9.3722398233302515E-2</c:v>
                </c:pt>
                <c:pt idx="79">
                  <c:v>9.5596846197968571E-2</c:v>
                </c:pt>
                <c:pt idx="80">
                  <c:v>9.7508783121927942E-2</c:v>
                </c:pt>
                <c:pt idx="81">
                  <c:v>9.9458958784366502E-2</c:v>
                </c:pt>
                <c:pt idx="82">
                  <c:v>0.10144813796005384</c:v>
                </c:pt>
                <c:pt idx="83">
                  <c:v>0.10347710071925491</c:v>
                </c:pt>
                <c:pt idx="84">
                  <c:v>0.10554664273364001</c:v>
                </c:pt>
                <c:pt idx="85">
                  <c:v>0.10765757558831281</c:v>
                </c:pt>
                <c:pt idx="86">
                  <c:v>0.10981072710007907</c:v>
                </c:pt>
                <c:pt idx="87">
                  <c:v>0.11200694164208065</c:v>
                </c:pt>
                <c:pt idx="88">
                  <c:v>0.11424708047492227</c:v>
                </c:pt>
                <c:pt idx="89">
                  <c:v>0.11653202208442072</c:v>
                </c:pt>
                <c:pt idx="90">
                  <c:v>0.11886266252610914</c:v>
                </c:pt>
                <c:pt idx="91">
                  <c:v>0.12123991577663132</c:v>
                </c:pt>
                <c:pt idx="92">
                  <c:v>0.12366471409216395</c:v>
                </c:pt>
                <c:pt idx="93">
                  <c:v>0.12613800837400724</c:v>
                </c:pt>
                <c:pt idx="94">
                  <c:v>0.12866076854148739</c:v>
                </c:pt>
                <c:pt idx="95">
                  <c:v>0.13123398391231714</c:v>
                </c:pt>
                <c:pt idx="96">
                  <c:v>0.13385866359056348</c:v>
                </c:pt>
                <c:pt idx="97">
                  <c:v>0.13653583686237475</c:v>
                </c:pt>
                <c:pt idx="98">
                  <c:v>0.13926655359962226</c:v>
                </c:pt>
                <c:pt idx="99">
                  <c:v>0.1420518846716147</c:v>
                </c:pt>
                <c:pt idx="100">
                  <c:v>0.144892922365047</c:v>
                </c:pt>
                <c:pt idx="101">
                  <c:v>0.14779078081234795</c:v>
                </c:pt>
                <c:pt idx="102">
                  <c:v>0.15074659642859492</c:v>
                </c:pt>
                <c:pt idx="103">
                  <c:v>0.15376152835716683</c:v>
                </c:pt>
                <c:pt idx="104">
                  <c:v>0.15683675892431018</c:v>
                </c:pt>
                <c:pt idx="105">
                  <c:v>0.15997349410279638</c:v>
                </c:pt>
                <c:pt idx="106">
                  <c:v>0.16317296398485232</c:v>
                </c:pt>
                <c:pt idx="107">
                  <c:v>0.16643642326454935</c:v>
                </c:pt>
                <c:pt idx="108">
                  <c:v>0.16976515172984036</c:v>
                </c:pt>
                <c:pt idx="109">
                  <c:v>0.17316045476443717</c:v>
                </c:pt>
                <c:pt idx="110">
                  <c:v>0.17662366385972592</c:v>
                </c:pt>
                <c:pt idx="111">
                  <c:v>0.18015613713692044</c:v>
                </c:pt>
                <c:pt idx="112">
                  <c:v>0.18375925987965885</c:v>
                </c:pt>
                <c:pt idx="113">
                  <c:v>0.18743444507725204</c:v>
                </c:pt>
                <c:pt idx="114">
                  <c:v>0.19118313397879708</c:v>
                </c:pt>
                <c:pt idx="115">
                  <c:v>0.19500679665837303</c:v>
                </c:pt>
                <c:pt idx="116">
                  <c:v>0.19890693259154049</c:v>
                </c:pt>
                <c:pt idx="117">
                  <c:v>0.2028850712433713</c:v>
                </c:pt>
                <c:pt idx="118">
                  <c:v>0.20694277266823871</c:v>
                </c:pt>
                <c:pt idx="119">
                  <c:v>0.2110816281216035</c:v>
                </c:pt>
                <c:pt idx="120">
                  <c:v>0.21530326068403557</c:v>
                </c:pt>
                <c:pt idx="121">
                  <c:v>0.21960932589771628</c:v>
                </c:pt>
                <c:pt idx="122">
                  <c:v>0.22400151241567062</c:v>
                </c:pt>
                <c:pt idx="123">
                  <c:v>0.22848154266398404</c:v>
                </c:pt>
                <c:pt idx="124">
                  <c:v>0.23305117351726373</c:v>
                </c:pt>
                <c:pt idx="125">
                  <c:v>0.23771219698760901</c:v>
                </c:pt>
                <c:pt idx="126">
                  <c:v>0.24246644092736119</c:v>
                </c:pt>
                <c:pt idx="127">
                  <c:v>0.24731576974590841</c:v>
                </c:pt>
                <c:pt idx="128">
                  <c:v>0.2522620851408266</c:v>
                </c:pt>
                <c:pt idx="129">
                  <c:v>0.25730732684364316</c:v>
                </c:pt>
                <c:pt idx="130">
                  <c:v>0.262453473380516</c:v>
                </c:pt>
                <c:pt idx="131">
                  <c:v>0.26770254284812633</c:v>
                </c:pt>
                <c:pt idx="132">
                  <c:v>0.27305659370508889</c:v>
                </c:pt>
                <c:pt idx="133">
                  <c:v>0.27851772557919069</c:v>
                </c:pt>
                <c:pt idx="134">
                  <c:v>0.28408808009077452</c:v>
                </c:pt>
                <c:pt idx="135">
                  <c:v>0.28976984169259001</c:v>
                </c:pt>
                <c:pt idx="136">
                  <c:v>0.29556523852644184</c:v>
                </c:pt>
                <c:pt idx="137">
                  <c:v>0.30147654329697071</c:v>
                </c:pt>
                <c:pt idx="138">
                  <c:v>0.30750607416291015</c:v>
                </c:pt>
                <c:pt idx="139">
                  <c:v>0.31365619564616837</c:v>
                </c:pt>
                <c:pt idx="140">
                  <c:v>0.31992931955909176</c:v>
                </c:pt>
                <c:pt idx="141">
                  <c:v>0.32632790595027361</c:v>
                </c:pt>
                <c:pt idx="142">
                  <c:v>0.3328544640692791</c:v>
                </c:pt>
                <c:pt idx="143">
                  <c:v>0.33951155335066469</c:v>
                </c:pt>
                <c:pt idx="144">
                  <c:v>0.346301784417678</c:v>
                </c:pt>
                <c:pt idx="145">
                  <c:v>0.3532278201060316</c:v>
                </c:pt>
                <c:pt idx="146">
                  <c:v>0.36029237650815221</c:v>
                </c:pt>
                <c:pt idx="147">
                  <c:v>0.36749822403831528</c:v>
                </c:pt>
                <c:pt idx="148">
                  <c:v>0.37484818851908158</c:v>
                </c:pt>
                <c:pt idx="149">
                  <c:v>0.3823451522894632</c:v>
                </c:pt>
                <c:pt idx="150">
                  <c:v>0.38999205533525244</c:v>
                </c:pt>
                <c:pt idx="151">
                  <c:v>0.3977918964419575</c:v>
                </c:pt>
                <c:pt idx="152">
                  <c:v>0.40574773437079664</c:v>
                </c:pt>
                <c:pt idx="153">
                  <c:v>0.41386268905821261</c:v>
                </c:pt>
                <c:pt idx="154">
                  <c:v>0.42213994283937689</c:v>
                </c:pt>
                <c:pt idx="155">
                  <c:v>0.43058274169616445</c:v>
                </c:pt>
                <c:pt idx="156">
                  <c:v>0.43919439653008774</c:v>
                </c:pt>
                <c:pt idx="157">
                  <c:v>0.44797828446068949</c:v>
                </c:pt>
                <c:pt idx="158">
                  <c:v>0.45693785014990329</c:v>
                </c:pt>
                <c:pt idx="159">
                  <c:v>0.46607660715290139</c:v>
                </c:pt>
                <c:pt idx="160">
                  <c:v>0.47539813929595942</c:v>
                </c:pt>
                <c:pt idx="161">
                  <c:v>0.48490610208187862</c:v>
                </c:pt>
                <c:pt idx="162">
                  <c:v>0.49460422412351618</c:v>
                </c:pt>
                <c:pt idx="163">
                  <c:v>0.50449630860598649</c:v>
                </c:pt>
                <c:pt idx="164">
                  <c:v>0.51458623477810628</c:v>
                </c:pt>
                <c:pt idx="165">
                  <c:v>0.52487795947366844</c:v>
                </c:pt>
                <c:pt idx="166">
                  <c:v>0.53537551866314181</c:v>
                </c:pt>
                <c:pt idx="167">
                  <c:v>0.54608302903640471</c:v>
                </c:pt>
                <c:pt idx="168">
                  <c:v>0.55700468961713279</c:v>
                </c:pt>
                <c:pt idx="169">
                  <c:v>0.5681447834094755</c:v>
                </c:pt>
                <c:pt idx="170">
                  <c:v>0.57950767907766498</c:v>
                </c:pt>
                <c:pt idx="171">
                  <c:v>0.59109783265921834</c:v>
                </c:pt>
                <c:pt idx="172">
                  <c:v>0.60291978931240275</c:v>
                </c:pt>
                <c:pt idx="173">
                  <c:v>0.61497818509865076</c:v>
                </c:pt>
                <c:pt idx="174">
                  <c:v>0.62727774880062381</c:v>
                </c:pt>
                <c:pt idx="175">
                  <c:v>0.63982330377663632</c:v>
                </c:pt>
                <c:pt idx="176">
                  <c:v>0.65261976985216907</c:v>
                </c:pt>
                <c:pt idx="177">
                  <c:v>0.66567216524921247</c:v>
                </c:pt>
                <c:pt idx="178">
                  <c:v>0.67898560855419676</c:v>
                </c:pt>
                <c:pt idx="179">
                  <c:v>0.69256532072528076</c:v>
                </c:pt>
                <c:pt idx="180">
                  <c:v>0.70641662713978637</c:v>
                </c:pt>
                <c:pt idx="181">
                  <c:v>0.72054495968258214</c:v>
                </c:pt>
                <c:pt idx="182">
                  <c:v>0.73495585887623383</c:v>
                </c:pt>
                <c:pt idx="183">
                  <c:v>0.74965497605375853</c:v>
                </c:pt>
                <c:pt idx="184">
                  <c:v>0.76464807557483372</c:v>
                </c:pt>
                <c:pt idx="185">
                  <c:v>0.77994103708633045</c:v>
                </c:pt>
                <c:pt idx="186">
                  <c:v>0.79553985782805703</c:v>
                </c:pt>
                <c:pt idx="187">
                  <c:v>0.81145065498461821</c:v>
                </c:pt>
                <c:pt idx="188">
                  <c:v>0.82767966808431059</c:v>
                </c:pt>
                <c:pt idx="189">
                  <c:v>0.84423326144599686</c:v>
                </c:pt>
                <c:pt idx="190">
                  <c:v>0.86111792667491682</c:v>
                </c:pt>
                <c:pt idx="191">
                  <c:v>0.87834028520841523</c:v>
                </c:pt>
                <c:pt idx="192">
                  <c:v>0.89590709091258358</c:v>
                </c:pt>
                <c:pt idx="193">
                  <c:v>0.91382523273083527</c:v>
                </c:pt>
                <c:pt idx="194">
                  <c:v>0.93210173738545199</c:v>
                </c:pt>
                <c:pt idx="195">
                  <c:v>0.95074377213316108</c:v>
                </c:pt>
                <c:pt idx="196">
                  <c:v>0.96975864757582431</c:v>
                </c:pt>
                <c:pt idx="197">
                  <c:v>0.9891538205273408</c:v>
                </c:pt>
                <c:pt idx="198">
                  <c:v>1.0089368969378876</c:v>
                </c:pt>
                <c:pt idx="199">
                  <c:v>1.0291156348766453</c:v>
                </c:pt>
                <c:pt idx="200">
                  <c:v>1.0496979475741781</c:v>
                </c:pt>
                <c:pt idx="201">
                  <c:v>1.0706919065256617</c:v>
                </c:pt>
                <c:pt idx="202">
                  <c:v>1.092105744656175</c:v>
                </c:pt>
                <c:pt idx="203">
                  <c:v>1.1139478595492986</c:v>
                </c:pt>
                <c:pt idx="204">
                  <c:v>1.1362268167402847</c:v>
                </c:pt>
                <c:pt idx="205">
                  <c:v>1.1589513530750903</c:v>
                </c:pt>
                <c:pt idx="206">
                  <c:v>1.1821303801365921</c:v>
                </c:pt>
                <c:pt idx="207">
                  <c:v>1.205772987739324</c:v>
                </c:pt>
                <c:pt idx="208">
                  <c:v>1.2298884474941105</c:v>
                </c:pt>
                <c:pt idx="209">
                  <c:v>1.2544862164439927</c:v>
                </c:pt>
                <c:pt idx="210">
                  <c:v>1.2795759407728726</c:v>
                </c:pt>
                <c:pt idx="211">
                  <c:v>1.30516745958833</c:v>
                </c:pt>
                <c:pt idx="212">
                  <c:v>1.3312708087800966</c:v>
                </c:pt>
                <c:pt idx="213">
                  <c:v>1.3578962249556985</c:v>
                </c:pt>
                <c:pt idx="214">
                  <c:v>1.3850541494548125</c:v>
                </c:pt>
                <c:pt idx="215">
                  <c:v>1.4127552324439088</c:v>
                </c:pt>
                <c:pt idx="216">
                  <c:v>1.4410103370927869</c:v>
                </c:pt>
                <c:pt idx="217">
                  <c:v>1.4698305438346426</c:v>
                </c:pt>
                <c:pt idx="218">
                  <c:v>1.4992271547113356</c:v>
                </c:pt>
                <c:pt idx="219">
                  <c:v>1.5292116978055623</c:v>
                </c:pt>
                <c:pt idx="220">
                  <c:v>1.5597959317616736</c:v>
                </c:pt>
                <c:pt idx="221">
                  <c:v>1.5909918503969072</c:v>
                </c:pt>
                <c:pt idx="222">
                  <c:v>1.6228116874048453</c:v>
                </c:pt>
                <c:pt idx="223">
                  <c:v>1.6552679211529422</c:v>
                </c:pt>
                <c:pt idx="224">
                  <c:v>1.6883732795760011</c:v>
                </c:pt>
                <c:pt idx="225">
                  <c:v>1.7221407451675212</c:v>
                </c:pt>
                <c:pt idx="226">
                  <c:v>1.7565835600708717</c:v>
                </c:pt>
                <c:pt idx="227">
                  <c:v>1.791715231272289</c:v>
                </c:pt>
                <c:pt idx="228">
                  <c:v>1.8275495358977349</c:v>
                </c:pt>
                <c:pt idx="229">
                  <c:v>1.8641005266156896</c:v>
                </c:pt>
                <c:pt idx="230">
                  <c:v>1.9013825371480033</c:v>
                </c:pt>
                <c:pt idx="231">
                  <c:v>1.9394101878909633</c:v>
                </c:pt>
                <c:pt idx="232">
                  <c:v>1.9781983916487826</c:v>
                </c:pt>
                <c:pt idx="233">
                  <c:v>2.0177623594817584</c:v>
                </c:pt>
                <c:pt idx="234">
                  <c:v>2.0581176066713938</c:v>
                </c:pt>
                <c:pt idx="235">
                  <c:v>2.0992799588048219</c:v>
                </c:pt>
                <c:pt idx="236">
                  <c:v>2.1412655579809186</c:v>
                </c:pt>
                <c:pt idx="237">
                  <c:v>2.1840908691405372</c:v>
                </c:pt>
                <c:pt idx="238">
                  <c:v>2.2277726865233478</c:v>
                </c:pt>
                <c:pt idx="239">
                  <c:v>2.2723281402538147</c:v>
                </c:pt>
                <c:pt idx="240">
                  <c:v>2.3177747030588911</c:v>
                </c:pt>
                <c:pt idx="241">
                  <c:v>2.364130197120069</c:v>
                </c:pt>
                <c:pt idx="242">
                  <c:v>2.4114128010624705</c:v>
                </c:pt>
                <c:pt idx="243">
                  <c:v>2.4596410570837199</c:v>
                </c:pt>
                <c:pt idx="244">
                  <c:v>2.5088338782253943</c:v>
                </c:pt>
                <c:pt idx="245">
                  <c:v>2.5590105557899023</c:v>
                </c:pt>
                <c:pt idx="246">
                  <c:v>2.6101907669057005</c:v>
                </c:pt>
                <c:pt idx="247">
                  <c:v>2.6623945822438144</c:v>
                </c:pt>
                <c:pt idx="248">
                  <c:v>2.7156424738886908</c:v>
                </c:pt>
                <c:pt idx="249">
                  <c:v>2.7699553233664647</c:v>
                </c:pt>
                <c:pt idx="250">
                  <c:v>2.8253544298337938</c:v>
                </c:pt>
                <c:pt idx="251">
                  <c:v>2.8818615184304699</c:v>
                </c:pt>
                <c:pt idx="252">
                  <c:v>2.9394987487990791</c:v>
                </c:pt>
                <c:pt idx="253">
                  <c:v>2.9982887237750608</c:v>
                </c:pt>
                <c:pt idx="254">
                  <c:v>3.0582544982505619</c:v>
                </c:pt>
                <c:pt idx="255">
                  <c:v>3.1194195882155733</c:v>
                </c:pt>
                <c:pt idx="256">
                  <c:v>3.1818079799798848</c:v>
                </c:pt>
                <c:pt idx="257">
                  <c:v>3.2454441395794826</c:v>
                </c:pt>
                <c:pt idx="258">
                  <c:v>3.3103530223710722</c:v>
                </c:pt>
                <c:pt idx="259">
                  <c:v>3.3765600828184938</c:v>
                </c:pt>
                <c:pt idx="260">
                  <c:v>3.4440912844748639</c:v>
                </c:pt>
                <c:pt idx="261">
                  <c:v>3.5129731101643613</c:v>
                </c:pt>
                <c:pt idx="262">
                  <c:v>3.5832325723676486</c:v>
                </c:pt>
                <c:pt idx="263">
                  <c:v>3.6548972238150017</c:v>
                </c:pt>
                <c:pt idx="264">
                  <c:v>3.7279951682913017</c:v>
                </c:pt>
                <c:pt idx="265">
                  <c:v>3.8025550716571277</c:v>
                </c:pt>
                <c:pt idx="266">
                  <c:v>3.8786061730902701</c:v>
                </c:pt>
                <c:pt idx="267">
                  <c:v>3.9561782965520758</c:v>
                </c:pt>
                <c:pt idx="268">
                  <c:v>4.0353018624831174</c:v>
                </c:pt>
                <c:pt idx="269">
                  <c:v>4.1160078997327796</c:v>
                </c:pt>
                <c:pt idx="270">
                  <c:v>4.1983280577274353</c:v>
                </c:pt>
                <c:pt idx="271">
                  <c:v>4.2822946188819841</c:v>
                </c:pt>
                <c:pt idx="272">
                  <c:v>4.3679405112596239</c:v>
                </c:pt>
                <c:pt idx="273">
                  <c:v>4.4552993214848167</c:v>
                </c:pt>
                <c:pt idx="274">
                  <c:v>4.5444053079145128</c:v>
                </c:pt>
                <c:pt idx="275">
                  <c:v>4.6352934140728035</c:v>
                </c:pt>
                <c:pt idx="276">
                  <c:v>4.7279992823542596</c:v>
                </c:pt>
                <c:pt idx="277">
                  <c:v>4.8225592680013447</c:v>
                </c:pt>
                <c:pt idx="278">
                  <c:v>4.9190104533613717</c:v>
                </c:pt>
                <c:pt idx="279">
                  <c:v>5.0173906624285989</c:v>
                </c:pt>
                <c:pt idx="280">
                  <c:v>5.1177384756771707</c:v>
                </c:pt>
                <c:pt idx="281">
                  <c:v>5.2200932451907143</c:v>
                </c:pt>
                <c:pt idx="282">
                  <c:v>5.3244951100945288</c:v>
                </c:pt>
                <c:pt idx="283">
                  <c:v>5.4309850122964196</c:v>
                </c:pt>
                <c:pt idx="284">
                  <c:v>5.5396047125423484</c:v>
                </c:pt>
                <c:pt idx="285">
                  <c:v>5.6503968067931956</c:v>
                </c:pt>
                <c:pt idx="286">
                  <c:v>5.7634047429290591</c:v>
                </c:pt>
                <c:pt idx="287">
                  <c:v>5.87867283778764</c:v>
                </c:pt>
                <c:pt idx="288">
                  <c:v>5.9962462945433925</c:v>
                </c:pt>
                <c:pt idx="289">
                  <c:v>6.1161712204342606</c:v>
                </c:pt>
                <c:pt idx="290">
                  <c:v>6.2384946448429464</c:v>
                </c:pt>
                <c:pt idx="291">
                  <c:v>6.3632645377398056</c:v>
                </c:pt>
                <c:pt idx="292">
                  <c:v>6.4905298284946022</c:v>
                </c:pt>
                <c:pt idx="293">
                  <c:v>6.6203404250644944</c:v>
                </c:pt>
                <c:pt idx="294">
                  <c:v>6.7527472335657848</c:v>
                </c:pt>
                <c:pt idx="295">
                  <c:v>6.8878021782371004</c:v>
                </c:pt>
                <c:pt idx="296">
                  <c:v>7.0255582218018429</c:v>
                </c:pt>
                <c:pt idx="297">
                  <c:v>7.1660693862378801</c:v>
                </c:pt>
                <c:pt idx="298">
                  <c:v>7.3093907739626376</c:v>
                </c:pt>
                <c:pt idx="299">
                  <c:v>7.4555785894418909</c:v>
                </c:pt>
                <c:pt idx="300">
                  <c:v>7.6046901612307289</c:v>
                </c:pt>
                <c:pt idx="301">
                  <c:v>7.7567839644553436</c:v>
                </c:pt>
                <c:pt idx="302">
                  <c:v>7.9119196437444508</c:v>
                </c:pt>
                <c:pt idx="303">
                  <c:v>8.0701580366193397</c:v>
                </c:pt>
                <c:pt idx="304">
                  <c:v>8.2315611973517271</c:v>
                </c:pt>
                <c:pt idx="305">
                  <c:v>8.3961924212987622</c:v>
                </c:pt>
                <c:pt idx="306">
                  <c:v>8.5641162697247371</c:v>
                </c:pt>
                <c:pt idx="307">
                  <c:v>8.7353985951192321</c:v>
                </c:pt>
                <c:pt idx="308">
                  <c:v>8.9101065670216162</c:v>
                </c:pt>
                <c:pt idx="309">
                  <c:v>9.0883086983620487</c:v>
                </c:pt>
                <c:pt idx="310">
                  <c:v>9.270074872329289</c:v>
                </c:pt>
                <c:pt idx="311">
                  <c:v>9.4554763697758748</c:v>
                </c:pt>
                <c:pt idx="312">
                  <c:v>9.6445858971713925</c:v>
                </c:pt>
                <c:pt idx="313">
                  <c:v>9.8374776151148211</c:v>
                </c:pt>
                <c:pt idx="314">
                  <c:v>10.034227167417118</c:v>
                </c:pt>
              </c:numCache>
            </c:numRef>
          </c:cat>
          <c:val>
            <c:numRef>
              <c:f>Yami!$D$5:$D$319</c:f>
              <c:numCache>
                <c:formatCode>0.00%</c:formatCode>
                <c:ptCount val="315"/>
                <c:pt idx="0">
                  <c:v>2.0817775999999993E-3</c:v>
                </c:pt>
                <c:pt idx="1">
                  <c:v>2.3899426782207998E-3</c:v>
                </c:pt>
                <c:pt idx="2">
                  <c:v>2.7042117688512914E-3</c:v>
                </c:pt>
                <c:pt idx="3">
                  <c:v>3.0247045640794997E-3</c:v>
                </c:pt>
                <c:pt idx="4">
                  <c:v>3.3515430539016091E-3</c:v>
                </c:pt>
                <c:pt idx="5">
                  <c:v>3.6848515682253325E-3</c:v>
                </c:pt>
                <c:pt idx="6">
                  <c:v>4.0247568196613761E-3</c:v>
                </c:pt>
                <c:pt idx="7">
                  <c:v>4.3713879470105906E-3</c:v>
                </c:pt>
                <c:pt idx="8">
                  <c:v>4.724876559454411E-3</c:v>
                </c:pt>
                <c:pt idx="9">
                  <c:v>5.0853567814559911E-3</c:v>
                </c:pt>
                <c:pt idx="10">
                  <c:v>5.4529652983794346E-3</c:v>
                </c:pt>
                <c:pt idx="11">
                  <c:v>5.8278414028342645E-3</c:v>
                </c:pt>
                <c:pt idx="12">
                  <c:v>6.2101270417523006E-3</c:v>
                </c:pt>
                <c:pt idx="13">
                  <c:v>6.5999668642038028E-3</c:v>
                </c:pt>
                <c:pt idx="14">
                  <c:v>6.9975082699596982E-3</c:v>
                </c:pt>
                <c:pt idx="15">
                  <c:v>7.4029014588064459E-3</c:v>
                </c:pt>
                <c:pt idx="16">
                  <c:v>7.8162994806199922E-3</c:v>
                </c:pt>
                <c:pt idx="17">
                  <c:v>8.2378582862049198E-3</c:v>
                </c:pt>
                <c:pt idx="18">
                  <c:v>8.6677367789047988E-3</c:v>
                </c:pt>
                <c:pt idx="19">
                  <c:v>9.106096866989476E-3</c:v>
                </c:pt>
                <c:pt idx="20">
                  <c:v>9.5531035168246372E-3</c:v>
                </c:pt>
                <c:pt idx="21">
                  <c:v>1.0008924806828948E-2</c:v>
                </c:pt>
                <c:pt idx="22">
                  <c:v>1.0473731982223468E-2</c:v>
                </c:pt>
                <c:pt idx="23">
                  <c:v>1.0947699510578017E-2</c:v>
                </c:pt>
                <c:pt idx="24">
                  <c:v>1.1431005138158529E-2</c:v>
                </c:pt>
                <c:pt idx="25">
                  <c:v>1.1923829947079275E-2</c:v>
                </c:pt>
                <c:pt idx="26">
                  <c:v>1.2426358413263323E-2</c:v>
                </c:pt>
                <c:pt idx="27">
                  <c:v>1.2938778465214204E-2</c:v>
                </c:pt>
                <c:pt idx="28">
                  <c:v>1.3461281543601331E-2</c:v>
                </c:pt>
                <c:pt idx="29">
                  <c:v>1.3994062661661156E-2</c:v>
                </c:pt>
                <c:pt idx="30">
                  <c:v>1.4537320466415629E-2</c:v>
                </c:pt>
                <c:pt idx="31">
                  <c:v>1.5091257300708953E-2</c:v>
                </c:pt>
                <c:pt idx="32">
                  <c:v>1.5656079266062967E-2</c:v>
                </c:pt>
                <c:pt idx="33">
                  <c:v>1.6231996286351046E-2</c:v>
                </c:pt>
                <c:pt idx="34">
                  <c:v>1.6819222172289663E-2</c:v>
                </c:pt>
                <c:pt idx="35">
                  <c:v>1.7417974686745955E-2</c:v>
                </c:pt>
                <c:pt idx="36">
                  <c:v>1.8028475610859247E-2</c:v>
                </c:pt>
                <c:pt idx="37">
                  <c:v>1.8650950810973371E-2</c:v>
                </c:pt>
                <c:pt idx="38">
                  <c:v>1.9285630306375978E-2</c:v>
                </c:pt>
                <c:pt idx="39">
                  <c:v>1.9932748337840332E-2</c:v>
                </c:pt>
                <c:pt idx="40">
                  <c:v>2.0592543436963796E-2</c:v>
                </c:pt>
                <c:pt idx="41">
                  <c:v>2.1265258496296791E-2</c:v>
                </c:pt>
                <c:pt idx="42">
                  <c:v>2.1951140840254464E-2</c:v>
                </c:pt>
                <c:pt idx="43">
                  <c:v>2.2650442296802818E-2</c:v>
                </c:pt>
                <c:pt idx="44">
                  <c:v>2.336341926990948E-2</c:v>
                </c:pt>
                <c:pt idx="45">
                  <c:v>2.4090332812748506E-2</c:v>
                </c:pt>
                <c:pt idx="46">
                  <c:v>2.4831448701647059E-2</c:v>
                </c:pt>
                <c:pt idx="47">
                  <c:v>2.5587037510760954E-2</c:v>
                </c:pt>
                <c:pt idx="48">
                  <c:v>2.6357374687464276E-2</c:v>
                </c:pt>
                <c:pt idx="49">
                  <c:v>2.7142740628437252E-2</c:v>
                </c:pt>
                <c:pt idx="50">
                  <c:v>2.7943420756434856E-2</c:v>
                </c:pt>
                <c:pt idx="51">
                  <c:v>2.8759705597717178E-2</c:v>
                </c:pt>
                <c:pt idx="52">
                  <c:v>2.9591890860120984E-2</c:v>
                </c:pt>
                <c:pt idx="53">
                  <c:v>3.0440277511750255E-2</c:v>
                </c:pt>
                <c:pt idx="54">
                  <c:v>3.1305171860261445E-2</c:v>
                </c:pt>
                <c:pt idx="55">
                  <c:v>3.218688563271789E-2</c:v>
                </c:pt>
                <c:pt idx="56">
                  <c:v>3.3085736055985186E-2</c:v>
                </c:pt>
                <c:pt idx="57">
                  <c:v>3.4002045937637934E-2</c:v>
                </c:pt>
                <c:pt idx="58">
                  <c:v>3.4936143747345778E-2</c:v>
                </c:pt>
                <c:pt idx="59">
                  <c:v>3.5888363698704455E-2</c:v>
                </c:pt>
                <c:pt idx="60">
                  <c:v>3.685904583147552E-2</c:v>
                </c:pt>
                <c:pt idx="61">
                  <c:v>3.7848536094195709E-2</c:v>
                </c:pt>
                <c:pt idx="62">
                  <c:v>3.885718642711436E-2</c:v>
                </c:pt>
                <c:pt idx="63">
                  <c:v>3.9885354845415083E-2</c:v>
                </c:pt>
                <c:pt idx="64">
                  <c:v>4.0933405522674528E-2</c:v>
                </c:pt>
                <c:pt idx="65">
                  <c:v>4.2001708874508707E-2</c:v>
                </c:pt>
                <c:pt idx="66">
                  <c:v>4.3090641642354002E-2</c:v>
                </c:pt>
                <c:pt idx="67">
                  <c:v>4.4200586977327115E-2</c:v>
                </c:pt>
                <c:pt idx="68">
                  <c:v>4.5331934524104729E-2</c:v>
                </c:pt>
                <c:pt idx="69">
                  <c:v>4.648508050476035E-2</c:v>
                </c:pt>
                <c:pt idx="70">
                  <c:v>4.7660427802492362E-2</c:v>
                </c:pt>
                <c:pt idx="71">
                  <c:v>4.8858386045173383E-2</c:v>
                </c:pt>
                <c:pt idx="72">
                  <c:v>5.0079371688647338E-2</c:v>
                </c:pt>
                <c:pt idx="73">
                  <c:v>5.1323808099696729E-2</c:v>
                </c:pt>
                <c:pt idx="74">
                  <c:v>5.2592125638598074E-2</c:v>
                </c:pt>
                <c:pt idx="75">
                  <c:v>5.38847617411796E-2</c:v>
                </c:pt>
                <c:pt idx="76">
                  <c:v>5.520216100029033E-2</c:v>
                </c:pt>
                <c:pt idx="77">
                  <c:v>5.6544775246585473E-2</c:v>
                </c:pt>
                <c:pt idx="78">
                  <c:v>5.7913063628527404E-2</c:v>
                </c:pt>
                <c:pt idx="79">
                  <c:v>5.9307492691497495E-2</c:v>
                </c:pt>
                <c:pt idx="80">
                  <c:v>6.0728536455907624E-2</c:v>
                </c:pt>
                <c:pt idx="81">
                  <c:v>6.2176676494195678E-2</c:v>
                </c:pt>
                <c:pt idx="82">
                  <c:v>6.3652402006582995E-2</c:v>
                </c:pt>
                <c:pt idx="83">
                  <c:v>6.5156209895466055E-2</c:v>
                </c:pt>
                <c:pt idx="84">
                  <c:v>6.6688604838308782E-2</c:v>
                </c:pt>
                <c:pt idx="85">
                  <c:v>6.8250099358894797E-2</c:v>
                </c:pt>
                <c:pt idx="86">
                  <c:v>6.9841213896793125E-2</c:v>
                </c:pt>
                <c:pt idx="87">
                  <c:v>7.1462476874883399E-2</c:v>
                </c:pt>
                <c:pt idx="88">
                  <c:v>7.3114424764779751E-2</c:v>
                </c:pt>
                <c:pt idx="89">
                  <c:v>7.4797602149985182E-2</c:v>
                </c:pt>
                <c:pt idx="90">
                  <c:v>7.65125617866005E-2</c:v>
                </c:pt>
                <c:pt idx="91">
                  <c:v>7.8259864661403791E-2</c:v>
                </c:pt>
                <c:pt idx="92">
                  <c:v>8.0040080047108761E-2</c:v>
                </c:pt>
                <c:pt idx="93">
                  <c:v>8.185378555460103E-2</c:v>
                </c:pt>
                <c:pt idx="94">
                  <c:v>8.3701567181943159E-2</c:v>
                </c:pt>
                <c:pt idx="95">
                  <c:v>8.558401935992993E-2</c:v>
                </c:pt>
                <c:pt idx="96">
                  <c:v>8.7501744993965958E-2</c:v>
                </c:pt>
                <c:pt idx="97">
                  <c:v>8.945535550202792E-2</c:v>
                </c:pt>
                <c:pt idx="98">
                  <c:v>9.1445470848463828E-2</c:v>
                </c:pt>
                <c:pt idx="99">
                  <c:v>9.3472719573370791E-2</c:v>
                </c:pt>
                <c:pt idx="100">
                  <c:v>9.5537738817282947E-2</c:v>
                </c:pt>
                <c:pt idx="101">
                  <c:v>9.7641174340888898E-2</c:v>
                </c:pt>
                <c:pt idx="102">
                  <c:v>9.9783680539487621E-2</c:v>
                </c:pt>
                <c:pt idx="103">
                  <c:v>0.10196592045187919</c:v>
                </c:pt>
                <c:pt idx="104">
                  <c:v>0.10418856576337487</c:v>
                </c:pt>
                <c:pt idx="105">
                  <c:v>0.10645229680259854</c:v>
                </c:pt>
                <c:pt idx="106">
                  <c:v>0.10875780253173814</c:v>
                </c:pt>
                <c:pt idx="107">
                  <c:v>0.11110578052989259</c:v>
                </c:pt>
                <c:pt idx="108">
                  <c:v>0.11349693696914631</c:v>
                </c:pt>
                <c:pt idx="109">
                  <c:v>0.11593198658298848</c:v>
                </c:pt>
                <c:pt idx="110">
                  <c:v>0.11841165262668052</c:v>
                </c:pt>
                <c:pt idx="111">
                  <c:v>0.1209366668291591</c:v>
                </c:pt>
                <c:pt idx="112">
                  <c:v>0.1235077693360486</c:v>
                </c:pt>
                <c:pt idx="113">
                  <c:v>0.12612570864333841</c:v>
                </c:pt>
                <c:pt idx="114">
                  <c:v>0.12879124152126686</c:v>
                </c:pt>
                <c:pt idx="115">
                  <c:v>0.13150513292793548</c:v>
                </c:pt>
                <c:pt idx="116">
                  <c:v>0.13426815591216004</c:v>
                </c:pt>
                <c:pt idx="117">
                  <c:v>0.13708109150504907</c:v>
                </c:pt>
                <c:pt idx="118">
                  <c:v>0.13994472859978041</c:v>
                </c:pt>
                <c:pt idx="119">
                  <c:v>0.14285986381902971</c:v>
                </c:pt>
                <c:pt idx="120">
                  <c:v>0.14582730136948566</c:v>
                </c:pt>
                <c:pt idx="121">
                  <c:v>0.14884785288286759</c:v>
                </c:pt>
                <c:pt idx="122">
                  <c:v>0.15192233724284157</c:v>
                </c:pt>
                <c:pt idx="123">
                  <c:v>0.15505158039721159</c:v>
                </c:pt>
                <c:pt idx="124">
                  <c:v>0.15823641515474193</c:v>
                </c:pt>
                <c:pt idx="125">
                  <c:v>0.1614776809659467</c:v>
                </c:pt>
                <c:pt idx="126">
                  <c:v>0.16477622368716147</c:v>
                </c:pt>
                <c:pt idx="127">
                  <c:v>0.16813289532719036</c:v>
                </c:pt>
                <c:pt idx="128">
                  <c:v>0.17154855377580194</c:v>
                </c:pt>
                <c:pt idx="129">
                  <c:v>0.17502406251332345</c:v>
                </c:pt>
                <c:pt idx="130">
                  <c:v>0.17856029030056322</c:v>
                </c:pt>
                <c:pt idx="131">
                  <c:v>0.18215811084826794</c:v>
                </c:pt>
                <c:pt idx="132">
                  <c:v>0.1858184024652986</c:v>
                </c:pt>
                <c:pt idx="133">
                  <c:v>0.1895420476846888</c:v>
                </c:pt>
                <c:pt idx="134">
                  <c:v>0.19332993286672406</c:v>
                </c:pt>
                <c:pt idx="135">
                  <c:v>0.19718294777816087</c:v>
                </c:pt>
                <c:pt idx="136">
                  <c:v>0.20110198514667993</c:v>
                </c:pt>
                <c:pt idx="137">
                  <c:v>0.20508794018964766</c:v>
                </c:pt>
                <c:pt idx="138">
                  <c:v>0.20914171011623636</c:v>
                </c:pt>
                <c:pt idx="139">
                  <c:v>0.21326419360193358</c:v>
                </c:pt>
                <c:pt idx="140">
                  <c:v>0.2174562902344481</c:v>
                </c:pt>
                <c:pt idx="141">
                  <c:v>0.22171889993000052</c:v>
                </c:pt>
                <c:pt idx="142">
                  <c:v>0.22605292231896573</c:v>
                </c:pt>
                <c:pt idx="143">
                  <c:v>0.23045925609981457</c:v>
                </c:pt>
                <c:pt idx="144">
                  <c:v>0.23493879836028339</c:v>
                </c:pt>
                <c:pt idx="145">
                  <c:v>0.23949244386468346</c:v>
                </c:pt>
                <c:pt idx="146">
                  <c:v>0.2441210843062431</c:v>
                </c:pt>
                <c:pt idx="147">
                  <c:v>0.24882560752336277</c:v>
                </c:pt>
                <c:pt idx="148">
                  <c:v>0.25360689667864617</c:v>
                </c:pt>
                <c:pt idx="149">
                  <c:v>0.25846582939956181</c:v>
                </c:pt>
                <c:pt idx="150">
                  <c:v>0.26340327687957416</c:v>
                </c:pt>
                <c:pt idx="151">
                  <c:v>0.26842010293857893</c:v>
                </c:pt>
                <c:pt idx="152">
                  <c:v>0.273517163041469</c:v>
                </c:pt>
                <c:pt idx="153">
                  <c:v>0.27869530327365344</c:v>
                </c:pt>
                <c:pt idx="154">
                  <c:v>0.2839553592723511</c:v>
                </c:pt>
                <c:pt idx="155">
                  <c:v>0.2892981551124838</c:v>
                </c:pt>
                <c:pt idx="156">
                  <c:v>0.29472450214599749</c:v>
                </c:pt>
                <c:pt idx="157">
                  <c:v>0.30023519779345087</c:v>
                </c:pt>
                <c:pt idx="158">
                  <c:v>0.30583102428672343</c:v>
                </c:pt>
                <c:pt idx="159">
                  <c:v>0.31151274736171342</c:v>
                </c:pt>
                <c:pt idx="160">
                  <c:v>0.31728111489991928</c:v>
                </c:pt>
                <c:pt idx="161">
                  <c:v>0.32313685551782639</c:v>
                </c:pt>
                <c:pt idx="162">
                  <c:v>0.32908067710305516</c:v>
                </c:pt>
                <c:pt idx="163">
                  <c:v>0.33511326529626934</c:v>
                </c:pt>
                <c:pt idx="164">
                  <c:v>0.34123528191788899</c:v>
                </c:pt>
                <c:pt idx="165">
                  <c:v>0.34744736333870979</c:v>
                </c:pt>
                <c:pt idx="166">
                  <c:v>0.35375011879359636</c:v>
                </c:pt>
                <c:pt idx="167">
                  <c:v>0.36014412863748618</c:v>
                </c:pt>
                <c:pt idx="168">
                  <c:v>0.36662994254302989</c:v>
                </c:pt>
                <c:pt idx="169">
                  <c:v>0.3732080776392826</c:v>
                </c:pt>
                <c:pt idx="170">
                  <c:v>0.37987901659097029</c:v>
                </c:pt>
                <c:pt idx="171">
                  <c:v>0.38664320561797166</c:v>
                </c:pt>
                <c:pt idx="172">
                  <c:v>0.3935010524547895</c:v>
                </c:pt>
                <c:pt idx="173">
                  <c:v>0.40045292424992951</c:v>
                </c:pt>
                <c:pt idx="174">
                  <c:v>0.40749914540527243</c:v>
                </c:pt>
                <c:pt idx="175">
                  <c:v>0.41463999535569729</c:v>
                </c:pt>
                <c:pt idx="176">
                  <c:v>0.42187570628942078</c:v>
                </c:pt>
                <c:pt idx="177">
                  <c:v>0.4292064608097293</c:v>
                </c:pt>
                <c:pt idx="178">
                  <c:v>0.43663238953902284</c:v>
                </c:pt>
                <c:pt idx="179">
                  <c:v>0.4441535686663533</c:v>
                </c:pt>
                <c:pt idx="180">
                  <c:v>0.45177001743992656</c:v>
                </c:pt>
                <c:pt idx="181">
                  <c:v>0.45948169560635271</c:v>
                </c:pt>
                <c:pt idx="182">
                  <c:v>0.46728850079877365</c:v>
                </c:pt>
                <c:pt idx="183">
                  <c:v>0.47519026587636981</c:v>
                </c:pt>
                <c:pt idx="184">
                  <c:v>0.4831867562181586</c:v>
                </c:pt>
                <c:pt idx="185">
                  <c:v>0.49127766697443792</c:v>
                </c:pt>
                <c:pt idx="186">
                  <c:v>0.49946262027971328</c:v>
                </c:pt>
                <c:pt idx="187">
                  <c:v>0.50774116243146827</c:v>
                </c:pt>
                <c:pt idx="188">
                  <c:v>0.51611276103970904</c:v>
                </c:pt>
                <c:pt idx="189">
                  <c:v>0.52457680215282443</c:v>
                </c:pt>
                <c:pt idx="190">
                  <c:v>0.53313258736597391</c:v>
                </c:pt>
                <c:pt idx="191">
                  <c:v>0.5417793309189356</c:v>
                </c:pt>
                <c:pt idx="192">
                  <c:v>0.55051615679112287</c:v>
                </c:pt>
                <c:pt idx="193">
                  <c:v>0.55934209580232475</c:v>
                </c:pt>
                <c:pt idx="194">
                  <c:v>0.56825608272863304</c:v>
                </c:pt>
                <c:pt idx="195">
                  <c:v>0.57725695344399819</c:v>
                </c:pt>
                <c:pt idx="196">
                  <c:v>0.58634344209891687</c:v>
                </c:pt>
                <c:pt idx="197">
                  <c:v>0.59551417834889497</c:v>
                </c:pt>
                <c:pt idx="198">
                  <c:v>0.6047676846465565</c:v>
                </c:pt>
                <c:pt idx="199">
                  <c:v>0.6141023736125929</c:v>
                </c:pt>
                <c:pt idx="200">
                  <c:v>0.62351654550217328</c:v>
                </c:pt>
                <c:pt idx="201">
                  <c:v>0.6330083857849631</c:v>
                </c:pt>
                <c:pt idx="202">
                  <c:v>0.64257596285855212</c:v>
                </c:pt>
                <c:pt idx="203">
                  <c:v>0.6522172259168586</c:v>
                </c:pt>
                <c:pt idx="204">
                  <c:v>0.6619300029969799</c:v>
                </c:pt>
                <c:pt idx="205">
                  <c:v>0.67171199923000335</c:v>
                </c:pt>
                <c:pt idx="206">
                  <c:v>0.68156079532348379</c:v>
                </c:pt>
                <c:pt idx="207">
                  <c:v>0.69147384630564857</c:v>
                </c:pt>
                <c:pt idx="208">
                  <c:v>0.70144848056391662</c:v>
                </c:pt>
                <c:pt idx="209">
                  <c:v>0.71148189921302485</c:v>
                </c:pt>
                <c:pt idx="210">
                  <c:v>0.72157117583096253</c:v>
                </c:pt>
                <c:pt idx="211">
                  <c:v>0.73171325660402331</c:v>
                </c:pt>
                <c:pt idx="212">
                  <c:v>0.74190496092562541</c:v>
                </c:pt>
                <c:pt idx="213">
                  <c:v>0.75214298249711564</c:v>
                </c:pt>
                <c:pt idx="214">
                  <c:v>0.76242389098261032</c:v>
                </c:pt>
                <c:pt idx="215">
                  <c:v>0.77274413427401389</c:v>
                </c:pt>
                <c:pt idx="216">
                  <c:v>0.78310004142675116</c:v>
                </c:pt>
                <c:pt idx="217">
                  <c:v>0.79348782633143355</c:v>
                </c:pt>
                <c:pt idx="218">
                  <c:v>0.8039035921917117</c:v>
                </c:pt>
                <c:pt idx="219">
                  <c:v>0.81434333688393312</c:v>
                </c:pt>
                <c:pt idx="220">
                  <c:v>0.82480295927997282</c:v>
                </c:pt>
                <c:pt idx="221">
                  <c:v>0.83527826662074323</c:v>
                </c:pt>
                <c:pt idx="222">
                  <c:v>0.84576498303446779</c:v>
                </c:pt>
                <c:pt idx="223">
                  <c:v>0.85625875930081063</c:v>
                </c:pt>
                <c:pt idx="224">
                  <c:v>0.8667551839694656</c:v>
                </c:pt>
                <c:pt idx="225">
                  <c:v>0.87724979594981967</c:v>
                </c:pt>
                <c:pt idx="226">
                  <c:v>0.88773809869686848</c:v>
                </c:pt>
                <c:pt idx="227">
                  <c:v>0.89821557612770664</c:v>
                </c:pt>
                <c:pt idx="228">
                  <c:v>0.90867771041268453</c:v>
                </c:pt>
                <c:pt idx="229">
                  <c:v>0.9191200017957476</c:v>
                </c:pt>
                <c:pt idx="230">
                  <c:v>0.92953799060960873</c:v>
                </c:pt>
                <c:pt idx="231">
                  <c:v>0.93992728166328765</c:v>
                </c:pt>
                <c:pt idx="232">
                  <c:v>0.95028357119222939</c:v>
                </c:pt>
                <c:pt idx="233">
                  <c:v>0.9606026765747544</c:v>
                </c:pt>
                <c:pt idx="234">
                  <c:v>0.97088056903302389</c:v>
                </c:pt>
                <c:pt idx="235">
                  <c:v>0.98111340955211201</c:v>
                </c:pt>
                <c:pt idx="236">
                  <c:v>0.99129758826721026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0B-477E-AD53-63DC16CB628A}"/>
            </c:ext>
          </c:extLst>
        </c:ser>
        <c:ser>
          <c:idx val="0"/>
          <c:order val="2"/>
          <c:tx>
            <c:v>yami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Yami!$A$5:$A$319</c:f>
              <c:numCache>
                <c:formatCode>0.00</c:formatCode>
                <c:ptCount val="315"/>
                <c:pt idx="0">
                  <c:v>0.02</c:v>
                </c:pt>
                <c:pt idx="1">
                  <c:v>2.0400000000000001E-2</c:v>
                </c:pt>
                <c:pt idx="2">
                  <c:v>2.0808000000000004E-2</c:v>
                </c:pt>
                <c:pt idx="3">
                  <c:v>2.1224160000000002E-2</c:v>
                </c:pt>
                <c:pt idx="4">
                  <c:v>2.1648643200000001E-2</c:v>
                </c:pt>
                <c:pt idx="5">
                  <c:v>2.2081616064000002E-2</c:v>
                </c:pt>
                <c:pt idx="6">
                  <c:v>2.2523248385280002E-2</c:v>
                </c:pt>
                <c:pt idx="7">
                  <c:v>2.2973713352985602E-2</c:v>
                </c:pt>
                <c:pt idx="8">
                  <c:v>2.3433187620045315E-2</c:v>
                </c:pt>
                <c:pt idx="9">
                  <c:v>2.3901851372446221E-2</c:v>
                </c:pt>
                <c:pt idx="10">
                  <c:v>2.4379888399895147E-2</c:v>
                </c:pt>
                <c:pt idx="11">
                  <c:v>2.4867486167893051E-2</c:v>
                </c:pt>
                <c:pt idx="12">
                  <c:v>2.5364835891250912E-2</c:v>
                </c:pt>
                <c:pt idx="13">
                  <c:v>2.5872132609075931E-2</c:v>
                </c:pt>
                <c:pt idx="14">
                  <c:v>2.6389575261257452E-2</c:v>
                </c:pt>
                <c:pt idx="15">
                  <c:v>2.6917366766482601E-2</c:v>
                </c:pt>
                <c:pt idx="16">
                  <c:v>2.7455714101812252E-2</c:v>
                </c:pt>
                <c:pt idx="17">
                  <c:v>2.8004828383848497E-2</c:v>
                </c:pt>
                <c:pt idx="18">
                  <c:v>2.8564924951525468E-2</c:v>
                </c:pt>
                <c:pt idx="19">
                  <c:v>2.9136223450555977E-2</c:v>
                </c:pt>
                <c:pt idx="20">
                  <c:v>2.9718947919567099E-2</c:v>
                </c:pt>
                <c:pt idx="21">
                  <c:v>3.031332687795844E-2</c:v>
                </c:pt>
                <c:pt idx="22">
                  <c:v>3.0919593415517609E-2</c:v>
                </c:pt>
                <c:pt idx="23">
                  <c:v>3.1537985283827959E-2</c:v>
                </c:pt>
                <c:pt idx="24">
                  <c:v>3.2168744989504519E-2</c:v>
                </c:pt>
                <c:pt idx="25">
                  <c:v>3.2812119889294611E-2</c:v>
                </c:pt>
                <c:pt idx="26">
                  <c:v>3.3468362287080507E-2</c:v>
                </c:pt>
                <c:pt idx="27">
                  <c:v>3.4137729532822118E-2</c:v>
                </c:pt>
                <c:pt idx="28">
                  <c:v>3.4820484123478559E-2</c:v>
                </c:pt>
                <c:pt idx="29">
                  <c:v>3.5516893805948128E-2</c:v>
                </c:pt>
                <c:pt idx="30">
                  <c:v>3.6227231682067089E-2</c:v>
                </c:pt>
                <c:pt idx="31">
                  <c:v>3.695177631570843E-2</c:v>
                </c:pt>
                <c:pt idx="32">
                  <c:v>3.7690811842022602E-2</c:v>
                </c:pt>
                <c:pt idx="33">
                  <c:v>3.8444628078863056E-2</c:v>
                </c:pt>
                <c:pt idx="34">
                  <c:v>3.9213520640440321E-2</c:v>
                </c:pt>
                <c:pt idx="35">
                  <c:v>3.9997791053249125E-2</c:v>
                </c:pt>
                <c:pt idx="36">
                  <c:v>4.079774687431411E-2</c:v>
                </c:pt>
                <c:pt idx="37">
                  <c:v>4.1613701811800394E-2</c:v>
                </c:pt>
                <c:pt idx="38">
                  <c:v>4.2445975848036402E-2</c:v>
                </c:pt>
                <c:pt idx="39">
                  <c:v>4.329489536499713E-2</c:v>
                </c:pt>
                <c:pt idx="40">
                  <c:v>4.4160793272297071E-2</c:v>
                </c:pt>
                <c:pt idx="41">
                  <c:v>4.5044009137743014E-2</c:v>
                </c:pt>
                <c:pt idx="42">
                  <c:v>4.5944889320497874E-2</c:v>
                </c:pt>
                <c:pt idx="43">
                  <c:v>4.6863787106907834E-2</c:v>
                </c:pt>
                <c:pt idx="44">
                  <c:v>4.7801062849045992E-2</c:v>
                </c:pt>
                <c:pt idx="45">
                  <c:v>4.8757084106026916E-2</c:v>
                </c:pt>
                <c:pt idx="46">
                  <c:v>4.9732225788147455E-2</c:v>
                </c:pt>
                <c:pt idx="47">
                  <c:v>5.0726870303910404E-2</c:v>
                </c:pt>
                <c:pt idx="48">
                  <c:v>5.1741407709988613E-2</c:v>
                </c:pt>
                <c:pt idx="49">
                  <c:v>5.2776235864188385E-2</c:v>
                </c:pt>
                <c:pt idx="50">
                  <c:v>5.3831760581472154E-2</c:v>
                </c:pt>
                <c:pt idx="51">
                  <c:v>5.4908395793101597E-2</c:v>
                </c:pt>
                <c:pt idx="52">
                  <c:v>5.6006563708963633E-2</c:v>
                </c:pt>
                <c:pt idx="53">
                  <c:v>5.7126694983142906E-2</c:v>
                </c:pt>
                <c:pt idx="54">
                  <c:v>5.8269228882805765E-2</c:v>
                </c:pt>
                <c:pt idx="55">
                  <c:v>5.9434613460461881E-2</c:v>
                </c:pt>
                <c:pt idx="56">
                  <c:v>6.0623305729671118E-2</c:v>
                </c:pt>
                <c:pt idx="57">
                  <c:v>6.1835771844264538E-2</c:v>
                </c:pt>
                <c:pt idx="58">
                  <c:v>6.3072487281149836E-2</c:v>
                </c:pt>
                <c:pt idx="59">
                  <c:v>6.4333937026772828E-2</c:v>
                </c:pt>
                <c:pt idx="60">
                  <c:v>6.562061576730828E-2</c:v>
                </c:pt>
                <c:pt idx="61">
                  <c:v>6.6933028082654444E-2</c:v>
                </c:pt>
                <c:pt idx="62">
                  <c:v>6.8271688644307535E-2</c:v>
                </c:pt>
                <c:pt idx="63">
                  <c:v>6.9637122417193692E-2</c:v>
                </c:pt>
                <c:pt idx="64">
                  <c:v>7.102986486553757E-2</c:v>
                </c:pt>
                <c:pt idx="65">
                  <c:v>7.2450462162848325E-2</c:v>
                </c:pt>
                <c:pt idx="66">
                  <c:v>7.3899471406105297E-2</c:v>
                </c:pt>
                <c:pt idx="67">
                  <c:v>7.5377460834227403E-2</c:v>
                </c:pt>
                <c:pt idx="68">
                  <c:v>7.6885010050911959E-2</c:v>
                </c:pt>
                <c:pt idx="69">
                  <c:v>7.8422710251930206E-2</c:v>
                </c:pt>
                <c:pt idx="70">
                  <c:v>7.9991164456968814E-2</c:v>
                </c:pt>
                <c:pt idx="71">
                  <c:v>8.1590987746108193E-2</c:v>
                </c:pt>
                <c:pt idx="72">
                  <c:v>8.3222807501030352E-2</c:v>
                </c:pt>
                <c:pt idx="73">
                  <c:v>8.4887263651050954E-2</c:v>
                </c:pt>
                <c:pt idx="74">
                  <c:v>8.6585008924071977E-2</c:v>
                </c:pt>
                <c:pt idx="75">
                  <c:v>8.8316709102553417E-2</c:v>
                </c:pt>
                <c:pt idx="76">
                  <c:v>9.008304328460448E-2</c:v>
                </c:pt>
                <c:pt idx="77">
                  <c:v>9.1884704150296578E-2</c:v>
                </c:pt>
                <c:pt idx="78">
                  <c:v>9.3722398233302515E-2</c:v>
                </c:pt>
                <c:pt idx="79">
                  <c:v>9.5596846197968571E-2</c:v>
                </c:pt>
                <c:pt idx="80">
                  <c:v>9.7508783121927942E-2</c:v>
                </c:pt>
                <c:pt idx="81">
                  <c:v>9.9458958784366502E-2</c:v>
                </c:pt>
                <c:pt idx="82">
                  <c:v>0.10144813796005384</c:v>
                </c:pt>
                <c:pt idx="83">
                  <c:v>0.10347710071925491</c:v>
                </c:pt>
                <c:pt idx="84">
                  <c:v>0.10554664273364001</c:v>
                </c:pt>
                <c:pt idx="85">
                  <c:v>0.10765757558831281</c:v>
                </c:pt>
                <c:pt idx="86">
                  <c:v>0.10981072710007907</c:v>
                </c:pt>
                <c:pt idx="87">
                  <c:v>0.11200694164208065</c:v>
                </c:pt>
                <c:pt idx="88">
                  <c:v>0.11424708047492227</c:v>
                </c:pt>
                <c:pt idx="89">
                  <c:v>0.11653202208442072</c:v>
                </c:pt>
                <c:pt idx="90">
                  <c:v>0.11886266252610914</c:v>
                </c:pt>
                <c:pt idx="91">
                  <c:v>0.12123991577663132</c:v>
                </c:pt>
                <c:pt idx="92">
                  <c:v>0.12366471409216395</c:v>
                </c:pt>
                <c:pt idx="93">
                  <c:v>0.12613800837400724</c:v>
                </c:pt>
                <c:pt idx="94">
                  <c:v>0.12866076854148739</c:v>
                </c:pt>
                <c:pt idx="95">
                  <c:v>0.13123398391231714</c:v>
                </c:pt>
                <c:pt idx="96">
                  <c:v>0.13385866359056348</c:v>
                </c:pt>
                <c:pt idx="97">
                  <c:v>0.13653583686237475</c:v>
                </c:pt>
                <c:pt idx="98">
                  <c:v>0.13926655359962226</c:v>
                </c:pt>
                <c:pt idx="99">
                  <c:v>0.1420518846716147</c:v>
                </c:pt>
                <c:pt idx="100">
                  <c:v>0.144892922365047</c:v>
                </c:pt>
                <c:pt idx="101">
                  <c:v>0.14779078081234795</c:v>
                </c:pt>
                <c:pt idx="102">
                  <c:v>0.15074659642859492</c:v>
                </c:pt>
                <c:pt idx="103">
                  <c:v>0.15376152835716683</c:v>
                </c:pt>
                <c:pt idx="104">
                  <c:v>0.15683675892431018</c:v>
                </c:pt>
                <c:pt idx="105">
                  <c:v>0.15997349410279638</c:v>
                </c:pt>
                <c:pt idx="106">
                  <c:v>0.16317296398485232</c:v>
                </c:pt>
                <c:pt idx="107">
                  <c:v>0.16643642326454935</c:v>
                </c:pt>
                <c:pt idx="108">
                  <c:v>0.16976515172984036</c:v>
                </c:pt>
                <c:pt idx="109">
                  <c:v>0.17316045476443717</c:v>
                </c:pt>
                <c:pt idx="110">
                  <c:v>0.17662366385972592</c:v>
                </c:pt>
                <c:pt idx="111">
                  <c:v>0.18015613713692044</c:v>
                </c:pt>
                <c:pt idx="112">
                  <c:v>0.18375925987965885</c:v>
                </c:pt>
                <c:pt idx="113">
                  <c:v>0.18743444507725204</c:v>
                </c:pt>
                <c:pt idx="114">
                  <c:v>0.19118313397879708</c:v>
                </c:pt>
                <c:pt idx="115">
                  <c:v>0.19500679665837303</c:v>
                </c:pt>
                <c:pt idx="116">
                  <c:v>0.19890693259154049</c:v>
                </c:pt>
                <c:pt idx="117">
                  <c:v>0.2028850712433713</c:v>
                </c:pt>
                <c:pt idx="118">
                  <c:v>0.20694277266823871</c:v>
                </c:pt>
                <c:pt idx="119">
                  <c:v>0.2110816281216035</c:v>
                </c:pt>
                <c:pt idx="120">
                  <c:v>0.21530326068403557</c:v>
                </c:pt>
                <c:pt idx="121">
                  <c:v>0.21960932589771628</c:v>
                </c:pt>
                <c:pt idx="122">
                  <c:v>0.22400151241567062</c:v>
                </c:pt>
                <c:pt idx="123">
                  <c:v>0.22848154266398404</c:v>
                </c:pt>
                <c:pt idx="124">
                  <c:v>0.23305117351726373</c:v>
                </c:pt>
                <c:pt idx="125">
                  <c:v>0.23771219698760901</c:v>
                </c:pt>
                <c:pt idx="126">
                  <c:v>0.24246644092736119</c:v>
                </c:pt>
                <c:pt idx="127">
                  <c:v>0.24731576974590841</c:v>
                </c:pt>
                <c:pt idx="128">
                  <c:v>0.2522620851408266</c:v>
                </c:pt>
                <c:pt idx="129">
                  <c:v>0.25730732684364316</c:v>
                </c:pt>
                <c:pt idx="130">
                  <c:v>0.262453473380516</c:v>
                </c:pt>
                <c:pt idx="131">
                  <c:v>0.26770254284812633</c:v>
                </c:pt>
                <c:pt idx="132">
                  <c:v>0.27305659370508889</c:v>
                </c:pt>
                <c:pt idx="133">
                  <c:v>0.27851772557919069</c:v>
                </c:pt>
                <c:pt idx="134">
                  <c:v>0.28408808009077452</c:v>
                </c:pt>
                <c:pt idx="135">
                  <c:v>0.28976984169259001</c:v>
                </c:pt>
                <c:pt idx="136">
                  <c:v>0.29556523852644184</c:v>
                </c:pt>
                <c:pt idx="137">
                  <c:v>0.30147654329697071</c:v>
                </c:pt>
                <c:pt idx="138">
                  <c:v>0.30750607416291015</c:v>
                </c:pt>
                <c:pt idx="139">
                  <c:v>0.31365619564616837</c:v>
                </c:pt>
                <c:pt idx="140">
                  <c:v>0.31992931955909176</c:v>
                </c:pt>
                <c:pt idx="141">
                  <c:v>0.32632790595027361</c:v>
                </c:pt>
                <c:pt idx="142">
                  <c:v>0.3328544640692791</c:v>
                </c:pt>
                <c:pt idx="143">
                  <c:v>0.33951155335066469</c:v>
                </c:pt>
                <c:pt idx="144">
                  <c:v>0.346301784417678</c:v>
                </c:pt>
                <c:pt idx="145">
                  <c:v>0.3532278201060316</c:v>
                </c:pt>
                <c:pt idx="146">
                  <c:v>0.36029237650815221</c:v>
                </c:pt>
                <c:pt idx="147">
                  <c:v>0.36749822403831528</c:v>
                </c:pt>
                <c:pt idx="148">
                  <c:v>0.37484818851908158</c:v>
                </c:pt>
                <c:pt idx="149">
                  <c:v>0.3823451522894632</c:v>
                </c:pt>
                <c:pt idx="150">
                  <c:v>0.38999205533525244</c:v>
                </c:pt>
                <c:pt idx="151">
                  <c:v>0.3977918964419575</c:v>
                </c:pt>
                <c:pt idx="152">
                  <c:v>0.40574773437079664</c:v>
                </c:pt>
                <c:pt idx="153">
                  <c:v>0.41386268905821261</c:v>
                </c:pt>
                <c:pt idx="154">
                  <c:v>0.42213994283937689</c:v>
                </c:pt>
                <c:pt idx="155">
                  <c:v>0.43058274169616445</c:v>
                </c:pt>
                <c:pt idx="156">
                  <c:v>0.43919439653008774</c:v>
                </c:pt>
                <c:pt idx="157">
                  <c:v>0.44797828446068949</c:v>
                </c:pt>
                <c:pt idx="158">
                  <c:v>0.45693785014990329</c:v>
                </c:pt>
                <c:pt idx="159">
                  <c:v>0.46607660715290139</c:v>
                </c:pt>
                <c:pt idx="160">
                  <c:v>0.47539813929595942</c:v>
                </c:pt>
                <c:pt idx="161">
                  <c:v>0.48490610208187862</c:v>
                </c:pt>
                <c:pt idx="162">
                  <c:v>0.49460422412351618</c:v>
                </c:pt>
                <c:pt idx="163">
                  <c:v>0.50449630860598649</c:v>
                </c:pt>
                <c:pt idx="164">
                  <c:v>0.51458623477810628</c:v>
                </c:pt>
                <c:pt idx="165">
                  <c:v>0.52487795947366844</c:v>
                </c:pt>
                <c:pt idx="166">
                  <c:v>0.53537551866314181</c:v>
                </c:pt>
                <c:pt idx="167">
                  <c:v>0.54608302903640471</c:v>
                </c:pt>
                <c:pt idx="168">
                  <c:v>0.55700468961713279</c:v>
                </c:pt>
                <c:pt idx="169">
                  <c:v>0.5681447834094755</c:v>
                </c:pt>
                <c:pt idx="170">
                  <c:v>0.57950767907766498</c:v>
                </c:pt>
                <c:pt idx="171">
                  <c:v>0.59109783265921834</c:v>
                </c:pt>
                <c:pt idx="172">
                  <c:v>0.60291978931240275</c:v>
                </c:pt>
                <c:pt idx="173">
                  <c:v>0.61497818509865076</c:v>
                </c:pt>
                <c:pt idx="174">
                  <c:v>0.62727774880062381</c:v>
                </c:pt>
                <c:pt idx="175">
                  <c:v>0.63982330377663632</c:v>
                </c:pt>
                <c:pt idx="176">
                  <c:v>0.65261976985216907</c:v>
                </c:pt>
                <c:pt idx="177">
                  <c:v>0.66567216524921247</c:v>
                </c:pt>
                <c:pt idx="178">
                  <c:v>0.67898560855419676</c:v>
                </c:pt>
                <c:pt idx="179">
                  <c:v>0.69256532072528076</c:v>
                </c:pt>
                <c:pt idx="180">
                  <c:v>0.70641662713978637</c:v>
                </c:pt>
                <c:pt idx="181">
                  <c:v>0.72054495968258214</c:v>
                </c:pt>
                <c:pt idx="182">
                  <c:v>0.73495585887623383</c:v>
                </c:pt>
                <c:pt idx="183">
                  <c:v>0.74965497605375853</c:v>
                </c:pt>
                <c:pt idx="184">
                  <c:v>0.76464807557483372</c:v>
                </c:pt>
                <c:pt idx="185">
                  <c:v>0.77994103708633045</c:v>
                </c:pt>
                <c:pt idx="186">
                  <c:v>0.79553985782805703</c:v>
                </c:pt>
                <c:pt idx="187">
                  <c:v>0.81145065498461821</c:v>
                </c:pt>
                <c:pt idx="188">
                  <c:v>0.82767966808431059</c:v>
                </c:pt>
                <c:pt idx="189">
                  <c:v>0.84423326144599686</c:v>
                </c:pt>
                <c:pt idx="190">
                  <c:v>0.86111792667491682</c:v>
                </c:pt>
                <c:pt idx="191">
                  <c:v>0.87834028520841523</c:v>
                </c:pt>
                <c:pt idx="192">
                  <c:v>0.89590709091258358</c:v>
                </c:pt>
                <c:pt idx="193">
                  <c:v>0.91382523273083527</c:v>
                </c:pt>
                <c:pt idx="194">
                  <c:v>0.93210173738545199</c:v>
                </c:pt>
                <c:pt idx="195">
                  <c:v>0.95074377213316108</c:v>
                </c:pt>
                <c:pt idx="196">
                  <c:v>0.96975864757582431</c:v>
                </c:pt>
                <c:pt idx="197">
                  <c:v>0.9891538205273408</c:v>
                </c:pt>
                <c:pt idx="198">
                  <c:v>1.0089368969378876</c:v>
                </c:pt>
                <c:pt idx="199">
                  <c:v>1.0291156348766453</c:v>
                </c:pt>
                <c:pt idx="200">
                  <c:v>1.0496979475741781</c:v>
                </c:pt>
                <c:pt idx="201">
                  <c:v>1.0706919065256617</c:v>
                </c:pt>
                <c:pt idx="202">
                  <c:v>1.092105744656175</c:v>
                </c:pt>
                <c:pt idx="203">
                  <c:v>1.1139478595492986</c:v>
                </c:pt>
                <c:pt idx="204">
                  <c:v>1.1362268167402847</c:v>
                </c:pt>
                <c:pt idx="205">
                  <c:v>1.1589513530750903</c:v>
                </c:pt>
                <c:pt idx="206">
                  <c:v>1.1821303801365921</c:v>
                </c:pt>
                <c:pt idx="207">
                  <c:v>1.205772987739324</c:v>
                </c:pt>
                <c:pt idx="208">
                  <c:v>1.2298884474941105</c:v>
                </c:pt>
                <c:pt idx="209">
                  <c:v>1.2544862164439927</c:v>
                </c:pt>
                <c:pt idx="210">
                  <c:v>1.2795759407728726</c:v>
                </c:pt>
                <c:pt idx="211">
                  <c:v>1.30516745958833</c:v>
                </c:pt>
                <c:pt idx="212">
                  <c:v>1.3312708087800966</c:v>
                </c:pt>
                <c:pt idx="213">
                  <c:v>1.3578962249556985</c:v>
                </c:pt>
                <c:pt idx="214">
                  <c:v>1.3850541494548125</c:v>
                </c:pt>
                <c:pt idx="215">
                  <c:v>1.4127552324439088</c:v>
                </c:pt>
                <c:pt idx="216">
                  <c:v>1.4410103370927869</c:v>
                </c:pt>
                <c:pt idx="217">
                  <c:v>1.4698305438346426</c:v>
                </c:pt>
                <c:pt idx="218">
                  <c:v>1.4992271547113356</c:v>
                </c:pt>
                <c:pt idx="219">
                  <c:v>1.5292116978055623</c:v>
                </c:pt>
                <c:pt idx="220">
                  <c:v>1.5597959317616736</c:v>
                </c:pt>
                <c:pt idx="221">
                  <c:v>1.5909918503969072</c:v>
                </c:pt>
                <c:pt idx="222">
                  <c:v>1.6228116874048453</c:v>
                </c:pt>
                <c:pt idx="223">
                  <c:v>1.6552679211529422</c:v>
                </c:pt>
                <c:pt idx="224">
                  <c:v>1.6883732795760011</c:v>
                </c:pt>
                <c:pt idx="225">
                  <c:v>1.7221407451675212</c:v>
                </c:pt>
                <c:pt idx="226">
                  <c:v>1.7565835600708717</c:v>
                </c:pt>
                <c:pt idx="227">
                  <c:v>1.791715231272289</c:v>
                </c:pt>
                <c:pt idx="228">
                  <c:v>1.8275495358977349</c:v>
                </c:pt>
                <c:pt idx="229">
                  <c:v>1.8641005266156896</c:v>
                </c:pt>
                <c:pt idx="230">
                  <c:v>1.9013825371480033</c:v>
                </c:pt>
                <c:pt idx="231">
                  <c:v>1.9394101878909633</c:v>
                </c:pt>
                <c:pt idx="232">
                  <c:v>1.9781983916487826</c:v>
                </c:pt>
                <c:pt idx="233">
                  <c:v>2.0177623594817584</c:v>
                </c:pt>
                <c:pt idx="234">
                  <c:v>2.0581176066713938</c:v>
                </c:pt>
                <c:pt idx="235">
                  <c:v>2.0992799588048219</c:v>
                </c:pt>
                <c:pt idx="236">
                  <c:v>2.1412655579809186</c:v>
                </c:pt>
                <c:pt idx="237">
                  <c:v>2.1840908691405372</c:v>
                </c:pt>
                <c:pt idx="238">
                  <c:v>2.2277726865233478</c:v>
                </c:pt>
                <c:pt idx="239">
                  <c:v>2.2723281402538147</c:v>
                </c:pt>
                <c:pt idx="240">
                  <c:v>2.3177747030588911</c:v>
                </c:pt>
                <c:pt idx="241">
                  <c:v>2.364130197120069</c:v>
                </c:pt>
                <c:pt idx="242">
                  <c:v>2.4114128010624705</c:v>
                </c:pt>
                <c:pt idx="243">
                  <c:v>2.4596410570837199</c:v>
                </c:pt>
                <c:pt idx="244">
                  <c:v>2.5088338782253943</c:v>
                </c:pt>
                <c:pt idx="245">
                  <c:v>2.5590105557899023</c:v>
                </c:pt>
                <c:pt idx="246">
                  <c:v>2.6101907669057005</c:v>
                </c:pt>
                <c:pt idx="247">
                  <c:v>2.6623945822438144</c:v>
                </c:pt>
                <c:pt idx="248">
                  <c:v>2.7156424738886908</c:v>
                </c:pt>
                <c:pt idx="249">
                  <c:v>2.7699553233664647</c:v>
                </c:pt>
                <c:pt idx="250">
                  <c:v>2.8253544298337938</c:v>
                </c:pt>
                <c:pt idx="251">
                  <c:v>2.8818615184304699</c:v>
                </c:pt>
                <c:pt idx="252">
                  <c:v>2.9394987487990791</c:v>
                </c:pt>
                <c:pt idx="253">
                  <c:v>2.9982887237750608</c:v>
                </c:pt>
                <c:pt idx="254">
                  <c:v>3.0582544982505619</c:v>
                </c:pt>
                <c:pt idx="255">
                  <c:v>3.1194195882155733</c:v>
                </c:pt>
                <c:pt idx="256">
                  <c:v>3.1818079799798848</c:v>
                </c:pt>
                <c:pt idx="257">
                  <c:v>3.2454441395794826</c:v>
                </c:pt>
                <c:pt idx="258">
                  <c:v>3.3103530223710722</c:v>
                </c:pt>
                <c:pt idx="259">
                  <c:v>3.3765600828184938</c:v>
                </c:pt>
                <c:pt idx="260">
                  <c:v>3.4440912844748639</c:v>
                </c:pt>
                <c:pt idx="261">
                  <c:v>3.5129731101643613</c:v>
                </c:pt>
                <c:pt idx="262">
                  <c:v>3.5832325723676486</c:v>
                </c:pt>
                <c:pt idx="263">
                  <c:v>3.6548972238150017</c:v>
                </c:pt>
                <c:pt idx="264">
                  <c:v>3.7279951682913017</c:v>
                </c:pt>
                <c:pt idx="265">
                  <c:v>3.8025550716571277</c:v>
                </c:pt>
                <c:pt idx="266">
                  <c:v>3.8786061730902701</c:v>
                </c:pt>
                <c:pt idx="267">
                  <c:v>3.9561782965520758</c:v>
                </c:pt>
                <c:pt idx="268">
                  <c:v>4.0353018624831174</c:v>
                </c:pt>
                <c:pt idx="269">
                  <c:v>4.1160078997327796</c:v>
                </c:pt>
                <c:pt idx="270">
                  <c:v>4.1983280577274353</c:v>
                </c:pt>
                <c:pt idx="271">
                  <c:v>4.2822946188819841</c:v>
                </c:pt>
                <c:pt idx="272">
                  <c:v>4.3679405112596239</c:v>
                </c:pt>
                <c:pt idx="273">
                  <c:v>4.4552993214848167</c:v>
                </c:pt>
                <c:pt idx="274">
                  <c:v>4.5444053079145128</c:v>
                </c:pt>
                <c:pt idx="275">
                  <c:v>4.6352934140728035</c:v>
                </c:pt>
                <c:pt idx="276">
                  <c:v>4.7279992823542596</c:v>
                </c:pt>
                <c:pt idx="277">
                  <c:v>4.8225592680013447</c:v>
                </c:pt>
                <c:pt idx="278">
                  <c:v>4.9190104533613717</c:v>
                </c:pt>
                <c:pt idx="279">
                  <c:v>5.0173906624285989</c:v>
                </c:pt>
                <c:pt idx="280">
                  <c:v>5.1177384756771707</c:v>
                </c:pt>
                <c:pt idx="281">
                  <c:v>5.2200932451907143</c:v>
                </c:pt>
                <c:pt idx="282">
                  <c:v>5.3244951100945288</c:v>
                </c:pt>
                <c:pt idx="283">
                  <c:v>5.4309850122964196</c:v>
                </c:pt>
                <c:pt idx="284">
                  <c:v>5.5396047125423484</c:v>
                </c:pt>
                <c:pt idx="285">
                  <c:v>5.6503968067931956</c:v>
                </c:pt>
                <c:pt idx="286">
                  <c:v>5.7634047429290591</c:v>
                </c:pt>
                <c:pt idx="287">
                  <c:v>5.87867283778764</c:v>
                </c:pt>
                <c:pt idx="288">
                  <c:v>5.9962462945433925</c:v>
                </c:pt>
                <c:pt idx="289">
                  <c:v>6.1161712204342606</c:v>
                </c:pt>
                <c:pt idx="290">
                  <c:v>6.2384946448429464</c:v>
                </c:pt>
                <c:pt idx="291">
                  <c:v>6.3632645377398056</c:v>
                </c:pt>
                <c:pt idx="292">
                  <c:v>6.4905298284946022</c:v>
                </c:pt>
                <c:pt idx="293">
                  <c:v>6.6203404250644944</c:v>
                </c:pt>
                <c:pt idx="294">
                  <c:v>6.7527472335657848</c:v>
                </c:pt>
                <c:pt idx="295">
                  <c:v>6.8878021782371004</c:v>
                </c:pt>
                <c:pt idx="296">
                  <c:v>7.0255582218018429</c:v>
                </c:pt>
                <c:pt idx="297">
                  <c:v>7.1660693862378801</c:v>
                </c:pt>
                <c:pt idx="298">
                  <c:v>7.3093907739626376</c:v>
                </c:pt>
                <c:pt idx="299">
                  <c:v>7.4555785894418909</c:v>
                </c:pt>
                <c:pt idx="300">
                  <c:v>7.6046901612307289</c:v>
                </c:pt>
                <c:pt idx="301">
                  <c:v>7.7567839644553436</c:v>
                </c:pt>
                <c:pt idx="302">
                  <c:v>7.9119196437444508</c:v>
                </c:pt>
                <c:pt idx="303">
                  <c:v>8.0701580366193397</c:v>
                </c:pt>
                <c:pt idx="304">
                  <c:v>8.2315611973517271</c:v>
                </c:pt>
                <c:pt idx="305">
                  <c:v>8.3961924212987622</c:v>
                </c:pt>
                <c:pt idx="306">
                  <c:v>8.5641162697247371</c:v>
                </c:pt>
                <c:pt idx="307">
                  <c:v>8.7353985951192321</c:v>
                </c:pt>
                <c:pt idx="308">
                  <c:v>8.9101065670216162</c:v>
                </c:pt>
                <c:pt idx="309">
                  <c:v>9.0883086983620487</c:v>
                </c:pt>
                <c:pt idx="310">
                  <c:v>9.270074872329289</c:v>
                </c:pt>
                <c:pt idx="311">
                  <c:v>9.4554763697758748</c:v>
                </c:pt>
                <c:pt idx="312">
                  <c:v>9.6445858971713925</c:v>
                </c:pt>
                <c:pt idx="313">
                  <c:v>9.8374776151148211</c:v>
                </c:pt>
                <c:pt idx="314">
                  <c:v>10.034227167417118</c:v>
                </c:pt>
              </c:numCache>
            </c:numRef>
          </c:cat>
          <c:val>
            <c:numRef>
              <c:f>Yami!$B$5:$B$319</c:f>
              <c:numCache>
                <c:formatCode>0.00%</c:formatCode>
                <c:ptCount val="315"/>
                <c:pt idx="0">
                  <c:v>5.6632165642693762E-7</c:v>
                </c:pt>
                <c:pt idx="1">
                  <c:v>7.5084817073101856E-7</c:v>
                </c:pt>
                <c:pt idx="2">
                  <c:v>9.9000945028114953E-7</c:v>
                </c:pt>
                <c:pt idx="3">
                  <c:v>1.2982905686319224E-6</c:v>
                </c:pt>
                <c:pt idx="4">
                  <c:v>1.6935420424523963E-6</c:v>
                </c:pt>
                <c:pt idx="5">
                  <c:v>2.1976414897618477E-6</c:v>
                </c:pt>
                <c:pt idx="6">
                  <c:v>2.837258255006084E-6</c:v>
                </c:pt>
                <c:pt idx="7">
                  <c:v>3.6447316417295812E-6</c:v>
                </c:pt>
                <c:pt idx="8">
                  <c:v>4.6590735431240296E-6</c:v>
                </c:pt>
                <c:pt idx="9">
                  <c:v>5.9271062370881237E-6</c:v>
                </c:pt>
                <c:pt idx="10">
                  <c:v>7.504745891455276E-6</c:v>
                </c:pt>
                <c:pt idx="11">
                  <c:v>9.4584418843589343E-6</c:v>
                </c:pt>
                <c:pt idx="12">
                  <c:v>1.1866781364529864E-5</c:v>
                </c:pt>
                <c:pt idx="13">
                  <c:v>1.4822267540284265E-5</c:v>
                </c:pt>
                <c:pt idx="14">
                  <c:v>1.8433278981880753E-5</c:v>
                </c:pt>
                <c:pt idx="15">
                  <c:v>2.2826215742510511E-5</c:v>
                </c:pt>
                <c:pt idx="16">
                  <c:v>2.8147836346687313E-5</c:v>
                </c:pt>
                <c:pt idx="17">
                  <c:v>3.4567787665512237E-5</c:v>
                </c:pt>
                <c:pt idx="18">
                  <c:v>4.2281327406913786E-5</c:v>
                </c:pt>
                <c:pt idx="19">
                  <c:v>5.1512236412859582E-5</c:v>
                </c:pt>
                <c:pt idx="20">
                  <c:v>6.2515915198737548E-5</c:v>
                </c:pt>
                <c:pt idx="21">
                  <c:v>7.5582656223200083E-5</c:v>
                </c:pt>
                <c:pt idx="22">
                  <c:v>9.104108027656175E-5</c:v>
                </c:pt>
                <c:pt idx="23">
                  <c:v>1.0926172216489204E-4</c:v>
                </c:pt>
                <c:pt idx="24">
                  <c:v>1.3066074759280805E-4</c:v>
                </c:pt>
                <c:pt idx="25">
                  <c:v>1.5570377986246596E-4</c:v>
                </c:pt>
                <c:pt idx="26">
                  <c:v>1.849098117643655E-4</c:v>
                </c:pt>
                <c:pt idx="27">
                  <c:v>2.1885517489449098E-4</c:v>
                </c:pt>
                <c:pt idx="28">
                  <c:v>2.5817753565012192E-4</c:v>
                </c:pt>
                <c:pt idx="29">
                  <c:v>3.0357988439117873E-4</c:v>
                </c:pt>
                <c:pt idx="30">
                  <c:v>3.5583448176154371E-4</c:v>
                </c:pt>
                <c:pt idx="31">
                  <c:v>4.1578672399892501E-4</c:v>
                </c:pt>
                <c:pt idx="32">
                  <c:v>4.8435888727205672E-4</c:v>
                </c:pt>
                <c:pt idx="33">
                  <c:v>5.6255370971481831E-4</c:v>
                </c:pt>
                <c:pt idx="34">
                  <c:v>6.5145776891655383E-4</c:v>
                </c:pt>
                <c:pt idx="35">
                  <c:v>7.5224461220778154E-4</c:v>
                </c:pt>
                <c:pt idx="36">
                  <c:v>8.6617759717434566E-4</c:v>
                </c:pt>
                <c:pt idx="37">
                  <c:v>9.9461240045608038E-4</c:v>
                </c:pt>
                <c:pt idx="38">
                  <c:v>1.1389991540451143E-3</c:v>
                </c:pt>
                <c:pt idx="39">
                  <c:v>1.3008841699917817E-3</c:v>
                </c:pt>
                <c:pt idx="40">
                  <c:v>1.4819112166418456E-3</c:v>
                </c:pt>
                <c:pt idx="41">
                  <c:v>1.6838223122478502E-3</c:v>
                </c:pt>
                <c:pt idx="42">
                  <c:v>1.908458004992017E-3</c:v>
                </c:pt>
                <c:pt idx="43">
                  <c:v>2.1577571120927068E-3</c:v>
                </c:pt>
                <c:pt idx="44">
                  <c:v>2.4337558946985276E-3</c:v>
                </c:pt>
                <c:pt idx="45">
                  <c:v>2.738586649654966E-3</c:v>
                </c:pt>
                <c:pt idx="46">
                  <c:v>3.0744757039038464E-3</c:v>
                </c:pt>
                <c:pt idx="47">
                  <c:v>3.443740802187862E-3</c:v>
                </c:pt>
                <c:pt idx="48">
                  <c:v>3.8487878838191578E-3</c:v>
                </c:pt>
                <c:pt idx="49">
                  <c:v>4.2921072494690711E-3</c:v>
                </c:pt>
                <c:pt idx="50">
                  <c:v>4.776269124181028E-3</c:v>
                </c:pt>
                <c:pt idx="51">
                  <c:v>5.3039186280356716E-3</c:v>
                </c:pt>
                <c:pt idx="52">
                  <c:v>5.8777701710432907E-3</c:v>
                </c:pt>
                <c:pt idx="53">
                  <c:v>6.500601293842158E-3</c:v>
                </c:pt>
                <c:pt idx="54">
                  <c:v>7.1752459805847863E-3</c:v>
                </c:pt>
                <c:pt idx="55">
                  <c:v>7.9045874749421961E-3</c:v>
                </c:pt>
                <c:pt idx="56">
                  <c:v>8.6915506344003076E-3</c:v>
                </c:pt>
                <c:pt idx="57">
                  <c:v>9.5390938619176902E-3</c:v>
                </c:pt>
                <c:pt idx="58">
                  <c:v>1.045020065752086E-2</c:v>
                </c:pt>
                <c:pt idx="59">
                  <c:v>1.1427870835500606E-2</c:v>
                </c:pt>
                <c:pt idx="60">
                  <c:v>1.247511145551298E-2</c:v>
                </c:pt>
                <c:pt idx="61">
                  <c:v>1.359492751806219E-2</c:v>
                </c:pt>
                <c:pt idx="62">
                  <c:v>1.4790312476536742E-2</c:v>
                </c:pt>
                <c:pt idx="63">
                  <c:v>1.606423861917719E-2</c:v>
                </c:pt>
                <c:pt idx="64">
                  <c:v>1.7419647375073153E-2</c:v>
                </c:pt>
                <c:pt idx="65">
                  <c:v>1.8859439598524794E-2</c:v>
                </c:pt>
                <c:pt idx="66">
                  <c:v>2.0386465885869554E-2</c:v>
                </c:pt>
                <c:pt idx="67">
                  <c:v>2.2003516978184968E-2</c:v>
                </c:pt>
                <c:pt idx="68">
                  <c:v>2.3713314302154523E-2</c:v>
                </c:pt>
                <c:pt idx="69">
                  <c:v>2.551850069984854E-2</c:v>
                </c:pt>
                <c:pt idx="70">
                  <c:v>2.7421631396257057E-2</c:v>
                </c:pt>
                <c:pt idx="71">
                  <c:v>2.9425165251146124E-2</c:v>
                </c:pt>
                <c:pt idx="72">
                  <c:v>3.1531456339228117E-2</c:v>
                </c:pt>
                <c:pt idx="73">
                  <c:v>3.3742745899776612E-2</c:v>
                </c:pt>
                <c:pt idx="74">
                  <c:v>3.606115469371337E-2</c:v>
                </c:pt>
                <c:pt idx="75">
                  <c:v>3.8488675802889019E-2</c:v>
                </c:pt>
                <c:pt idx="76">
                  <c:v>4.1027167902806409E-2</c:v>
                </c:pt>
                <c:pt idx="77">
                  <c:v>4.367834903643706E-2</c:v>
                </c:pt>
                <c:pt idx="78">
                  <c:v>4.6443790913091254E-2</c:v>
                </c:pt>
                <c:pt idx="79">
                  <c:v>4.9324913752561081E-2</c:v>
                </c:pt>
                <c:pt idx="80">
                  <c:v>5.2322981690995321E-2</c:v>
                </c:pt>
                <c:pt idx="81">
                  <c:v>5.5439098761219802E-2</c:v>
                </c:pt>
                <c:pt idx="82">
                  <c:v>5.8674205456519697E-2</c:v>
                </c:pt>
                <c:pt idx="83">
                  <c:v>6.2029075883277128E-2</c:v>
                </c:pt>
                <c:pt idx="84">
                  <c:v>6.5504315504337787E-2</c:v>
                </c:pt>
                <c:pt idx="85">
                  <c:v>6.910035947158677E-2</c:v>
                </c:pt>
                <c:pt idx="86">
                  <c:v>7.2817471542968554E-2</c:v>
                </c:pt>
                <c:pt idx="87">
                  <c:v>7.6655743576106786E-2</c:v>
                </c:pt>
                <c:pt idx="88">
                  <c:v>8.0615095587784305E-2</c:v>
                </c:pt>
                <c:pt idx="89">
                  <c:v>8.4695276365842384E-2</c:v>
                </c:pt>
                <c:pt idx="90">
                  <c:v>8.8895864617566822E-2</c:v>
                </c:pt>
                <c:pt idx="91">
                  <c:v>9.3216270636348408E-2</c:v>
                </c:pt>
                <c:pt idx="92">
                  <c:v>9.765573846634798E-2</c:v>
                </c:pt>
                <c:pt idx="93">
                  <c:v>0.10221334854306212</c:v>
                </c:pt>
                <c:pt idx="94">
                  <c:v>0.10688802078607772</c:v>
                </c:pt>
                <c:pt idx="95">
                  <c:v>0.11167851811891533</c:v>
                </c:pt>
                <c:pt idx="96">
                  <c:v>0.11658345038970179</c:v>
                </c:pt>
                <c:pt idx="97">
                  <c:v>0.1216012786654618</c:v>
                </c:pt>
                <c:pt idx="98">
                  <c:v>0.12673031987208483</c:v>
                </c:pt>
                <c:pt idx="99">
                  <c:v>0.1319687517514892</c:v>
                </c:pt>
                <c:pt idx="100">
                  <c:v>0.13731461810716836</c:v>
                </c:pt>
                <c:pt idx="101">
                  <c:v>0.14276583430915091</c:v>
                </c:pt>
                <c:pt idx="102">
                  <c:v>0.14832019302943009</c:v>
                </c:pt>
                <c:pt idx="103">
                  <c:v>0.15397537017910248</c:v>
                </c:pt>
                <c:pt idx="104">
                  <c:v>0.15972893101879651</c:v>
                </c:pt>
                <c:pt idx="105">
                  <c:v>0.16557833641444963</c:v>
                </c:pt>
                <c:pt idx="106">
                  <c:v>0.17152094921110089</c:v>
                </c:pt>
                <c:pt idx="107">
                  <c:v>0.17755404069808861</c:v>
                </c:pt>
                <c:pt idx="108">
                  <c:v>0.18367479713987223</c:v>
                </c:pt>
                <c:pt idx="109">
                  <c:v>0.18988032634761401</c:v>
                </c:pt>
                <c:pt idx="110">
                  <c:v>0.19616766426765841</c:v>
                </c:pt>
                <c:pt idx="111">
                  <c:v>0.20253378156411181</c:v>
                </c:pt>
                <c:pt idx="112">
                  <c:v>0.20897559017385156</c:v>
                </c:pt>
                <c:pt idx="113">
                  <c:v>0.21548994981346373</c:v>
                </c:pt>
                <c:pt idx="114">
                  <c:v>0.2220736744188147</c:v>
                </c:pt>
                <c:pt idx="115">
                  <c:v>0.22872353849919796</c:v>
                </c:pt>
                <c:pt idx="116">
                  <c:v>0.23543628338924308</c:v>
                </c:pt>
                <c:pt idx="117">
                  <c:v>0.24220862338303795</c:v>
                </c:pt>
                <c:pt idx="118">
                  <c:v>0.24903725173616945</c:v>
                </c:pt>
                <c:pt idx="119">
                  <c:v>0.25591884652264457</c:v>
                </c:pt>
                <c:pt idx="120">
                  <c:v>0.26285007633488999</c:v>
                </c:pt>
                <c:pt idx="121">
                  <c:v>0.26982760581624787</c:v>
                </c:pt>
                <c:pt idx="122">
                  <c:v>0.27684810101658164</c:v>
                </c:pt>
                <c:pt idx="123">
                  <c:v>0.28390823456276487</c:v>
                </c:pt>
                <c:pt idx="124">
                  <c:v>0.29100469063696177</c:v>
                </c:pt>
                <c:pt idx="125">
                  <c:v>0.29813416975669443</c:v>
                </c:pt>
                <c:pt idx="126">
                  <c:v>0.30529339335174199</c:v>
                </c:pt>
                <c:pt idx="127">
                  <c:v>0.3124791081339286</c:v>
                </c:pt>
                <c:pt idx="128">
                  <c:v>0.31968809025680783</c:v>
                </c:pt>
                <c:pt idx="129">
                  <c:v>0.32691714926317111</c:v>
                </c:pt>
                <c:pt idx="130">
                  <c:v>0.3341631318191654</c:v>
                </c:pt>
                <c:pt idx="131">
                  <c:v>0.3414229252346197</c:v>
                </c:pt>
                <c:pt idx="132">
                  <c:v>0.34869346076994162</c:v>
                </c:pt>
                <c:pt idx="133">
                  <c:v>0.3559717167306562</c:v>
                </c:pt>
                <c:pt idx="134">
                  <c:v>0.36325472135132009</c:v>
                </c:pt>
                <c:pt idx="135">
                  <c:v>0.37053955547115386</c:v>
                </c:pt>
                <c:pt idx="136">
                  <c:v>0.37782335500429659</c:v>
                </c:pt>
                <c:pt idx="137">
                  <c:v>0.38510331320809899</c:v>
                </c:pt>
                <c:pt idx="138">
                  <c:v>0.3923766827533362</c:v>
                </c:pt>
                <c:pt idx="139">
                  <c:v>0.3996407776006406</c:v>
                </c:pt>
                <c:pt idx="140">
                  <c:v>0.40689297468782865</c:v>
                </c:pt>
                <c:pt idx="141">
                  <c:v>0.4141307154331253</c:v>
                </c:pt>
                <c:pt idx="142">
                  <c:v>0.42135150705958363</c:v>
                </c:pt>
                <c:pt idx="143">
                  <c:v>0.42855292374624032</c:v>
                </c:pt>
                <c:pt idx="144">
                  <c:v>0.43573260761176741</c:v>
                </c:pt>
                <c:pt idx="145">
                  <c:v>0.44288826953655008</c:v>
                </c:pt>
                <c:pt idx="146">
                  <c:v>0.45001768982926732</c:v>
                </c:pt>
                <c:pt idx="147">
                  <c:v>0.45711871874416077</c:v>
                </c:pt>
                <c:pt idx="148">
                  <c:v>0.46418927685525441</c:v>
                </c:pt>
                <c:pt idx="149">
                  <c:v>0.47122735529384685</c:v>
                </c:pt>
                <c:pt idx="150">
                  <c:v>0.47823101585561334</c:v>
                </c:pt>
                <c:pt idx="151">
                  <c:v>0.48519839098366607</c:v>
                </c:pt>
                <c:pt idx="152">
                  <c:v>0.4921276836338927</c:v>
                </c:pt>
                <c:pt idx="153">
                  <c:v>0.4990171670288539</c:v>
                </c:pt>
                <c:pt idx="154">
                  <c:v>0.50586518430646044</c:v>
                </c:pt>
                <c:pt idx="155">
                  <c:v>0.51267014806956979</c:v>
                </c:pt>
                <c:pt idx="156">
                  <c:v>0.51943053984255061</c:v>
                </c:pt>
                <c:pt idx="157">
                  <c:v>0.5261449094407542</c:v>
                </c:pt>
                <c:pt idx="158">
                  <c:v>0.53281187425871146</c:v>
                </c:pt>
                <c:pt idx="159">
                  <c:v>0.53943011848274403</c:v>
                </c:pt>
                <c:pt idx="160">
                  <c:v>0.54599839223353441</c:v>
                </c:pt>
                <c:pt idx="161">
                  <c:v>0.5525155106440538</c:v>
                </c:pt>
                <c:pt idx="162">
                  <c:v>0.55898035287808445</c:v>
                </c:pt>
                <c:pt idx="163">
                  <c:v>0.56539186109441686</c:v>
                </c:pt>
                <c:pt idx="164">
                  <c:v>0.57174903936162924</c:v>
                </c:pt>
                <c:pt idx="165">
                  <c:v>0.57805095252818661</c:v>
                </c:pt>
                <c:pt idx="166">
                  <c:v>0.5842967250524238</c:v>
                </c:pt>
                <c:pt idx="167">
                  <c:v>0.59048553979679741</c:v>
                </c:pt>
                <c:pt idx="168">
                  <c:v>0.59661663679061561</c:v>
                </c:pt>
                <c:pt idx="169">
                  <c:v>0.60268931196527553</c:v>
                </c:pt>
                <c:pt idx="170">
                  <c:v>0.60870291586585856</c:v>
                </c:pt>
                <c:pt idx="171">
                  <c:v>0.61465685234276013</c:v>
                </c:pt>
                <c:pt idx="172">
                  <c:v>0.62055057722684748</c:v>
                </c:pt>
                <c:pt idx="173">
                  <c:v>0.62638359699147328</c:v>
                </c:pt>
                <c:pt idx="174">
                  <c:v>0.63215546740449358</c:v>
                </c:pt>
                <c:pt idx="175">
                  <c:v>0.63786579217327333</c:v>
                </c:pt>
                <c:pt idx="176">
                  <c:v>0.64351422158549676</c:v>
                </c:pt>
                <c:pt idx="177">
                  <c:v>0.64910045114843518</c:v>
                </c:pt>
                <c:pt idx="178">
                  <c:v>0.654624220229169</c:v>
                </c:pt>
                <c:pt idx="179">
                  <c:v>0.6600853106981025</c:v>
                </c:pt>
                <c:pt idx="180">
                  <c:v>0.66548354557796319</c:v>
                </c:pt>
                <c:pt idx="181">
                  <c:v>0.67081878770032888</c:v>
                </c:pt>
                <c:pt idx="182">
                  <c:v>0.67609093837158396</c:v>
                </c:pt>
                <c:pt idx="183">
                  <c:v>0.68129993605007244</c:v>
                </c:pt>
                <c:pt idx="184">
                  <c:v>0.68644575503607863</c:v>
                </c:pt>
                <c:pt idx="185">
                  <c:v>0.69152840417614214</c:v>
                </c:pt>
                <c:pt idx="186">
                  <c:v>0.69654792558309164</c:v>
                </c:pt>
                <c:pt idx="187">
                  <c:v>0.70150439337306059</c:v>
                </c:pt>
                <c:pt idx="188">
                  <c:v>0.70639791242063987</c:v>
                </c:pt>
                <c:pt idx="189">
                  <c:v>0.71122861713321028</c:v>
                </c:pt>
                <c:pt idx="190">
                  <c:v>0.71599667024539759</c:v>
                </c:pt>
                <c:pt idx="191">
                  <c:v>0.72070226163449147</c:v>
                </c:pt>
                <c:pt idx="192">
                  <c:v>0.72534560715757956</c:v>
                </c:pt>
                <c:pt idx="193">
                  <c:v>0.72992694751105447</c:v>
                </c:pt>
                <c:pt idx="194">
                  <c:v>0.73444654711306878</c:v>
                </c:pt>
                <c:pt idx="195">
                  <c:v>0.7389046930094354</c:v>
                </c:pt>
                <c:pt idx="196">
                  <c:v>0.7433016938033884</c:v>
                </c:pt>
                <c:pt idx="197">
                  <c:v>0.74763787860955433</c:v>
                </c:pt>
                <c:pt idx="198">
                  <c:v>0.75191359603241092</c:v>
                </c:pt>
                <c:pt idx="199">
                  <c:v>0.75612921316945148</c:v>
                </c:pt>
                <c:pt idx="200">
                  <c:v>0.76028511463920823</c:v>
                </c:pt>
                <c:pt idx="201">
                  <c:v>0.76438170163423502</c:v>
                </c:pt>
                <c:pt idx="202">
                  <c:v>0.7684193909990984</c:v>
                </c:pt>
                <c:pt idx="203">
                  <c:v>0.77239861433337176</c:v>
                </c:pt>
                <c:pt idx="204">
                  <c:v>0.7763198171195882</c:v>
                </c:pt>
                <c:pt idx="205">
                  <c:v>0.78018345787606036</c:v>
                </c:pt>
                <c:pt idx="206">
                  <c:v>0.78399000733443858</c:v>
                </c:pt>
                <c:pt idx="207">
                  <c:v>0.78773994764184152</c:v>
                </c:pt>
                <c:pt idx="208">
                  <c:v>0.79143377158735984</c:v>
                </c:pt>
                <c:pt idx="209">
                  <c:v>0.795071981852703</c:v>
                </c:pt>
                <c:pt idx="210">
                  <c:v>0.79865509028673132</c:v>
                </c:pt>
                <c:pt idx="211">
                  <c:v>0.80218361720358855</c:v>
                </c:pt>
                <c:pt idx="212">
                  <c:v>0.80565809070412742</c:v>
                </c:pt>
                <c:pt idx="213">
                  <c:v>0.80907904602030067</c:v>
                </c:pt>
                <c:pt idx="214">
                  <c:v>0.81244702488216802</c:v>
                </c:pt>
                <c:pt idx="215">
                  <c:v>0.81576257490715631</c:v>
                </c:pt>
                <c:pt idx="216">
                  <c:v>0.81902624901119148</c:v>
                </c:pt>
                <c:pt idx="217">
                  <c:v>0.82223860484130962</c:v>
                </c:pt>
                <c:pt idx="218">
                  <c:v>0.82540020422934224</c:v>
                </c:pt>
                <c:pt idx="219">
                  <c:v>0.82851161266626172</c:v>
                </c:pt>
                <c:pt idx="220">
                  <c:v>0.83157339879676151</c:v>
                </c:pt>
                <c:pt idx="221">
                  <c:v>0.83458613393364312</c:v>
                </c:pt>
                <c:pt idx="222">
                  <c:v>0.83755039159157096</c:v>
                </c:pt>
                <c:pt idx="223">
                  <c:v>0.84046674703975666</c:v>
                </c:pt>
                <c:pt idx="224">
                  <c:v>0.843335776873127</c:v>
                </c:pt>
                <c:pt idx="225">
                  <c:v>0.84615805860152915</c:v>
                </c:pt>
                <c:pt idx="226">
                  <c:v>0.84893417025652651</c:v>
                </c:pt>
                <c:pt idx="227">
                  <c:v>0.85166469001533562</c:v>
                </c:pt>
                <c:pt idx="228">
                  <c:v>0.85435019584145711</c:v>
                </c:pt>
                <c:pt idx="229">
                  <c:v>0.85699126514155499</c:v>
                </c:pt>
                <c:pt idx="230">
                  <c:v>0.85958847443813868</c:v>
                </c:pt>
                <c:pt idx="231">
                  <c:v>0.86214239905760826</c:v>
                </c:pt>
                <c:pt idx="232">
                  <c:v>0.8646536128332224</c:v>
                </c:pt>
                <c:pt idx="233">
                  <c:v>0.86712268782255786</c:v>
                </c:pt>
                <c:pt idx="234">
                  <c:v>0.86955019403902756</c:v>
                </c:pt>
                <c:pt idx="235">
                  <c:v>0.87193669919703598</c:v>
                </c:pt>
                <c:pt idx="236">
                  <c:v>0.8742827684703498</c:v>
                </c:pt>
                <c:pt idx="237">
                  <c:v>0.87658896426327237</c:v>
                </c:pt>
                <c:pt idx="238">
                  <c:v>0.87885584599421263</c:v>
                </c:pt>
                <c:pt idx="239">
                  <c:v>0.88108396989125015</c:v>
                </c:pt>
                <c:pt idx="240">
                  <c:v>0.88327388879929924</c:v>
                </c:pt>
                <c:pt idx="241">
                  <c:v>0.88542615199848729</c:v>
                </c:pt>
                <c:pt idx="242">
                  <c:v>0.88754130503336592</c:v>
                </c:pt>
                <c:pt idx="243">
                  <c:v>0.88961988955258198</c:v>
                </c:pt>
                <c:pt idx="244">
                  <c:v>0.89166244315864451</c:v>
                </c:pt>
                <c:pt idx="245">
                  <c:v>0.89366949926742878</c:v>
                </c:pt>
                <c:pt idx="246">
                  <c:v>0.89564158697706742</c:v>
                </c:pt>
                <c:pt idx="247">
                  <c:v>0.89757923094588787</c:v>
                </c:pt>
                <c:pt idx="248">
                  <c:v>0.89948295127906008</c:v>
                </c:pt>
                <c:pt idx="249">
                  <c:v>0.90135326342362965</c:v>
                </c:pt>
                <c:pt idx="250">
                  <c:v>0.90319067807161602</c:v>
                </c:pt>
                <c:pt idx="251">
                  <c:v>0.90499570107086813</c:v>
                </c:pt>
                <c:pt idx="252">
                  <c:v>0.90676883334337077</c:v>
                </c:pt>
                <c:pt idx="253">
                  <c:v>0.90851057081071129</c:v>
                </c:pt>
                <c:pt idx="254">
                  <c:v>0.91022140432641541</c:v>
                </c:pt>
                <c:pt idx="255">
                  <c:v>0.9119018196148766</c:v>
                </c:pt>
                <c:pt idx="256">
                  <c:v>0.91355229721660458</c:v>
                </c:pt>
                <c:pt idx="257">
                  <c:v>0.91517331243953126</c:v>
                </c:pt>
                <c:pt idx="258">
                  <c:v>0.9167653353161167</c:v>
                </c:pt>
                <c:pt idx="259">
                  <c:v>0.91832883056600612</c:v>
                </c:pt>
                <c:pt idx="260">
                  <c:v>0.91986425756399726</c:v>
                </c:pt>
                <c:pt idx="261">
                  <c:v>0.92137207031308355</c:v>
                </c:pt>
                <c:pt idx="262">
                  <c:v>0.92285271742234554</c:v>
                </c:pt>
                <c:pt idx="263">
                  <c:v>0.92430664208947166</c:v>
                </c:pt>
                <c:pt idx="264">
                  <c:v>0.92573428208769393</c:v>
                </c:pt>
                <c:pt idx="265">
                  <c:v>0.92713606975693375</c:v>
                </c:pt>
                <c:pt idx="266">
                  <c:v>0.92851243199895694</c:v>
                </c:pt>
                <c:pt idx="267">
                  <c:v>0.9298637902763458</c:v>
                </c:pt>
                <c:pt idx="268">
                  <c:v>0.9311905606151003</c:v>
                </c:pt>
                <c:pt idx="269">
                  <c:v>0.93249315361069041</c:v>
                </c:pt>
                <c:pt idx="270">
                  <c:v>0.93377197443738247</c:v>
                </c:pt>
                <c:pt idx="271">
                  <c:v>0.93502742286067286</c:v>
                </c:pt>
                <c:pt idx="272">
                  <c:v>0.93625989325266712</c:v>
                </c:pt>
                <c:pt idx="273">
                  <c:v>0.93746977461024628</c:v>
                </c:pt>
                <c:pt idx="274">
                  <c:v>0.93865745057587024</c:v>
                </c:pt>
                <c:pt idx="275">
                  <c:v>0.93982329946087306</c:v>
                </c:pt>
                <c:pt idx="276">
                  <c:v>0.94096769427110816</c:v>
                </c:pt>
                <c:pt idx="277">
                  <c:v>0.9420910027348105</c:v>
                </c:pt>
                <c:pt idx="278">
                  <c:v>0.94319358733254355</c:v>
                </c:pt>
                <c:pt idx="279">
                  <c:v>0.94427580532910682</c:v>
                </c:pt>
                <c:pt idx="280">
                  <c:v>0.94533800880728402</c:v>
                </c:pt>
                <c:pt idx="281">
                  <c:v>0.94638054470331456</c:v>
                </c:pt>
                <c:pt idx="282">
                  <c:v>0.94740375484397854</c:v>
                </c:pt>
                <c:pt idx="283">
                  <c:v>0.94840797598518678</c:v>
                </c:pt>
                <c:pt idx="284">
                  <c:v>0.94939353985197572</c:v>
                </c:pt>
                <c:pt idx="285">
                  <c:v>0.95036077317980461</c:v>
                </c:pt>
                <c:pt idx="286">
                  <c:v>0.95130999775706493</c:v>
                </c:pt>
                <c:pt idx="287">
                  <c:v>0.95224153046870774</c:v>
                </c:pt>
                <c:pt idx="288">
                  <c:v>0.95315568334090361</c:v>
                </c:pt>
                <c:pt idx="289">
                  <c:v>0.95405276358665236</c:v>
                </c:pt>
                <c:pt idx="290">
                  <c:v>0.9549330736522611</c:v>
                </c:pt>
                <c:pt idx="291">
                  <c:v>0.95579691126461575</c:v>
                </c:pt>
                <c:pt idx="292">
                  <c:v>0.95664456947917231</c:v>
                </c:pt>
                <c:pt idx="293">
                  <c:v>0.95747633672859733</c:v>
                </c:pt>
                <c:pt idx="294">
                  <c:v>0.95829249687199303</c:v>
                </c:pt>
                <c:pt idx="295">
                  <c:v>0.95909332924463986</c:v>
                </c:pt>
                <c:pt idx="296">
                  <c:v>0.95987910870819926</c:v>
                </c:pt>
                <c:pt idx="297">
                  <c:v>0.96065010570131482</c:v>
                </c:pt>
                <c:pt idx="298">
                  <c:v>0.96140658629055997</c:v>
                </c:pt>
                <c:pt idx="299">
                  <c:v>0.96214881222167647</c:v>
                </c:pt>
                <c:pt idx="300">
                  <c:v>0.96287704097105487</c:v>
                </c:pt>
                <c:pt idx="301">
                  <c:v>0.96359152579740837</c:v>
                </c:pt>
                <c:pt idx="302">
                  <c:v>0.96429251579359498</c:v>
                </c:pt>
                <c:pt idx="303">
                  <c:v>0.96498025593854453</c:v>
                </c:pt>
                <c:pt idx="304">
                  <c:v>0.96565498714924836</c:v>
                </c:pt>
                <c:pt idx="305">
                  <c:v>0.96631694633277454</c:v>
                </c:pt>
                <c:pt idx="306">
                  <c:v>0.96696636643826894</c:v>
                </c:pt>
                <c:pt idx="307">
                  <c:v>0.96760347650890988</c:v>
                </c:pt>
                <c:pt idx="308">
                  <c:v>0.96822850173378072</c:v>
                </c:pt>
                <c:pt idx="309">
                  <c:v>0.96884166349962964</c:v>
                </c:pt>
                <c:pt idx="310">
                  <c:v>0.96944317944248704</c:v>
                </c:pt>
                <c:pt idx="311">
                  <c:v>0.97003326349911301</c:v>
                </c:pt>
                <c:pt idx="312">
                  <c:v>0.97061212595824586</c:v>
                </c:pt>
                <c:pt idx="313">
                  <c:v>0.97117997351163055</c:v>
                </c:pt>
                <c:pt idx="314">
                  <c:v>0.97173700930479945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0B-477E-AD53-63DC16CB6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327584"/>
        <c:axId val="664333160"/>
      </c:lineChart>
      <c:catAx>
        <c:axId val="6643275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4333160"/>
        <c:crosses val="autoZero"/>
        <c:auto val="1"/>
        <c:lblAlgn val="ctr"/>
        <c:lblOffset val="100"/>
        <c:noMultiLvlLbl val="0"/>
      </c:catAx>
      <c:valAx>
        <c:axId val="66433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43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Info ops Successrate Poll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sly!$A$5:$A$319</c:f>
              <c:numCache>
                <c:formatCode>0.00</c:formatCode>
                <c:ptCount val="315"/>
                <c:pt idx="0">
                  <c:v>0.02</c:v>
                </c:pt>
                <c:pt idx="1">
                  <c:v>2.0400000000000001E-2</c:v>
                </c:pt>
                <c:pt idx="2">
                  <c:v>2.0808000000000004E-2</c:v>
                </c:pt>
                <c:pt idx="3">
                  <c:v>2.1224160000000002E-2</c:v>
                </c:pt>
                <c:pt idx="4">
                  <c:v>2.1648643200000001E-2</c:v>
                </c:pt>
                <c:pt idx="5">
                  <c:v>2.2081616064000002E-2</c:v>
                </c:pt>
                <c:pt idx="6">
                  <c:v>2.2523248385280002E-2</c:v>
                </c:pt>
                <c:pt idx="7">
                  <c:v>2.2973713352985602E-2</c:v>
                </c:pt>
                <c:pt idx="8">
                  <c:v>2.3433187620045315E-2</c:v>
                </c:pt>
                <c:pt idx="9">
                  <c:v>2.3901851372446221E-2</c:v>
                </c:pt>
                <c:pt idx="10">
                  <c:v>2.4379888399895147E-2</c:v>
                </c:pt>
                <c:pt idx="11">
                  <c:v>2.4867486167893051E-2</c:v>
                </c:pt>
                <c:pt idx="12">
                  <c:v>2.5364835891250912E-2</c:v>
                </c:pt>
                <c:pt idx="13">
                  <c:v>2.5872132609075931E-2</c:v>
                </c:pt>
                <c:pt idx="14">
                  <c:v>2.6389575261257452E-2</c:v>
                </c:pt>
                <c:pt idx="15">
                  <c:v>2.6917366766482601E-2</c:v>
                </c:pt>
                <c:pt idx="16">
                  <c:v>2.7455714101812252E-2</c:v>
                </c:pt>
                <c:pt idx="17">
                  <c:v>2.8004828383848497E-2</c:v>
                </c:pt>
                <c:pt idx="18">
                  <c:v>2.8564924951525468E-2</c:v>
                </c:pt>
                <c:pt idx="19">
                  <c:v>2.9136223450555977E-2</c:v>
                </c:pt>
                <c:pt idx="20">
                  <c:v>2.9718947919567099E-2</c:v>
                </c:pt>
                <c:pt idx="21">
                  <c:v>3.031332687795844E-2</c:v>
                </c:pt>
                <c:pt idx="22">
                  <c:v>3.0919593415517609E-2</c:v>
                </c:pt>
                <c:pt idx="23">
                  <c:v>3.1537985283827959E-2</c:v>
                </c:pt>
                <c:pt idx="24">
                  <c:v>3.2168744989504519E-2</c:v>
                </c:pt>
                <c:pt idx="25">
                  <c:v>3.2812119889294611E-2</c:v>
                </c:pt>
                <c:pt idx="26">
                  <c:v>3.3468362287080507E-2</c:v>
                </c:pt>
                <c:pt idx="27">
                  <c:v>3.4137729532822118E-2</c:v>
                </c:pt>
                <c:pt idx="28">
                  <c:v>3.4820484123478559E-2</c:v>
                </c:pt>
                <c:pt idx="29">
                  <c:v>3.5516893805948128E-2</c:v>
                </c:pt>
                <c:pt idx="30">
                  <c:v>3.6227231682067089E-2</c:v>
                </c:pt>
                <c:pt idx="31">
                  <c:v>3.695177631570843E-2</c:v>
                </c:pt>
                <c:pt idx="32">
                  <c:v>3.7690811842022602E-2</c:v>
                </c:pt>
                <c:pt idx="33">
                  <c:v>3.8444628078863056E-2</c:v>
                </c:pt>
                <c:pt idx="34">
                  <c:v>3.9213520640440321E-2</c:v>
                </c:pt>
                <c:pt idx="35">
                  <c:v>3.9997791053249125E-2</c:v>
                </c:pt>
                <c:pt idx="36">
                  <c:v>4.079774687431411E-2</c:v>
                </c:pt>
                <c:pt idx="37">
                  <c:v>4.1613701811800394E-2</c:v>
                </c:pt>
                <c:pt idx="38">
                  <c:v>4.2445975848036402E-2</c:v>
                </c:pt>
                <c:pt idx="39">
                  <c:v>4.329489536499713E-2</c:v>
                </c:pt>
                <c:pt idx="40">
                  <c:v>4.4160793272297071E-2</c:v>
                </c:pt>
                <c:pt idx="41">
                  <c:v>4.5044009137743014E-2</c:v>
                </c:pt>
                <c:pt idx="42">
                  <c:v>4.5944889320497874E-2</c:v>
                </c:pt>
                <c:pt idx="43">
                  <c:v>4.6863787106907834E-2</c:v>
                </c:pt>
                <c:pt idx="44">
                  <c:v>4.7801062849045992E-2</c:v>
                </c:pt>
                <c:pt idx="45">
                  <c:v>4.8757084106026916E-2</c:v>
                </c:pt>
                <c:pt idx="46">
                  <c:v>4.9732225788147455E-2</c:v>
                </c:pt>
                <c:pt idx="47">
                  <c:v>5.0726870303910404E-2</c:v>
                </c:pt>
                <c:pt idx="48">
                  <c:v>5.1741407709988613E-2</c:v>
                </c:pt>
                <c:pt idx="49">
                  <c:v>5.2776235864188385E-2</c:v>
                </c:pt>
                <c:pt idx="50">
                  <c:v>5.3831760581472154E-2</c:v>
                </c:pt>
                <c:pt idx="51">
                  <c:v>5.4908395793101597E-2</c:v>
                </c:pt>
                <c:pt idx="52">
                  <c:v>5.6006563708963633E-2</c:v>
                </c:pt>
                <c:pt idx="53">
                  <c:v>5.7126694983142906E-2</c:v>
                </c:pt>
                <c:pt idx="54">
                  <c:v>5.8269228882805765E-2</c:v>
                </c:pt>
                <c:pt idx="55">
                  <c:v>5.9434613460461881E-2</c:v>
                </c:pt>
                <c:pt idx="56">
                  <c:v>6.0623305729671118E-2</c:v>
                </c:pt>
                <c:pt idx="57">
                  <c:v>6.1835771844264538E-2</c:v>
                </c:pt>
                <c:pt idx="58">
                  <c:v>6.3072487281149836E-2</c:v>
                </c:pt>
                <c:pt idx="59">
                  <c:v>6.4333937026772828E-2</c:v>
                </c:pt>
                <c:pt idx="60">
                  <c:v>6.562061576730828E-2</c:v>
                </c:pt>
                <c:pt idx="61">
                  <c:v>6.6933028082654444E-2</c:v>
                </c:pt>
                <c:pt idx="62">
                  <c:v>6.8271688644307535E-2</c:v>
                </c:pt>
                <c:pt idx="63">
                  <c:v>6.9637122417193692E-2</c:v>
                </c:pt>
                <c:pt idx="64">
                  <c:v>7.102986486553757E-2</c:v>
                </c:pt>
                <c:pt idx="65">
                  <c:v>7.2450462162848325E-2</c:v>
                </c:pt>
                <c:pt idx="66">
                  <c:v>7.3899471406105297E-2</c:v>
                </c:pt>
                <c:pt idx="67">
                  <c:v>7.5377460834227403E-2</c:v>
                </c:pt>
                <c:pt idx="68">
                  <c:v>7.6885010050911959E-2</c:v>
                </c:pt>
                <c:pt idx="69">
                  <c:v>7.8422710251930206E-2</c:v>
                </c:pt>
                <c:pt idx="70">
                  <c:v>7.9991164456968814E-2</c:v>
                </c:pt>
                <c:pt idx="71">
                  <c:v>8.1590987746108193E-2</c:v>
                </c:pt>
                <c:pt idx="72">
                  <c:v>8.3222807501030352E-2</c:v>
                </c:pt>
                <c:pt idx="73">
                  <c:v>8.4887263651050954E-2</c:v>
                </c:pt>
                <c:pt idx="74">
                  <c:v>8.6585008924071977E-2</c:v>
                </c:pt>
                <c:pt idx="75">
                  <c:v>8.8316709102553417E-2</c:v>
                </c:pt>
                <c:pt idx="76">
                  <c:v>9.008304328460448E-2</c:v>
                </c:pt>
                <c:pt idx="77">
                  <c:v>9.1884704150296578E-2</c:v>
                </c:pt>
                <c:pt idx="78">
                  <c:v>9.3722398233302515E-2</c:v>
                </c:pt>
                <c:pt idx="79">
                  <c:v>9.5596846197968571E-2</c:v>
                </c:pt>
                <c:pt idx="80">
                  <c:v>9.7508783121927942E-2</c:v>
                </c:pt>
                <c:pt idx="81">
                  <c:v>9.9458958784366502E-2</c:v>
                </c:pt>
                <c:pt idx="82">
                  <c:v>0.10144813796005384</c:v>
                </c:pt>
                <c:pt idx="83">
                  <c:v>0.10347710071925491</c:v>
                </c:pt>
                <c:pt idx="84">
                  <c:v>0.10554664273364001</c:v>
                </c:pt>
                <c:pt idx="85">
                  <c:v>0.10765757558831281</c:v>
                </c:pt>
                <c:pt idx="86">
                  <c:v>0.10981072710007907</c:v>
                </c:pt>
                <c:pt idx="87">
                  <c:v>0.11200694164208065</c:v>
                </c:pt>
                <c:pt idx="88">
                  <c:v>0.11424708047492227</c:v>
                </c:pt>
                <c:pt idx="89">
                  <c:v>0.11653202208442072</c:v>
                </c:pt>
                <c:pt idx="90">
                  <c:v>0.11886266252610914</c:v>
                </c:pt>
                <c:pt idx="91">
                  <c:v>0.12123991577663132</c:v>
                </c:pt>
                <c:pt idx="92">
                  <c:v>0.12366471409216395</c:v>
                </c:pt>
                <c:pt idx="93">
                  <c:v>0.12613800837400724</c:v>
                </c:pt>
                <c:pt idx="94">
                  <c:v>0.12866076854148739</c:v>
                </c:pt>
                <c:pt idx="95">
                  <c:v>0.13123398391231714</c:v>
                </c:pt>
                <c:pt idx="96">
                  <c:v>0.13385866359056348</c:v>
                </c:pt>
                <c:pt idx="97">
                  <c:v>0.13653583686237475</c:v>
                </c:pt>
                <c:pt idx="98">
                  <c:v>0.13926655359962226</c:v>
                </c:pt>
                <c:pt idx="99">
                  <c:v>0.1420518846716147</c:v>
                </c:pt>
                <c:pt idx="100">
                  <c:v>0.144892922365047</c:v>
                </c:pt>
                <c:pt idx="101">
                  <c:v>0.14779078081234795</c:v>
                </c:pt>
                <c:pt idx="102">
                  <c:v>0.15074659642859492</c:v>
                </c:pt>
                <c:pt idx="103">
                  <c:v>0.15376152835716683</c:v>
                </c:pt>
                <c:pt idx="104">
                  <c:v>0.15683675892431018</c:v>
                </c:pt>
                <c:pt idx="105">
                  <c:v>0.15997349410279638</c:v>
                </c:pt>
                <c:pt idx="106">
                  <c:v>0.16317296398485232</c:v>
                </c:pt>
                <c:pt idx="107">
                  <c:v>0.16643642326454935</c:v>
                </c:pt>
                <c:pt idx="108">
                  <c:v>0.16976515172984036</c:v>
                </c:pt>
                <c:pt idx="109">
                  <c:v>0.17316045476443717</c:v>
                </c:pt>
                <c:pt idx="110">
                  <c:v>0.17662366385972592</c:v>
                </c:pt>
                <c:pt idx="111">
                  <c:v>0.18015613713692044</c:v>
                </c:pt>
                <c:pt idx="112">
                  <c:v>0.18375925987965885</c:v>
                </c:pt>
                <c:pt idx="113">
                  <c:v>0.18743444507725204</c:v>
                </c:pt>
                <c:pt idx="114">
                  <c:v>0.19118313397879708</c:v>
                </c:pt>
                <c:pt idx="115">
                  <c:v>0.19500679665837303</c:v>
                </c:pt>
                <c:pt idx="116">
                  <c:v>0.19890693259154049</c:v>
                </c:pt>
                <c:pt idx="117">
                  <c:v>0.2028850712433713</c:v>
                </c:pt>
                <c:pt idx="118">
                  <c:v>0.20694277266823871</c:v>
                </c:pt>
                <c:pt idx="119">
                  <c:v>0.2110816281216035</c:v>
                </c:pt>
                <c:pt idx="120">
                  <c:v>0.21530326068403557</c:v>
                </c:pt>
                <c:pt idx="121">
                  <c:v>0.21960932589771628</c:v>
                </c:pt>
                <c:pt idx="122">
                  <c:v>0.22400151241567062</c:v>
                </c:pt>
                <c:pt idx="123">
                  <c:v>0.22848154266398404</c:v>
                </c:pt>
                <c:pt idx="124">
                  <c:v>0.23305117351726373</c:v>
                </c:pt>
                <c:pt idx="125">
                  <c:v>0.23771219698760901</c:v>
                </c:pt>
                <c:pt idx="126">
                  <c:v>0.24246644092736119</c:v>
                </c:pt>
                <c:pt idx="127">
                  <c:v>0.24731576974590841</c:v>
                </c:pt>
                <c:pt idx="128">
                  <c:v>0.2522620851408266</c:v>
                </c:pt>
                <c:pt idx="129">
                  <c:v>0.25730732684364316</c:v>
                </c:pt>
                <c:pt idx="130">
                  <c:v>0.262453473380516</c:v>
                </c:pt>
                <c:pt idx="131">
                  <c:v>0.26770254284812633</c:v>
                </c:pt>
                <c:pt idx="132">
                  <c:v>0.27305659370508889</c:v>
                </c:pt>
                <c:pt idx="133">
                  <c:v>0.27851772557919069</c:v>
                </c:pt>
                <c:pt idx="134">
                  <c:v>0.28408808009077452</c:v>
                </c:pt>
                <c:pt idx="135">
                  <c:v>0.28976984169259001</c:v>
                </c:pt>
                <c:pt idx="136">
                  <c:v>0.29556523852644184</c:v>
                </c:pt>
                <c:pt idx="137">
                  <c:v>0.30147654329697071</c:v>
                </c:pt>
                <c:pt idx="138">
                  <c:v>0.30750607416291015</c:v>
                </c:pt>
                <c:pt idx="139">
                  <c:v>0.31365619564616837</c:v>
                </c:pt>
                <c:pt idx="140">
                  <c:v>0.31992931955909176</c:v>
                </c:pt>
                <c:pt idx="141">
                  <c:v>0.32632790595027361</c:v>
                </c:pt>
                <c:pt idx="142">
                  <c:v>0.3328544640692791</c:v>
                </c:pt>
                <c:pt idx="143">
                  <c:v>0.33951155335066469</c:v>
                </c:pt>
                <c:pt idx="144">
                  <c:v>0.346301784417678</c:v>
                </c:pt>
                <c:pt idx="145">
                  <c:v>0.3532278201060316</c:v>
                </c:pt>
                <c:pt idx="146">
                  <c:v>0.36029237650815221</c:v>
                </c:pt>
                <c:pt idx="147">
                  <c:v>0.36749822403831528</c:v>
                </c:pt>
                <c:pt idx="148">
                  <c:v>0.37484818851908158</c:v>
                </c:pt>
                <c:pt idx="149">
                  <c:v>0.3823451522894632</c:v>
                </c:pt>
                <c:pt idx="150">
                  <c:v>0.38999205533525244</c:v>
                </c:pt>
                <c:pt idx="151">
                  <c:v>0.3977918964419575</c:v>
                </c:pt>
                <c:pt idx="152">
                  <c:v>0.40574773437079664</c:v>
                </c:pt>
                <c:pt idx="153">
                  <c:v>0.41386268905821261</c:v>
                </c:pt>
                <c:pt idx="154">
                  <c:v>0.42213994283937689</c:v>
                </c:pt>
                <c:pt idx="155">
                  <c:v>0.43058274169616445</c:v>
                </c:pt>
                <c:pt idx="156">
                  <c:v>0.43919439653008774</c:v>
                </c:pt>
                <c:pt idx="157">
                  <c:v>0.44797828446068949</c:v>
                </c:pt>
                <c:pt idx="158">
                  <c:v>0.45693785014990329</c:v>
                </c:pt>
                <c:pt idx="159">
                  <c:v>0.46607660715290139</c:v>
                </c:pt>
                <c:pt idx="160">
                  <c:v>0.47539813929595942</c:v>
                </c:pt>
                <c:pt idx="161">
                  <c:v>0.48490610208187862</c:v>
                </c:pt>
                <c:pt idx="162">
                  <c:v>0.49460422412351618</c:v>
                </c:pt>
                <c:pt idx="163">
                  <c:v>0.50449630860598649</c:v>
                </c:pt>
                <c:pt idx="164">
                  <c:v>0.51458623477810628</c:v>
                </c:pt>
                <c:pt idx="165">
                  <c:v>0.52487795947366844</c:v>
                </c:pt>
                <c:pt idx="166">
                  <c:v>0.53537551866314181</c:v>
                </c:pt>
                <c:pt idx="167">
                  <c:v>0.54608302903640471</c:v>
                </c:pt>
                <c:pt idx="168">
                  <c:v>0.55700468961713279</c:v>
                </c:pt>
                <c:pt idx="169">
                  <c:v>0.5681447834094755</c:v>
                </c:pt>
                <c:pt idx="170">
                  <c:v>0.57950767907766498</c:v>
                </c:pt>
                <c:pt idx="171">
                  <c:v>0.59109783265921834</c:v>
                </c:pt>
                <c:pt idx="172">
                  <c:v>0.60291978931240275</c:v>
                </c:pt>
                <c:pt idx="173">
                  <c:v>0.61497818509865076</c:v>
                </c:pt>
                <c:pt idx="174">
                  <c:v>0.62727774880062381</c:v>
                </c:pt>
                <c:pt idx="175">
                  <c:v>0.63982330377663632</c:v>
                </c:pt>
                <c:pt idx="176">
                  <c:v>0.65261976985216907</c:v>
                </c:pt>
                <c:pt idx="177">
                  <c:v>0.66567216524921247</c:v>
                </c:pt>
                <c:pt idx="178">
                  <c:v>0.67898560855419676</c:v>
                </c:pt>
                <c:pt idx="179">
                  <c:v>0.69256532072528076</c:v>
                </c:pt>
                <c:pt idx="180">
                  <c:v>0.70641662713978637</c:v>
                </c:pt>
                <c:pt idx="181">
                  <c:v>0.72054495968258214</c:v>
                </c:pt>
                <c:pt idx="182">
                  <c:v>0.73495585887623383</c:v>
                </c:pt>
                <c:pt idx="183">
                  <c:v>0.74965497605375853</c:v>
                </c:pt>
                <c:pt idx="184">
                  <c:v>0.76464807557483372</c:v>
                </c:pt>
                <c:pt idx="185">
                  <c:v>0.77994103708633045</c:v>
                </c:pt>
                <c:pt idx="186">
                  <c:v>0.79553985782805703</c:v>
                </c:pt>
                <c:pt idx="187">
                  <c:v>0.81145065498461821</c:v>
                </c:pt>
                <c:pt idx="188">
                  <c:v>0.82767966808431059</c:v>
                </c:pt>
                <c:pt idx="189">
                  <c:v>0.84423326144599686</c:v>
                </c:pt>
                <c:pt idx="190">
                  <c:v>0.86111792667491682</c:v>
                </c:pt>
                <c:pt idx="191">
                  <c:v>0.87834028520841523</c:v>
                </c:pt>
                <c:pt idx="192">
                  <c:v>0.89590709091258358</c:v>
                </c:pt>
                <c:pt idx="193">
                  <c:v>0.91382523273083527</c:v>
                </c:pt>
                <c:pt idx="194">
                  <c:v>0.93210173738545199</c:v>
                </c:pt>
                <c:pt idx="195">
                  <c:v>0.95074377213316108</c:v>
                </c:pt>
                <c:pt idx="196">
                  <c:v>0.96975864757582431</c:v>
                </c:pt>
                <c:pt idx="197">
                  <c:v>0.9891538205273408</c:v>
                </c:pt>
                <c:pt idx="198">
                  <c:v>1.0089368969378876</c:v>
                </c:pt>
                <c:pt idx="199">
                  <c:v>1.0291156348766453</c:v>
                </c:pt>
                <c:pt idx="200">
                  <c:v>1.0496979475741781</c:v>
                </c:pt>
                <c:pt idx="201">
                  <c:v>1.0706919065256617</c:v>
                </c:pt>
                <c:pt idx="202">
                  <c:v>1.092105744656175</c:v>
                </c:pt>
                <c:pt idx="203">
                  <c:v>1.1139478595492986</c:v>
                </c:pt>
                <c:pt idx="204">
                  <c:v>1.1362268167402847</c:v>
                </c:pt>
                <c:pt idx="205">
                  <c:v>1.1589513530750903</c:v>
                </c:pt>
                <c:pt idx="206">
                  <c:v>1.1821303801365921</c:v>
                </c:pt>
                <c:pt idx="207">
                  <c:v>1.205772987739324</c:v>
                </c:pt>
                <c:pt idx="208">
                  <c:v>1.2298884474941105</c:v>
                </c:pt>
                <c:pt idx="209">
                  <c:v>1.2544862164439927</c:v>
                </c:pt>
                <c:pt idx="210">
                  <c:v>1.2795759407728726</c:v>
                </c:pt>
                <c:pt idx="211">
                  <c:v>1.30516745958833</c:v>
                </c:pt>
                <c:pt idx="212">
                  <c:v>1.3312708087800966</c:v>
                </c:pt>
                <c:pt idx="213">
                  <c:v>1.3578962249556985</c:v>
                </c:pt>
                <c:pt idx="214">
                  <c:v>1.3850541494548125</c:v>
                </c:pt>
                <c:pt idx="215">
                  <c:v>1.4127552324439088</c:v>
                </c:pt>
                <c:pt idx="216">
                  <c:v>1.4410103370927869</c:v>
                </c:pt>
                <c:pt idx="217">
                  <c:v>1.4698305438346426</c:v>
                </c:pt>
                <c:pt idx="218">
                  <c:v>1.4992271547113356</c:v>
                </c:pt>
                <c:pt idx="219">
                  <c:v>1.5292116978055623</c:v>
                </c:pt>
                <c:pt idx="220">
                  <c:v>1.5597959317616736</c:v>
                </c:pt>
                <c:pt idx="221">
                  <c:v>1.5909918503969072</c:v>
                </c:pt>
                <c:pt idx="222">
                  <c:v>1.6228116874048453</c:v>
                </c:pt>
                <c:pt idx="223">
                  <c:v>1.6552679211529422</c:v>
                </c:pt>
                <c:pt idx="224">
                  <c:v>1.6883732795760011</c:v>
                </c:pt>
                <c:pt idx="225">
                  <c:v>1.7221407451675212</c:v>
                </c:pt>
                <c:pt idx="226">
                  <c:v>1.7565835600708717</c:v>
                </c:pt>
                <c:pt idx="227">
                  <c:v>1.791715231272289</c:v>
                </c:pt>
                <c:pt idx="228">
                  <c:v>1.8275495358977349</c:v>
                </c:pt>
                <c:pt idx="229">
                  <c:v>1.8641005266156896</c:v>
                </c:pt>
                <c:pt idx="230">
                  <c:v>1.9013825371480033</c:v>
                </c:pt>
                <c:pt idx="231">
                  <c:v>1.9394101878909633</c:v>
                </c:pt>
                <c:pt idx="232">
                  <c:v>1.9781983916487826</c:v>
                </c:pt>
                <c:pt idx="233">
                  <c:v>2.0177623594817584</c:v>
                </c:pt>
                <c:pt idx="234">
                  <c:v>2.0581176066713938</c:v>
                </c:pt>
                <c:pt idx="235">
                  <c:v>2.0992799588048219</c:v>
                </c:pt>
                <c:pt idx="236">
                  <c:v>2.1412655579809186</c:v>
                </c:pt>
                <c:pt idx="237">
                  <c:v>2.1840908691405372</c:v>
                </c:pt>
                <c:pt idx="238">
                  <c:v>2.2277726865233478</c:v>
                </c:pt>
                <c:pt idx="239">
                  <c:v>2.2723281402538147</c:v>
                </c:pt>
                <c:pt idx="240">
                  <c:v>2.3177747030588911</c:v>
                </c:pt>
                <c:pt idx="241">
                  <c:v>2.364130197120069</c:v>
                </c:pt>
                <c:pt idx="242">
                  <c:v>2.4114128010624705</c:v>
                </c:pt>
                <c:pt idx="243">
                  <c:v>2.4596410570837199</c:v>
                </c:pt>
                <c:pt idx="244">
                  <c:v>2.5088338782253943</c:v>
                </c:pt>
                <c:pt idx="245">
                  <c:v>2.5590105557899023</c:v>
                </c:pt>
                <c:pt idx="246">
                  <c:v>2.6101907669057005</c:v>
                </c:pt>
                <c:pt idx="247">
                  <c:v>2.6623945822438144</c:v>
                </c:pt>
                <c:pt idx="248">
                  <c:v>2.7156424738886908</c:v>
                </c:pt>
                <c:pt idx="249">
                  <c:v>2.7699553233664647</c:v>
                </c:pt>
                <c:pt idx="250">
                  <c:v>2.8253544298337938</c:v>
                </c:pt>
                <c:pt idx="251">
                  <c:v>2.8818615184304699</c:v>
                </c:pt>
                <c:pt idx="252">
                  <c:v>2.9394987487990791</c:v>
                </c:pt>
                <c:pt idx="253">
                  <c:v>2.9982887237750608</c:v>
                </c:pt>
                <c:pt idx="254">
                  <c:v>3.0582544982505619</c:v>
                </c:pt>
                <c:pt idx="255">
                  <c:v>3.1194195882155733</c:v>
                </c:pt>
                <c:pt idx="256">
                  <c:v>3.1818079799798848</c:v>
                </c:pt>
                <c:pt idx="257">
                  <c:v>3.2454441395794826</c:v>
                </c:pt>
                <c:pt idx="258">
                  <c:v>3.3103530223710722</c:v>
                </c:pt>
                <c:pt idx="259">
                  <c:v>3.3765600828184938</c:v>
                </c:pt>
                <c:pt idx="260">
                  <c:v>3.4440912844748639</c:v>
                </c:pt>
                <c:pt idx="261">
                  <c:v>3.5129731101643613</c:v>
                </c:pt>
                <c:pt idx="262">
                  <c:v>3.5832325723676486</c:v>
                </c:pt>
                <c:pt idx="263">
                  <c:v>3.6548972238150017</c:v>
                </c:pt>
                <c:pt idx="264">
                  <c:v>3.7279951682913017</c:v>
                </c:pt>
                <c:pt idx="265">
                  <c:v>3.8025550716571277</c:v>
                </c:pt>
                <c:pt idx="266">
                  <c:v>3.8786061730902701</c:v>
                </c:pt>
                <c:pt idx="267">
                  <c:v>3.9561782965520758</c:v>
                </c:pt>
                <c:pt idx="268">
                  <c:v>4.0353018624831174</c:v>
                </c:pt>
                <c:pt idx="269">
                  <c:v>4.1160078997327796</c:v>
                </c:pt>
                <c:pt idx="270">
                  <c:v>4.1983280577274353</c:v>
                </c:pt>
                <c:pt idx="271">
                  <c:v>4.2822946188819841</c:v>
                </c:pt>
                <c:pt idx="272">
                  <c:v>4.3679405112596239</c:v>
                </c:pt>
                <c:pt idx="273">
                  <c:v>4.4552993214848167</c:v>
                </c:pt>
                <c:pt idx="274">
                  <c:v>4.5444053079145128</c:v>
                </c:pt>
                <c:pt idx="275">
                  <c:v>4.6352934140728035</c:v>
                </c:pt>
                <c:pt idx="276">
                  <c:v>4.7279992823542596</c:v>
                </c:pt>
                <c:pt idx="277">
                  <c:v>4.8225592680013447</c:v>
                </c:pt>
                <c:pt idx="278">
                  <c:v>4.9190104533613717</c:v>
                </c:pt>
                <c:pt idx="279">
                  <c:v>5.0173906624285989</c:v>
                </c:pt>
                <c:pt idx="280">
                  <c:v>5.1177384756771707</c:v>
                </c:pt>
                <c:pt idx="281">
                  <c:v>5.2200932451907143</c:v>
                </c:pt>
                <c:pt idx="282">
                  <c:v>5.3244951100945288</c:v>
                </c:pt>
                <c:pt idx="283">
                  <c:v>5.4309850122964196</c:v>
                </c:pt>
                <c:pt idx="284">
                  <c:v>5.5396047125423484</c:v>
                </c:pt>
                <c:pt idx="285">
                  <c:v>5.6503968067931956</c:v>
                </c:pt>
                <c:pt idx="286">
                  <c:v>5.7634047429290591</c:v>
                </c:pt>
                <c:pt idx="287">
                  <c:v>5.87867283778764</c:v>
                </c:pt>
                <c:pt idx="288">
                  <c:v>5.9962462945433925</c:v>
                </c:pt>
                <c:pt idx="289">
                  <c:v>6.1161712204342606</c:v>
                </c:pt>
                <c:pt idx="290">
                  <c:v>6.2384946448429464</c:v>
                </c:pt>
                <c:pt idx="291">
                  <c:v>6.3632645377398056</c:v>
                </c:pt>
                <c:pt idx="292">
                  <c:v>6.4905298284946022</c:v>
                </c:pt>
                <c:pt idx="293">
                  <c:v>6.6203404250644944</c:v>
                </c:pt>
                <c:pt idx="294">
                  <c:v>6.7527472335657848</c:v>
                </c:pt>
                <c:pt idx="295">
                  <c:v>6.8878021782371004</c:v>
                </c:pt>
                <c:pt idx="296">
                  <c:v>7.0255582218018429</c:v>
                </c:pt>
                <c:pt idx="297">
                  <c:v>7.1660693862378801</c:v>
                </c:pt>
                <c:pt idx="298">
                  <c:v>7.3093907739626376</c:v>
                </c:pt>
                <c:pt idx="299">
                  <c:v>7.4555785894418909</c:v>
                </c:pt>
                <c:pt idx="300">
                  <c:v>7.6046901612307289</c:v>
                </c:pt>
                <c:pt idx="301">
                  <c:v>7.7567839644553436</c:v>
                </c:pt>
                <c:pt idx="302">
                  <c:v>7.9119196437444508</c:v>
                </c:pt>
                <c:pt idx="303">
                  <c:v>8.0701580366193397</c:v>
                </c:pt>
                <c:pt idx="304">
                  <c:v>8.2315611973517271</c:v>
                </c:pt>
                <c:pt idx="305">
                  <c:v>8.3961924212987622</c:v>
                </c:pt>
                <c:pt idx="306">
                  <c:v>8.5641162697247371</c:v>
                </c:pt>
                <c:pt idx="307">
                  <c:v>8.7353985951192321</c:v>
                </c:pt>
                <c:pt idx="308">
                  <c:v>8.9101065670216162</c:v>
                </c:pt>
                <c:pt idx="309">
                  <c:v>9.0883086983620487</c:v>
                </c:pt>
                <c:pt idx="310">
                  <c:v>9.270074872329289</c:v>
                </c:pt>
                <c:pt idx="311">
                  <c:v>9.4554763697758748</c:v>
                </c:pt>
                <c:pt idx="312">
                  <c:v>9.6445858971713925</c:v>
                </c:pt>
                <c:pt idx="313">
                  <c:v>9.8374776151148211</c:v>
                </c:pt>
                <c:pt idx="314">
                  <c:v>10.034227167417118</c:v>
                </c:pt>
              </c:numCache>
            </c:numRef>
          </c:cat>
          <c:val>
            <c:numRef>
              <c:f>sly!$B$5:$B$319</c:f>
              <c:numCache>
                <c:formatCode>0.00%</c:formatCode>
                <c:ptCount val="315"/>
                <c:pt idx="0">
                  <c:v>7.0515904484586547E-15</c:v>
                </c:pt>
                <c:pt idx="1">
                  <c:v>1.5156963755071174E-14</c:v>
                </c:pt>
                <c:pt idx="2">
                  <c:v>3.1998774180751127E-14</c:v>
                </c:pt>
                <c:pt idx="3">
                  <c:v>6.6379462410841599E-14</c:v>
                </c:pt>
                <c:pt idx="4">
                  <c:v>1.3536062098729101E-13</c:v>
                </c:pt>
                <c:pt idx="5">
                  <c:v>2.7144629535393295E-13</c:v>
                </c:pt>
                <c:pt idx="6">
                  <c:v>5.3552422946000775E-13</c:v>
                </c:pt>
                <c:pt idx="7">
                  <c:v>1.0397875208261453E-12</c:v>
                </c:pt>
                <c:pt idx="8">
                  <c:v>1.9876644833537057E-12</c:v>
                </c:pt>
                <c:pt idx="9">
                  <c:v>3.742255753668091E-12</c:v>
                </c:pt>
                <c:pt idx="10">
                  <c:v>6.9417815124621601E-12</c:v>
                </c:pt>
                <c:pt idx="11">
                  <c:v>1.2691327128189833E-11</c:v>
                </c:pt>
                <c:pt idx="12">
                  <c:v>2.2876508127446392E-11</c:v>
                </c:pt>
                <c:pt idx="13">
                  <c:v>4.0669003273532809E-11</c:v>
                </c:pt>
                <c:pt idx="14">
                  <c:v>7.1329557306930339E-11</c:v>
                </c:pt>
                <c:pt idx="15">
                  <c:v>1.2346547393272522E-10</c:v>
                </c:pt>
                <c:pt idx="16">
                  <c:v>2.1097261404049581E-10</c:v>
                </c:pt>
                <c:pt idx="17">
                  <c:v>3.5599393182654224E-10</c:v>
                </c:pt>
                <c:pt idx="18">
                  <c:v>5.933669784601982E-10</c:v>
                </c:pt>
                <c:pt idx="19">
                  <c:v>9.7722308704788873E-10</c:v>
                </c:pt>
                <c:pt idx="20">
                  <c:v>1.5906549709087436E-9</c:v>
                </c:pt>
                <c:pt idx="21">
                  <c:v>2.5597034989135554E-9</c:v>
                </c:pt>
                <c:pt idx="22">
                  <c:v>4.0733471243720166E-9</c:v>
                </c:pt>
                <c:pt idx="23">
                  <c:v>6.4117296656223105E-9</c:v>
                </c:pt>
                <c:pt idx="24">
                  <c:v>9.9855563978713815E-9</c:v>
                </c:pt>
                <c:pt idx="25">
                  <c:v>1.5390448221465752E-8</c:v>
                </c:pt>
                <c:pt idx="26">
                  <c:v>2.3481092466998751E-8</c:v>
                </c:pt>
                <c:pt idx="27">
                  <c:v>3.5471288714830566E-8</c:v>
                </c:pt>
                <c:pt idx="28">
                  <c:v>5.3067477793480326E-8</c:v>
                </c:pt>
                <c:pt idx="29">
                  <c:v>7.8645075780465853E-8</c:v>
                </c:pt>
                <c:pt idx="30">
                  <c:v>1.1547891902540365E-7</c:v>
                </c:pt>
                <c:pt idx="31">
                  <c:v>1.6804135804034229E-7</c:v>
                </c:pt>
                <c:pt idx="32">
                  <c:v>2.4238400271460309E-7</c:v>
                </c:pt>
                <c:pt idx="33">
                  <c:v>3.4662178969643345E-7</c:v>
                </c:pt>
                <c:pt idx="34">
                  <c:v>4.9154086980255651E-7</c:v>
                </c:pt>
                <c:pt idx="35">
                  <c:v>6.9135473622032712E-7</c:v>
                </c:pt>
                <c:pt idx="36">
                  <c:v>9.6463595185792104E-7</c:v>
                </c:pt>
                <c:pt idx="37">
                  <c:v>1.3354536868029793E-6</c:v>
                </c:pt>
                <c:pt idx="38">
                  <c:v>1.8347499272519179E-6</c:v>
                </c:pt>
                <c:pt idx="39">
                  <c:v>2.5019895326965301E-6</c:v>
                </c:pt>
                <c:pt idx="40">
                  <c:v>3.3871211533660412E-6</c:v>
                </c:pt>
                <c:pt idx="41">
                  <c:v>4.5528872214217913E-6</c:v>
                </c:pt>
                <c:pt idx="42">
                  <c:v>6.077521640637319E-6</c:v>
                </c:pt>
                <c:pt idx="43">
                  <c:v>8.0578732667555989E-6</c:v>
                </c:pt>
                <c:pt idx="44">
                  <c:v>1.0612991650670792E-5</c:v>
                </c:pt>
                <c:pt idx="45">
                  <c:v>1.3888208682225976E-5</c:v>
                </c:pt>
                <c:pt idx="46">
                  <c:v>1.80597456210572E-5</c:v>
                </c:pt>
                <c:pt idx="47">
                  <c:v>2.3339869460893021E-5</c:v>
                </c:pt>
                <c:pt idx="48">
                  <c:v>2.9982615610679605E-5</c:v>
                </c:pt>
                <c:pt idx="49">
                  <c:v>3.829008549805435E-5</c:v>
                </c:pt>
                <c:pt idx="50">
                  <c:v>4.8619317962763903E-5</c:v>
                </c:pt>
                <c:pt idx="51">
                  <c:v>6.1389722313194911E-5</c:v>
                </c:pt>
                <c:pt idx="52">
                  <c:v>7.7091048821242023E-5</c:v>
                </c:pt>
                <c:pt idx="53">
                  <c:v>9.6291859430258747E-5</c:v>
                </c:pt>
                <c:pt idx="54">
                  <c:v>1.1964844779346721E-4</c:v>
                </c:pt>
                <c:pt idx="55">
                  <c:v>1.4791414373093969E-4</c:v>
                </c:pt>
                <c:pt idx="56">
                  <c:v>1.8194892310946083E-4</c:v>
                </c:pt>
                <c:pt idx="57">
                  <c:v>2.2272923035235212E-4</c:v>
                </c:pt>
                <c:pt idx="58">
                  <c:v>2.713579076308449E-4</c:v>
                </c:pt>
                <c:pt idx="59">
                  <c:v>3.2907411263325223E-4</c:v>
                </c:pt>
                <c:pt idx="60">
                  <c:v>3.9726309600385723E-4</c:v>
                </c:pt>
                <c:pt idx="61">
                  <c:v>4.7746570042208247E-4</c:v>
                </c:pt>
                <c:pt idx="62">
                  <c:v>5.7138743615659741E-4</c:v>
                </c:pt>
                <c:pt idx="63">
                  <c:v>6.8090698304186222E-4</c:v>
                </c:pt>
                <c:pt idx="64">
                  <c:v>8.0808396640139925E-4</c:v>
                </c:pt>
                <c:pt idx="65">
                  <c:v>9.5516585464293423E-4</c:v>
                </c:pt>
                <c:pt idx="66">
                  <c:v>1.1245938291750948E-3</c:v>
                </c:pt>
                <c:pt idx="67">
                  <c:v>1.3190074829793714E-3</c:v>
                </c:pt>
                <c:pt idx="68">
                  <c:v>1.5412482125844432E-3</c:v>
                </c:pt>
                <c:pt idx="69">
                  <c:v>1.7943611792385539E-3</c:v>
                </c:pt>
                <c:pt idx="70">
                  <c:v>2.0815957286022656E-3</c:v>
                </c:pt>
                <c:pt idx="71">
                  <c:v>2.4064041740736561E-3</c:v>
                </c:pt>
                <c:pt idx="72">
                  <c:v>2.7724388666444445E-3</c:v>
                </c:pt>
                <c:pt idx="73">
                  <c:v>3.1835474936570594E-3</c:v>
                </c:pt>
                <c:pt idx="74">
                  <c:v>3.6437665696417969E-3</c:v>
                </c:pt>
                <c:pt idx="75">
                  <c:v>4.1573131041860332E-3</c:v>
                </c:pt>
                <c:pt idx="76">
                  <c:v>4.7285744541315953E-3</c:v>
                </c:pt>
                <c:pt idx="77">
                  <c:v>5.3620963899141316E-3</c:v>
                </c:pt>
                <c:pt idx="78">
                  <c:v>6.0625694281513827E-3</c:v>
                </c:pt>
                <c:pt idx="79">
                  <c:v>6.8348135042721955E-3</c:v>
                </c:pt>
                <c:pt idx="80">
                  <c:v>7.6837610796879671E-3</c:v>
                </c:pt>
                <c:pt idx="81">
                  <c:v>8.6144387974061917E-3</c:v>
                </c:pt>
                <c:pt idx="82">
                  <c:v>9.6319478177685925E-3</c:v>
                </c:pt>
                <c:pt idx="83">
                  <c:v>1.0741442981897168E-2</c:v>
                </c:pt>
                <c:pt idx="84">
                  <c:v>1.1948110964234347E-2</c:v>
                </c:pt>
                <c:pt idx="85">
                  <c:v>1.3257147587088302E-2</c:v>
                </c:pt>
                <c:pt idx="86">
                  <c:v>1.4673734479217996E-2</c:v>
                </c:pt>
                <c:pt idx="87">
                  <c:v>1.6203015267136918E-2</c:v>
                </c:pt>
                <c:pt idx="88">
                  <c:v>1.78500714919444E-2</c:v>
                </c:pt>
                <c:pt idx="89">
                  <c:v>1.9619898446127253E-2</c:v>
                </c:pt>
                <c:pt idx="90">
                  <c:v>2.1517381123966409E-2</c:v>
                </c:pt>
                <c:pt idx="91">
                  <c:v>2.3547270476029541E-2</c:v>
                </c:pt>
                <c:pt idx="92">
                  <c:v>2.5714160152862164E-2</c:v>
                </c:pt>
                <c:pt idx="93">
                  <c:v>2.8022463915566984E-2</c:v>
                </c:pt>
                <c:pt idx="94">
                  <c:v>3.0476393881670883E-2</c:v>
                </c:pt>
                <c:pt idx="95">
                  <c:v>3.3079939763725766E-2</c:v>
                </c:pt>
                <c:pt idx="96">
                  <c:v>3.5836849245697779E-2</c:v>
                </c:pt>
                <c:pt idx="97">
                  <c:v>3.8750609628597756E-2</c:v>
                </c:pt>
                <c:pt idx="98">
                  <c:v>4.1824430862232004E-2</c:v>
                </c:pt>
                <c:pt idx="99">
                  <c:v>4.5061230064645359E-2</c:v>
                </c:pt>
                <c:pt idx="100">
                  <c:v>4.8463617615018086E-2</c:v>
                </c:pt>
                <c:pt idx="101">
                  <c:v>5.2033884889696222E-2</c:v>
                </c:pt>
                <c:pt idx="102">
                  <c:v>5.5773993694892415E-2</c:v>
                </c:pt>
                <c:pt idx="103">
                  <c:v>5.9685567433596209E-2</c:v>
                </c:pt>
                <c:pt idx="104">
                  <c:v>6.3769884028567314E-2</c:v>
                </c:pt>
                <c:pt idx="105">
                  <c:v>6.8027870608118657E-2</c:v>
                </c:pt>
                <c:pt idx="106">
                  <c:v>7.2460099946880546E-2</c:v>
                </c:pt>
                <c:pt idx="107">
                  <c:v>7.706678864000524E-2</c:v>
                </c:pt>
                <c:pt idx="108">
                  <c:v>8.1847796976431603E-2</c:v>
                </c:pt>
                <c:pt idx="109">
                  <c:v>8.6802630464970984E-2</c:v>
                </c:pt>
                <c:pt idx="110">
                  <c:v>9.1930442956178055E-2</c:v>
                </c:pt>
                <c:pt idx="111">
                  <c:v>9.7230041293272701E-2</c:v>
                </c:pt>
                <c:pt idx="112">
                  <c:v>0.10269989141682387</c:v>
                </c:pt>
                <c:pt idx="113">
                  <c:v>0.10833812584051518</c:v>
                </c:pt>
                <c:pt idx="114">
                  <c:v>0.11414255240906269</c:v>
                </c:pt>
                <c:pt idx="115">
                  <c:v>0.12011066424426758</c:v>
                </c:pt>
                <c:pt idx="116">
                  <c:v>0.12623965078120331</c:v>
                </c:pt>
                <c:pt idx="117">
                  <c:v>0.13252640979363883</c:v>
                </c:pt>
                <c:pt idx="118">
                  <c:v>0.13896756030592916</c:v>
                </c:pt>
                <c:pt idx="119">
                  <c:v>0.14555945628771666</c:v>
                </c:pt>
                <c:pt idx="120">
                  <c:v>0.15229820102780106</c:v>
                </c:pt>
                <c:pt idx="121">
                  <c:v>0.15917966208440609</c:v>
                </c:pt>
                <c:pt idx="122">
                  <c:v>0.16619948671070747</c:v>
                </c:pt>
                <c:pt idx="123">
                  <c:v>0.17335311765682659</c:v>
                </c:pt>
                <c:pt idx="124">
                  <c:v>0.18063580925245415</c:v>
                </c:pt>
                <c:pt idx="125">
                  <c:v>0.18804264367778364</c:v>
                </c:pt>
                <c:pt idx="126">
                  <c:v>0.19556854733441101</c:v>
                </c:pt>
                <c:pt idx="127">
                  <c:v>0.20320830723224886</c:v>
                </c:pt>
                <c:pt idx="128">
                  <c:v>0.21095658731320927</c:v>
                </c:pt>
                <c:pt idx="129">
                  <c:v>0.21880794463738898</c:v>
                </c:pt>
                <c:pt idx="130">
                  <c:v>0.22675684536265753</c:v>
                </c:pt>
                <c:pt idx="131">
                  <c:v>0.23479768045385646</c:v>
                </c:pt>
                <c:pt idx="132">
                  <c:v>0.24292478106320292</c:v>
                </c:pt>
                <c:pt idx="133">
                  <c:v>0.25113243352890519</c:v>
                </c:pt>
                <c:pt idx="134">
                  <c:v>0.25941489394438744</c:v>
                </c:pt>
                <c:pt idx="135">
                  <c:v>0.26776640225585463</c:v>
                </c:pt>
                <c:pt idx="136">
                  <c:v>0.27618119585115197</c:v>
                </c:pt>
                <c:pt idx="137">
                  <c:v>0.28465352260797333</c:v>
                </c:pt>
                <c:pt idx="138">
                  <c:v>0.29317765337439405</c:v>
                </c:pt>
                <c:pt idx="139">
                  <c:v>0.30174789385945272</c:v>
                </c:pt>
                <c:pt idx="140">
                  <c:v>0.31035859591602971</c:v>
                </c:pt>
                <c:pt idx="141">
                  <c:v>0.31900416820257621</c:v>
                </c:pt>
                <c:pt idx="142">
                  <c:v>0.32767908621431491</c:v>
                </c:pt>
                <c:pt idx="143">
                  <c:v>0.33637790167833825</c:v>
                </c:pt>
                <c:pt idx="144">
                  <c:v>0.34509525131059693</c:v>
                </c:pt>
                <c:pt idx="145">
                  <c:v>0.35382586493606055</c:v>
                </c:pt>
                <c:pt idx="146">
                  <c:v>0.36256457297637068</c:v>
                </c:pt>
                <c:pt idx="147">
                  <c:v>0.3713063133120813</c:v>
                </c:pt>
                <c:pt idx="148">
                  <c:v>0.38004613752909489</c:v>
                </c:pt>
                <c:pt idx="149">
                  <c:v>0.38877921656117137</c:v>
                </c:pt>
                <c:pt idx="150">
                  <c:v>0.39750084574240474</c:v>
                </c:pt>
                <c:pt idx="151">
                  <c:v>0.406206449285339</c:v>
                </c:pt>
                <c:pt idx="152">
                  <c:v>0.41489158420195549</c:v>
                </c:pt>
                <c:pt idx="153">
                  <c:v>0.42355194368608745</c:v>
                </c:pt>
                <c:pt idx="154">
                  <c:v>0.43218335997695212</c:v>
                </c:pt>
                <c:pt idx="155">
                  <c:v>0.44078180672441064</c:v>
                </c:pt>
                <c:pt idx="156">
                  <c:v>0.4493434008773155</c:v>
                </c:pt>
                <c:pt idx="157">
                  <c:v>0.45786440411687185</c:v>
                </c:pt>
                <c:pt idx="158">
                  <c:v>0.46634122385734805</c:v>
                </c:pt>
                <c:pt idx="159">
                  <c:v>0.47477041383672852</c:v>
                </c:pt>
                <c:pt idx="160">
                  <c:v>0.48314867432002767</c:v>
                </c:pt>
                <c:pt idx="161">
                  <c:v>0.49147285193797402</c:v>
                </c:pt>
                <c:pt idx="162">
                  <c:v>0.49973993918365844</c:v>
                </c:pt>
                <c:pt idx="163">
                  <c:v>0.50794707358951852</c:v>
                </c:pt>
                <c:pt idx="164">
                  <c:v>0.5160915366067147</c:v>
                </c:pt>
                <c:pt idx="165">
                  <c:v>0.52417075220856035</c:v>
                </c:pt>
                <c:pt idx="166">
                  <c:v>0.53218228523919564</c:v>
                </c:pt>
                <c:pt idx="167">
                  <c:v>0.54012383952816556</c:v>
                </c:pt>
                <c:pt idx="168">
                  <c:v>0.54799325579097535</c:v>
                </c:pt>
                <c:pt idx="169">
                  <c:v>0.55578850933506141</c:v>
                </c:pt>
                <c:pt idx="170">
                  <c:v>0.56350770758995072</c:v>
                </c:pt>
                <c:pt idx="171">
                  <c:v>0.57114908747967297</c:v>
                </c:pt>
                <c:pt idx="172">
                  <c:v>0.57871101265477032</c:v>
                </c:pt>
                <c:pt idx="173">
                  <c:v>0.58619197060049788</c:v>
                </c:pt>
                <c:pt idx="174">
                  <c:v>0.59359056963705803</c:v>
                </c:pt>
                <c:pt idx="175">
                  <c:v>0.60090553582694217</c:v>
                </c:pt>
                <c:pt idx="176">
                  <c:v>0.60813570980368803</c:v>
                </c:pt>
                <c:pt idx="177">
                  <c:v>0.61528004353559573</c:v>
                </c:pt>
                <c:pt idx="178">
                  <c:v>0.62233759703718416</c:v>
                </c:pt>
                <c:pt idx="179">
                  <c:v>0.62930753504041859</c:v>
                </c:pt>
                <c:pt idx="180">
                  <c:v>0.63618912363699931</c:v>
                </c:pt>
                <c:pt idx="181">
                  <c:v>0.64298172690227784</c:v>
                </c:pt>
                <c:pt idx="182">
                  <c:v>0.64968480351065439</c:v>
                </c:pt>
                <c:pt idx="183">
                  <c:v>0.65629790335162408</c:v>
                </c:pt>
                <c:pt idx="184">
                  <c:v>0.66282066415496588</c:v>
                </c:pt>
                <c:pt idx="185">
                  <c:v>0.66925280813292187</c:v>
                </c:pt>
                <c:pt idx="186">
                  <c:v>0.67559413864658457</c:v>
                </c:pt>
                <c:pt idx="187">
                  <c:v>0.68184453690311353</c:v>
                </c:pt>
                <c:pt idx="188">
                  <c:v>0.68800395868981679</c:v>
                </c:pt>
                <c:pt idx="189">
                  <c:v>0.69407243115058592</c:v>
                </c:pt>
                <c:pt idx="190">
                  <c:v>0.70005004960963768</c:v>
                </c:pt>
                <c:pt idx="191">
                  <c:v>0.70593697444701808</c:v>
                </c:pt>
                <c:pt idx="192">
                  <c:v>0.71173342802983952</c:v>
                </c:pt>
                <c:pt idx="193">
                  <c:v>0.717439691702772</c:v>
                </c:pt>
                <c:pt idx="194">
                  <c:v>0.72305610284087862</c:v>
                </c:pt>
                <c:pt idx="195">
                  <c:v>0.72858305196747686</c:v>
                </c:pt>
                <c:pt idx="196">
                  <c:v>0.7340209799393328</c:v>
                </c:pt>
                <c:pt idx="197">
                  <c:v>0.73937037520112714</c:v>
                </c:pt>
                <c:pt idx="198">
                  <c:v>0.74463177111080625</c:v>
                </c:pt>
                <c:pt idx="199">
                  <c:v>0.74980574333710859</c:v>
                </c:pt>
                <c:pt idx="200">
                  <c:v>0.75489290733026992</c:v>
                </c:pt>
                <c:pt idx="201">
                  <c:v>0.75989391586663568</c:v>
                </c:pt>
                <c:pt idx="202">
                  <c:v>0.76480945666765798</c:v>
                </c:pt>
                <c:pt idx="203">
                  <c:v>0.76964025009352033</c:v>
                </c:pt>
                <c:pt idx="204">
                  <c:v>0.77438704691141802</c:v>
                </c:pt>
                <c:pt idx="205">
                  <c:v>0.77905062613832476</c:v>
                </c:pt>
                <c:pt idx="206">
                  <c:v>0.78363179295789442</c:v>
                </c:pt>
                <c:pt idx="207">
                  <c:v>0.7881313767109831</c:v>
                </c:pt>
                <c:pt idx="208">
                  <c:v>0.79255022895912297</c:v>
                </c:pt>
                <c:pt idx="209">
                  <c:v>0.79688922162014708</c:v>
                </c:pt>
                <c:pt idx="210">
                  <c:v>0.80114924517504071</c:v>
                </c:pt>
                <c:pt idx="211">
                  <c:v>0.80533120694498161</c:v>
                </c:pt>
                <c:pt idx="212">
                  <c:v>0.80943602943744097</c:v>
                </c:pt>
                <c:pt idx="213">
                  <c:v>0.81346464876012259</c:v>
                </c:pt>
                <c:pt idx="214">
                  <c:v>0.81741801310144768</c:v>
                </c:pt>
                <c:pt idx="215">
                  <c:v>0.82129708127622347</c:v>
                </c:pt>
                <c:pt idx="216">
                  <c:v>0.82510282133507962</c:v>
                </c:pt>
                <c:pt idx="217">
                  <c:v>0.82883620923620616</c:v>
                </c:pt>
                <c:pt idx="218">
                  <c:v>0.83249822757788783</c:v>
                </c:pt>
                <c:pt idx="219">
                  <c:v>0.83608986439029931</c:v>
                </c:pt>
                <c:pt idx="220">
                  <c:v>0.83961211198499597</c:v>
                </c:pt>
                <c:pt idx="221">
                  <c:v>0.84306596586051907</c:v>
                </c:pt>
                <c:pt idx="222">
                  <c:v>0.84645242366252227</c:v>
                </c:pt>
                <c:pt idx="223">
                  <c:v>0.84977248419681339</c:v>
                </c:pt>
                <c:pt idx="224">
                  <c:v>0.85302714649370914</c:v>
                </c:pt>
                <c:pt idx="225">
                  <c:v>0.85621740892209708</c:v>
                </c:pt>
                <c:pt idx="226">
                  <c:v>0.85934426835160915</c:v>
                </c:pt>
                <c:pt idx="227">
                  <c:v>0.86240871936131758</c:v>
                </c:pt>
                <c:pt idx="228">
                  <c:v>0.86541175349338006</c:v>
                </c:pt>
                <c:pt idx="229">
                  <c:v>0.86835435855007481</c:v>
                </c:pt>
                <c:pt idx="230">
                  <c:v>0.87123751793268744</c:v>
                </c:pt>
                <c:pt idx="231">
                  <c:v>0.87406221002073148</c:v>
                </c:pt>
                <c:pt idx="232">
                  <c:v>0.87682940759000894</c:v>
                </c:pt>
                <c:pt idx="233">
                  <c:v>0.87954007726804273</c:v>
                </c:pt>
                <c:pt idx="234">
                  <c:v>0.88219517902543909</c:v>
                </c:pt>
                <c:pt idx="235">
                  <c:v>0.88479566570176893</c:v>
                </c:pt>
                <c:pt idx="236">
                  <c:v>0.88734248256458559</c:v>
                </c:pt>
                <c:pt idx="237">
                  <c:v>0.88983656690022639</c:v>
                </c:pt>
                <c:pt idx="238">
                  <c:v>0.8922788476350807</c:v>
                </c:pt>
                <c:pt idx="239">
                  <c:v>0.89467024498603631</c:v>
                </c:pt>
                <c:pt idx="240">
                  <c:v>0.89701167013885008</c:v>
                </c:pt>
                <c:pt idx="241">
                  <c:v>0.89930402495322459</c:v>
                </c:pt>
                <c:pt idx="242">
                  <c:v>0.901548201693402</c:v>
                </c:pt>
                <c:pt idx="243">
                  <c:v>0.90374508278312493</c:v>
                </c:pt>
                <c:pt idx="244">
                  <c:v>0.90589554058384414</c:v>
                </c:pt>
                <c:pt idx="245">
                  <c:v>0.90800043719508983</c:v>
                </c:pt>
                <c:pt idx="246">
                  <c:v>0.91006062427595558</c:v>
                </c:pt>
                <c:pt idx="247">
                  <c:v>0.91207694288667729</c:v>
                </c:pt>
                <c:pt idx="248">
                  <c:v>0.91405022334932406</c:v>
                </c:pt>
                <c:pt idx="249">
                  <c:v>0.91598128512665045</c:v>
                </c:pt>
                <c:pt idx="250">
                  <c:v>0.9178709367181902</c:v>
                </c:pt>
                <c:pt idx="251">
                  <c:v>0.91971997557270835</c:v>
                </c:pt>
                <c:pt idx="252">
                  <c:v>0.92152918801615269</c:v>
                </c:pt>
                <c:pt idx="253">
                  <c:v>0.92329934919428591</c:v>
                </c:pt>
                <c:pt idx="254">
                  <c:v>0.92503122302920027</c:v>
                </c:pt>
                <c:pt idx="255">
                  <c:v>0.92672556218895563</c:v>
                </c:pt>
                <c:pt idx="256">
                  <c:v>0.92838310806960378</c:v>
                </c:pt>
                <c:pt idx="257">
                  <c:v>0.93000459078889408</c:v>
                </c:pt>
                <c:pt idx="258">
                  <c:v>0.93159072919098329</c:v>
                </c:pt>
                <c:pt idx="259">
                  <c:v>0.9331422308614975</c:v>
                </c:pt>
                <c:pt idx="260">
                  <c:v>0.93465979215232287</c:v>
                </c:pt>
                <c:pt idx="261">
                  <c:v>0.9361440982155258</c:v>
                </c:pt>
                <c:pt idx="262">
                  <c:v>0.93759582304582945</c:v>
                </c:pt>
                <c:pt idx="263">
                  <c:v>0.93901562953109763</c:v>
                </c:pt>
                <c:pt idx="264">
                  <c:v>0.9404041695102987</c:v>
                </c:pt>
                <c:pt idx="265">
                  <c:v>0.94176208383844917</c:v>
                </c:pt>
                <c:pt idx="266">
                  <c:v>0.94309000245805441</c:v>
                </c:pt>
                <c:pt idx="267">
                  <c:v>0.94438854447658804</c:v>
                </c:pt>
                <c:pt idx="268">
                  <c:v>0.94565831824957214</c:v>
                </c:pt>
                <c:pt idx="269">
                  <c:v>0.94689992146883828</c:v>
                </c:pt>
                <c:pt idx="270">
                  <c:v>0.94811394125557324</c:v>
                </c:pt>
                <c:pt idx="271">
                  <c:v>0.9493009542577665</c:v>
                </c:pt>
                <c:pt idx="272">
                  <c:v>0.95046152675169937</c:v>
                </c:pt>
                <c:pt idx="273">
                  <c:v>0.95159621474713041</c:v>
                </c:pt>
                <c:pt idx="274">
                  <c:v>0.95270556409584928</c:v>
                </c:pt>
                <c:pt idx="275">
                  <c:v>0.95379011060328855</c:v>
                </c:pt>
                <c:pt idx="276">
                  <c:v>0.95485038014289547</c:v>
                </c:pt>
                <c:pt idx="277">
                  <c:v>0.955886888772985</c:v>
                </c:pt>
                <c:pt idx="278">
                  <c:v>0.95690014285580582</c:v>
                </c:pt>
                <c:pt idx="279">
                  <c:v>0.9578906391785682</c:v>
                </c:pt>
                <c:pt idx="280">
                  <c:v>0.95885886507619245</c:v>
                </c:pt>
                <c:pt idx="281">
                  <c:v>0.95980529855555341</c:v>
                </c:pt>
                <c:pt idx="282">
                  <c:v>0.96073040842100577</c:v>
                </c:pt>
                <c:pt idx="283">
                  <c:v>0.96163465440098683</c:v>
                </c:pt>
                <c:pt idx="284">
                  <c:v>0.96251848727550793</c:v>
                </c:pt>
                <c:pt idx="285">
                  <c:v>0.96338234900435116</c:v>
                </c:pt>
                <c:pt idx="286">
                  <c:v>0.96422667285580321</c:v>
                </c:pt>
                <c:pt idx="287">
                  <c:v>0.96505188353576643</c:v>
                </c:pt>
                <c:pt idx="288">
                  <c:v>0.96585839731709489</c:v>
                </c:pt>
                <c:pt idx="289">
                  <c:v>0.96664662216901465</c:v>
                </c:pt>
                <c:pt idx="290">
                  <c:v>0.96741695788649584</c:v>
                </c:pt>
                <c:pt idx="291">
                  <c:v>0.96816979621945132</c:v>
                </c:pt>
                <c:pt idx="292">
                  <c:v>0.96890552100164451</c:v>
                </c:pt>
                <c:pt idx="293">
                  <c:v>0.96962450827919877</c:v>
                </c:pt>
                <c:pt idx="294">
                  <c:v>0.9703271264386053</c:v>
                </c:pt>
                <c:pt idx="295">
                  <c:v>0.97101373633413357</c:v>
                </c:pt>
                <c:pt idx="296">
                  <c:v>0.97168469141455793</c:v>
                </c:pt>
                <c:pt idx="297">
                  <c:v>0.97234033784911567</c:v>
                </c:pt>
                <c:pt idx="298">
                  <c:v>0.97298101465262232</c:v>
                </c:pt>
                <c:pt idx="299">
                  <c:v>0.9736070538096705</c:v>
                </c:pt>
                <c:pt idx="300">
                  <c:v>0.97421878039785037</c:v>
                </c:pt>
                <c:pt idx="301">
                  <c:v>0.97481651270992831</c:v>
                </c:pt>
                <c:pt idx="302">
                  <c:v>0.97540056237493011</c:v>
                </c:pt>
                <c:pt idx="303">
                  <c:v>0.9759712344780771</c:v>
                </c:pt>
                <c:pt idx="304">
                  <c:v>0.97652882767952898</c:v>
                </c:pt>
                <c:pt idx="305">
                  <c:v>0.97707363433189087</c:v>
                </c:pt>
                <c:pt idx="306">
                  <c:v>0.97760594059644645</c:v>
                </c:pt>
                <c:pt idx="307">
                  <c:v>0.97812602655808123</c:v>
                </c:pt>
                <c:pt idx="308">
                  <c:v>0.97863416633886702</c:v>
                </c:pt>
                <c:pt idx="309">
                  <c:v>0.97913062821027785</c:v>
                </c:pt>
                <c:pt idx="310">
                  <c:v>0.97961567470401278</c:v>
                </c:pt>
                <c:pt idx="311">
                  <c:v>0.98008956272140535</c:v>
                </c:pt>
                <c:pt idx="312">
                  <c:v>0.98055254364139921</c:v>
                </c:pt>
                <c:pt idx="313">
                  <c:v>0.9810048634270746</c:v>
                </c:pt>
                <c:pt idx="314">
                  <c:v>0.98144676273071108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D-425D-ADC3-59F1EE109A7B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sly!$A$5:$A$319</c:f>
              <c:numCache>
                <c:formatCode>0.00</c:formatCode>
                <c:ptCount val="315"/>
                <c:pt idx="0">
                  <c:v>0.02</c:v>
                </c:pt>
                <c:pt idx="1">
                  <c:v>2.0400000000000001E-2</c:v>
                </c:pt>
                <c:pt idx="2">
                  <c:v>2.0808000000000004E-2</c:v>
                </c:pt>
                <c:pt idx="3">
                  <c:v>2.1224160000000002E-2</c:v>
                </c:pt>
                <c:pt idx="4">
                  <c:v>2.1648643200000001E-2</c:v>
                </c:pt>
                <c:pt idx="5">
                  <c:v>2.2081616064000002E-2</c:v>
                </c:pt>
                <c:pt idx="6">
                  <c:v>2.2523248385280002E-2</c:v>
                </c:pt>
                <c:pt idx="7">
                  <c:v>2.2973713352985602E-2</c:v>
                </c:pt>
                <c:pt idx="8">
                  <c:v>2.3433187620045315E-2</c:v>
                </c:pt>
                <c:pt idx="9">
                  <c:v>2.3901851372446221E-2</c:v>
                </c:pt>
                <c:pt idx="10">
                  <c:v>2.4379888399895147E-2</c:v>
                </c:pt>
                <c:pt idx="11">
                  <c:v>2.4867486167893051E-2</c:v>
                </c:pt>
                <c:pt idx="12">
                  <c:v>2.5364835891250912E-2</c:v>
                </c:pt>
                <c:pt idx="13">
                  <c:v>2.5872132609075931E-2</c:v>
                </c:pt>
                <c:pt idx="14">
                  <c:v>2.6389575261257452E-2</c:v>
                </c:pt>
                <c:pt idx="15">
                  <c:v>2.6917366766482601E-2</c:v>
                </c:pt>
                <c:pt idx="16">
                  <c:v>2.7455714101812252E-2</c:v>
                </c:pt>
                <c:pt idx="17">
                  <c:v>2.8004828383848497E-2</c:v>
                </c:pt>
                <c:pt idx="18">
                  <c:v>2.8564924951525468E-2</c:v>
                </c:pt>
                <c:pt idx="19">
                  <c:v>2.9136223450555977E-2</c:v>
                </c:pt>
                <c:pt idx="20">
                  <c:v>2.9718947919567099E-2</c:v>
                </c:pt>
                <c:pt idx="21">
                  <c:v>3.031332687795844E-2</c:v>
                </c:pt>
                <c:pt idx="22">
                  <c:v>3.0919593415517609E-2</c:v>
                </c:pt>
                <c:pt idx="23">
                  <c:v>3.1537985283827959E-2</c:v>
                </c:pt>
                <c:pt idx="24">
                  <c:v>3.2168744989504519E-2</c:v>
                </c:pt>
                <c:pt idx="25">
                  <c:v>3.2812119889294611E-2</c:v>
                </c:pt>
                <c:pt idx="26">
                  <c:v>3.3468362287080507E-2</c:v>
                </c:pt>
                <c:pt idx="27">
                  <c:v>3.4137729532822118E-2</c:v>
                </c:pt>
                <c:pt idx="28">
                  <c:v>3.4820484123478559E-2</c:v>
                </c:pt>
                <c:pt idx="29">
                  <c:v>3.5516893805948128E-2</c:v>
                </c:pt>
                <c:pt idx="30">
                  <c:v>3.6227231682067089E-2</c:v>
                </c:pt>
                <c:pt idx="31">
                  <c:v>3.695177631570843E-2</c:v>
                </c:pt>
                <c:pt idx="32">
                  <c:v>3.7690811842022602E-2</c:v>
                </c:pt>
                <c:pt idx="33">
                  <c:v>3.8444628078863056E-2</c:v>
                </c:pt>
                <c:pt idx="34">
                  <c:v>3.9213520640440321E-2</c:v>
                </c:pt>
                <c:pt idx="35">
                  <c:v>3.9997791053249125E-2</c:v>
                </c:pt>
                <c:pt idx="36">
                  <c:v>4.079774687431411E-2</c:v>
                </c:pt>
                <c:pt idx="37">
                  <c:v>4.1613701811800394E-2</c:v>
                </c:pt>
                <c:pt idx="38">
                  <c:v>4.2445975848036402E-2</c:v>
                </c:pt>
                <c:pt idx="39">
                  <c:v>4.329489536499713E-2</c:v>
                </c:pt>
                <c:pt idx="40">
                  <c:v>4.4160793272297071E-2</c:v>
                </c:pt>
                <c:pt idx="41">
                  <c:v>4.5044009137743014E-2</c:v>
                </c:pt>
                <c:pt idx="42">
                  <c:v>4.5944889320497874E-2</c:v>
                </c:pt>
                <c:pt idx="43">
                  <c:v>4.6863787106907834E-2</c:v>
                </c:pt>
                <c:pt idx="44">
                  <c:v>4.7801062849045992E-2</c:v>
                </c:pt>
                <c:pt idx="45">
                  <c:v>4.8757084106026916E-2</c:v>
                </c:pt>
                <c:pt idx="46">
                  <c:v>4.9732225788147455E-2</c:v>
                </c:pt>
                <c:pt idx="47">
                  <c:v>5.0726870303910404E-2</c:v>
                </c:pt>
                <c:pt idx="48">
                  <c:v>5.1741407709988613E-2</c:v>
                </c:pt>
                <c:pt idx="49">
                  <c:v>5.2776235864188385E-2</c:v>
                </c:pt>
                <c:pt idx="50">
                  <c:v>5.3831760581472154E-2</c:v>
                </c:pt>
                <c:pt idx="51">
                  <c:v>5.4908395793101597E-2</c:v>
                </c:pt>
                <c:pt idx="52">
                  <c:v>5.6006563708963633E-2</c:v>
                </c:pt>
                <c:pt idx="53">
                  <c:v>5.7126694983142906E-2</c:v>
                </c:pt>
                <c:pt idx="54">
                  <c:v>5.8269228882805765E-2</c:v>
                </c:pt>
                <c:pt idx="55">
                  <c:v>5.9434613460461881E-2</c:v>
                </c:pt>
                <c:pt idx="56">
                  <c:v>6.0623305729671118E-2</c:v>
                </c:pt>
                <c:pt idx="57">
                  <c:v>6.1835771844264538E-2</c:v>
                </c:pt>
                <c:pt idx="58">
                  <c:v>6.3072487281149836E-2</c:v>
                </c:pt>
                <c:pt idx="59">
                  <c:v>6.4333937026772828E-2</c:v>
                </c:pt>
                <c:pt idx="60">
                  <c:v>6.562061576730828E-2</c:v>
                </c:pt>
                <c:pt idx="61">
                  <c:v>6.6933028082654444E-2</c:v>
                </c:pt>
                <c:pt idx="62">
                  <c:v>6.8271688644307535E-2</c:v>
                </c:pt>
                <c:pt idx="63">
                  <c:v>6.9637122417193692E-2</c:v>
                </c:pt>
                <c:pt idx="64">
                  <c:v>7.102986486553757E-2</c:v>
                </c:pt>
                <c:pt idx="65">
                  <c:v>7.2450462162848325E-2</c:v>
                </c:pt>
                <c:pt idx="66">
                  <c:v>7.3899471406105297E-2</c:v>
                </c:pt>
                <c:pt idx="67">
                  <c:v>7.5377460834227403E-2</c:v>
                </c:pt>
                <c:pt idx="68">
                  <c:v>7.6885010050911959E-2</c:v>
                </c:pt>
                <c:pt idx="69">
                  <c:v>7.8422710251930206E-2</c:v>
                </c:pt>
                <c:pt idx="70">
                  <c:v>7.9991164456968814E-2</c:v>
                </c:pt>
                <c:pt idx="71">
                  <c:v>8.1590987746108193E-2</c:v>
                </c:pt>
                <c:pt idx="72">
                  <c:v>8.3222807501030352E-2</c:v>
                </c:pt>
                <c:pt idx="73">
                  <c:v>8.4887263651050954E-2</c:v>
                </c:pt>
                <c:pt idx="74">
                  <c:v>8.6585008924071977E-2</c:v>
                </c:pt>
                <c:pt idx="75">
                  <c:v>8.8316709102553417E-2</c:v>
                </c:pt>
                <c:pt idx="76">
                  <c:v>9.008304328460448E-2</c:v>
                </c:pt>
                <c:pt idx="77">
                  <c:v>9.1884704150296578E-2</c:v>
                </c:pt>
                <c:pt idx="78">
                  <c:v>9.3722398233302515E-2</c:v>
                </c:pt>
                <c:pt idx="79">
                  <c:v>9.5596846197968571E-2</c:v>
                </c:pt>
                <c:pt idx="80">
                  <c:v>9.7508783121927942E-2</c:v>
                </c:pt>
                <c:pt idx="81">
                  <c:v>9.9458958784366502E-2</c:v>
                </c:pt>
                <c:pt idx="82">
                  <c:v>0.10144813796005384</c:v>
                </c:pt>
                <c:pt idx="83">
                  <c:v>0.10347710071925491</c:v>
                </c:pt>
                <c:pt idx="84">
                  <c:v>0.10554664273364001</c:v>
                </c:pt>
                <c:pt idx="85">
                  <c:v>0.10765757558831281</c:v>
                </c:pt>
                <c:pt idx="86">
                  <c:v>0.10981072710007907</c:v>
                </c:pt>
                <c:pt idx="87">
                  <c:v>0.11200694164208065</c:v>
                </c:pt>
                <c:pt idx="88">
                  <c:v>0.11424708047492227</c:v>
                </c:pt>
                <c:pt idx="89">
                  <c:v>0.11653202208442072</c:v>
                </c:pt>
                <c:pt idx="90">
                  <c:v>0.11886266252610914</c:v>
                </c:pt>
                <c:pt idx="91">
                  <c:v>0.12123991577663132</c:v>
                </c:pt>
                <c:pt idx="92">
                  <c:v>0.12366471409216395</c:v>
                </c:pt>
                <c:pt idx="93">
                  <c:v>0.12613800837400724</c:v>
                </c:pt>
                <c:pt idx="94">
                  <c:v>0.12866076854148739</c:v>
                </c:pt>
                <c:pt idx="95">
                  <c:v>0.13123398391231714</c:v>
                </c:pt>
                <c:pt idx="96">
                  <c:v>0.13385866359056348</c:v>
                </c:pt>
                <c:pt idx="97">
                  <c:v>0.13653583686237475</c:v>
                </c:pt>
                <c:pt idx="98">
                  <c:v>0.13926655359962226</c:v>
                </c:pt>
                <c:pt idx="99">
                  <c:v>0.1420518846716147</c:v>
                </c:pt>
                <c:pt idx="100">
                  <c:v>0.144892922365047</c:v>
                </c:pt>
                <c:pt idx="101">
                  <c:v>0.14779078081234795</c:v>
                </c:pt>
                <c:pt idx="102">
                  <c:v>0.15074659642859492</c:v>
                </c:pt>
                <c:pt idx="103">
                  <c:v>0.15376152835716683</c:v>
                </c:pt>
                <c:pt idx="104">
                  <c:v>0.15683675892431018</c:v>
                </c:pt>
                <c:pt idx="105">
                  <c:v>0.15997349410279638</c:v>
                </c:pt>
                <c:pt idx="106">
                  <c:v>0.16317296398485232</c:v>
                </c:pt>
                <c:pt idx="107">
                  <c:v>0.16643642326454935</c:v>
                </c:pt>
                <c:pt idx="108">
                  <c:v>0.16976515172984036</c:v>
                </c:pt>
                <c:pt idx="109">
                  <c:v>0.17316045476443717</c:v>
                </c:pt>
                <c:pt idx="110">
                  <c:v>0.17662366385972592</c:v>
                </c:pt>
                <c:pt idx="111">
                  <c:v>0.18015613713692044</c:v>
                </c:pt>
                <c:pt idx="112">
                  <c:v>0.18375925987965885</c:v>
                </c:pt>
                <c:pt idx="113">
                  <c:v>0.18743444507725204</c:v>
                </c:pt>
                <c:pt idx="114">
                  <c:v>0.19118313397879708</c:v>
                </c:pt>
                <c:pt idx="115">
                  <c:v>0.19500679665837303</c:v>
                </c:pt>
                <c:pt idx="116">
                  <c:v>0.19890693259154049</c:v>
                </c:pt>
                <c:pt idx="117">
                  <c:v>0.2028850712433713</c:v>
                </c:pt>
                <c:pt idx="118">
                  <c:v>0.20694277266823871</c:v>
                </c:pt>
                <c:pt idx="119">
                  <c:v>0.2110816281216035</c:v>
                </c:pt>
                <c:pt idx="120">
                  <c:v>0.21530326068403557</c:v>
                </c:pt>
                <c:pt idx="121">
                  <c:v>0.21960932589771628</c:v>
                </c:pt>
                <c:pt idx="122">
                  <c:v>0.22400151241567062</c:v>
                </c:pt>
                <c:pt idx="123">
                  <c:v>0.22848154266398404</c:v>
                </c:pt>
                <c:pt idx="124">
                  <c:v>0.23305117351726373</c:v>
                </c:pt>
                <c:pt idx="125">
                  <c:v>0.23771219698760901</c:v>
                </c:pt>
                <c:pt idx="126">
                  <c:v>0.24246644092736119</c:v>
                </c:pt>
                <c:pt idx="127">
                  <c:v>0.24731576974590841</c:v>
                </c:pt>
                <c:pt idx="128">
                  <c:v>0.2522620851408266</c:v>
                </c:pt>
                <c:pt idx="129">
                  <c:v>0.25730732684364316</c:v>
                </c:pt>
                <c:pt idx="130">
                  <c:v>0.262453473380516</c:v>
                </c:pt>
                <c:pt idx="131">
                  <c:v>0.26770254284812633</c:v>
                </c:pt>
                <c:pt idx="132">
                  <c:v>0.27305659370508889</c:v>
                </c:pt>
                <c:pt idx="133">
                  <c:v>0.27851772557919069</c:v>
                </c:pt>
                <c:pt idx="134">
                  <c:v>0.28408808009077452</c:v>
                </c:pt>
                <c:pt idx="135">
                  <c:v>0.28976984169259001</c:v>
                </c:pt>
                <c:pt idx="136">
                  <c:v>0.29556523852644184</c:v>
                </c:pt>
                <c:pt idx="137">
                  <c:v>0.30147654329697071</c:v>
                </c:pt>
                <c:pt idx="138">
                  <c:v>0.30750607416291015</c:v>
                </c:pt>
                <c:pt idx="139">
                  <c:v>0.31365619564616837</c:v>
                </c:pt>
                <c:pt idx="140">
                  <c:v>0.31992931955909176</c:v>
                </c:pt>
                <c:pt idx="141">
                  <c:v>0.32632790595027361</c:v>
                </c:pt>
                <c:pt idx="142">
                  <c:v>0.3328544640692791</c:v>
                </c:pt>
                <c:pt idx="143">
                  <c:v>0.33951155335066469</c:v>
                </c:pt>
                <c:pt idx="144">
                  <c:v>0.346301784417678</c:v>
                </c:pt>
                <c:pt idx="145">
                  <c:v>0.3532278201060316</c:v>
                </c:pt>
                <c:pt idx="146">
                  <c:v>0.36029237650815221</c:v>
                </c:pt>
                <c:pt idx="147">
                  <c:v>0.36749822403831528</c:v>
                </c:pt>
                <c:pt idx="148">
                  <c:v>0.37484818851908158</c:v>
                </c:pt>
                <c:pt idx="149">
                  <c:v>0.3823451522894632</c:v>
                </c:pt>
                <c:pt idx="150">
                  <c:v>0.38999205533525244</c:v>
                </c:pt>
                <c:pt idx="151">
                  <c:v>0.3977918964419575</c:v>
                </c:pt>
                <c:pt idx="152">
                  <c:v>0.40574773437079664</c:v>
                </c:pt>
                <c:pt idx="153">
                  <c:v>0.41386268905821261</c:v>
                </c:pt>
                <c:pt idx="154">
                  <c:v>0.42213994283937689</c:v>
                </c:pt>
                <c:pt idx="155">
                  <c:v>0.43058274169616445</c:v>
                </c:pt>
                <c:pt idx="156">
                  <c:v>0.43919439653008774</c:v>
                </c:pt>
                <c:pt idx="157">
                  <c:v>0.44797828446068949</c:v>
                </c:pt>
                <c:pt idx="158">
                  <c:v>0.45693785014990329</c:v>
                </c:pt>
                <c:pt idx="159">
                  <c:v>0.46607660715290139</c:v>
                </c:pt>
                <c:pt idx="160">
                  <c:v>0.47539813929595942</c:v>
                </c:pt>
                <c:pt idx="161">
                  <c:v>0.48490610208187862</c:v>
                </c:pt>
                <c:pt idx="162">
                  <c:v>0.49460422412351618</c:v>
                </c:pt>
                <c:pt idx="163">
                  <c:v>0.50449630860598649</c:v>
                </c:pt>
                <c:pt idx="164">
                  <c:v>0.51458623477810628</c:v>
                </c:pt>
                <c:pt idx="165">
                  <c:v>0.52487795947366844</c:v>
                </c:pt>
                <c:pt idx="166">
                  <c:v>0.53537551866314181</c:v>
                </c:pt>
                <c:pt idx="167">
                  <c:v>0.54608302903640471</c:v>
                </c:pt>
                <c:pt idx="168">
                  <c:v>0.55700468961713279</c:v>
                </c:pt>
                <c:pt idx="169">
                  <c:v>0.5681447834094755</c:v>
                </c:pt>
                <c:pt idx="170">
                  <c:v>0.57950767907766498</c:v>
                </c:pt>
                <c:pt idx="171">
                  <c:v>0.59109783265921834</c:v>
                </c:pt>
                <c:pt idx="172">
                  <c:v>0.60291978931240275</c:v>
                </c:pt>
                <c:pt idx="173">
                  <c:v>0.61497818509865076</c:v>
                </c:pt>
                <c:pt idx="174">
                  <c:v>0.62727774880062381</c:v>
                </c:pt>
                <c:pt idx="175">
                  <c:v>0.63982330377663632</c:v>
                </c:pt>
                <c:pt idx="176">
                  <c:v>0.65261976985216907</c:v>
                </c:pt>
                <c:pt idx="177">
                  <c:v>0.66567216524921247</c:v>
                </c:pt>
                <c:pt idx="178">
                  <c:v>0.67898560855419676</c:v>
                </c:pt>
                <c:pt idx="179">
                  <c:v>0.69256532072528076</c:v>
                </c:pt>
                <c:pt idx="180">
                  <c:v>0.70641662713978637</c:v>
                </c:pt>
                <c:pt idx="181">
                  <c:v>0.72054495968258214</c:v>
                </c:pt>
                <c:pt idx="182">
                  <c:v>0.73495585887623383</c:v>
                </c:pt>
                <c:pt idx="183">
                  <c:v>0.74965497605375853</c:v>
                </c:pt>
                <c:pt idx="184">
                  <c:v>0.76464807557483372</c:v>
                </c:pt>
                <c:pt idx="185">
                  <c:v>0.77994103708633045</c:v>
                </c:pt>
                <c:pt idx="186">
                  <c:v>0.79553985782805703</c:v>
                </c:pt>
                <c:pt idx="187">
                  <c:v>0.81145065498461821</c:v>
                </c:pt>
                <c:pt idx="188">
                  <c:v>0.82767966808431059</c:v>
                </c:pt>
                <c:pt idx="189">
                  <c:v>0.84423326144599686</c:v>
                </c:pt>
                <c:pt idx="190">
                  <c:v>0.86111792667491682</c:v>
                </c:pt>
                <c:pt idx="191">
                  <c:v>0.87834028520841523</c:v>
                </c:pt>
                <c:pt idx="192">
                  <c:v>0.89590709091258358</c:v>
                </c:pt>
                <c:pt idx="193">
                  <c:v>0.91382523273083527</c:v>
                </c:pt>
                <c:pt idx="194">
                  <c:v>0.93210173738545199</c:v>
                </c:pt>
                <c:pt idx="195">
                  <c:v>0.95074377213316108</c:v>
                </c:pt>
                <c:pt idx="196">
                  <c:v>0.96975864757582431</c:v>
                </c:pt>
                <c:pt idx="197">
                  <c:v>0.9891538205273408</c:v>
                </c:pt>
                <c:pt idx="198">
                  <c:v>1.0089368969378876</c:v>
                </c:pt>
                <c:pt idx="199">
                  <c:v>1.0291156348766453</c:v>
                </c:pt>
                <c:pt idx="200">
                  <c:v>1.0496979475741781</c:v>
                </c:pt>
                <c:pt idx="201">
                  <c:v>1.0706919065256617</c:v>
                </c:pt>
                <c:pt idx="202">
                  <c:v>1.092105744656175</c:v>
                </c:pt>
                <c:pt idx="203">
                  <c:v>1.1139478595492986</c:v>
                </c:pt>
                <c:pt idx="204">
                  <c:v>1.1362268167402847</c:v>
                </c:pt>
                <c:pt idx="205">
                  <c:v>1.1589513530750903</c:v>
                </c:pt>
                <c:pt idx="206">
                  <c:v>1.1821303801365921</c:v>
                </c:pt>
                <c:pt idx="207">
                  <c:v>1.205772987739324</c:v>
                </c:pt>
                <c:pt idx="208">
                  <c:v>1.2298884474941105</c:v>
                </c:pt>
                <c:pt idx="209">
                  <c:v>1.2544862164439927</c:v>
                </c:pt>
                <c:pt idx="210">
                  <c:v>1.2795759407728726</c:v>
                </c:pt>
                <c:pt idx="211">
                  <c:v>1.30516745958833</c:v>
                </c:pt>
                <c:pt idx="212">
                  <c:v>1.3312708087800966</c:v>
                </c:pt>
                <c:pt idx="213">
                  <c:v>1.3578962249556985</c:v>
                </c:pt>
                <c:pt idx="214">
                  <c:v>1.3850541494548125</c:v>
                </c:pt>
                <c:pt idx="215">
                  <c:v>1.4127552324439088</c:v>
                </c:pt>
                <c:pt idx="216">
                  <c:v>1.4410103370927869</c:v>
                </c:pt>
                <c:pt idx="217">
                  <c:v>1.4698305438346426</c:v>
                </c:pt>
                <c:pt idx="218">
                  <c:v>1.4992271547113356</c:v>
                </c:pt>
                <c:pt idx="219">
                  <c:v>1.5292116978055623</c:v>
                </c:pt>
                <c:pt idx="220">
                  <c:v>1.5597959317616736</c:v>
                </c:pt>
                <c:pt idx="221">
                  <c:v>1.5909918503969072</c:v>
                </c:pt>
                <c:pt idx="222">
                  <c:v>1.6228116874048453</c:v>
                </c:pt>
                <c:pt idx="223">
                  <c:v>1.6552679211529422</c:v>
                </c:pt>
                <c:pt idx="224">
                  <c:v>1.6883732795760011</c:v>
                </c:pt>
                <c:pt idx="225">
                  <c:v>1.7221407451675212</c:v>
                </c:pt>
                <c:pt idx="226">
                  <c:v>1.7565835600708717</c:v>
                </c:pt>
                <c:pt idx="227">
                  <c:v>1.791715231272289</c:v>
                </c:pt>
                <c:pt idx="228">
                  <c:v>1.8275495358977349</c:v>
                </c:pt>
                <c:pt idx="229">
                  <c:v>1.8641005266156896</c:v>
                </c:pt>
                <c:pt idx="230">
                  <c:v>1.9013825371480033</c:v>
                </c:pt>
                <c:pt idx="231">
                  <c:v>1.9394101878909633</c:v>
                </c:pt>
                <c:pt idx="232">
                  <c:v>1.9781983916487826</c:v>
                </c:pt>
                <c:pt idx="233">
                  <c:v>2.0177623594817584</c:v>
                </c:pt>
                <c:pt idx="234">
                  <c:v>2.0581176066713938</c:v>
                </c:pt>
                <c:pt idx="235">
                  <c:v>2.0992799588048219</c:v>
                </c:pt>
                <c:pt idx="236">
                  <c:v>2.1412655579809186</c:v>
                </c:pt>
                <c:pt idx="237">
                  <c:v>2.1840908691405372</c:v>
                </c:pt>
                <c:pt idx="238">
                  <c:v>2.2277726865233478</c:v>
                </c:pt>
                <c:pt idx="239">
                  <c:v>2.2723281402538147</c:v>
                </c:pt>
                <c:pt idx="240">
                  <c:v>2.3177747030588911</c:v>
                </c:pt>
                <c:pt idx="241">
                  <c:v>2.364130197120069</c:v>
                </c:pt>
                <c:pt idx="242">
                  <c:v>2.4114128010624705</c:v>
                </c:pt>
                <c:pt idx="243">
                  <c:v>2.4596410570837199</c:v>
                </c:pt>
                <c:pt idx="244">
                  <c:v>2.5088338782253943</c:v>
                </c:pt>
                <c:pt idx="245">
                  <c:v>2.5590105557899023</c:v>
                </c:pt>
                <c:pt idx="246">
                  <c:v>2.6101907669057005</c:v>
                </c:pt>
                <c:pt idx="247">
                  <c:v>2.6623945822438144</c:v>
                </c:pt>
                <c:pt idx="248">
                  <c:v>2.7156424738886908</c:v>
                </c:pt>
                <c:pt idx="249">
                  <c:v>2.7699553233664647</c:v>
                </c:pt>
                <c:pt idx="250">
                  <c:v>2.8253544298337938</c:v>
                </c:pt>
                <c:pt idx="251">
                  <c:v>2.8818615184304699</c:v>
                </c:pt>
                <c:pt idx="252">
                  <c:v>2.9394987487990791</c:v>
                </c:pt>
                <c:pt idx="253">
                  <c:v>2.9982887237750608</c:v>
                </c:pt>
                <c:pt idx="254">
                  <c:v>3.0582544982505619</c:v>
                </c:pt>
                <c:pt idx="255">
                  <c:v>3.1194195882155733</c:v>
                </c:pt>
                <c:pt idx="256">
                  <c:v>3.1818079799798848</c:v>
                </c:pt>
                <c:pt idx="257">
                  <c:v>3.2454441395794826</c:v>
                </c:pt>
                <c:pt idx="258">
                  <c:v>3.3103530223710722</c:v>
                </c:pt>
                <c:pt idx="259">
                  <c:v>3.3765600828184938</c:v>
                </c:pt>
                <c:pt idx="260">
                  <c:v>3.4440912844748639</c:v>
                </c:pt>
                <c:pt idx="261">
                  <c:v>3.5129731101643613</c:v>
                </c:pt>
                <c:pt idx="262">
                  <c:v>3.5832325723676486</c:v>
                </c:pt>
                <c:pt idx="263">
                  <c:v>3.6548972238150017</c:v>
                </c:pt>
                <c:pt idx="264">
                  <c:v>3.7279951682913017</c:v>
                </c:pt>
                <c:pt idx="265">
                  <c:v>3.8025550716571277</c:v>
                </c:pt>
                <c:pt idx="266">
                  <c:v>3.8786061730902701</c:v>
                </c:pt>
                <c:pt idx="267">
                  <c:v>3.9561782965520758</c:v>
                </c:pt>
                <c:pt idx="268">
                  <c:v>4.0353018624831174</c:v>
                </c:pt>
                <c:pt idx="269">
                  <c:v>4.1160078997327796</c:v>
                </c:pt>
                <c:pt idx="270">
                  <c:v>4.1983280577274353</c:v>
                </c:pt>
                <c:pt idx="271">
                  <c:v>4.2822946188819841</c:v>
                </c:pt>
                <c:pt idx="272">
                  <c:v>4.3679405112596239</c:v>
                </c:pt>
                <c:pt idx="273">
                  <c:v>4.4552993214848167</c:v>
                </c:pt>
                <c:pt idx="274">
                  <c:v>4.5444053079145128</c:v>
                </c:pt>
                <c:pt idx="275">
                  <c:v>4.6352934140728035</c:v>
                </c:pt>
                <c:pt idx="276">
                  <c:v>4.7279992823542596</c:v>
                </c:pt>
                <c:pt idx="277">
                  <c:v>4.8225592680013447</c:v>
                </c:pt>
                <c:pt idx="278">
                  <c:v>4.9190104533613717</c:v>
                </c:pt>
                <c:pt idx="279">
                  <c:v>5.0173906624285989</c:v>
                </c:pt>
                <c:pt idx="280">
                  <c:v>5.1177384756771707</c:v>
                </c:pt>
                <c:pt idx="281">
                  <c:v>5.2200932451907143</c:v>
                </c:pt>
                <c:pt idx="282">
                  <c:v>5.3244951100945288</c:v>
                </c:pt>
                <c:pt idx="283">
                  <c:v>5.4309850122964196</c:v>
                </c:pt>
                <c:pt idx="284">
                  <c:v>5.5396047125423484</c:v>
                </c:pt>
                <c:pt idx="285">
                  <c:v>5.6503968067931956</c:v>
                </c:pt>
                <c:pt idx="286">
                  <c:v>5.7634047429290591</c:v>
                </c:pt>
                <c:pt idx="287">
                  <c:v>5.87867283778764</c:v>
                </c:pt>
                <c:pt idx="288">
                  <c:v>5.9962462945433925</c:v>
                </c:pt>
                <c:pt idx="289">
                  <c:v>6.1161712204342606</c:v>
                </c:pt>
                <c:pt idx="290">
                  <c:v>6.2384946448429464</c:v>
                </c:pt>
                <c:pt idx="291">
                  <c:v>6.3632645377398056</c:v>
                </c:pt>
                <c:pt idx="292">
                  <c:v>6.4905298284946022</c:v>
                </c:pt>
                <c:pt idx="293">
                  <c:v>6.6203404250644944</c:v>
                </c:pt>
                <c:pt idx="294">
                  <c:v>6.7527472335657848</c:v>
                </c:pt>
                <c:pt idx="295">
                  <c:v>6.8878021782371004</c:v>
                </c:pt>
                <c:pt idx="296">
                  <c:v>7.0255582218018429</c:v>
                </c:pt>
                <c:pt idx="297">
                  <c:v>7.1660693862378801</c:v>
                </c:pt>
                <c:pt idx="298">
                  <c:v>7.3093907739626376</c:v>
                </c:pt>
                <c:pt idx="299">
                  <c:v>7.4555785894418909</c:v>
                </c:pt>
                <c:pt idx="300">
                  <c:v>7.6046901612307289</c:v>
                </c:pt>
                <c:pt idx="301">
                  <c:v>7.7567839644553436</c:v>
                </c:pt>
                <c:pt idx="302">
                  <c:v>7.9119196437444508</c:v>
                </c:pt>
                <c:pt idx="303">
                  <c:v>8.0701580366193397</c:v>
                </c:pt>
                <c:pt idx="304">
                  <c:v>8.2315611973517271</c:v>
                </c:pt>
                <c:pt idx="305">
                  <c:v>8.3961924212987622</c:v>
                </c:pt>
                <c:pt idx="306">
                  <c:v>8.5641162697247371</c:v>
                </c:pt>
                <c:pt idx="307">
                  <c:v>8.7353985951192321</c:v>
                </c:pt>
                <c:pt idx="308">
                  <c:v>8.9101065670216162</c:v>
                </c:pt>
                <c:pt idx="309">
                  <c:v>9.0883086983620487</c:v>
                </c:pt>
                <c:pt idx="310">
                  <c:v>9.270074872329289</c:v>
                </c:pt>
                <c:pt idx="311">
                  <c:v>9.4554763697758748</c:v>
                </c:pt>
                <c:pt idx="312">
                  <c:v>9.6445858971713925</c:v>
                </c:pt>
                <c:pt idx="313">
                  <c:v>9.8374776151148211</c:v>
                </c:pt>
                <c:pt idx="314">
                  <c:v>10.034227167417118</c:v>
                </c:pt>
              </c:numCache>
            </c:numRef>
          </c:cat>
          <c:val>
            <c:numRef>
              <c:f>sly!$C$5:$C$319</c:f>
              <c:numCache>
                <c:formatCode>0.00%</c:formatCode>
                <c:ptCount val="315"/>
                <c:pt idx="0">
                  <c:v>9.3912783780684993E-18</c:v>
                </c:pt>
                <c:pt idx="1">
                  <c:v>2.3581790093191517E-17</c:v>
                </c:pt>
                <c:pt idx="2">
                  <c:v>5.7948084628008496E-17</c:v>
                </c:pt>
                <c:pt idx="3">
                  <c:v>1.394222743362366E-16</c:v>
                </c:pt>
                <c:pt idx="4">
                  <c:v>3.2860284751442421E-16</c:v>
                </c:pt>
                <c:pt idx="5">
                  <c:v>7.590437866441025E-16</c:v>
                </c:pt>
                <c:pt idx="6">
                  <c:v>1.7191905356091613E-15</c:v>
                </c:pt>
                <c:pt idx="7">
                  <c:v>3.8198241877967445E-15</c:v>
                </c:pt>
                <c:pt idx="8">
                  <c:v>8.3295341910422362E-15</c:v>
                </c:pt>
                <c:pt idx="9">
                  <c:v>1.783393721664303E-14</c:v>
                </c:pt>
                <c:pt idx="10">
                  <c:v>3.7506767676620139E-14</c:v>
                </c:pt>
                <c:pt idx="11">
                  <c:v>7.7515803848720768E-14</c:v>
                </c:pt>
                <c:pt idx="12">
                  <c:v>1.5749512914014946E-13</c:v>
                </c:pt>
                <c:pt idx="13">
                  <c:v>3.147125893241445E-13</c:v>
                </c:pt>
                <c:pt idx="14">
                  <c:v>6.1872975579922523E-13</c:v>
                </c:pt>
                <c:pt idx="15">
                  <c:v>1.197274074553614E-12</c:v>
                </c:pt>
                <c:pt idx="16">
                  <c:v>2.2811494730863531E-12</c:v>
                </c:pt>
                <c:pt idx="17">
                  <c:v>4.2809444744626988E-12</c:v>
                </c:pt>
                <c:pt idx="18">
                  <c:v>7.9159951149622951E-12</c:v>
                </c:pt>
                <c:pt idx="19">
                  <c:v>1.4427871669466884E-11</c:v>
                </c:pt>
                <c:pt idx="20">
                  <c:v>2.5928480943044269E-11</c:v>
                </c:pt>
                <c:pt idx="21">
                  <c:v>4.5959329951974924E-11</c:v>
                </c:pt>
                <c:pt idx="22">
                  <c:v>8.0377131079596065E-11</c:v>
                </c:pt>
                <c:pt idx="23">
                  <c:v>1.3873645719545486E-10</c:v>
                </c:pt>
                <c:pt idx="24">
                  <c:v>2.3641871711509324E-10</c:v>
                </c:pt>
                <c:pt idx="25">
                  <c:v>3.9786615422652727E-10</c:v>
                </c:pt>
                <c:pt idx="26">
                  <c:v>6.6142967495551274E-10</c:v>
                </c:pt>
                <c:pt idx="27">
                  <c:v>1.0865420880319366E-9</c:v>
                </c:pt>
                <c:pt idx="28">
                  <c:v>1.7641981479162791E-9</c:v>
                </c:pt>
                <c:pt idx="29">
                  <c:v>2.8320764498848545E-9</c:v>
                </c:pt>
                <c:pt idx="30">
                  <c:v>4.4960948800041179E-9</c:v>
                </c:pt>
                <c:pt idx="31">
                  <c:v>7.0607722231138066E-9</c:v>
                </c:pt>
                <c:pt idx="32">
                  <c:v>1.0971496488414386E-8</c:v>
                </c:pt>
                <c:pt idx="33">
                  <c:v>1.687269911528962E-8</c:v>
                </c:pt>
                <c:pt idx="34">
                  <c:v>2.5687026737818288E-8</c:v>
                </c:pt>
                <c:pt idx="35">
                  <c:v>3.8721910134131802E-8</c:v>
                </c:pt>
                <c:pt idx="36">
                  <c:v>5.7811471400962317E-8</c:v>
                </c:pt>
                <c:pt idx="37">
                  <c:v>8.5503497808053296E-8</c:v>
                </c:pt>
                <c:pt idx="38">
                  <c:v>1.253032490024561E-7</c:v>
                </c:pt>
                <c:pt idx="39">
                  <c:v>1.8198814796530829E-7</c:v>
                </c:pt>
                <c:pt idx="40">
                  <c:v>2.6200991765771157E-7</c:v>
                </c:pt>
                <c:pt idx="41">
                  <c:v>3.7400343228798103E-7</c:v>
                </c:pt>
                <c:pt idx="42">
                  <c:v>5.294244057595449E-7</c:v>
                </c:pt>
                <c:pt idx="43">
                  <c:v>7.4334097343545563E-7</c:v>
                </c:pt>
                <c:pt idx="44">
                  <c:v>1.0354071516712083E-6</c:v>
                </c:pt>
                <c:pt idx="45">
                  <c:v>1.4310489790525836E-6</c:v>
                </c:pt>
                <c:pt idx="46">
                  <c:v>1.9628967331517326E-6</c:v>
                </c:pt>
                <c:pt idx="47">
                  <c:v>2.6724988411206782E-6</c:v>
                </c:pt>
                <c:pt idx="48">
                  <c:v>3.6123548141686617E-6</c:v>
                </c:pt>
                <c:pt idx="49">
                  <c:v>4.848305580286393E-6</c:v>
                </c:pt>
                <c:pt idx="50">
                  <c:v>6.4623198100482686E-6</c:v>
                </c:pt>
                <c:pt idx="51">
                  <c:v>8.5557140749552635E-6</c:v>
                </c:pt>
                <c:pt idx="52">
                  <c:v>1.1252842805882738E-5</c:v>
                </c:pt>
                <c:pt idx="53">
                  <c:v>1.4705290908559337E-5</c:v>
                </c:pt>
                <c:pt idx="54">
                  <c:v>1.9096597447056957E-5</c:v>
                </c:pt>
                <c:pt idx="55">
                  <c:v>2.4647532960903982E-5</c:v>
                </c:pt>
                <c:pt idx="56">
                  <c:v>3.1621945711057216E-5</c:v>
                </c:pt>
                <c:pt idx="57">
                  <c:v>4.0333183472552081E-5</c:v>
                </c:pt>
                <c:pt idx="58">
                  <c:v>5.115108747230548E-5</c:v>
                </c:pt>
                <c:pt idx="59">
                  <c:v>6.4509543823531077E-5</c:v>
                </c:pt>
                <c:pt idx="60">
                  <c:v>8.091456549707105E-5</c:v>
                </c:pt>
                <c:pt idx="61">
                  <c:v>1.0095286470558595E-4</c:v>
                </c:pt>
                <c:pt idx="62">
                  <c:v>1.2530086181365902E-4</c:v>
                </c:pt>
                <c:pt idx="63">
                  <c:v>1.5473406281804632E-4</c:v>
                </c:pt>
                <c:pt idx="64">
                  <c:v>1.9013672339081552E-4</c:v>
                </c:pt>
                <c:pt idx="65">
                  <c:v>2.3251170378895823E-4</c:v>
                </c:pt>
                <c:pt idx="66">
                  <c:v>2.829904059640271E-4</c:v>
                </c:pt>
                <c:pt idx="67">
                  <c:v>3.4284267231214714E-4</c:v>
                </c:pt>
                <c:pt idx="68">
                  <c:v>4.134865150361348E-4</c:v>
                </c:pt>
                <c:pt idx="69">
                  <c:v>4.9649753637385336E-4</c:v>
                </c:pt>
                <c:pt idx="70">
                  <c:v>5.9361789327523964E-4</c:v>
                </c:pt>
                <c:pt idx="71">
                  <c:v>7.0676465573821224E-4</c:v>
                </c:pt>
                <c:pt idx="72">
                  <c:v>8.3803740614474492E-4</c:v>
                </c:pt>
                <c:pt idx="73">
                  <c:v>9.8972492772035668E-4</c:v>
                </c:pt>
                <c:pt idx="74">
                  <c:v>1.164310833759121E-3</c:v>
                </c:pt>
                <c:pt idx="75">
                  <c:v>1.3644779955335532E-3</c:v>
                </c:pt>
                <c:pt idx="76">
                  <c:v>1.5931116358007483E-3</c:v>
                </c:pt>
                <c:pt idx="77">
                  <c:v>1.8533009664143086E-3</c:v>
                </c:pt>
                <c:pt idx="78">
                  <c:v>2.1483392625862817E-3</c:v>
                </c:pt>
                <c:pt idx="79">
                  <c:v>2.4817222825880424E-3</c:v>
                </c:pt>
                <c:pt idx="80">
                  <c:v>2.8571449598563917E-3</c:v>
                </c:pt>
                <c:pt idx="81">
                  <c:v>3.2784963142615331E-3</c:v>
                </c:pt>
                <c:pt idx="82">
                  <c:v>3.7498525503432759E-3</c:v>
                </c:pt>
                <c:pt idx="83">
                  <c:v>4.2754683322507462E-3</c:v>
                </c:pt>
                <c:pt idx="84">
                  <c:v>4.8597662475369395E-3</c:v>
                </c:pt>
                <c:pt idx="85">
                  <c:v>5.5073244944614502E-3</c:v>
                </c:pt>
                <c:pt idx="86">
                  <c:v>6.2228628496491375E-3</c:v>
                </c:pt>
                <c:pt idx="87">
                  <c:v>7.0112269944568387E-3</c:v>
                </c:pt>
                <c:pt idx="88">
                  <c:v>7.8773712988549124E-3</c:v>
                </c:pt>
                <c:pt idx="89">
                  <c:v>8.8263401807043822E-3</c:v>
                </c:pt>
                <c:pt idx="90">
                  <c:v>9.8632481757081353E-3</c:v>
                </c:pt>
                <c:pt idx="91">
                  <c:v>1.0993258868781093E-2</c:v>
                </c:pt>
                <c:pt idx="92">
                  <c:v>1.2221562850907327E-2</c:v>
                </c:pt>
                <c:pt idx="93">
                  <c:v>1.355335487656998E-2</c:v>
                </c:pt>
                <c:pt idx="94">
                  <c:v>1.4993810405432679E-2</c:v>
                </c:pt>
                <c:pt idx="95">
                  <c:v>1.6548061718054653E-2</c:v>
                </c:pt>
                <c:pt idx="96">
                  <c:v>1.8221173799010851E-2</c:v>
                </c:pt>
                <c:pt idx="97">
                  <c:v>2.0018120181888685E-2</c:v>
                </c:pt>
                <c:pt idx="98">
                  <c:v>2.1943758949311529E-2</c:v>
                </c:pt>
                <c:pt idx="99">
                  <c:v>2.400280907749346E-2</c:v>
                </c:pt>
                <c:pt idx="100">
                  <c:v>2.6199827309005278E-2</c:v>
                </c:pt>
                <c:pt idx="101">
                  <c:v>2.8539185729589182E-2</c:v>
                </c:pt>
                <c:pt idx="102">
                  <c:v>3.1025050215192525E-2</c:v>
                </c:pt>
                <c:pt idx="103">
                  <c:v>3.366135990410915E-2</c:v>
                </c:pt>
                <c:pt idx="104">
                  <c:v>3.6451807836443077E-2</c:v>
                </c:pt>
                <c:pt idx="105">
                  <c:v>3.9399822889279464E-2</c:v>
                </c:pt>
                <c:pt idx="106">
                  <c:v>4.2508553121194316E-2</c:v>
                </c:pt>
                <c:pt idx="107">
                  <c:v>4.578085062430063E-2</c:v>
                </c:pt>
                <c:pt idx="108">
                  <c:v>4.9219257966139844E-2</c:v>
                </c:pt>
                <c:pt idx="109">
                  <c:v>5.2825996287614745E-2</c:v>
                </c:pt>
                <c:pt idx="110">
                  <c:v>5.6602955107032227E-2</c:v>
                </c:pt>
                <c:pt idx="111">
                  <c:v>6.0551683864383185E-2</c:v>
                </c:pt>
                <c:pt idx="112">
                  <c:v>6.4673385224413529E-2</c:v>
                </c:pt>
                <c:pt idx="113">
                  <c:v>6.8968910142003986E-2</c:v>
                </c:pt>
                <c:pt idx="114">
                  <c:v>7.3438754679018198E-2</c:v>
                </c:pt>
                <c:pt idx="115">
                  <c:v>7.8083058548230985E-2</c:v>
                </c:pt>
                <c:pt idx="116">
                  <c:v>8.2901605347312224E-2</c:v>
                </c:pt>
                <c:pt idx="117">
                  <c:v>8.78938244342094E-2</c:v>
                </c:pt>
                <c:pt idx="118">
                  <c:v>9.3058794384705407E-2</c:v>
                </c:pt>
                <c:pt idx="119">
                  <c:v>9.839524796347468E-2</c:v>
                </c:pt>
                <c:pt idx="120">
                  <c:v>0.10390157853165904</c:v>
                </c:pt>
                <c:pt idx="121">
                  <c:v>0.10957584780683495</c:v>
                </c:pt>
                <c:pt idx="122">
                  <c:v>0.11541579488525139</c:v>
                </c:pt>
                <c:pt idx="123">
                  <c:v>0.12141884643136866</c:v>
                </c:pt>
                <c:pt idx="124">
                  <c:v>0.12758212793598117</c:v>
                </c:pt>
                <c:pt idx="125">
                  <c:v>0.13390247594153959</c:v>
                </c:pt>
                <c:pt idx="126">
                  <c:v>0.14037645113163028</c:v>
                </c:pt>
                <c:pt idx="127">
                  <c:v>0.14700035218088331</c:v>
                </c:pt>
                <c:pt idx="128">
                  <c:v>0.15377023026178638</c:v>
                </c:pt>
                <c:pt idx="129">
                  <c:v>0.1606819041059227</c:v>
                </c:pt>
                <c:pt idx="130">
                  <c:v>0.16773097551894392</c:v>
                </c:pt>
                <c:pt idx="131">
                  <c:v>0.17491284525107384</c:v>
                </c:pt>
                <c:pt idx="132">
                  <c:v>0.1822227291280176</c:v>
                </c:pt>
                <c:pt idx="133">
                  <c:v>0.18965567435077821</c:v>
                </c:pt>
                <c:pt idx="134">
                  <c:v>0.19720657587695414</c:v>
                </c:pt>
                <c:pt idx="135">
                  <c:v>0.2048701928005513</c:v>
                </c:pt>
                <c:pt idx="136">
                  <c:v>0.21264116465212293</c:v>
                </c:pt>
                <c:pt idx="137">
                  <c:v>0.22051402754606594</c:v>
                </c:pt>
                <c:pt idx="138">
                  <c:v>0.22848323010711208</c:v>
                </c:pt>
                <c:pt idx="139">
                  <c:v>0.2365431491133787</c:v>
                </c:pt>
                <c:pt idx="140">
                  <c:v>0.24468810479873773</c:v>
                </c:pt>
                <c:pt idx="141">
                  <c:v>0.25291237576267661</c:v>
                </c:pt>
                <c:pt idx="142">
                  <c:v>0.26121021344120654</c:v>
                </c:pt>
                <c:pt idx="143">
                  <c:v>0.26957585609768292</c:v>
                </c:pt>
                <c:pt idx="144">
                  <c:v>0.27800354229760693</c:v>
                </c:pt>
                <c:pt idx="145">
                  <c:v>0.28648752383653669</c:v>
                </c:pt>
                <c:pt idx="146">
                  <c:v>0.29502207809512593</c:v>
                </c:pt>
                <c:pt idx="147">
                  <c:v>0.30360151980000766</c:v>
                </c:pt>
                <c:pt idx="148">
                  <c:v>0.31222021217371909</c:v>
                </c:pt>
                <c:pt idx="149">
                  <c:v>0.32087257746111914</c:v>
                </c:pt>
                <c:pt idx="150">
                  <c:v>0.3295531068237616</c:v>
                </c:pt>
                <c:pt idx="151">
                  <c:v>0.33825636959744187</c:v>
                </c:pt>
                <c:pt idx="152">
                  <c:v>0.34697702191163982</c:v>
                </c:pt>
                <c:pt idx="153">
                  <c:v>0.35570981467281904</c:v>
                </c:pt>
                <c:pt idx="154">
                  <c:v>0.36444960091652229</c:v>
                </c:pt>
                <c:pt idx="155">
                  <c:v>0.37319134253592334</c:v>
                </c:pt>
                <c:pt idx="156">
                  <c:v>0.38193011639695107</c:v>
                </c:pt>
                <c:pt idx="157">
                  <c:v>0.39066111985232205</c:v>
                </c:pt>
                <c:pt idx="158">
                  <c:v>0.39937967566877608</c:v>
                </c:pt>
                <c:pt idx="159">
                  <c:v>0.40808123638354471</c:v>
                </c:pt>
                <c:pt idx="160">
                  <c:v>0.41676138810758645</c:v>
                </c:pt>
                <c:pt idx="161">
                  <c:v>0.42541585379440749</c:v>
                </c:pt>
                <c:pt idx="162">
                  <c:v>0.43404049599437183</c:v>
                </c:pt>
                <c:pt idx="163">
                  <c:v>0.44263131911528975</c:v>
                </c:pt>
                <c:pt idx="164">
                  <c:v>0.4511844712107787</c:v>
                </c:pt>
                <c:pt idx="165">
                  <c:v>0.45969624531842523</c:v>
                </c:pt>
                <c:pt idx="166">
                  <c:v>0.46816308037015164</c:v>
                </c:pt>
                <c:pt idx="167">
                  <c:v>0.47658156169741944</c:v>
                </c:pt>
                <c:pt idx="168">
                  <c:v>0.48494842115399261</c:v>
                </c:pt>
                <c:pt idx="169">
                  <c:v>0.49326053687896015</c:v>
                </c:pt>
                <c:pt idx="170">
                  <c:v>0.50151493272256686</c:v>
                </c:pt>
                <c:pt idx="171">
                  <c:v>0.50970877735716746</c:v>
                </c:pt>
                <c:pt idx="172">
                  <c:v>0.51783938309527966</c:v>
                </c:pt>
                <c:pt idx="173">
                  <c:v>0.52590420443630193</c:v>
                </c:pt>
                <c:pt idx="174">
                  <c:v>0.53390083636297869</c:v>
                </c:pt>
                <c:pt idx="175">
                  <c:v>0.5418270124081479</c:v>
                </c:pt>
                <c:pt idx="176">
                  <c:v>0.54968060251171424</c:v>
                </c:pt>
                <c:pt idx="177">
                  <c:v>0.55745961068714323</c:v>
                </c:pt>
                <c:pt idx="178">
                  <c:v>0.56516217251610035</c:v>
                </c:pt>
                <c:pt idx="179">
                  <c:v>0.57278655248914367</c:v>
                </c:pt>
                <c:pt idx="180">
                  <c:v>0.5803311412096579</c:v>
                </c:pt>
                <c:pt idx="181">
                  <c:v>0.58779445247745843</c:v>
                </c:pt>
                <c:pt idx="182">
                  <c:v>0.59517512026774588</c:v>
                </c:pt>
                <c:pt idx="183">
                  <c:v>0.60247189562031656</c:v>
                </c:pt>
                <c:pt idx="184">
                  <c:v>0.60968364345317616</c:v>
                </c:pt>
                <c:pt idx="185">
                  <c:v>0.61680933931393023</c:v>
                </c:pt>
                <c:pt idx="186">
                  <c:v>0.62384806608157406</c:v>
                </c:pt>
                <c:pt idx="187">
                  <c:v>0.63079901063054966</c:v>
                </c:pt>
                <c:pt idx="188">
                  <c:v>0.63766146046820371</c:v>
                </c:pt>
                <c:pt idx="189">
                  <c:v>0.64443480035605716</c:v>
                </c:pt>
                <c:pt idx="190">
                  <c:v>0.65111850892459089</c:v>
                </c:pt>
                <c:pt idx="191">
                  <c:v>0.65771215529056726</c:v>
                </c:pt>
                <c:pt idx="192">
                  <c:v>0.66421539568524146</c:v>
                </c:pt>
                <c:pt idx="193">
                  <c:v>0.67062797010117159</c:v>
                </c:pt>
                <c:pt idx="194">
                  <c:v>0.67694969896471424</c:v>
                </c:pt>
                <c:pt idx="195">
                  <c:v>0.68318047984070007</c:v>
                </c:pt>
                <c:pt idx="196">
                  <c:v>0.68932028417520286</c:v>
                </c:pt>
                <c:pt idx="197">
                  <c:v>0.69536915408177413</c:v>
                </c:pt>
                <c:pt idx="198">
                  <c:v>0.70132719917598829</c:v>
                </c:pt>
                <c:pt idx="199">
                  <c:v>0.70719459346264413</c:v>
                </c:pt>
                <c:pt idx="200">
                  <c:v>0.7129715722794977</c:v>
                </c:pt>
                <c:pt idx="201">
                  <c:v>0.71865842930095125</c:v>
                </c:pt>
                <c:pt idx="202">
                  <c:v>0.72425551360469642</c:v>
                </c:pt>
                <c:pt idx="203">
                  <c:v>0.7297632268039147</c:v>
                </c:pt>
                <c:pt idx="204">
                  <c:v>0.73518202024725643</c:v>
                </c:pt>
                <c:pt idx="205">
                  <c:v>0.7405123922884681</c:v>
                </c:pt>
                <c:pt idx="206">
                  <c:v>0.74575488562720871</c:v>
                </c:pt>
                <c:pt idx="207">
                  <c:v>0.75091008472228149</c:v>
                </c:pt>
                <c:pt idx="208">
                  <c:v>0.75597861327822446</c:v>
                </c:pt>
                <c:pt idx="209">
                  <c:v>0.76096113180593128</c:v>
                </c:pt>
                <c:pt idx="210">
                  <c:v>0.76585833525772806</c:v>
                </c:pt>
                <c:pt idx="211">
                  <c:v>0.77067095073710279</c:v>
                </c:pt>
                <c:pt idx="212">
                  <c:v>0.77539973528306783</c:v>
                </c:pt>
                <c:pt idx="213">
                  <c:v>0.78004547372895028</c:v>
                </c:pt>
                <c:pt idx="214">
                  <c:v>0.78460897663521767</c:v>
                </c:pt>
                <c:pt idx="215">
                  <c:v>0.78909107829579328</c:v>
                </c:pt>
                <c:pt idx="216">
                  <c:v>0.79349263481716137</c:v>
                </c:pt>
                <c:pt idx="217">
                  <c:v>0.79781452226943372</c:v>
                </c:pt>
                <c:pt idx="218">
                  <c:v>0.80205763490842752</c:v>
                </c:pt>
                <c:pt idx="219">
                  <c:v>0.80622288346769788</c:v>
                </c:pt>
                <c:pt idx="220">
                  <c:v>0.81031119351937309</c:v>
                </c:pt>
                <c:pt idx="221">
                  <c:v>0.8143235039025557</c:v>
                </c:pt>
                <c:pt idx="222">
                  <c:v>0.81826076521798174</c:v>
                </c:pt>
                <c:pt idx="223">
                  <c:v>0.82212393838756181</c:v>
                </c:pt>
                <c:pt idx="224">
                  <c:v>0.82591399327737736</c:v>
                </c:pt>
                <c:pt idx="225">
                  <c:v>0.82963190738265868</c:v>
                </c:pt>
                <c:pt idx="226">
                  <c:v>0.83327866457322874</c:v>
                </c:pt>
                <c:pt idx="227">
                  <c:v>0.83685525389787319</c:v>
                </c:pt>
                <c:pt idx="228">
                  <c:v>0.84036266844606633</c:v>
                </c:pt>
                <c:pt idx="229">
                  <c:v>0.8438019042654693</c:v>
                </c:pt>
                <c:pt idx="230">
                  <c:v>0.84717395933360218</c:v>
                </c:pt>
                <c:pt idx="231">
                  <c:v>0.8504798325820877</c:v>
                </c:pt>
                <c:pt idx="232">
                  <c:v>0.85372052297186052</c:v>
                </c:pt>
                <c:pt idx="233">
                  <c:v>0.85689702861773831</c:v>
                </c:pt>
                <c:pt idx="234">
                  <c:v>0.86001034596076231</c:v>
                </c:pt>
                <c:pt idx="235">
                  <c:v>0.86306146898671876</c:v>
                </c:pt>
                <c:pt idx="236">
                  <c:v>0.86605138848927166</c:v>
                </c:pt>
                <c:pt idx="237">
                  <c:v>0.86898109137615287</c:v>
                </c:pt>
                <c:pt idx="238">
                  <c:v>0.87185156001687381</c:v>
                </c:pt>
                <c:pt idx="239">
                  <c:v>0.87466377163044784</c:v>
                </c:pt>
                <c:pt idx="240">
                  <c:v>0.87741869771163261</c:v>
                </c:pt>
                <c:pt idx="241">
                  <c:v>0.88011730349423156</c:v>
                </c:pt>
                <c:pt idx="242">
                  <c:v>0.88276054745001853</c:v>
                </c:pt>
                <c:pt idx="243">
                  <c:v>0.88534938082188142</c:v>
                </c:pt>
                <c:pt idx="244">
                  <c:v>0.88788474718980581</c:v>
                </c:pt>
                <c:pt idx="245">
                  <c:v>0.89036758206835842</c:v>
                </c:pt>
                <c:pt idx="246">
                  <c:v>0.89279881253435378</c:v>
                </c:pt>
                <c:pt idx="247">
                  <c:v>0.89517935688342787</c:v>
                </c:pt>
                <c:pt idx="248">
                  <c:v>0.89751012431426991</c:v>
                </c:pt>
                <c:pt idx="249">
                  <c:v>0.89979201463930036</c:v>
                </c:pt>
                <c:pt idx="250">
                  <c:v>0.90202591802061616</c:v>
                </c:pt>
                <c:pt idx="251">
                  <c:v>0.90421271473005771</c:v>
                </c:pt>
                <c:pt idx="252">
                  <c:v>0.90635327493228712</c:v>
                </c:pt>
                <c:pt idx="253">
                  <c:v>0.90844845848979927</c:v>
                </c:pt>
                <c:pt idx="254">
                  <c:v>0.91049911478882473</c:v>
                </c:pt>
                <c:pt idx="255">
                  <c:v>0.91250608258511157</c:v>
                </c:pt>
                <c:pt idx="256">
                  <c:v>0.91447018986861262</c:v>
                </c:pt>
                <c:pt idx="257">
                  <c:v>0.91639225374613142</c:v>
                </c:pt>
                <c:pt idx="258">
                  <c:v>0.91827308034101851</c:v>
                </c:pt>
                <c:pt idx="259">
                  <c:v>0.92011346470903588</c:v>
                </c:pt>
                <c:pt idx="260">
                  <c:v>0.92191419076954395</c:v>
                </c:pt>
                <c:pt idx="261">
                  <c:v>0.92367603125119269</c:v>
                </c:pt>
                <c:pt idx="262">
                  <c:v>0.92539974765133037</c:v>
                </c:pt>
                <c:pt idx="263">
                  <c:v>0.92708609020837329</c:v>
                </c:pt>
                <c:pt idx="264">
                  <c:v>0.92873579788640825</c:v>
                </c:pt>
                <c:pt idx="265">
                  <c:v>0.93034959837132747</c:v>
                </c:pt>
                <c:pt idx="266">
                  <c:v>0.9319282080778245</c:v>
                </c:pt>
                <c:pt idx="267">
                  <c:v>0.93347233216660674</c:v>
                </c:pt>
                <c:pt idx="268">
                  <c:v>0.93498266457120416</c:v>
                </c:pt>
                <c:pt idx="269">
                  <c:v>0.93645988803378244</c:v>
                </c:pt>
                <c:pt idx="270">
                  <c:v>0.93790467414939171</c:v>
                </c:pt>
                <c:pt idx="271">
                  <c:v>0.9393176834181074</c:v>
                </c:pt>
                <c:pt idx="272">
                  <c:v>0.9406995653045408</c:v>
                </c:pt>
                <c:pt idx="273">
                  <c:v>0.94205095830422392</c:v>
                </c:pt>
                <c:pt idx="274">
                  <c:v>0.94337249001639001</c:v>
                </c:pt>
                <c:pt idx="275">
                  <c:v>0.94466477722269759</c:v>
                </c:pt>
                <c:pt idx="276">
                  <c:v>0.94592842597146243</c:v>
                </c:pt>
                <c:pt idx="277">
                  <c:v>0.94716403166698337</c:v>
                </c:pt>
                <c:pt idx="278">
                  <c:v>0.94837217916356886</c:v>
                </c:pt>
                <c:pt idx="279">
                  <c:v>0.9495534428638861</c:v>
                </c:pt>
                <c:pt idx="280">
                  <c:v>0.95070838682127545</c:v>
                </c:pt>
                <c:pt idx="281">
                  <c:v>0.95183756484568982</c:v>
                </c:pt>
                <c:pt idx="282">
                  <c:v>0.95294152061293369</c:v>
                </c:pt>
                <c:pt idx="283">
                  <c:v>0.95402078777689414</c:v>
                </c:pt>
                <c:pt idx="284">
                  <c:v>0.9550758900844718</c:v>
                </c:pt>
                <c:pt idx="285">
                  <c:v>0.95610734149293219</c:v>
                </c:pt>
                <c:pt idx="286">
                  <c:v>0.95711564628941648</c:v>
                </c:pt>
                <c:pt idx="287">
                  <c:v>0.95810129921235965</c:v>
                </c:pt>
                <c:pt idx="288">
                  <c:v>0.95906478557458075</c:v>
                </c:pt>
                <c:pt idx="289">
                  <c:v>0.96000658138782102</c:v>
                </c:pt>
                <c:pt idx="290">
                  <c:v>0.96092715348851787</c:v>
                </c:pt>
                <c:pt idx="291">
                  <c:v>0.9618269596646164</c:v>
                </c:pt>
                <c:pt idx="292">
                  <c:v>0.96270644878322598</c:v>
                </c:pt>
                <c:pt idx="293">
                  <c:v>0.96356606091894859</c:v>
                </c:pt>
                <c:pt idx="294">
                  <c:v>0.9644062274827061</c:v>
                </c:pt>
                <c:pt idx="295">
                  <c:v>0.96522737135091263</c:v>
                </c:pt>
                <c:pt idx="296">
                  <c:v>0.96602990699484037</c:v>
                </c:pt>
                <c:pt idx="297">
                  <c:v>0.96681424061004051</c:v>
                </c:pt>
                <c:pt idx="298">
                  <c:v>0.96758077024568823</c:v>
                </c:pt>
                <c:pt idx="299">
                  <c:v>0.96832988593372793</c:v>
                </c:pt>
                <c:pt idx="300">
                  <c:v>0.96906196981770476</c:v>
                </c:pt>
                <c:pt idx="301">
                  <c:v>0.96977739628117354</c:v>
                </c:pt>
                <c:pt idx="302">
                  <c:v>0.97047653207558582</c:v>
                </c:pt>
                <c:pt idx="303">
                  <c:v>0.97115973644756071</c:v>
                </c:pt>
                <c:pt idx="304">
                  <c:v>0.97182736126545155</c:v>
                </c:pt>
                <c:pt idx="305">
                  <c:v>0.9724797511451293</c:v>
                </c:pt>
                <c:pt idx="306">
                  <c:v>0.97311724357490559</c:v>
                </c:pt>
                <c:pt idx="307">
                  <c:v>0.9737401690395262</c:v>
                </c:pt>
                <c:pt idx="308">
                  <c:v>0.97434885114317149</c:v>
                </c:pt>
                <c:pt idx="309">
                  <c:v>0.97494360673140357</c:v>
                </c:pt>
                <c:pt idx="310">
                  <c:v>0.97552474601200623</c:v>
                </c:pt>
                <c:pt idx="311">
                  <c:v>0.97609257267466765</c:v>
                </c:pt>
                <c:pt idx="312">
                  <c:v>0.97664738400946005</c:v>
                </c:pt>
                <c:pt idx="313">
                  <c:v>0.97718947102407505</c:v>
                </c:pt>
                <c:pt idx="314">
                  <c:v>0.97771911855977744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D-425D-ADC3-59F1EE109A7B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sly!$A$5:$A$319</c:f>
              <c:numCache>
                <c:formatCode>0.00</c:formatCode>
                <c:ptCount val="315"/>
                <c:pt idx="0">
                  <c:v>0.02</c:v>
                </c:pt>
                <c:pt idx="1">
                  <c:v>2.0400000000000001E-2</c:v>
                </c:pt>
                <c:pt idx="2">
                  <c:v>2.0808000000000004E-2</c:v>
                </c:pt>
                <c:pt idx="3">
                  <c:v>2.1224160000000002E-2</c:v>
                </c:pt>
                <c:pt idx="4">
                  <c:v>2.1648643200000001E-2</c:v>
                </c:pt>
                <c:pt idx="5">
                  <c:v>2.2081616064000002E-2</c:v>
                </c:pt>
                <c:pt idx="6">
                  <c:v>2.2523248385280002E-2</c:v>
                </c:pt>
                <c:pt idx="7">
                  <c:v>2.2973713352985602E-2</c:v>
                </c:pt>
                <c:pt idx="8">
                  <c:v>2.3433187620045315E-2</c:v>
                </c:pt>
                <c:pt idx="9">
                  <c:v>2.3901851372446221E-2</c:v>
                </c:pt>
                <c:pt idx="10">
                  <c:v>2.4379888399895147E-2</c:v>
                </c:pt>
                <c:pt idx="11">
                  <c:v>2.4867486167893051E-2</c:v>
                </c:pt>
                <c:pt idx="12">
                  <c:v>2.5364835891250912E-2</c:v>
                </c:pt>
                <c:pt idx="13">
                  <c:v>2.5872132609075931E-2</c:v>
                </c:pt>
                <c:pt idx="14">
                  <c:v>2.6389575261257452E-2</c:v>
                </c:pt>
                <c:pt idx="15">
                  <c:v>2.6917366766482601E-2</c:v>
                </c:pt>
                <c:pt idx="16">
                  <c:v>2.7455714101812252E-2</c:v>
                </c:pt>
                <c:pt idx="17">
                  <c:v>2.8004828383848497E-2</c:v>
                </c:pt>
                <c:pt idx="18">
                  <c:v>2.8564924951525468E-2</c:v>
                </c:pt>
                <c:pt idx="19">
                  <c:v>2.9136223450555977E-2</c:v>
                </c:pt>
                <c:pt idx="20">
                  <c:v>2.9718947919567099E-2</c:v>
                </c:pt>
                <c:pt idx="21">
                  <c:v>3.031332687795844E-2</c:v>
                </c:pt>
                <c:pt idx="22">
                  <c:v>3.0919593415517609E-2</c:v>
                </c:pt>
                <c:pt idx="23">
                  <c:v>3.1537985283827959E-2</c:v>
                </c:pt>
                <c:pt idx="24">
                  <c:v>3.2168744989504519E-2</c:v>
                </c:pt>
                <c:pt idx="25">
                  <c:v>3.2812119889294611E-2</c:v>
                </c:pt>
                <c:pt idx="26">
                  <c:v>3.3468362287080507E-2</c:v>
                </c:pt>
                <c:pt idx="27">
                  <c:v>3.4137729532822118E-2</c:v>
                </c:pt>
                <c:pt idx="28">
                  <c:v>3.4820484123478559E-2</c:v>
                </c:pt>
                <c:pt idx="29">
                  <c:v>3.5516893805948128E-2</c:v>
                </c:pt>
                <c:pt idx="30">
                  <c:v>3.6227231682067089E-2</c:v>
                </c:pt>
                <c:pt idx="31">
                  <c:v>3.695177631570843E-2</c:v>
                </c:pt>
                <c:pt idx="32">
                  <c:v>3.7690811842022602E-2</c:v>
                </c:pt>
                <c:pt idx="33">
                  <c:v>3.8444628078863056E-2</c:v>
                </c:pt>
                <c:pt idx="34">
                  <c:v>3.9213520640440321E-2</c:v>
                </c:pt>
                <c:pt idx="35">
                  <c:v>3.9997791053249125E-2</c:v>
                </c:pt>
                <c:pt idx="36">
                  <c:v>4.079774687431411E-2</c:v>
                </c:pt>
                <c:pt idx="37">
                  <c:v>4.1613701811800394E-2</c:v>
                </c:pt>
                <c:pt idx="38">
                  <c:v>4.2445975848036402E-2</c:v>
                </c:pt>
                <c:pt idx="39">
                  <c:v>4.329489536499713E-2</c:v>
                </c:pt>
                <c:pt idx="40">
                  <c:v>4.4160793272297071E-2</c:v>
                </c:pt>
                <c:pt idx="41">
                  <c:v>4.5044009137743014E-2</c:v>
                </c:pt>
                <c:pt idx="42">
                  <c:v>4.5944889320497874E-2</c:v>
                </c:pt>
                <c:pt idx="43">
                  <c:v>4.6863787106907834E-2</c:v>
                </c:pt>
                <c:pt idx="44">
                  <c:v>4.7801062849045992E-2</c:v>
                </c:pt>
                <c:pt idx="45">
                  <c:v>4.8757084106026916E-2</c:v>
                </c:pt>
                <c:pt idx="46">
                  <c:v>4.9732225788147455E-2</c:v>
                </c:pt>
                <c:pt idx="47">
                  <c:v>5.0726870303910404E-2</c:v>
                </c:pt>
                <c:pt idx="48">
                  <c:v>5.1741407709988613E-2</c:v>
                </c:pt>
                <c:pt idx="49">
                  <c:v>5.2776235864188385E-2</c:v>
                </c:pt>
                <c:pt idx="50">
                  <c:v>5.3831760581472154E-2</c:v>
                </c:pt>
                <c:pt idx="51">
                  <c:v>5.4908395793101597E-2</c:v>
                </c:pt>
                <c:pt idx="52">
                  <c:v>5.6006563708963633E-2</c:v>
                </c:pt>
                <c:pt idx="53">
                  <c:v>5.7126694983142906E-2</c:v>
                </c:pt>
                <c:pt idx="54">
                  <c:v>5.8269228882805765E-2</c:v>
                </c:pt>
                <c:pt idx="55">
                  <c:v>5.9434613460461881E-2</c:v>
                </c:pt>
                <c:pt idx="56">
                  <c:v>6.0623305729671118E-2</c:v>
                </c:pt>
                <c:pt idx="57">
                  <c:v>6.1835771844264538E-2</c:v>
                </c:pt>
                <c:pt idx="58">
                  <c:v>6.3072487281149836E-2</c:v>
                </c:pt>
                <c:pt idx="59">
                  <c:v>6.4333937026772828E-2</c:v>
                </c:pt>
                <c:pt idx="60">
                  <c:v>6.562061576730828E-2</c:v>
                </c:pt>
                <c:pt idx="61">
                  <c:v>6.6933028082654444E-2</c:v>
                </c:pt>
                <c:pt idx="62">
                  <c:v>6.8271688644307535E-2</c:v>
                </c:pt>
                <c:pt idx="63">
                  <c:v>6.9637122417193692E-2</c:v>
                </c:pt>
                <c:pt idx="64">
                  <c:v>7.102986486553757E-2</c:v>
                </c:pt>
                <c:pt idx="65">
                  <c:v>7.2450462162848325E-2</c:v>
                </c:pt>
                <c:pt idx="66">
                  <c:v>7.3899471406105297E-2</c:v>
                </c:pt>
                <c:pt idx="67">
                  <c:v>7.5377460834227403E-2</c:v>
                </c:pt>
                <c:pt idx="68">
                  <c:v>7.6885010050911959E-2</c:v>
                </c:pt>
                <c:pt idx="69">
                  <c:v>7.8422710251930206E-2</c:v>
                </c:pt>
                <c:pt idx="70">
                  <c:v>7.9991164456968814E-2</c:v>
                </c:pt>
                <c:pt idx="71">
                  <c:v>8.1590987746108193E-2</c:v>
                </c:pt>
                <c:pt idx="72">
                  <c:v>8.3222807501030352E-2</c:v>
                </c:pt>
                <c:pt idx="73">
                  <c:v>8.4887263651050954E-2</c:v>
                </c:pt>
                <c:pt idx="74">
                  <c:v>8.6585008924071977E-2</c:v>
                </c:pt>
                <c:pt idx="75">
                  <c:v>8.8316709102553417E-2</c:v>
                </c:pt>
                <c:pt idx="76">
                  <c:v>9.008304328460448E-2</c:v>
                </c:pt>
                <c:pt idx="77">
                  <c:v>9.1884704150296578E-2</c:v>
                </c:pt>
                <c:pt idx="78">
                  <c:v>9.3722398233302515E-2</c:v>
                </c:pt>
                <c:pt idx="79">
                  <c:v>9.5596846197968571E-2</c:v>
                </c:pt>
                <c:pt idx="80">
                  <c:v>9.7508783121927942E-2</c:v>
                </c:pt>
                <c:pt idx="81">
                  <c:v>9.9458958784366502E-2</c:v>
                </c:pt>
                <c:pt idx="82">
                  <c:v>0.10144813796005384</c:v>
                </c:pt>
                <c:pt idx="83">
                  <c:v>0.10347710071925491</c:v>
                </c:pt>
                <c:pt idx="84">
                  <c:v>0.10554664273364001</c:v>
                </c:pt>
                <c:pt idx="85">
                  <c:v>0.10765757558831281</c:v>
                </c:pt>
                <c:pt idx="86">
                  <c:v>0.10981072710007907</c:v>
                </c:pt>
                <c:pt idx="87">
                  <c:v>0.11200694164208065</c:v>
                </c:pt>
                <c:pt idx="88">
                  <c:v>0.11424708047492227</c:v>
                </c:pt>
                <c:pt idx="89">
                  <c:v>0.11653202208442072</c:v>
                </c:pt>
                <c:pt idx="90">
                  <c:v>0.11886266252610914</c:v>
                </c:pt>
                <c:pt idx="91">
                  <c:v>0.12123991577663132</c:v>
                </c:pt>
                <c:pt idx="92">
                  <c:v>0.12366471409216395</c:v>
                </c:pt>
                <c:pt idx="93">
                  <c:v>0.12613800837400724</c:v>
                </c:pt>
                <c:pt idx="94">
                  <c:v>0.12866076854148739</c:v>
                </c:pt>
                <c:pt idx="95">
                  <c:v>0.13123398391231714</c:v>
                </c:pt>
                <c:pt idx="96">
                  <c:v>0.13385866359056348</c:v>
                </c:pt>
                <c:pt idx="97">
                  <c:v>0.13653583686237475</c:v>
                </c:pt>
                <c:pt idx="98">
                  <c:v>0.13926655359962226</c:v>
                </c:pt>
                <c:pt idx="99">
                  <c:v>0.1420518846716147</c:v>
                </c:pt>
                <c:pt idx="100">
                  <c:v>0.144892922365047</c:v>
                </c:pt>
                <c:pt idx="101">
                  <c:v>0.14779078081234795</c:v>
                </c:pt>
                <c:pt idx="102">
                  <c:v>0.15074659642859492</c:v>
                </c:pt>
                <c:pt idx="103">
                  <c:v>0.15376152835716683</c:v>
                </c:pt>
                <c:pt idx="104">
                  <c:v>0.15683675892431018</c:v>
                </c:pt>
                <c:pt idx="105">
                  <c:v>0.15997349410279638</c:v>
                </c:pt>
                <c:pt idx="106">
                  <c:v>0.16317296398485232</c:v>
                </c:pt>
                <c:pt idx="107">
                  <c:v>0.16643642326454935</c:v>
                </c:pt>
                <c:pt idx="108">
                  <c:v>0.16976515172984036</c:v>
                </c:pt>
                <c:pt idx="109">
                  <c:v>0.17316045476443717</c:v>
                </c:pt>
                <c:pt idx="110">
                  <c:v>0.17662366385972592</c:v>
                </c:pt>
                <c:pt idx="111">
                  <c:v>0.18015613713692044</c:v>
                </c:pt>
                <c:pt idx="112">
                  <c:v>0.18375925987965885</c:v>
                </c:pt>
                <c:pt idx="113">
                  <c:v>0.18743444507725204</c:v>
                </c:pt>
                <c:pt idx="114">
                  <c:v>0.19118313397879708</c:v>
                </c:pt>
                <c:pt idx="115">
                  <c:v>0.19500679665837303</c:v>
                </c:pt>
                <c:pt idx="116">
                  <c:v>0.19890693259154049</c:v>
                </c:pt>
                <c:pt idx="117">
                  <c:v>0.2028850712433713</c:v>
                </c:pt>
                <c:pt idx="118">
                  <c:v>0.20694277266823871</c:v>
                </c:pt>
                <c:pt idx="119">
                  <c:v>0.2110816281216035</c:v>
                </c:pt>
                <c:pt idx="120">
                  <c:v>0.21530326068403557</c:v>
                </c:pt>
                <c:pt idx="121">
                  <c:v>0.21960932589771628</c:v>
                </c:pt>
                <c:pt idx="122">
                  <c:v>0.22400151241567062</c:v>
                </c:pt>
                <c:pt idx="123">
                  <c:v>0.22848154266398404</c:v>
                </c:pt>
                <c:pt idx="124">
                  <c:v>0.23305117351726373</c:v>
                </c:pt>
                <c:pt idx="125">
                  <c:v>0.23771219698760901</c:v>
                </c:pt>
                <c:pt idx="126">
                  <c:v>0.24246644092736119</c:v>
                </c:pt>
                <c:pt idx="127">
                  <c:v>0.24731576974590841</c:v>
                </c:pt>
                <c:pt idx="128">
                  <c:v>0.2522620851408266</c:v>
                </c:pt>
                <c:pt idx="129">
                  <c:v>0.25730732684364316</c:v>
                </c:pt>
                <c:pt idx="130">
                  <c:v>0.262453473380516</c:v>
                </c:pt>
                <c:pt idx="131">
                  <c:v>0.26770254284812633</c:v>
                </c:pt>
                <c:pt idx="132">
                  <c:v>0.27305659370508889</c:v>
                </c:pt>
                <c:pt idx="133">
                  <c:v>0.27851772557919069</c:v>
                </c:pt>
                <c:pt idx="134">
                  <c:v>0.28408808009077452</c:v>
                </c:pt>
                <c:pt idx="135">
                  <c:v>0.28976984169259001</c:v>
                </c:pt>
                <c:pt idx="136">
                  <c:v>0.29556523852644184</c:v>
                </c:pt>
                <c:pt idx="137">
                  <c:v>0.30147654329697071</c:v>
                </c:pt>
                <c:pt idx="138">
                  <c:v>0.30750607416291015</c:v>
                </c:pt>
                <c:pt idx="139">
                  <c:v>0.31365619564616837</c:v>
                </c:pt>
                <c:pt idx="140">
                  <c:v>0.31992931955909176</c:v>
                </c:pt>
                <c:pt idx="141">
                  <c:v>0.32632790595027361</c:v>
                </c:pt>
                <c:pt idx="142">
                  <c:v>0.3328544640692791</c:v>
                </c:pt>
                <c:pt idx="143">
                  <c:v>0.33951155335066469</c:v>
                </c:pt>
                <c:pt idx="144">
                  <c:v>0.346301784417678</c:v>
                </c:pt>
                <c:pt idx="145">
                  <c:v>0.3532278201060316</c:v>
                </c:pt>
                <c:pt idx="146">
                  <c:v>0.36029237650815221</c:v>
                </c:pt>
                <c:pt idx="147">
                  <c:v>0.36749822403831528</c:v>
                </c:pt>
                <c:pt idx="148">
                  <c:v>0.37484818851908158</c:v>
                </c:pt>
                <c:pt idx="149">
                  <c:v>0.3823451522894632</c:v>
                </c:pt>
                <c:pt idx="150">
                  <c:v>0.38999205533525244</c:v>
                </c:pt>
                <c:pt idx="151">
                  <c:v>0.3977918964419575</c:v>
                </c:pt>
                <c:pt idx="152">
                  <c:v>0.40574773437079664</c:v>
                </c:pt>
                <c:pt idx="153">
                  <c:v>0.41386268905821261</c:v>
                </c:pt>
                <c:pt idx="154">
                  <c:v>0.42213994283937689</c:v>
                </c:pt>
                <c:pt idx="155">
                  <c:v>0.43058274169616445</c:v>
                </c:pt>
                <c:pt idx="156">
                  <c:v>0.43919439653008774</c:v>
                </c:pt>
                <c:pt idx="157">
                  <c:v>0.44797828446068949</c:v>
                </c:pt>
                <c:pt idx="158">
                  <c:v>0.45693785014990329</c:v>
                </c:pt>
                <c:pt idx="159">
                  <c:v>0.46607660715290139</c:v>
                </c:pt>
                <c:pt idx="160">
                  <c:v>0.47539813929595942</c:v>
                </c:pt>
                <c:pt idx="161">
                  <c:v>0.48490610208187862</c:v>
                </c:pt>
                <c:pt idx="162">
                  <c:v>0.49460422412351618</c:v>
                </c:pt>
                <c:pt idx="163">
                  <c:v>0.50449630860598649</c:v>
                </c:pt>
                <c:pt idx="164">
                  <c:v>0.51458623477810628</c:v>
                </c:pt>
                <c:pt idx="165">
                  <c:v>0.52487795947366844</c:v>
                </c:pt>
                <c:pt idx="166">
                  <c:v>0.53537551866314181</c:v>
                </c:pt>
                <c:pt idx="167">
                  <c:v>0.54608302903640471</c:v>
                </c:pt>
                <c:pt idx="168">
                  <c:v>0.55700468961713279</c:v>
                </c:pt>
                <c:pt idx="169">
                  <c:v>0.5681447834094755</c:v>
                </c:pt>
                <c:pt idx="170">
                  <c:v>0.57950767907766498</c:v>
                </c:pt>
                <c:pt idx="171">
                  <c:v>0.59109783265921834</c:v>
                </c:pt>
                <c:pt idx="172">
                  <c:v>0.60291978931240275</c:v>
                </c:pt>
                <c:pt idx="173">
                  <c:v>0.61497818509865076</c:v>
                </c:pt>
                <c:pt idx="174">
                  <c:v>0.62727774880062381</c:v>
                </c:pt>
                <c:pt idx="175">
                  <c:v>0.63982330377663632</c:v>
                </c:pt>
                <c:pt idx="176">
                  <c:v>0.65261976985216907</c:v>
                </c:pt>
                <c:pt idx="177">
                  <c:v>0.66567216524921247</c:v>
                </c:pt>
                <c:pt idx="178">
                  <c:v>0.67898560855419676</c:v>
                </c:pt>
                <c:pt idx="179">
                  <c:v>0.69256532072528076</c:v>
                </c:pt>
                <c:pt idx="180">
                  <c:v>0.70641662713978637</c:v>
                </c:pt>
                <c:pt idx="181">
                  <c:v>0.72054495968258214</c:v>
                </c:pt>
                <c:pt idx="182">
                  <c:v>0.73495585887623383</c:v>
                </c:pt>
                <c:pt idx="183">
                  <c:v>0.74965497605375853</c:v>
                </c:pt>
                <c:pt idx="184">
                  <c:v>0.76464807557483372</c:v>
                </c:pt>
                <c:pt idx="185">
                  <c:v>0.77994103708633045</c:v>
                </c:pt>
                <c:pt idx="186">
                  <c:v>0.79553985782805703</c:v>
                </c:pt>
                <c:pt idx="187">
                  <c:v>0.81145065498461821</c:v>
                </c:pt>
                <c:pt idx="188">
                  <c:v>0.82767966808431059</c:v>
                </c:pt>
                <c:pt idx="189">
                  <c:v>0.84423326144599686</c:v>
                </c:pt>
                <c:pt idx="190">
                  <c:v>0.86111792667491682</c:v>
                </c:pt>
                <c:pt idx="191">
                  <c:v>0.87834028520841523</c:v>
                </c:pt>
                <c:pt idx="192">
                  <c:v>0.89590709091258358</c:v>
                </c:pt>
                <c:pt idx="193">
                  <c:v>0.91382523273083527</c:v>
                </c:pt>
                <c:pt idx="194">
                  <c:v>0.93210173738545199</c:v>
                </c:pt>
                <c:pt idx="195">
                  <c:v>0.95074377213316108</c:v>
                </c:pt>
                <c:pt idx="196">
                  <c:v>0.96975864757582431</c:v>
                </c:pt>
                <c:pt idx="197">
                  <c:v>0.9891538205273408</c:v>
                </c:pt>
                <c:pt idx="198">
                  <c:v>1.0089368969378876</c:v>
                </c:pt>
                <c:pt idx="199">
                  <c:v>1.0291156348766453</c:v>
                </c:pt>
                <c:pt idx="200">
                  <c:v>1.0496979475741781</c:v>
                </c:pt>
                <c:pt idx="201">
                  <c:v>1.0706919065256617</c:v>
                </c:pt>
                <c:pt idx="202">
                  <c:v>1.092105744656175</c:v>
                </c:pt>
                <c:pt idx="203">
                  <c:v>1.1139478595492986</c:v>
                </c:pt>
                <c:pt idx="204">
                  <c:v>1.1362268167402847</c:v>
                </c:pt>
                <c:pt idx="205">
                  <c:v>1.1589513530750903</c:v>
                </c:pt>
                <c:pt idx="206">
                  <c:v>1.1821303801365921</c:v>
                </c:pt>
                <c:pt idx="207">
                  <c:v>1.205772987739324</c:v>
                </c:pt>
                <c:pt idx="208">
                  <c:v>1.2298884474941105</c:v>
                </c:pt>
                <c:pt idx="209">
                  <c:v>1.2544862164439927</c:v>
                </c:pt>
                <c:pt idx="210">
                  <c:v>1.2795759407728726</c:v>
                </c:pt>
                <c:pt idx="211">
                  <c:v>1.30516745958833</c:v>
                </c:pt>
                <c:pt idx="212">
                  <c:v>1.3312708087800966</c:v>
                </c:pt>
                <c:pt idx="213">
                  <c:v>1.3578962249556985</c:v>
                </c:pt>
                <c:pt idx="214">
                  <c:v>1.3850541494548125</c:v>
                </c:pt>
                <c:pt idx="215">
                  <c:v>1.4127552324439088</c:v>
                </c:pt>
                <c:pt idx="216">
                  <c:v>1.4410103370927869</c:v>
                </c:pt>
                <c:pt idx="217">
                  <c:v>1.4698305438346426</c:v>
                </c:pt>
                <c:pt idx="218">
                  <c:v>1.4992271547113356</c:v>
                </c:pt>
                <c:pt idx="219">
                  <c:v>1.5292116978055623</c:v>
                </c:pt>
                <c:pt idx="220">
                  <c:v>1.5597959317616736</c:v>
                </c:pt>
                <c:pt idx="221">
                  <c:v>1.5909918503969072</c:v>
                </c:pt>
                <c:pt idx="222">
                  <c:v>1.6228116874048453</c:v>
                </c:pt>
                <c:pt idx="223">
                  <c:v>1.6552679211529422</c:v>
                </c:pt>
                <c:pt idx="224">
                  <c:v>1.6883732795760011</c:v>
                </c:pt>
                <c:pt idx="225">
                  <c:v>1.7221407451675212</c:v>
                </c:pt>
                <c:pt idx="226">
                  <c:v>1.7565835600708717</c:v>
                </c:pt>
                <c:pt idx="227">
                  <c:v>1.791715231272289</c:v>
                </c:pt>
                <c:pt idx="228">
                  <c:v>1.8275495358977349</c:v>
                </c:pt>
                <c:pt idx="229">
                  <c:v>1.8641005266156896</c:v>
                </c:pt>
                <c:pt idx="230">
                  <c:v>1.9013825371480033</c:v>
                </c:pt>
                <c:pt idx="231">
                  <c:v>1.9394101878909633</c:v>
                </c:pt>
                <c:pt idx="232">
                  <c:v>1.9781983916487826</c:v>
                </c:pt>
                <c:pt idx="233">
                  <c:v>2.0177623594817584</c:v>
                </c:pt>
                <c:pt idx="234">
                  <c:v>2.0581176066713938</c:v>
                </c:pt>
                <c:pt idx="235">
                  <c:v>2.0992799588048219</c:v>
                </c:pt>
                <c:pt idx="236">
                  <c:v>2.1412655579809186</c:v>
                </c:pt>
                <c:pt idx="237">
                  <c:v>2.1840908691405372</c:v>
                </c:pt>
                <c:pt idx="238">
                  <c:v>2.2277726865233478</c:v>
                </c:pt>
                <c:pt idx="239">
                  <c:v>2.2723281402538147</c:v>
                </c:pt>
                <c:pt idx="240">
                  <c:v>2.3177747030588911</c:v>
                </c:pt>
                <c:pt idx="241">
                  <c:v>2.364130197120069</c:v>
                </c:pt>
                <c:pt idx="242">
                  <c:v>2.4114128010624705</c:v>
                </c:pt>
                <c:pt idx="243">
                  <c:v>2.4596410570837199</c:v>
                </c:pt>
                <c:pt idx="244">
                  <c:v>2.5088338782253943</c:v>
                </c:pt>
                <c:pt idx="245">
                  <c:v>2.5590105557899023</c:v>
                </c:pt>
                <c:pt idx="246">
                  <c:v>2.6101907669057005</c:v>
                </c:pt>
                <c:pt idx="247">
                  <c:v>2.6623945822438144</c:v>
                </c:pt>
                <c:pt idx="248">
                  <c:v>2.7156424738886908</c:v>
                </c:pt>
                <c:pt idx="249">
                  <c:v>2.7699553233664647</c:v>
                </c:pt>
                <c:pt idx="250">
                  <c:v>2.8253544298337938</c:v>
                </c:pt>
                <c:pt idx="251">
                  <c:v>2.8818615184304699</c:v>
                </c:pt>
                <c:pt idx="252">
                  <c:v>2.9394987487990791</c:v>
                </c:pt>
                <c:pt idx="253">
                  <c:v>2.9982887237750608</c:v>
                </c:pt>
                <c:pt idx="254">
                  <c:v>3.0582544982505619</c:v>
                </c:pt>
                <c:pt idx="255">
                  <c:v>3.1194195882155733</c:v>
                </c:pt>
                <c:pt idx="256">
                  <c:v>3.1818079799798848</c:v>
                </c:pt>
                <c:pt idx="257">
                  <c:v>3.2454441395794826</c:v>
                </c:pt>
                <c:pt idx="258">
                  <c:v>3.3103530223710722</c:v>
                </c:pt>
                <c:pt idx="259">
                  <c:v>3.3765600828184938</c:v>
                </c:pt>
                <c:pt idx="260">
                  <c:v>3.4440912844748639</c:v>
                </c:pt>
                <c:pt idx="261">
                  <c:v>3.5129731101643613</c:v>
                </c:pt>
                <c:pt idx="262">
                  <c:v>3.5832325723676486</c:v>
                </c:pt>
                <c:pt idx="263">
                  <c:v>3.6548972238150017</c:v>
                </c:pt>
                <c:pt idx="264">
                  <c:v>3.7279951682913017</c:v>
                </c:pt>
                <c:pt idx="265">
                  <c:v>3.8025550716571277</c:v>
                </c:pt>
                <c:pt idx="266">
                  <c:v>3.8786061730902701</c:v>
                </c:pt>
                <c:pt idx="267">
                  <c:v>3.9561782965520758</c:v>
                </c:pt>
                <c:pt idx="268">
                  <c:v>4.0353018624831174</c:v>
                </c:pt>
                <c:pt idx="269">
                  <c:v>4.1160078997327796</c:v>
                </c:pt>
                <c:pt idx="270">
                  <c:v>4.1983280577274353</c:v>
                </c:pt>
                <c:pt idx="271">
                  <c:v>4.2822946188819841</c:v>
                </c:pt>
                <c:pt idx="272">
                  <c:v>4.3679405112596239</c:v>
                </c:pt>
                <c:pt idx="273">
                  <c:v>4.4552993214848167</c:v>
                </c:pt>
                <c:pt idx="274">
                  <c:v>4.5444053079145128</c:v>
                </c:pt>
                <c:pt idx="275">
                  <c:v>4.6352934140728035</c:v>
                </c:pt>
                <c:pt idx="276">
                  <c:v>4.7279992823542596</c:v>
                </c:pt>
                <c:pt idx="277">
                  <c:v>4.8225592680013447</c:v>
                </c:pt>
                <c:pt idx="278">
                  <c:v>4.9190104533613717</c:v>
                </c:pt>
                <c:pt idx="279">
                  <c:v>5.0173906624285989</c:v>
                </c:pt>
                <c:pt idx="280">
                  <c:v>5.1177384756771707</c:v>
                </c:pt>
                <c:pt idx="281">
                  <c:v>5.2200932451907143</c:v>
                </c:pt>
                <c:pt idx="282">
                  <c:v>5.3244951100945288</c:v>
                </c:pt>
                <c:pt idx="283">
                  <c:v>5.4309850122964196</c:v>
                </c:pt>
                <c:pt idx="284">
                  <c:v>5.5396047125423484</c:v>
                </c:pt>
                <c:pt idx="285">
                  <c:v>5.6503968067931956</c:v>
                </c:pt>
                <c:pt idx="286">
                  <c:v>5.7634047429290591</c:v>
                </c:pt>
                <c:pt idx="287">
                  <c:v>5.87867283778764</c:v>
                </c:pt>
                <c:pt idx="288">
                  <c:v>5.9962462945433925</c:v>
                </c:pt>
                <c:pt idx="289">
                  <c:v>6.1161712204342606</c:v>
                </c:pt>
                <c:pt idx="290">
                  <c:v>6.2384946448429464</c:v>
                </c:pt>
                <c:pt idx="291">
                  <c:v>6.3632645377398056</c:v>
                </c:pt>
                <c:pt idx="292">
                  <c:v>6.4905298284946022</c:v>
                </c:pt>
                <c:pt idx="293">
                  <c:v>6.6203404250644944</c:v>
                </c:pt>
                <c:pt idx="294">
                  <c:v>6.7527472335657848</c:v>
                </c:pt>
                <c:pt idx="295">
                  <c:v>6.8878021782371004</c:v>
                </c:pt>
                <c:pt idx="296">
                  <c:v>7.0255582218018429</c:v>
                </c:pt>
                <c:pt idx="297">
                  <c:v>7.1660693862378801</c:v>
                </c:pt>
                <c:pt idx="298">
                  <c:v>7.3093907739626376</c:v>
                </c:pt>
                <c:pt idx="299">
                  <c:v>7.4555785894418909</c:v>
                </c:pt>
                <c:pt idx="300">
                  <c:v>7.6046901612307289</c:v>
                </c:pt>
                <c:pt idx="301">
                  <c:v>7.7567839644553436</c:v>
                </c:pt>
                <c:pt idx="302">
                  <c:v>7.9119196437444508</c:v>
                </c:pt>
                <c:pt idx="303">
                  <c:v>8.0701580366193397</c:v>
                </c:pt>
                <c:pt idx="304">
                  <c:v>8.2315611973517271</c:v>
                </c:pt>
                <c:pt idx="305">
                  <c:v>8.3961924212987622</c:v>
                </c:pt>
                <c:pt idx="306">
                  <c:v>8.5641162697247371</c:v>
                </c:pt>
                <c:pt idx="307">
                  <c:v>8.7353985951192321</c:v>
                </c:pt>
                <c:pt idx="308">
                  <c:v>8.9101065670216162</c:v>
                </c:pt>
                <c:pt idx="309">
                  <c:v>9.0883086983620487</c:v>
                </c:pt>
                <c:pt idx="310">
                  <c:v>9.270074872329289</c:v>
                </c:pt>
                <c:pt idx="311">
                  <c:v>9.4554763697758748</c:v>
                </c:pt>
                <c:pt idx="312">
                  <c:v>9.6445858971713925</c:v>
                </c:pt>
                <c:pt idx="313">
                  <c:v>9.8374776151148211</c:v>
                </c:pt>
                <c:pt idx="314">
                  <c:v>10.034227167417118</c:v>
                </c:pt>
              </c:numCache>
            </c:numRef>
          </c:cat>
          <c:val>
            <c:numRef>
              <c:f>sly!$D$5:$D$319</c:f>
              <c:numCache>
                <c:formatCode>0.00%</c:formatCode>
                <c:ptCount val="315"/>
                <c:pt idx="0">
                  <c:v>7.0993595911374204E-60</c:v>
                </c:pt>
                <c:pt idx="1">
                  <c:v>4.9650415630871919E-58</c:v>
                </c:pt>
                <c:pt idx="2">
                  <c:v>3.0415493733321833E-56</c:v>
                </c:pt>
                <c:pt idx="3">
                  <c:v>1.6388129732829523E-54</c:v>
                </c:pt>
                <c:pt idx="4">
                  <c:v>7.7976685161124223E-53</c:v>
                </c:pt>
                <c:pt idx="5">
                  <c:v>3.2891607385107025E-51</c:v>
                </c:pt>
                <c:pt idx="6">
                  <c:v>1.2345877268874508E-49</c:v>
                </c:pt>
                <c:pt idx="7">
                  <c:v>4.138624590753507E-48</c:v>
                </c:pt>
                <c:pt idx="8">
                  <c:v>1.2434225157038783E-46</c:v>
                </c:pt>
                <c:pt idx="9">
                  <c:v>3.3596471591790617E-45</c:v>
                </c:pt>
                <c:pt idx="10">
                  <c:v>8.1906472274105371E-44</c:v>
                </c:pt>
                <c:pt idx="11">
                  <c:v>1.8075275243467855E-42</c:v>
                </c:pt>
                <c:pt idx="12">
                  <c:v>3.6219534819958683E-41</c:v>
                </c:pt>
                <c:pt idx="13">
                  <c:v>6.6099640563968522E-40</c:v>
                </c:pt>
                <c:pt idx="14">
                  <c:v>1.1018434014814322E-38</c:v>
                </c:pt>
                <c:pt idx="15">
                  <c:v>1.6824105198387513E-37</c:v>
                </c:pt>
                <c:pt idx="16">
                  <c:v>2.359521359889697E-36</c:v>
                </c:pt>
                <c:pt idx="17">
                  <c:v>3.0475240196225175E-35</c:v>
                </c:pt>
                <c:pt idx="18">
                  <c:v>3.6342699647743809E-34</c:v>
                </c:pt>
                <c:pt idx="19">
                  <c:v>4.0115739519686426E-33</c:v>
                </c:pt>
                <c:pt idx="20">
                  <c:v>4.1085353819863651E-32</c:v>
                </c:pt>
                <c:pt idx="21">
                  <c:v>3.9133460839328938E-31</c:v>
                </c:pt>
                <c:pt idx="22">
                  <c:v>3.474411310737915E-30</c:v>
                </c:pt>
                <c:pt idx="23">
                  <c:v>2.8816288976249031E-29</c:v>
                </c:pt>
                <c:pt idx="24">
                  <c:v>2.2373870786180295E-28</c:v>
                </c:pt>
                <c:pt idx="25">
                  <c:v>1.6296115501346688E-27</c:v>
                </c:pt>
                <c:pt idx="26">
                  <c:v>1.115662215968604E-26</c:v>
                </c:pt>
                <c:pt idx="27">
                  <c:v>7.1932604649930174E-26</c:v>
                </c:pt>
                <c:pt idx="28">
                  <c:v>4.3759856180533049E-25</c:v>
                </c:pt>
                <c:pt idx="29">
                  <c:v>2.5163456118260685E-24</c:v>
                </c:pt>
                <c:pt idx="30">
                  <c:v>1.3701613420226222E-23</c:v>
                </c:pt>
                <c:pt idx="31">
                  <c:v>7.0765091452197042E-23</c:v>
                </c:pt>
                <c:pt idx="32">
                  <c:v>3.4723880776347585E-22</c:v>
                </c:pt>
                <c:pt idx="33">
                  <c:v>1.6214098840966088E-21</c:v>
                </c:pt>
                <c:pt idx="34">
                  <c:v>7.2158031145715507E-21</c:v>
                </c:pt>
                <c:pt idx="35">
                  <c:v>3.0651716511469451E-20</c:v>
                </c:pt>
                <c:pt idx="36">
                  <c:v>1.2446116392225204E-19</c:v>
                </c:pt>
                <c:pt idx="37">
                  <c:v>4.8376321857614753E-19</c:v>
                </c:pt>
                <c:pt idx="38">
                  <c:v>1.8023689729138259E-18</c:v>
                </c:pt>
                <c:pt idx="39">
                  <c:v>6.4452521248791922E-18</c:v>
                </c:pt>
                <c:pt idx="40">
                  <c:v>2.2150170025152158E-17</c:v>
                </c:pt>
                <c:pt idx="41">
                  <c:v>7.3247605198998404E-17</c:v>
                </c:pt>
                <c:pt idx="42">
                  <c:v>2.3335144172289443E-16</c:v>
                </c:pt>
                <c:pt idx="43">
                  <c:v>7.1702360833347454E-16</c:v>
                </c:pt>
                <c:pt idx="44">
                  <c:v>2.1274129098672519E-15</c:v>
                </c:pt>
                <c:pt idx="45">
                  <c:v>6.1015431721016883E-15</c:v>
                </c:pt>
                <c:pt idx="46">
                  <c:v>1.6933883026625376E-14</c:v>
                </c:pt>
                <c:pt idx="47">
                  <c:v>4.552473949719493E-14</c:v>
                </c:pt>
                <c:pt idx="48">
                  <c:v>1.1867073363966492E-13</c:v>
                </c:pt>
                <c:pt idx="49">
                  <c:v>3.0023600898445045E-13</c:v>
                </c:pt>
                <c:pt idx="50">
                  <c:v>7.3792061536695257E-13</c:v>
                </c:pt>
                <c:pt idx="51">
                  <c:v>1.7635034791042778E-12</c:v>
                </c:pt>
                <c:pt idx="52">
                  <c:v>4.1014996637560334E-12</c:v>
                </c:pt>
                <c:pt idx="53">
                  <c:v>9.2913055971264572E-12</c:v>
                </c:pt>
                <c:pt idx="54">
                  <c:v>2.0518001559689593E-11</c:v>
                </c:pt>
                <c:pt idx="55">
                  <c:v>4.4204150341646439E-11</c:v>
                </c:pt>
                <c:pt idx="56">
                  <c:v>9.298124632883161E-11</c:v>
                </c:pt>
                <c:pt idx="57">
                  <c:v>1.9109803502867939E-10</c:v>
                </c:pt>
                <c:pt idx="58">
                  <c:v>3.840252015474125E-10</c:v>
                </c:pt>
                <c:pt idx="59">
                  <c:v>7.5510993415626596E-10</c:v>
                </c:pt>
                <c:pt idx="60">
                  <c:v>1.4537924622081479E-9</c:v>
                </c:pt>
                <c:pt idx="61">
                  <c:v>2.7423446509145024E-9</c:v>
                </c:pt>
                <c:pt idx="62">
                  <c:v>5.0716090124443336E-9</c:v>
                </c:pt>
                <c:pt idx="63">
                  <c:v>9.2011410292725283E-9</c:v>
                </c:pt>
                <c:pt idx="64">
                  <c:v>1.6385870785762015E-8</c:v>
                </c:pt>
                <c:pt idx="65">
                  <c:v>2.8660311339301037E-8</c:v>
                </c:pt>
                <c:pt idx="66">
                  <c:v>4.9262857265998031E-8</c:v>
                </c:pt>
                <c:pt idx="67">
                  <c:v>8.3257195932501531E-8</c:v>
                </c:pt>
                <c:pt idx="68">
                  <c:v>1.3842555033116511E-7</c:v>
                </c:pt>
                <c:pt idx="69">
                  <c:v>2.2652946832345452E-7</c:v>
                </c:pt>
                <c:pt idx="70">
                  <c:v>3.6505800731610527E-7</c:v>
                </c:pt>
                <c:pt idx="71">
                  <c:v>5.7960995870913137E-7</c:v>
                </c:pt>
                <c:pt idx="72">
                  <c:v>9.0708535881747542E-7</c:v>
                </c:pt>
                <c:pt idx="73">
                  <c:v>1.3998906691755623E-6</c:v>
                </c:pt>
                <c:pt idx="74">
                  <c:v>2.1313899739961819E-6</c:v>
                </c:pt>
                <c:pt idx="75">
                  <c:v>3.2028592236879071E-6</c:v>
                </c:pt>
                <c:pt idx="76">
                  <c:v>4.7522194995029789E-6</c:v>
                </c:pt>
                <c:pt idx="77">
                  <c:v>6.964835809562792E-6</c:v>
                </c:pt>
                <c:pt idx="78">
                  <c:v>1.0086667307134075E-5</c:v>
                </c:pt>
                <c:pt idx="79">
                  <c:v>1.4440040430030518E-5</c:v>
                </c:pt>
                <c:pt idx="80">
                  <c:v>2.0442286019182156E-5</c:v>
                </c:pt>
                <c:pt idx="81">
                  <c:v>2.8627433273898082E-5</c:v>
                </c:pt>
                <c:pt idx="82">
                  <c:v>3.9671086507243948E-5</c:v>
                </c:pt>
                <c:pt idx="83">
                  <c:v>5.4418525100189126E-5</c:v>
                </c:pt>
                <c:pt idx="84">
                  <c:v>7.3915963927057341E-5</c:v>
                </c:pt>
                <c:pt idx="85">
                  <c:v>9.9444793096643106E-5</c:v>
                </c:pt>
                <c:pt idx="86">
                  <c:v>1.3255848551950049E-4</c:v>
                </c:pt>
                <c:pt idx="87">
                  <c:v>1.7512172301176429E-4</c:v>
                </c:pt>
                <c:pt idx="88">
                  <c:v>2.2935115168887235E-4</c:v>
                </c:pt>
                <c:pt idx="89">
                  <c:v>2.9785704122511491E-4</c:v>
                </c:pt>
                <c:pt idx="90">
                  <c:v>3.8368499642265849E-4</c:v>
                </c:pt>
                <c:pt idx="91">
                  <c:v>4.9035675970745163E-4</c:v>
                </c:pt>
                <c:pt idx="92">
                  <c:v>6.2190905555976732E-4</c:v>
                </c:pt>
                <c:pt idx="93">
                  <c:v>7.8292936771840382E-4</c:v>
                </c:pt>
                <c:pt idx="94">
                  <c:v>9.7858751150685288E-4</c:v>
                </c:pt>
                <c:pt idx="95">
                  <c:v>1.2146618698182304E-3</c:v>
                </c:pt>
                <c:pt idx="96">
                  <c:v>1.4975592037506978E-3</c:v>
                </c:pt>
                <c:pt idx="97">
                  <c:v>1.8343270276797499E-3</c:v>
                </c:pt>
                <c:pt idx="98">
                  <c:v>2.2326576522333792E-3</c:v>
                </c:pt>
                <c:pt idx="99">
                  <c:v>2.7008831442837675E-3</c:v>
                </c:pt>
                <c:pt idx="100">
                  <c:v>3.2479606264512592E-3</c:v>
                </c:pt>
                <c:pt idx="101">
                  <c:v>3.883447534388212E-3</c:v>
                </c:pt>
                <c:pt idx="102">
                  <c:v>4.6174666620749085E-3</c:v>
                </c:pt>
                <c:pt idx="103">
                  <c:v>5.4606610467576849E-3</c:v>
                </c:pt>
                <c:pt idx="104">
                  <c:v>6.4241389689730314E-3</c:v>
                </c:pt>
                <c:pt idx="105">
                  <c:v>7.5194095623588239E-3</c:v>
                </c:pt>
                <c:pt idx="106">
                  <c:v>8.7583097360128294E-3</c:v>
                </c:pt>
                <c:pt idx="107">
                  <c:v>1.01529233029588E-2</c:v>
                </c:pt>
                <c:pt idx="108">
                  <c:v>1.171549337655625E-2</c:v>
                </c:pt>
                <c:pt idx="109">
                  <c:v>1.3458329238132456E-2</c:v>
                </c:pt>
                <c:pt idx="110">
                  <c:v>1.5393708990477121E-2</c:v>
                </c:pt>
                <c:pt idx="111">
                  <c:v>1.7533779391002334E-2</c:v>
                </c:pt>
                <c:pt idx="112">
                  <c:v>1.989045430432973E-2</c:v>
                </c:pt>
                <c:pt idx="113">
                  <c:v>2.2475313226919005E-2</c:v>
                </c:pt>
                <c:pt idx="114">
                  <c:v>2.5299501317177852E-2</c:v>
                </c:pt>
                <c:pt idx="115">
                  <c:v>2.8373632315286484E-2</c:v>
                </c:pt>
                <c:pt idx="116">
                  <c:v>3.1707695660451549E-2</c:v>
                </c:pt>
                <c:pt idx="117">
                  <c:v>3.5310969012821637E-2</c:v>
                </c:pt>
                <c:pt idx="118">
                  <c:v>3.919193726661218E-2</c:v>
                </c:pt>
                <c:pt idx="119">
                  <c:v>4.3358219004169453E-2</c:v>
                </c:pt>
                <c:pt idx="120">
                  <c:v>4.7816501191924869E-2</c:v>
                </c:pt>
                <c:pt idx="121">
                  <c:v>5.2572482762628589E-2</c:v>
                </c:pt>
                <c:pt idx="122">
                  <c:v>5.7630827567935382E-2</c:v>
                </c:pt>
                <c:pt idx="123">
                  <c:v>6.2995127025134739E-2</c:v>
                </c:pt>
                <c:pt idx="124">
                  <c:v>6.8667872625021942E-2</c:v>
                </c:pt>
                <c:pt idx="125">
                  <c:v>7.4650438317670084E-2</c:v>
                </c:pt>
                <c:pt idx="126">
                  <c:v>8.0943072651785811E-2</c:v>
                </c:pt>
                <c:pt idx="127">
                  <c:v>8.7544900413588894E-2</c:v>
                </c:pt>
                <c:pt idx="128">
                  <c:v>9.4453933394409037E-2</c:v>
                </c:pt>
                <c:pt idx="129">
                  <c:v>0.10166708981367056</c:v>
                </c:pt>
                <c:pt idx="130">
                  <c:v>0.10918022183639869</c:v>
                </c:pt>
                <c:pt idx="131">
                  <c:v>0.11698815055218538</c:v>
                </c:pt>
                <c:pt idx="132">
                  <c:v>0.12508470772568842</c:v>
                </c:pt>
                <c:pt idx="133">
                  <c:v>0.13346278358684299</c:v>
                </c:pt>
                <c:pt idx="134">
                  <c:v>0.14211437990142126</c:v>
                </c:pt>
                <c:pt idx="135">
                  <c:v>0.15103066754851471</c:v>
                </c:pt>
                <c:pt idx="136">
                  <c:v>0.16020204782989478</c:v>
                </c:pt>
                <c:pt idx="137">
                  <c:v>0.1696182167458461</c:v>
                </c:pt>
                <c:pt idx="138">
                  <c:v>0.17926823149169169</c:v>
                </c:pt>
                <c:pt idx="139">
                  <c:v>0.18914057845751953</c:v>
                </c:pt>
                <c:pt idx="140">
                  <c:v>0.19922324204923267</c:v>
                </c:pt>
                <c:pt idx="141">
                  <c:v>0.2095037736906597</c:v>
                </c:pt>
                <c:pt idx="142">
                  <c:v>0.21996936041280618</c:v>
                </c:pt>
                <c:pt idx="143">
                  <c:v>0.23060689248616345</c:v>
                </c:pt>
                <c:pt idx="144">
                  <c:v>0.24140302960422061</c:v>
                </c:pt>
                <c:pt idx="145">
                  <c:v>0.25234426517986763</c:v>
                </c:pt>
                <c:pt idx="146">
                  <c:v>0.26341698837032768</c:v>
                </c:pt>
                <c:pt idx="147">
                  <c:v>0.2746075434997664</c:v>
                </c:pt>
                <c:pt idx="148">
                  <c:v>0.28590228660107209</c:v>
                </c:pt>
                <c:pt idx="149">
                  <c:v>0.29728763884888737</c:v>
                </c:pt>
                <c:pt idx="150">
                  <c:v>0.30875013670426604</c:v>
                </c:pt>
                <c:pt idx="151">
                  <c:v>0.32027647863694475</c:v>
                </c:pt>
                <c:pt idx="152">
                  <c:v>0.33185356833382812</c:v>
                </c:pt>
                <c:pt idx="153">
                  <c:v>0.3434685543416594</c:v>
                </c:pt>
                <c:pt idx="154">
                  <c:v>0.35510886612785925</c:v>
                </c:pt>
                <c:pt idx="155">
                  <c:v>0.36676224657604639</c:v>
                </c:pt>
                <c:pt idx="156">
                  <c:v>0.37841678096182768</c:v>
                </c:pt>
                <c:pt idx="157">
                  <c:v>0.39006092248007418</c:v>
                </c:pt>
                <c:pt idx="158">
                  <c:v>0.40168351441716976</c:v>
                </c:pt>
                <c:pt idx="159">
                  <c:v>0.41327380908075612</c:v>
                </c:pt>
                <c:pt idx="160">
                  <c:v>0.42482148361544875</c:v>
                </c:pt>
                <c:pt idx="161">
                  <c:v>0.43631665284602872</c:v>
                </c:pt>
                <c:pt idx="162">
                  <c:v>0.44774987929992716</c:v>
                </c:pt>
                <c:pt idx="163">
                  <c:v>0.45911218056861081</c:v>
                </c:pt>
                <c:pt idx="164">
                  <c:v>0.4703950341729507</c:v>
                </c:pt>
                <c:pt idx="165">
                  <c:v>0.481590380101038</c:v>
                </c:pt>
                <c:pt idx="166">
                  <c:v>0.49269062118840062</c:v>
                </c:pt>
                <c:pt idx="167">
                  <c:v>0.50368862151038873</c:v>
                </c:pt>
                <c:pt idx="168">
                  <c:v>0.51457770295483019</c:v>
                </c:pt>
                <c:pt idx="169">
                  <c:v>0.52535164014011004</c:v>
                </c:pt>
                <c:pt idx="170">
                  <c:v>0.53600465383977991</c:v>
                </c:pt>
                <c:pt idx="171">
                  <c:v>0.54653140306982873</c:v>
                </c:pt>
                <c:pt idx="172">
                  <c:v>0.55692697598900065</c:v>
                </c:pt>
                <c:pt idx="173">
                  <c:v>0.5671868797561932</c:v>
                </c:pt>
                <c:pt idx="174">
                  <c:v>0.57730702948212409</c:v>
                </c:pt>
                <c:pt idx="175">
                  <c:v>0.58728373640525811</c:v>
                </c:pt>
                <c:pt idx="176">
                  <c:v>0.59711369541454162</c:v>
                </c:pt>
                <c:pt idx="177">
                  <c:v>0.60679397203390362</c:v>
                </c:pt>
                <c:pt idx="178">
                  <c:v>0.61632198897582635</c:v>
                </c:pt>
                <c:pt idx="179">
                  <c:v>0.62569551236365972</c:v>
                </c:pt>
                <c:pt idx="180">
                  <c:v>0.63491263771480688</c:v>
                </c:pt>
                <c:pt idx="181">
                  <c:v>0.64397177576949372</c:v>
                </c:pt>
                <c:pt idx="182">
                  <c:v>0.65287163824262273</c:v>
                </c:pt>
                <c:pt idx="183">
                  <c:v>0.66161122356921742</c:v>
                </c:pt>
                <c:pt idx="184">
                  <c:v>0.67018980270723316</c:v>
                </c:pt>
                <c:pt idx="185">
                  <c:v>0.67860690505506605</c:v>
                </c:pt>
                <c:pt idx="186">
                  <c:v>0.68686230453495012</c:v>
                </c:pt>
                <c:pt idx="187">
                  <c:v>0.69495600588761264</c:v>
                </c:pt>
                <c:pt idx="188">
                  <c:v>0.70288823121805943</c:v>
                </c:pt>
                <c:pt idx="189">
                  <c:v>0.71065940682720208</c:v>
                </c:pt>
                <c:pt idx="190">
                  <c:v>0.71827015035920549</c:v>
                </c:pt>
                <c:pt idx="191">
                  <c:v>0.72572125828993328</c:v>
                </c:pt>
                <c:pt idx="192">
                  <c:v>0.73301369377769487</c:v>
                </c:pt>
                <c:pt idx="193">
                  <c:v>0.74014857489363794</c:v>
                </c:pt>
                <c:pt idx="194">
                  <c:v>0.7471271632455817</c:v>
                </c:pt>
                <c:pt idx="195">
                  <c:v>0.7539508530058352</c:v>
                </c:pt>
                <c:pt idx="196">
                  <c:v>0.76062116035057992</c:v>
                </c:pt>
                <c:pt idx="197">
                  <c:v>0.76713971331570363</c:v>
                </c:pt>
                <c:pt idx="198">
                  <c:v>0.77350824207154356</c:v>
                </c:pt>
                <c:pt idx="199">
                  <c:v>0.77972856961680825</c:v>
                </c:pt>
                <c:pt idx="200">
                  <c:v>0.78580260288999704</c:v>
                </c:pt>
                <c:pt idx="201">
                  <c:v>0.79173232429490248</c:v>
                </c:pt>
                <c:pt idx="202">
                  <c:v>0.79751978363524678</c:v>
                </c:pt>
                <c:pt idx="203">
                  <c:v>0.80316709045216639</c:v>
                </c:pt>
                <c:pt idx="204">
                  <c:v>0.80867640675709362</c:v>
                </c:pt>
                <c:pt idx="205">
                  <c:v>0.81404994015158605</c:v>
                </c:pt>
                <c:pt idx="206">
                  <c:v>0.81928993732480049</c:v>
                </c:pt>
                <c:pt idx="207">
                  <c:v>0.82439867791860455</c:v>
                </c:pt>
                <c:pt idx="208">
                  <c:v>0.82937846874972809</c:v>
                </c:pt>
                <c:pt idx="209">
                  <c:v>0.83423163837789427</c:v>
                </c:pt>
                <c:pt idx="210">
                  <c:v>0.83896053200850151</c:v>
                </c:pt>
                <c:pt idx="211">
                  <c:v>0.84356750671816505</c:v>
                </c:pt>
                <c:pt idx="212">
                  <c:v>0.84805492699123941</c:v>
                </c:pt>
                <c:pt idx="213">
                  <c:v>0.85242516055534068</c:v>
                </c:pt>
                <c:pt idx="214">
                  <c:v>0.85668057450385082</c:v>
                </c:pt>
                <c:pt idx="215">
                  <c:v>0.86082353169340664</c:v>
                </c:pt>
                <c:pt idx="216">
                  <c:v>0.86485638740445958</c:v>
                </c:pt>
                <c:pt idx="217">
                  <c:v>0.86878148625311147</c:v>
                </c:pt>
                <c:pt idx="218">
                  <c:v>0.87260115934260263</c:v>
                </c:pt>
                <c:pt idx="219">
                  <c:v>0.87631772164302768</c:v>
                </c:pt>
                <c:pt idx="220">
                  <c:v>0.8799334695880866</c:v>
                </c:pt>
                <c:pt idx="221">
                  <c:v>0.88345067887793749</c:v>
                </c:pt>
                <c:pt idx="222">
                  <c:v>0.88687160247749608</c:v>
                </c:pt>
                <c:pt idx="223">
                  <c:v>0.89019846879982345</c:v>
                </c:pt>
                <c:pt idx="224">
                  <c:v>0.89343348006455447</c:v>
                </c:pt>
                <c:pt idx="225">
                  <c:v>0.8965788108216417</c:v>
                </c:pt>
                <c:pt idx="226">
                  <c:v>0.89963660663101674</c:v>
                </c:pt>
                <c:pt idx="227">
                  <c:v>0.90260898288911096</c:v>
                </c:pt>
                <c:pt idx="228">
                  <c:v>0.90549802379350841</c:v>
                </c:pt>
                <c:pt idx="229">
                  <c:v>0.90830578143735097</c:v>
                </c:pt>
                <c:pt idx="230">
                  <c:v>0.91103427502544787</c:v>
                </c:pt>
                <c:pt idx="231">
                  <c:v>0.91368549020438361</c:v>
                </c:pt>
                <c:pt idx="232">
                  <c:v>0.91626137849924705</c:v>
                </c:pt>
                <c:pt idx="233">
                  <c:v>0.91876385684993678</c:v>
                </c:pt>
                <c:pt idx="234">
                  <c:v>0.92119480724031555</c:v>
                </c:pt>
                <c:pt idx="235">
                  <c:v>0.92355607641380921</c:v>
                </c:pt>
                <c:pt idx="236">
                  <c:v>0.92584947566934683</c:v>
                </c:pt>
                <c:pt idx="237">
                  <c:v>0.92807678073184663</c:v>
                </c:pt>
                <c:pt idx="238">
                  <c:v>0.93023973169173924</c:v>
                </c:pt>
                <c:pt idx="239">
                  <c:v>0.93234003300830726</c:v>
                </c:pt>
                <c:pt idx="240">
                  <c:v>0.93437935357189172</c:v>
                </c:pt>
                <c:pt idx="241">
                  <c:v>0.93635932682028566</c:v>
                </c:pt>
                <c:pt idx="242">
                  <c:v>0.93828155090488519</c:v>
                </c:pt>
                <c:pt idx="243">
                  <c:v>0.94014758890242123</c:v>
                </c:pt>
                <c:pt idx="244">
                  <c:v>0.94195896906832655</c:v>
                </c:pt>
                <c:pt idx="245">
                  <c:v>0.9437171851280246</c:v>
                </c:pt>
                <c:pt idx="246">
                  <c:v>0.94542369660264247</c:v>
                </c:pt>
                <c:pt idx="247">
                  <c:v>0.94707992916585881</c:v>
                </c:pt>
                <c:pt idx="248">
                  <c:v>0.94868727502879968</c:v>
                </c:pt>
                <c:pt idx="249">
                  <c:v>0.95024709335008362</c:v>
                </c:pt>
                <c:pt idx="250">
                  <c:v>0.95176071066830059</c:v>
                </c:pt>
                <c:pt idx="251">
                  <c:v>0.9532294213543816</c:v>
                </c:pt>
                <c:pt idx="252">
                  <c:v>0.95465448808148223</c:v>
                </c:pt>
                <c:pt idx="253">
                  <c:v>0.95603714231016024</c:v>
                </c:pt>
                <c:pt idx="254">
                  <c:v>0.95737858478677418</c:v>
                </c:pt>
                <c:pt idx="255">
                  <c:v>0.95867998605317462</c:v>
                </c:pt>
                <c:pt idx="256">
                  <c:v>0.95994248696589102</c:v>
                </c:pt>
                <c:pt idx="257">
                  <c:v>0.96116719922314631</c:v>
                </c:pt>
                <c:pt idx="258">
                  <c:v>0.96235520589815038</c:v>
                </c:pt>
                <c:pt idx="259">
                  <c:v>0.96350756197723608</c:v>
                </c:pt>
                <c:pt idx="260">
                  <c:v>0.96462529490151261</c:v>
                </c:pt>
                <c:pt idx="261">
                  <c:v>0.9657094051108075</c:v>
                </c:pt>
                <c:pt idx="262">
                  <c:v>0.96676086658876803</c:v>
                </c:pt>
                <c:pt idx="263">
                  <c:v>0.9677806274080798</c:v>
                </c:pt>
                <c:pt idx="264">
                  <c:v>0.96876961027484809</c:v>
                </c:pt>
                <c:pt idx="265">
                  <c:v>0.96972871307126374</c:v>
                </c:pt>
                <c:pt idx="266">
                  <c:v>0.970658809395753</c:v>
                </c:pt>
                <c:pt idx="267">
                  <c:v>0.97156074909987988</c:v>
                </c:pt>
                <c:pt idx="268">
                  <c:v>0.97243535882133625</c:v>
                </c:pt>
                <c:pt idx="269">
                  <c:v>0.9732834425124145</c:v>
                </c:pt>
                <c:pt idx="270">
                  <c:v>0.97410578196341924</c:v>
                </c:pt>
                <c:pt idx="271">
                  <c:v>0.97490313732052492</c:v>
                </c:pt>
                <c:pt idx="272">
                  <c:v>0.97567624759764027</c:v>
                </c:pt>
                <c:pt idx="273">
                  <c:v>0.97642583118188342</c:v>
                </c:pt>
                <c:pt idx="274">
                  <c:v>0.97715258633232149</c:v>
                </c:pt>
                <c:pt idx="275">
                  <c:v>0.97785719167166352</c:v>
                </c:pt>
                <c:pt idx="276">
                  <c:v>0.9785403066706384</c:v>
                </c:pt>
                <c:pt idx="277">
                  <c:v>0.97920257212482276</c:v>
                </c:pt>
                <c:pt idx="278">
                  <c:v>0.97984461062371719</c:v>
                </c:pt>
                <c:pt idx="279">
                  <c:v>0.98046702701190125</c:v>
                </c:pt>
                <c:pt idx="280">
                  <c:v>0.98107040884212304</c:v>
                </c:pt>
                <c:pt idx="281">
                  <c:v>0.98165532682021006</c:v>
                </c:pt>
                <c:pt idx="282">
                  <c:v>0.98222233524170721</c:v>
                </c:pt>
                <c:pt idx="283">
                  <c:v>0.98277197242017489</c:v>
                </c:pt>
                <c:pt idx="284">
                  <c:v>0.98330476110709764</c:v>
                </c:pt>
                <c:pt idx="285">
                  <c:v>0.98382120890337521</c:v>
                </c:pt>
                <c:pt idx="286">
                  <c:v>0.98432180866238217</c:v>
                </c:pt>
                <c:pt idx="287">
                  <c:v>0.98480703888460308</c:v>
                </c:pt>
                <c:pt idx="288">
                  <c:v>0.98527736410386058</c:v>
                </c:pt>
                <c:pt idx="289">
                  <c:v>0.98573323526516854</c:v>
                </c:pt>
                <c:pt idx="290">
                  <c:v>0.98617509009425586</c:v>
                </c:pt>
                <c:pt idx="291">
                  <c:v>0.98660335345881689</c:v>
                </c:pt>
                <c:pt idx="292">
                  <c:v>0.98701843772155284</c:v>
                </c:pt>
                <c:pt idx="293">
                  <c:v>0.98742074308507988</c:v>
                </c:pt>
                <c:pt idx="294">
                  <c:v>0.98781065792878853</c:v>
                </c:pt>
                <c:pt idx="295">
                  <c:v>0.98818855913774128</c:v>
                </c:pt>
                <c:pt idx="296">
                  <c:v>0.98855481242370968</c:v>
                </c:pt>
                <c:pt idx="297">
                  <c:v>0.98890977263844915</c:v>
                </c:pt>
                <c:pt idx="298">
                  <c:v>0.98925378407932407</c:v>
                </c:pt>
                <c:pt idx="299">
                  <c:v>0.98958718078739139</c:v>
                </c:pt>
                <c:pt idx="300">
                  <c:v>0.98991028683806237</c:v>
                </c:pt>
                <c:pt idx="301">
                  <c:v>0.99022341662445945</c:v>
                </c:pt>
                <c:pt idx="302">
                  <c:v>0.99052687513359261</c:v>
                </c:pt>
                <c:pt idx="303">
                  <c:v>0.99082095821547977</c:v>
                </c:pt>
                <c:pt idx="304">
                  <c:v>0.9911059528453372</c:v>
                </c:pt>
                <c:pt idx="305">
                  <c:v>0.99138213737896919</c:v>
                </c:pt>
                <c:pt idx="306">
                  <c:v>0.99164978180148655</c:v>
                </c:pt>
                <c:pt idx="307">
                  <c:v>0.99190914796948371</c:v>
                </c:pt>
                <c:pt idx="308">
                  <c:v>0.99216048984680649</c:v>
                </c:pt>
                <c:pt idx="309">
                  <c:v>0.99240405373404017</c:v>
                </c:pt>
                <c:pt idx="310">
                  <c:v>0.99264007849185121</c:v>
                </c:pt>
                <c:pt idx="311">
                  <c:v>0.99286879575831155</c:v>
                </c:pt>
                <c:pt idx="312">
                  <c:v>0.99309043016033693</c:v>
                </c:pt>
                <c:pt idx="313">
                  <c:v>0.99330519951936913</c:v>
                </c:pt>
                <c:pt idx="314">
                  <c:v>0.99351331505143159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D-425D-ADC3-59F1EE109A7B}"/>
            </c:ext>
          </c:extLst>
        </c:ser>
        <c:ser>
          <c:idx val="3"/>
          <c:order val="3"/>
          <c:tx>
            <c:v>Round 13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sly!$A$5:$A$319</c:f>
              <c:numCache>
                <c:formatCode>0.00</c:formatCode>
                <c:ptCount val="315"/>
                <c:pt idx="0">
                  <c:v>0.02</c:v>
                </c:pt>
                <c:pt idx="1">
                  <c:v>2.0400000000000001E-2</c:v>
                </c:pt>
                <c:pt idx="2">
                  <c:v>2.0808000000000004E-2</c:v>
                </c:pt>
                <c:pt idx="3">
                  <c:v>2.1224160000000002E-2</c:v>
                </c:pt>
                <c:pt idx="4">
                  <c:v>2.1648643200000001E-2</c:v>
                </c:pt>
                <c:pt idx="5">
                  <c:v>2.2081616064000002E-2</c:v>
                </c:pt>
                <c:pt idx="6">
                  <c:v>2.2523248385280002E-2</c:v>
                </c:pt>
                <c:pt idx="7">
                  <c:v>2.2973713352985602E-2</c:v>
                </c:pt>
                <c:pt idx="8">
                  <c:v>2.3433187620045315E-2</c:v>
                </c:pt>
                <c:pt idx="9">
                  <c:v>2.3901851372446221E-2</c:v>
                </c:pt>
                <c:pt idx="10">
                  <c:v>2.4379888399895147E-2</c:v>
                </c:pt>
                <c:pt idx="11">
                  <c:v>2.4867486167893051E-2</c:v>
                </c:pt>
                <c:pt idx="12">
                  <c:v>2.5364835891250912E-2</c:v>
                </c:pt>
                <c:pt idx="13">
                  <c:v>2.5872132609075931E-2</c:v>
                </c:pt>
                <c:pt idx="14">
                  <c:v>2.6389575261257452E-2</c:v>
                </c:pt>
                <c:pt idx="15">
                  <c:v>2.6917366766482601E-2</c:v>
                </c:pt>
                <c:pt idx="16">
                  <c:v>2.7455714101812252E-2</c:v>
                </c:pt>
                <c:pt idx="17">
                  <c:v>2.8004828383848497E-2</c:v>
                </c:pt>
                <c:pt idx="18">
                  <c:v>2.8564924951525468E-2</c:v>
                </c:pt>
                <c:pt idx="19">
                  <c:v>2.9136223450555977E-2</c:v>
                </c:pt>
                <c:pt idx="20">
                  <c:v>2.9718947919567099E-2</c:v>
                </c:pt>
                <c:pt idx="21">
                  <c:v>3.031332687795844E-2</c:v>
                </c:pt>
                <c:pt idx="22">
                  <c:v>3.0919593415517609E-2</c:v>
                </c:pt>
                <c:pt idx="23">
                  <c:v>3.1537985283827959E-2</c:v>
                </c:pt>
                <c:pt idx="24">
                  <c:v>3.2168744989504519E-2</c:v>
                </c:pt>
                <c:pt idx="25">
                  <c:v>3.2812119889294611E-2</c:v>
                </c:pt>
                <c:pt idx="26">
                  <c:v>3.3468362287080507E-2</c:v>
                </c:pt>
                <c:pt idx="27">
                  <c:v>3.4137729532822118E-2</c:v>
                </c:pt>
                <c:pt idx="28">
                  <c:v>3.4820484123478559E-2</c:v>
                </c:pt>
                <c:pt idx="29">
                  <c:v>3.5516893805948128E-2</c:v>
                </c:pt>
                <c:pt idx="30">
                  <c:v>3.6227231682067089E-2</c:v>
                </c:pt>
                <c:pt idx="31">
                  <c:v>3.695177631570843E-2</c:v>
                </c:pt>
                <c:pt idx="32">
                  <c:v>3.7690811842022602E-2</c:v>
                </c:pt>
                <c:pt idx="33">
                  <c:v>3.8444628078863056E-2</c:v>
                </c:pt>
                <c:pt idx="34">
                  <c:v>3.9213520640440321E-2</c:v>
                </c:pt>
                <c:pt idx="35">
                  <c:v>3.9997791053249125E-2</c:v>
                </c:pt>
                <c:pt idx="36">
                  <c:v>4.079774687431411E-2</c:v>
                </c:pt>
                <c:pt idx="37">
                  <c:v>4.1613701811800394E-2</c:v>
                </c:pt>
                <c:pt idx="38">
                  <c:v>4.2445975848036402E-2</c:v>
                </c:pt>
                <c:pt idx="39">
                  <c:v>4.329489536499713E-2</c:v>
                </c:pt>
                <c:pt idx="40">
                  <c:v>4.4160793272297071E-2</c:v>
                </c:pt>
                <c:pt idx="41">
                  <c:v>4.5044009137743014E-2</c:v>
                </c:pt>
                <c:pt idx="42">
                  <c:v>4.5944889320497874E-2</c:v>
                </c:pt>
                <c:pt idx="43">
                  <c:v>4.6863787106907834E-2</c:v>
                </c:pt>
                <c:pt idx="44">
                  <c:v>4.7801062849045992E-2</c:v>
                </c:pt>
                <c:pt idx="45">
                  <c:v>4.8757084106026916E-2</c:v>
                </c:pt>
                <c:pt idx="46">
                  <c:v>4.9732225788147455E-2</c:v>
                </c:pt>
                <c:pt idx="47">
                  <c:v>5.0726870303910404E-2</c:v>
                </c:pt>
                <c:pt idx="48">
                  <c:v>5.1741407709988613E-2</c:v>
                </c:pt>
                <c:pt idx="49">
                  <c:v>5.2776235864188385E-2</c:v>
                </c:pt>
                <c:pt idx="50">
                  <c:v>5.3831760581472154E-2</c:v>
                </c:pt>
                <c:pt idx="51">
                  <c:v>5.4908395793101597E-2</c:v>
                </c:pt>
                <c:pt idx="52">
                  <c:v>5.6006563708963633E-2</c:v>
                </c:pt>
                <c:pt idx="53">
                  <c:v>5.7126694983142906E-2</c:v>
                </c:pt>
                <c:pt idx="54">
                  <c:v>5.8269228882805765E-2</c:v>
                </c:pt>
                <c:pt idx="55">
                  <c:v>5.9434613460461881E-2</c:v>
                </c:pt>
                <c:pt idx="56">
                  <c:v>6.0623305729671118E-2</c:v>
                </c:pt>
                <c:pt idx="57">
                  <c:v>6.1835771844264538E-2</c:v>
                </c:pt>
                <c:pt idx="58">
                  <c:v>6.3072487281149836E-2</c:v>
                </c:pt>
                <c:pt idx="59">
                  <c:v>6.4333937026772828E-2</c:v>
                </c:pt>
                <c:pt idx="60">
                  <c:v>6.562061576730828E-2</c:v>
                </c:pt>
                <c:pt idx="61">
                  <c:v>6.6933028082654444E-2</c:v>
                </c:pt>
                <c:pt idx="62">
                  <c:v>6.8271688644307535E-2</c:v>
                </c:pt>
                <c:pt idx="63">
                  <c:v>6.9637122417193692E-2</c:v>
                </c:pt>
                <c:pt idx="64">
                  <c:v>7.102986486553757E-2</c:v>
                </c:pt>
                <c:pt idx="65">
                  <c:v>7.2450462162848325E-2</c:v>
                </c:pt>
                <c:pt idx="66">
                  <c:v>7.3899471406105297E-2</c:v>
                </c:pt>
                <c:pt idx="67">
                  <c:v>7.5377460834227403E-2</c:v>
                </c:pt>
                <c:pt idx="68">
                  <c:v>7.6885010050911959E-2</c:v>
                </c:pt>
                <c:pt idx="69">
                  <c:v>7.8422710251930206E-2</c:v>
                </c:pt>
                <c:pt idx="70">
                  <c:v>7.9991164456968814E-2</c:v>
                </c:pt>
                <c:pt idx="71">
                  <c:v>8.1590987746108193E-2</c:v>
                </c:pt>
                <c:pt idx="72">
                  <c:v>8.3222807501030352E-2</c:v>
                </c:pt>
                <c:pt idx="73">
                  <c:v>8.4887263651050954E-2</c:v>
                </c:pt>
                <c:pt idx="74">
                  <c:v>8.6585008924071977E-2</c:v>
                </c:pt>
                <c:pt idx="75">
                  <c:v>8.8316709102553417E-2</c:v>
                </c:pt>
                <c:pt idx="76">
                  <c:v>9.008304328460448E-2</c:v>
                </c:pt>
                <c:pt idx="77">
                  <c:v>9.1884704150296578E-2</c:v>
                </c:pt>
                <c:pt idx="78">
                  <c:v>9.3722398233302515E-2</c:v>
                </c:pt>
                <c:pt idx="79">
                  <c:v>9.5596846197968571E-2</c:v>
                </c:pt>
                <c:pt idx="80">
                  <c:v>9.7508783121927942E-2</c:v>
                </c:pt>
                <c:pt idx="81">
                  <c:v>9.9458958784366502E-2</c:v>
                </c:pt>
                <c:pt idx="82">
                  <c:v>0.10144813796005384</c:v>
                </c:pt>
                <c:pt idx="83">
                  <c:v>0.10347710071925491</c:v>
                </c:pt>
                <c:pt idx="84">
                  <c:v>0.10554664273364001</c:v>
                </c:pt>
                <c:pt idx="85">
                  <c:v>0.10765757558831281</c:v>
                </c:pt>
                <c:pt idx="86">
                  <c:v>0.10981072710007907</c:v>
                </c:pt>
                <c:pt idx="87">
                  <c:v>0.11200694164208065</c:v>
                </c:pt>
                <c:pt idx="88">
                  <c:v>0.11424708047492227</c:v>
                </c:pt>
                <c:pt idx="89">
                  <c:v>0.11653202208442072</c:v>
                </c:pt>
                <c:pt idx="90">
                  <c:v>0.11886266252610914</c:v>
                </c:pt>
                <c:pt idx="91">
                  <c:v>0.12123991577663132</c:v>
                </c:pt>
                <c:pt idx="92">
                  <c:v>0.12366471409216395</c:v>
                </c:pt>
                <c:pt idx="93">
                  <c:v>0.12613800837400724</c:v>
                </c:pt>
                <c:pt idx="94">
                  <c:v>0.12866076854148739</c:v>
                </c:pt>
                <c:pt idx="95">
                  <c:v>0.13123398391231714</c:v>
                </c:pt>
                <c:pt idx="96">
                  <c:v>0.13385866359056348</c:v>
                </c:pt>
                <c:pt idx="97">
                  <c:v>0.13653583686237475</c:v>
                </c:pt>
                <c:pt idx="98">
                  <c:v>0.13926655359962226</c:v>
                </c:pt>
                <c:pt idx="99">
                  <c:v>0.1420518846716147</c:v>
                </c:pt>
                <c:pt idx="100">
                  <c:v>0.144892922365047</c:v>
                </c:pt>
                <c:pt idx="101">
                  <c:v>0.14779078081234795</c:v>
                </c:pt>
                <c:pt idx="102">
                  <c:v>0.15074659642859492</c:v>
                </c:pt>
                <c:pt idx="103">
                  <c:v>0.15376152835716683</c:v>
                </c:pt>
                <c:pt idx="104">
                  <c:v>0.15683675892431018</c:v>
                </c:pt>
                <c:pt idx="105">
                  <c:v>0.15997349410279638</c:v>
                </c:pt>
                <c:pt idx="106">
                  <c:v>0.16317296398485232</c:v>
                </c:pt>
                <c:pt idx="107">
                  <c:v>0.16643642326454935</c:v>
                </c:pt>
                <c:pt idx="108">
                  <c:v>0.16976515172984036</c:v>
                </c:pt>
                <c:pt idx="109">
                  <c:v>0.17316045476443717</c:v>
                </c:pt>
                <c:pt idx="110">
                  <c:v>0.17662366385972592</c:v>
                </c:pt>
                <c:pt idx="111">
                  <c:v>0.18015613713692044</c:v>
                </c:pt>
                <c:pt idx="112">
                  <c:v>0.18375925987965885</c:v>
                </c:pt>
                <c:pt idx="113">
                  <c:v>0.18743444507725204</c:v>
                </c:pt>
                <c:pt idx="114">
                  <c:v>0.19118313397879708</c:v>
                </c:pt>
                <c:pt idx="115">
                  <c:v>0.19500679665837303</c:v>
                </c:pt>
                <c:pt idx="116">
                  <c:v>0.19890693259154049</c:v>
                </c:pt>
                <c:pt idx="117">
                  <c:v>0.2028850712433713</c:v>
                </c:pt>
                <c:pt idx="118">
                  <c:v>0.20694277266823871</c:v>
                </c:pt>
                <c:pt idx="119">
                  <c:v>0.2110816281216035</c:v>
                </c:pt>
                <c:pt idx="120">
                  <c:v>0.21530326068403557</c:v>
                </c:pt>
                <c:pt idx="121">
                  <c:v>0.21960932589771628</c:v>
                </c:pt>
                <c:pt idx="122">
                  <c:v>0.22400151241567062</c:v>
                </c:pt>
                <c:pt idx="123">
                  <c:v>0.22848154266398404</c:v>
                </c:pt>
                <c:pt idx="124">
                  <c:v>0.23305117351726373</c:v>
                </c:pt>
                <c:pt idx="125">
                  <c:v>0.23771219698760901</c:v>
                </c:pt>
                <c:pt idx="126">
                  <c:v>0.24246644092736119</c:v>
                </c:pt>
                <c:pt idx="127">
                  <c:v>0.24731576974590841</c:v>
                </c:pt>
                <c:pt idx="128">
                  <c:v>0.2522620851408266</c:v>
                </c:pt>
                <c:pt idx="129">
                  <c:v>0.25730732684364316</c:v>
                </c:pt>
                <c:pt idx="130">
                  <c:v>0.262453473380516</c:v>
                </c:pt>
                <c:pt idx="131">
                  <c:v>0.26770254284812633</c:v>
                </c:pt>
                <c:pt idx="132">
                  <c:v>0.27305659370508889</c:v>
                </c:pt>
                <c:pt idx="133">
                  <c:v>0.27851772557919069</c:v>
                </c:pt>
                <c:pt idx="134">
                  <c:v>0.28408808009077452</c:v>
                </c:pt>
                <c:pt idx="135">
                  <c:v>0.28976984169259001</c:v>
                </c:pt>
                <c:pt idx="136">
                  <c:v>0.29556523852644184</c:v>
                </c:pt>
                <c:pt idx="137">
                  <c:v>0.30147654329697071</c:v>
                </c:pt>
                <c:pt idx="138">
                  <c:v>0.30750607416291015</c:v>
                </c:pt>
                <c:pt idx="139">
                  <c:v>0.31365619564616837</c:v>
                </c:pt>
                <c:pt idx="140">
                  <c:v>0.31992931955909176</c:v>
                </c:pt>
                <c:pt idx="141">
                  <c:v>0.32632790595027361</c:v>
                </c:pt>
                <c:pt idx="142">
                  <c:v>0.3328544640692791</c:v>
                </c:pt>
                <c:pt idx="143">
                  <c:v>0.33951155335066469</c:v>
                </c:pt>
                <c:pt idx="144">
                  <c:v>0.346301784417678</c:v>
                </c:pt>
                <c:pt idx="145">
                  <c:v>0.3532278201060316</c:v>
                </c:pt>
                <c:pt idx="146">
                  <c:v>0.36029237650815221</c:v>
                </c:pt>
                <c:pt idx="147">
                  <c:v>0.36749822403831528</c:v>
                </c:pt>
                <c:pt idx="148">
                  <c:v>0.37484818851908158</c:v>
                </c:pt>
                <c:pt idx="149">
                  <c:v>0.3823451522894632</c:v>
                </c:pt>
                <c:pt idx="150">
                  <c:v>0.38999205533525244</c:v>
                </c:pt>
                <c:pt idx="151">
                  <c:v>0.3977918964419575</c:v>
                </c:pt>
                <c:pt idx="152">
                  <c:v>0.40574773437079664</c:v>
                </c:pt>
                <c:pt idx="153">
                  <c:v>0.41386268905821261</c:v>
                </c:pt>
                <c:pt idx="154">
                  <c:v>0.42213994283937689</c:v>
                </c:pt>
                <c:pt idx="155">
                  <c:v>0.43058274169616445</c:v>
                </c:pt>
                <c:pt idx="156">
                  <c:v>0.43919439653008774</c:v>
                </c:pt>
                <c:pt idx="157">
                  <c:v>0.44797828446068949</c:v>
                </c:pt>
                <c:pt idx="158">
                  <c:v>0.45693785014990329</c:v>
                </c:pt>
                <c:pt idx="159">
                  <c:v>0.46607660715290139</c:v>
                </c:pt>
                <c:pt idx="160">
                  <c:v>0.47539813929595942</c:v>
                </c:pt>
                <c:pt idx="161">
                  <c:v>0.48490610208187862</c:v>
                </c:pt>
                <c:pt idx="162">
                  <c:v>0.49460422412351618</c:v>
                </c:pt>
                <c:pt idx="163">
                  <c:v>0.50449630860598649</c:v>
                </c:pt>
                <c:pt idx="164">
                  <c:v>0.51458623477810628</c:v>
                </c:pt>
                <c:pt idx="165">
                  <c:v>0.52487795947366844</c:v>
                </c:pt>
                <c:pt idx="166">
                  <c:v>0.53537551866314181</c:v>
                </c:pt>
                <c:pt idx="167">
                  <c:v>0.54608302903640471</c:v>
                </c:pt>
                <c:pt idx="168">
                  <c:v>0.55700468961713279</c:v>
                </c:pt>
                <c:pt idx="169">
                  <c:v>0.5681447834094755</c:v>
                </c:pt>
                <c:pt idx="170">
                  <c:v>0.57950767907766498</c:v>
                </c:pt>
                <c:pt idx="171">
                  <c:v>0.59109783265921834</c:v>
                </c:pt>
                <c:pt idx="172">
                  <c:v>0.60291978931240275</c:v>
                </c:pt>
                <c:pt idx="173">
                  <c:v>0.61497818509865076</c:v>
                </c:pt>
                <c:pt idx="174">
                  <c:v>0.62727774880062381</c:v>
                </c:pt>
                <c:pt idx="175">
                  <c:v>0.63982330377663632</c:v>
                </c:pt>
                <c:pt idx="176">
                  <c:v>0.65261976985216907</c:v>
                </c:pt>
                <c:pt idx="177">
                  <c:v>0.66567216524921247</c:v>
                </c:pt>
                <c:pt idx="178">
                  <c:v>0.67898560855419676</c:v>
                </c:pt>
                <c:pt idx="179">
                  <c:v>0.69256532072528076</c:v>
                </c:pt>
                <c:pt idx="180">
                  <c:v>0.70641662713978637</c:v>
                </c:pt>
                <c:pt idx="181">
                  <c:v>0.72054495968258214</c:v>
                </c:pt>
                <c:pt idx="182">
                  <c:v>0.73495585887623383</c:v>
                </c:pt>
                <c:pt idx="183">
                  <c:v>0.74965497605375853</c:v>
                </c:pt>
                <c:pt idx="184">
                  <c:v>0.76464807557483372</c:v>
                </c:pt>
                <c:pt idx="185">
                  <c:v>0.77994103708633045</c:v>
                </c:pt>
                <c:pt idx="186">
                  <c:v>0.79553985782805703</c:v>
                </c:pt>
                <c:pt idx="187">
                  <c:v>0.81145065498461821</c:v>
                </c:pt>
                <c:pt idx="188">
                  <c:v>0.82767966808431059</c:v>
                </c:pt>
                <c:pt idx="189">
                  <c:v>0.84423326144599686</c:v>
                </c:pt>
                <c:pt idx="190">
                  <c:v>0.86111792667491682</c:v>
                </c:pt>
                <c:pt idx="191">
                  <c:v>0.87834028520841523</c:v>
                </c:pt>
                <c:pt idx="192">
                  <c:v>0.89590709091258358</c:v>
                </c:pt>
                <c:pt idx="193">
                  <c:v>0.91382523273083527</c:v>
                </c:pt>
                <c:pt idx="194">
                  <c:v>0.93210173738545199</c:v>
                </c:pt>
                <c:pt idx="195">
                  <c:v>0.95074377213316108</c:v>
                </c:pt>
                <c:pt idx="196">
                  <c:v>0.96975864757582431</c:v>
                </c:pt>
                <c:pt idx="197">
                  <c:v>0.9891538205273408</c:v>
                </c:pt>
                <c:pt idx="198">
                  <c:v>1.0089368969378876</c:v>
                </c:pt>
                <c:pt idx="199">
                  <c:v>1.0291156348766453</c:v>
                </c:pt>
                <c:pt idx="200">
                  <c:v>1.0496979475741781</c:v>
                </c:pt>
                <c:pt idx="201">
                  <c:v>1.0706919065256617</c:v>
                </c:pt>
                <c:pt idx="202">
                  <c:v>1.092105744656175</c:v>
                </c:pt>
                <c:pt idx="203">
                  <c:v>1.1139478595492986</c:v>
                </c:pt>
                <c:pt idx="204">
                  <c:v>1.1362268167402847</c:v>
                </c:pt>
                <c:pt idx="205">
                  <c:v>1.1589513530750903</c:v>
                </c:pt>
                <c:pt idx="206">
                  <c:v>1.1821303801365921</c:v>
                </c:pt>
                <c:pt idx="207">
                  <c:v>1.205772987739324</c:v>
                </c:pt>
                <c:pt idx="208">
                  <c:v>1.2298884474941105</c:v>
                </c:pt>
                <c:pt idx="209">
                  <c:v>1.2544862164439927</c:v>
                </c:pt>
                <c:pt idx="210">
                  <c:v>1.2795759407728726</c:v>
                </c:pt>
                <c:pt idx="211">
                  <c:v>1.30516745958833</c:v>
                </c:pt>
                <c:pt idx="212">
                  <c:v>1.3312708087800966</c:v>
                </c:pt>
                <c:pt idx="213">
                  <c:v>1.3578962249556985</c:v>
                </c:pt>
                <c:pt idx="214">
                  <c:v>1.3850541494548125</c:v>
                </c:pt>
                <c:pt idx="215">
                  <c:v>1.4127552324439088</c:v>
                </c:pt>
                <c:pt idx="216">
                  <c:v>1.4410103370927869</c:v>
                </c:pt>
                <c:pt idx="217">
                  <c:v>1.4698305438346426</c:v>
                </c:pt>
                <c:pt idx="218">
                  <c:v>1.4992271547113356</c:v>
                </c:pt>
                <c:pt idx="219">
                  <c:v>1.5292116978055623</c:v>
                </c:pt>
                <c:pt idx="220">
                  <c:v>1.5597959317616736</c:v>
                </c:pt>
                <c:pt idx="221">
                  <c:v>1.5909918503969072</c:v>
                </c:pt>
                <c:pt idx="222">
                  <c:v>1.6228116874048453</c:v>
                </c:pt>
                <c:pt idx="223">
                  <c:v>1.6552679211529422</c:v>
                </c:pt>
                <c:pt idx="224">
                  <c:v>1.6883732795760011</c:v>
                </c:pt>
                <c:pt idx="225">
                  <c:v>1.7221407451675212</c:v>
                </c:pt>
                <c:pt idx="226">
                  <c:v>1.7565835600708717</c:v>
                </c:pt>
                <c:pt idx="227">
                  <c:v>1.791715231272289</c:v>
                </c:pt>
                <c:pt idx="228">
                  <c:v>1.8275495358977349</c:v>
                </c:pt>
                <c:pt idx="229">
                  <c:v>1.8641005266156896</c:v>
                </c:pt>
                <c:pt idx="230">
                  <c:v>1.9013825371480033</c:v>
                </c:pt>
                <c:pt idx="231">
                  <c:v>1.9394101878909633</c:v>
                </c:pt>
                <c:pt idx="232">
                  <c:v>1.9781983916487826</c:v>
                </c:pt>
                <c:pt idx="233">
                  <c:v>2.0177623594817584</c:v>
                </c:pt>
                <c:pt idx="234">
                  <c:v>2.0581176066713938</c:v>
                </c:pt>
                <c:pt idx="235">
                  <c:v>2.0992799588048219</c:v>
                </c:pt>
                <c:pt idx="236">
                  <c:v>2.1412655579809186</c:v>
                </c:pt>
                <c:pt idx="237">
                  <c:v>2.1840908691405372</c:v>
                </c:pt>
                <c:pt idx="238">
                  <c:v>2.2277726865233478</c:v>
                </c:pt>
                <c:pt idx="239">
                  <c:v>2.2723281402538147</c:v>
                </c:pt>
                <c:pt idx="240">
                  <c:v>2.3177747030588911</c:v>
                </c:pt>
                <c:pt idx="241">
                  <c:v>2.364130197120069</c:v>
                </c:pt>
                <c:pt idx="242">
                  <c:v>2.4114128010624705</c:v>
                </c:pt>
                <c:pt idx="243">
                  <c:v>2.4596410570837199</c:v>
                </c:pt>
                <c:pt idx="244">
                  <c:v>2.5088338782253943</c:v>
                </c:pt>
                <c:pt idx="245">
                  <c:v>2.5590105557899023</c:v>
                </c:pt>
                <c:pt idx="246">
                  <c:v>2.6101907669057005</c:v>
                </c:pt>
                <c:pt idx="247">
                  <c:v>2.6623945822438144</c:v>
                </c:pt>
                <c:pt idx="248">
                  <c:v>2.7156424738886908</c:v>
                </c:pt>
                <c:pt idx="249">
                  <c:v>2.7699553233664647</c:v>
                </c:pt>
                <c:pt idx="250">
                  <c:v>2.8253544298337938</c:v>
                </c:pt>
                <c:pt idx="251">
                  <c:v>2.8818615184304699</c:v>
                </c:pt>
                <c:pt idx="252">
                  <c:v>2.9394987487990791</c:v>
                </c:pt>
                <c:pt idx="253">
                  <c:v>2.9982887237750608</c:v>
                </c:pt>
                <c:pt idx="254">
                  <c:v>3.0582544982505619</c:v>
                </c:pt>
                <c:pt idx="255">
                  <c:v>3.1194195882155733</c:v>
                </c:pt>
                <c:pt idx="256">
                  <c:v>3.1818079799798848</c:v>
                </c:pt>
                <c:pt idx="257">
                  <c:v>3.2454441395794826</c:v>
                </c:pt>
                <c:pt idx="258">
                  <c:v>3.3103530223710722</c:v>
                </c:pt>
                <c:pt idx="259">
                  <c:v>3.3765600828184938</c:v>
                </c:pt>
                <c:pt idx="260">
                  <c:v>3.4440912844748639</c:v>
                </c:pt>
                <c:pt idx="261">
                  <c:v>3.5129731101643613</c:v>
                </c:pt>
                <c:pt idx="262">
                  <c:v>3.5832325723676486</c:v>
                </c:pt>
                <c:pt idx="263">
                  <c:v>3.6548972238150017</c:v>
                </c:pt>
                <c:pt idx="264">
                  <c:v>3.7279951682913017</c:v>
                </c:pt>
                <c:pt idx="265">
                  <c:v>3.8025550716571277</c:v>
                </c:pt>
                <c:pt idx="266">
                  <c:v>3.8786061730902701</c:v>
                </c:pt>
                <c:pt idx="267">
                  <c:v>3.9561782965520758</c:v>
                </c:pt>
                <c:pt idx="268">
                  <c:v>4.0353018624831174</c:v>
                </c:pt>
                <c:pt idx="269">
                  <c:v>4.1160078997327796</c:v>
                </c:pt>
                <c:pt idx="270">
                  <c:v>4.1983280577274353</c:v>
                </c:pt>
                <c:pt idx="271">
                  <c:v>4.2822946188819841</c:v>
                </c:pt>
                <c:pt idx="272">
                  <c:v>4.3679405112596239</c:v>
                </c:pt>
                <c:pt idx="273">
                  <c:v>4.4552993214848167</c:v>
                </c:pt>
                <c:pt idx="274">
                  <c:v>4.5444053079145128</c:v>
                </c:pt>
                <c:pt idx="275">
                  <c:v>4.6352934140728035</c:v>
                </c:pt>
                <c:pt idx="276">
                  <c:v>4.7279992823542596</c:v>
                </c:pt>
                <c:pt idx="277">
                  <c:v>4.8225592680013447</c:v>
                </c:pt>
                <c:pt idx="278">
                  <c:v>4.9190104533613717</c:v>
                </c:pt>
                <c:pt idx="279">
                  <c:v>5.0173906624285989</c:v>
                </c:pt>
                <c:pt idx="280">
                  <c:v>5.1177384756771707</c:v>
                </c:pt>
                <c:pt idx="281">
                  <c:v>5.2200932451907143</c:v>
                </c:pt>
                <c:pt idx="282">
                  <c:v>5.3244951100945288</c:v>
                </c:pt>
                <c:pt idx="283">
                  <c:v>5.4309850122964196</c:v>
                </c:pt>
                <c:pt idx="284">
                  <c:v>5.5396047125423484</c:v>
                </c:pt>
                <c:pt idx="285">
                  <c:v>5.6503968067931956</c:v>
                </c:pt>
                <c:pt idx="286">
                  <c:v>5.7634047429290591</c:v>
                </c:pt>
                <c:pt idx="287">
                  <c:v>5.87867283778764</c:v>
                </c:pt>
                <c:pt idx="288">
                  <c:v>5.9962462945433925</c:v>
                </c:pt>
                <c:pt idx="289">
                  <c:v>6.1161712204342606</c:v>
                </c:pt>
                <c:pt idx="290">
                  <c:v>6.2384946448429464</c:v>
                </c:pt>
                <c:pt idx="291">
                  <c:v>6.3632645377398056</c:v>
                </c:pt>
                <c:pt idx="292">
                  <c:v>6.4905298284946022</c:v>
                </c:pt>
                <c:pt idx="293">
                  <c:v>6.6203404250644944</c:v>
                </c:pt>
                <c:pt idx="294">
                  <c:v>6.7527472335657848</c:v>
                </c:pt>
                <c:pt idx="295">
                  <c:v>6.8878021782371004</c:v>
                </c:pt>
                <c:pt idx="296">
                  <c:v>7.0255582218018429</c:v>
                </c:pt>
                <c:pt idx="297">
                  <c:v>7.1660693862378801</c:v>
                </c:pt>
                <c:pt idx="298">
                  <c:v>7.3093907739626376</c:v>
                </c:pt>
                <c:pt idx="299">
                  <c:v>7.4555785894418909</c:v>
                </c:pt>
                <c:pt idx="300">
                  <c:v>7.6046901612307289</c:v>
                </c:pt>
                <c:pt idx="301">
                  <c:v>7.7567839644553436</c:v>
                </c:pt>
                <c:pt idx="302">
                  <c:v>7.9119196437444508</c:v>
                </c:pt>
                <c:pt idx="303">
                  <c:v>8.0701580366193397</c:v>
                </c:pt>
                <c:pt idx="304">
                  <c:v>8.2315611973517271</c:v>
                </c:pt>
                <c:pt idx="305">
                  <c:v>8.3961924212987622</c:v>
                </c:pt>
                <c:pt idx="306">
                  <c:v>8.5641162697247371</c:v>
                </c:pt>
                <c:pt idx="307">
                  <c:v>8.7353985951192321</c:v>
                </c:pt>
                <c:pt idx="308">
                  <c:v>8.9101065670216162</c:v>
                </c:pt>
                <c:pt idx="309">
                  <c:v>9.0883086983620487</c:v>
                </c:pt>
                <c:pt idx="310">
                  <c:v>9.270074872329289</c:v>
                </c:pt>
                <c:pt idx="311">
                  <c:v>9.4554763697758748</c:v>
                </c:pt>
                <c:pt idx="312">
                  <c:v>9.6445858971713925</c:v>
                </c:pt>
                <c:pt idx="313">
                  <c:v>9.8374776151148211</c:v>
                </c:pt>
                <c:pt idx="314">
                  <c:v>10.034227167417118</c:v>
                </c:pt>
              </c:numCache>
            </c:numRef>
          </c:cat>
          <c:val>
            <c:numRef>
              <c:f>sly!$E$5:$E$319</c:f>
              <c:numCache>
                <c:formatCode>0.00%</c:formatCode>
                <c:ptCount val="315"/>
                <c:pt idx="0">
                  <c:v>2.0817775999999993E-3</c:v>
                </c:pt>
                <c:pt idx="1">
                  <c:v>2.3899426782207998E-3</c:v>
                </c:pt>
                <c:pt idx="2">
                  <c:v>2.7042117688512914E-3</c:v>
                </c:pt>
                <c:pt idx="3">
                  <c:v>3.0247045640794997E-3</c:v>
                </c:pt>
                <c:pt idx="4">
                  <c:v>3.3515430539016091E-3</c:v>
                </c:pt>
                <c:pt idx="5">
                  <c:v>3.6848515682253325E-3</c:v>
                </c:pt>
                <c:pt idx="6">
                  <c:v>4.0247568196613761E-3</c:v>
                </c:pt>
                <c:pt idx="7">
                  <c:v>4.3713879470105906E-3</c:v>
                </c:pt>
                <c:pt idx="8">
                  <c:v>4.724876559454411E-3</c:v>
                </c:pt>
                <c:pt idx="9">
                  <c:v>5.0853567814559911E-3</c:v>
                </c:pt>
                <c:pt idx="10">
                  <c:v>5.4529652983794346E-3</c:v>
                </c:pt>
                <c:pt idx="11">
                  <c:v>5.8278414028342645E-3</c:v>
                </c:pt>
                <c:pt idx="12">
                  <c:v>6.2101270417523006E-3</c:v>
                </c:pt>
                <c:pt idx="13">
                  <c:v>6.5999668642038028E-3</c:v>
                </c:pt>
                <c:pt idx="14">
                  <c:v>6.9975082699596982E-3</c:v>
                </c:pt>
                <c:pt idx="15">
                  <c:v>7.4029014588064459E-3</c:v>
                </c:pt>
                <c:pt idx="16">
                  <c:v>7.8162994806199922E-3</c:v>
                </c:pt>
                <c:pt idx="17">
                  <c:v>8.2378582862049198E-3</c:v>
                </c:pt>
                <c:pt idx="18">
                  <c:v>8.6677367789047988E-3</c:v>
                </c:pt>
                <c:pt idx="19">
                  <c:v>9.106096866989476E-3</c:v>
                </c:pt>
                <c:pt idx="20">
                  <c:v>9.5531035168246372E-3</c:v>
                </c:pt>
                <c:pt idx="21">
                  <c:v>1.0008924806828948E-2</c:v>
                </c:pt>
                <c:pt idx="22">
                  <c:v>1.0473731982223468E-2</c:v>
                </c:pt>
                <c:pt idx="23">
                  <c:v>1.0947699510578017E-2</c:v>
                </c:pt>
                <c:pt idx="24">
                  <c:v>1.1431005138158529E-2</c:v>
                </c:pt>
                <c:pt idx="25">
                  <c:v>1.1923829947079275E-2</c:v>
                </c:pt>
                <c:pt idx="26">
                  <c:v>1.2426358413263323E-2</c:v>
                </c:pt>
                <c:pt idx="27">
                  <c:v>1.2938778465214204E-2</c:v>
                </c:pt>
                <c:pt idx="28">
                  <c:v>1.3461281543601331E-2</c:v>
                </c:pt>
                <c:pt idx="29">
                  <c:v>1.3994062661661156E-2</c:v>
                </c:pt>
                <c:pt idx="30">
                  <c:v>1.4537320466415629E-2</c:v>
                </c:pt>
                <c:pt idx="31">
                  <c:v>1.5091257300708953E-2</c:v>
                </c:pt>
                <c:pt idx="32">
                  <c:v>1.5656079266062967E-2</c:v>
                </c:pt>
                <c:pt idx="33">
                  <c:v>1.6231996286351046E-2</c:v>
                </c:pt>
                <c:pt idx="34">
                  <c:v>1.6819222172289663E-2</c:v>
                </c:pt>
                <c:pt idx="35">
                  <c:v>1.7417974686745955E-2</c:v>
                </c:pt>
                <c:pt idx="36">
                  <c:v>1.8028475610859247E-2</c:v>
                </c:pt>
                <c:pt idx="37">
                  <c:v>1.8650950810973371E-2</c:v>
                </c:pt>
                <c:pt idx="38">
                  <c:v>1.9285630306375978E-2</c:v>
                </c:pt>
                <c:pt idx="39">
                  <c:v>1.9932748337840332E-2</c:v>
                </c:pt>
                <c:pt idx="40">
                  <c:v>2.0592543436963796E-2</c:v>
                </c:pt>
                <c:pt idx="41">
                  <c:v>2.1265258496296791E-2</c:v>
                </c:pt>
                <c:pt idx="42">
                  <c:v>2.1951140840254464E-2</c:v>
                </c:pt>
                <c:pt idx="43">
                  <c:v>2.2650442296802818E-2</c:v>
                </c:pt>
                <c:pt idx="44">
                  <c:v>2.336341926990948E-2</c:v>
                </c:pt>
                <c:pt idx="45">
                  <c:v>2.4090332812748506E-2</c:v>
                </c:pt>
                <c:pt idx="46">
                  <c:v>2.4831448701647059E-2</c:v>
                </c:pt>
                <c:pt idx="47">
                  <c:v>2.5587037510760954E-2</c:v>
                </c:pt>
                <c:pt idx="48">
                  <c:v>2.6357374687464276E-2</c:v>
                </c:pt>
                <c:pt idx="49">
                  <c:v>2.7142740628437252E-2</c:v>
                </c:pt>
                <c:pt idx="50">
                  <c:v>2.7943420756434856E-2</c:v>
                </c:pt>
                <c:pt idx="51">
                  <c:v>2.8759705597717178E-2</c:v>
                </c:pt>
                <c:pt idx="52">
                  <c:v>2.9591890860120984E-2</c:v>
                </c:pt>
                <c:pt idx="53">
                  <c:v>3.0440277511750255E-2</c:v>
                </c:pt>
                <c:pt idx="54">
                  <c:v>3.1305171860261445E-2</c:v>
                </c:pt>
                <c:pt idx="55">
                  <c:v>3.218688563271789E-2</c:v>
                </c:pt>
                <c:pt idx="56">
                  <c:v>3.3085736055985186E-2</c:v>
                </c:pt>
                <c:pt idx="57">
                  <c:v>3.4002045937637934E-2</c:v>
                </c:pt>
                <c:pt idx="58">
                  <c:v>3.4936143747345778E-2</c:v>
                </c:pt>
                <c:pt idx="59">
                  <c:v>3.5888363698704455E-2</c:v>
                </c:pt>
                <c:pt idx="60">
                  <c:v>3.685904583147552E-2</c:v>
                </c:pt>
                <c:pt idx="61">
                  <c:v>3.7848536094195709E-2</c:v>
                </c:pt>
                <c:pt idx="62">
                  <c:v>3.885718642711436E-2</c:v>
                </c:pt>
                <c:pt idx="63">
                  <c:v>3.9885354845415083E-2</c:v>
                </c:pt>
                <c:pt idx="64">
                  <c:v>4.0933405522674528E-2</c:v>
                </c:pt>
                <c:pt idx="65">
                  <c:v>4.2001708874508707E-2</c:v>
                </c:pt>
                <c:pt idx="66">
                  <c:v>4.3090641642354002E-2</c:v>
                </c:pt>
                <c:pt idx="67">
                  <c:v>4.4200586977327115E-2</c:v>
                </c:pt>
                <c:pt idx="68">
                  <c:v>4.5331934524104729E-2</c:v>
                </c:pt>
                <c:pt idx="69">
                  <c:v>4.648508050476035E-2</c:v>
                </c:pt>
                <c:pt idx="70">
                  <c:v>4.7660427802492362E-2</c:v>
                </c:pt>
                <c:pt idx="71">
                  <c:v>4.8858386045173383E-2</c:v>
                </c:pt>
                <c:pt idx="72">
                  <c:v>5.0079371688647338E-2</c:v>
                </c:pt>
                <c:pt idx="73">
                  <c:v>5.1323808099696729E-2</c:v>
                </c:pt>
                <c:pt idx="74">
                  <c:v>5.2592125638598074E-2</c:v>
                </c:pt>
                <c:pt idx="75">
                  <c:v>5.38847617411796E-2</c:v>
                </c:pt>
                <c:pt idx="76">
                  <c:v>5.520216100029033E-2</c:v>
                </c:pt>
                <c:pt idx="77">
                  <c:v>5.6544775246585473E-2</c:v>
                </c:pt>
                <c:pt idx="78">
                  <c:v>5.7913063628527404E-2</c:v>
                </c:pt>
                <c:pt idx="79">
                  <c:v>5.9307492691497495E-2</c:v>
                </c:pt>
                <c:pt idx="80">
                  <c:v>6.0728536455907624E-2</c:v>
                </c:pt>
                <c:pt idx="81">
                  <c:v>6.2176676494195678E-2</c:v>
                </c:pt>
                <c:pt idx="82">
                  <c:v>6.3652402006582995E-2</c:v>
                </c:pt>
                <c:pt idx="83">
                  <c:v>6.5156209895466055E-2</c:v>
                </c:pt>
                <c:pt idx="84">
                  <c:v>6.6688604838308782E-2</c:v>
                </c:pt>
                <c:pt idx="85">
                  <c:v>6.8250099358894797E-2</c:v>
                </c:pt>
                <c:pt idx="86">
                  <c:v>6.9841213896793125E-2</c:v>
                </c:pt>
                <c:pt idx="87">
                  <c:v>7.1462476874883399E-2</c:v>
                </c:pt>
                <c:pt idx="88">
                  <c:v>7.3114424764779751E-2</c:v>
                </c:pt>
                <c:pt idx="89">
                  <c:v>7.4797602149985182E-2</c:v>
                </c:pt>
                <c:pt idx="90">
                  <c:v>7.65125617866005E-2</c:v>
                </c:pt>
                <c:pt idx="91">
                  <c:v>7.8259864661403791E-2</c:v>
                </c:pt>
                <c:pt idx="92">
                  <c:v>8.0040080047108761E-2</c:v>
                </c:pt>
                <c:pt idx="93">
                  <c:v>8.185378555460103E-2</c:v>
                </c:pt>
                <c:pt idx="94">
                  <c:v>8.3701567181943159E-2</c:v>
                </c:pt>
                <c:pt idx="95">
                  <c:v>8.558401935992993E-2</c:v>
                </c:pt>
                <c:pt idx="96">
                  <c:v>8.7501744993965958E-2</c:v>
                </c:pt>
                <c:pt idx="97">
                  <c:v>8.945535550202792E-2</c:v>
                </c:pt>
                <c:pt idx="98">
                  <c:v>9.1445470848463828E-2</c:v>
                </c:pt>
                <c:pt idx="99">
                  <c:v>9.3472719573370791E-2</c:v>
                </c:pt>
                <c:pt idx="100">
                  <c:v>9.5537738817282947E-2</c:v>
                </c:pt>
                <c:pt idx="101">
                  <c:v>9.7641174340888898E-2</c:v>
                </c:pt>
                <c:pt idx="102">
                  <c:v>9.9783680539487621E-2</c:v>
                </c:pt>
                <c:pt idx="103">
                  <c:v>0.10196592045187919</c:v>
                </c:pt>
                <c:pt idx="104">
                  <c:v>0.10418856576337487</c:v>
                </c:pt>
                <c:pt idx="105">
                  <c:v>0.10645229680259854</c:v>
                </c:pt>
                <c:pt idx="106">
                  <c:v>0.10875780253173814</c:v>
                </c:pt>
                <c:pt idx="107">
                  <c:v>0.11110578052989259</c:v>
                </c:pt>
                <c:pt idx="108">
                  <c:v>0.11349693696914631</c:v>
                </c:pt>
                <c:pt idx="109">
                  <c:v>0.11593198658298848</c:v>
                </c:pt>
                <c:pt idx="110">
                  <c:v>0.11841165262668052</c:v>
                </c:pt>
                <c:pt idx="111">
                  <c:v>0.1209366668291591</c:v>
                </c:pt>
                <c:pt idx="112">
                  <c:v>0.1235077693360486</c:v>
                </c:pt>
                <c:pt idx="113">
                  <c:v>0.12612570864333841</c:v>
                </c:pt>
                <c:pt idx="114">
                  <c:v>0.12879124152126686</c:v>
                </c:pt>
                <c:pt idx="115">
                  <c:v>0.13150513292793548</c:v>
                </c:pt>
                <c:pt idx="116">
                  <c:v>0.13426815591216004</c:v>
                </c:pt>
                <c:pt idx="117">
                  <c:v>0.13708109150504907</c:v>
                </c:pt>
                <c:pt idx="118">
                  <c:v>0.13994472859978041</c:v>
                </c:pt>
                <c:pt idx="119">
                  <c:v>0.14285986381902971</c:v>
                </c:pt>
                <c:pt idx="120">
                  <c:v>0.14582730136948566</c:v>
                </c:pt>
                <c:pt idx="121">
                  <c:v>0.14884785288286759</c:v>
                </c:pt>
                <c:pt idx="122">
                  <c:v>0.15192233724284157</c:v>
                </c:pt>
                <c:pt idx="123">
                  <c:v>0.15505158039721159</c:v>
                </c:pt>
                <c:pt idx="124">
                  <c:v>0.15823641515474193</c:v>
                </c:pt>
                <c:pt idx="125">
                  <c:v>0.1614776809659467</c:v>
                </c:pt>
                <c:pt idx="126">
                  <c:v>0.16477622368716147</c:v>
                </c:pt>
                <c:pt idx="127">
                  <c:v>0.16813289532719036</c:v>
                </c:pt>
                <c:pt idx="128">
                  <c:v>0.17154855377580194</c:v>
                </c:pt>
                <c:pt idx="129">
                  <c:v>0.17502406251332345</c:v>
                </c:pt>
                <c:pt idx="130">
                  <c:v>0.17856029030056322</c:v>
                </c:pt>
                <c:pt idx="131">
                  <c:v>0.18215811084826794</c:v>
                </c:pt>
                <c:pt idx="132">
                  <c:v>0.1858184024652986</c:v>
                </c:pt>
                <c:pt idx="133">
                  <c:v>0.1895420476846888</c:v>
                </c:pt>
                <c:pt idx="134">
                  <c:v>0.19332993286672406</c:v>
                </c:pt>
                <c:pt idx="135">
                  <c:v>0.19718294777816087</c:v>
                </c:pt>
                <c:pt idx="136">
                  <c:v>0.20110198514667993</c:v>
                </c:pt>
                <c:pt idx="137">
                  <c:v>0.20508794018964766</c:v>
                </c:pt>
                <c:pt idx="138">
                  <c:v>0.20914171011623636</c:v>
                </c:pt>
                <c:pt idx="139">
                  <c:v>0.21326419360193358</c:v>
                </c:pt>
                <c:pt idx="140">
                  <c:v>0.2174562902344481</c:v>
                </c:pt>
                <c:pt idx="141">
                  <c:v>0.22171889993000052</c:v>
                </c:pt>
                <c:pt idx="142">
                  <c:v>0.22605292231896573</c:v>
                </c:pt>
                <c:pt idx="143">
                  <c:v>0.23045925609981457</c:v>
                </c:pt>
                <c:pt idx="144">
                  <c:v>0.23493879836028339</c:v>
                </c:pt>
                <c:pt idx="145">
                  <c:v>0.23949244386468346</c:v>
                </c:pt>
                <c:pt idx="146">
                  <c:v>0.2441210843062431</c:v>
                </c:pt>
                <c:pt idx="147">
                  <c:v>0.24882560752336277</c:v>
                </c:pt>
                <c:pt idx="148">
                  <c:v>0.25360689667864617</c:v>
                </c:pt>
                <c:pt idx="149">
                  <c:v>0.25846582939956181</c:v>
                </c:pt>
                <c:pt idx="150">
                  <c:v>0.26340327687957416</c:v>
                </c:pt>
                <c:pt idx="151">
                  <c:v>0.26842010293857893</c:v>
                </c:pt>
                <c:pt idx="152">
                  <c:v>0.273517163041469</c:v>
                </c:pt>
                <c:pt idx="153">
                  <c:v>0.27869530327365344</c:v>
                </c:pt>
                <c:pt idx="154">
                  <c:v>0.2839553592723511</c:v>
                </c:pt>
                <c:pt idx="155">
                  <c:v>0.2892981551124838</c:v>
                </c:pt>
                <c:pt idx="156">
                  <c:v>0.29472450214599749</c:v>
                </c:pt>
                <c:pt idx="157">
                  <c:v>0.30023519779345087</c:v>
                </c:pt>
                <c:pt idx="158">
                  <c:v>0.30583102428672343</c:v>
                </c:pt>
                <c:pt idx="159">
                  <c:v>0.31151274736171342</c:v>
                </c:pt>
                <c:pt idx="160">
                  <c:v>0.31728111489991928</c:v>
                </c:pt>
                <c:pt idx="161">
                  <c:v>0.32313685551782639</c:v>
                </c:pt>
                <c:pt idx="162">
                  <c:v>0.32908067710305516</c:v>
                </c:pt>
                <c:pt idx="163">
                  <c:v>0.33511326529626934</c:v>
                </c:pt>
                <c:pt idx="164">
                  <c:v>0.34123528191788899</c:v>
                </c:pt>
                <c:pt idx="165">
                  <c:v>0.34744736333870979</c:v>
                </c:pt>
                <c:pt idx="166">
                  <c:v>0.35375011879359636</c:v>
                </c:pt>
                <c:pt idx="167">
                  <c:v>0.36014412863748618</c:v>
                </c:pt>
                <c:pt idx="168">
                  <c:v>0.36662994254302989</c:v>
                </c:pt>
                <c:pt idx="169">
                  <c:v>0.3732080776392826</c:v>
                </c:pt>
                <c:pt idx="170">
                  <c:v>0.37987901659097029</c:v>
                </c:pt>
                <c:pt idx="171">
                  <c:v>0.38664320561797166</c:v>
                </c:pt>
                <c:pt idx="172">
                  <c:v>0.3935010524547895</c:v>
                </c:pt>
                <c:pt idx="173">
                  <c:v>0.40045292424992951</c:v>
                </c:pt>
                <c:pt idx="174">
                  <c:v>0.40749914540527243</c:v>
                </c:pt>
                <c:pt idx="175">
                  <c:v>0.41463999535569729</c:v>
                </c:pt>
                <c:pt idx="176">
                  <c:v>0.42187570628942078</c:v>
                </c:pt>
                <c:pt idx="177">
                  <c:v>0.4292064608097293</c:v>
                </c:pt>
                <c:pt idx="178">
                  <c:v>0.43663238953902284</c:v>
                </c:pt>
                <c:pt idx="179">
                  <c:v>0.4441535686663533</c:v>
                </c:pt>
                <c:pt idx="180">
                  <c:v>0.45177001743992656</c:v>
                </c:pt>
                <c:pt idx="181">
                  <c:v>0.45948169560635271</c:v>
                </c:pt>
                <c:pt idx="182">
                  <c:v>0.46728850079877365</c:v>
                </c:pt>
                <c:pt idx="183">
                  <c:v>0.47519026587636981</c:v>
                </c:pt>
                <c:pt idx="184">
                  <c:v>0.4831867562181586</c:v>
                </c:pt>
                <c:pt idx="185">
                  <c:v>0.49127766697443792</c:v>
                </c:pt>
                <c:pt idx="186">
                  <c:v>0.49946262027971328</c:v>
                </c:pt>
                <c:pt idx="187">
                  <c:v>0.50774116243146827</c:v>
                </c:pt>
                <c:pt idx="188">
                  <c:v>0.51611276103970904</c:v>
                </c:pt>
                <c:pt idx="189">
                  <c:v>0.52457680215282443</c:v>
                </c:pt>
                <c:pt idx="190">
                  <c:v>0.53313258736597391</c:v>
                </c:pt>
                <c:pt idx="191">
                  <c:v>0.5417793309189356</c:v>
                </c:pt>
                <c:pt idx="192">
                  <c:v>0.55051615679112287</c:v>
                </c:pt>
                <c:pt idx="193">
                  <c:v>0.55934209580232475</c:v>
                </c:pt>
                <c:pt idx="194">
                  <c:v>0.56825608272863304</c:v>
                </c:pt>
                <c:pt idx="195">
                  <c:v>0.57725695344399819</c:v>
                </c:pt>
                <c:pt idx="196">
                  <c:v>0.58634344209891687</c:v>
                </c:pt>
                <c:pt idx="197">
                  <c:v>0.59551417834889497</c:v>
                </c:pt>
                <c:pt idx="198">
                  <c:v>0.6047676846465565</c:v>
                </c:pt>
                <c:pt idx="199">
                  <c:v>0.6141023736125929</c:v>
                </c:pt>
                <c:pt idx="200">
                  <c:v>0.62351654550217328</c:v>
                </c:pt>
                <c:pt idx="201">
                  <c:v>0.6330083857849631</c:v>
                </c:pt>
                <c:pt idx="202">
                  <c:v>0.64257596285855212</c:v>
                </c:pt>
                <c:pt idx="203">
                  <c:v>0.6522172259168586</c:v>
                </c:pt>
                <c:pt idx="204">
                  <c:v>0.6619300029969799</c:v>
                </c:pt>
                <c:pt idx="205">
                  <c:v>0.67171199923000335</c:v>
                </c:pt>
                <c:pt idx="206">
                  <c:v>0.68156079532348379</c:v>
                </c:pt>
                <c:pt idx="207">
                  <c:v>0.69147384630564857</c:v>
                </c:pt>
                <c:pt idx="208">
                  <c:v>0.70144848056391662</c:v>
                </c:pt>
                <c:pt idx="209">
                  <c:v>0.71148189921302485</c:v>
                </c:pt>
                <c:pt idx="210">
                  <c:v>0.72157117583096253</c:v>
                </c:pt>
                <c:pt idx="211">
                  <c:v>0.73171325660402331</c:v>
                </c:pt>
                <c:pt idx="212">
                  <c:v>0.74190496092562541</c:v>
                </c:pt>
                <c:pt idx="213">
                  <c:v>0.75214298249711564</c:v>
                </c:pt>
                <c:pt idx="214">
                  <c:v>0.76242389098261032</c:v>
                </c:pt>
                <c:pt idx="215">
                  <c:v>0.77274413427401389</c:v>
                </c:pt>
                <c:pt idx="216">
                  <c:v>0.78310004142675116</c:v>
                </c:pt>
                <c:pt idx="217">
                  <c:v>0.79348782633143355</c:v>
                </c:pt>
                <c:pt idx="218">
                  <c:v>0.8039035921917117</c:v>
                </c:pt>
                <c:pt idx="219">
                  <c:v>0.81434333688393312</c:v>
                </c:pt>
                <c:pt idx="220">
                  <c:v>0.82480295927997282</c:v>
                </c:pt>
                <c:pt idx="221">
                  <c:v>0.83527826662074323</c:v>
                </c:pt>
                <c:pt idx="222">
                  <c:v>0.84576498303446779</c:v>
                </c:pt>
                <c:pt idx="223">
                  <c:v>0.85625875930081063</c:v>
                </c:pt>
                <c:pt idx="224">
                  <c:v>0.8667551839694656</c:v>
                </c:pt>
                <c:pt idx="225">
                  <c:v>0.87724979594981967</c:v>
                </c:pt>
                <c:pt idx="226">
                  <c:v>0.88773809869686848</c:v>
                </c:pt>
                <c:pt idx="227">
                  <c:v>0.89821557612770664</c:v>
                </c:pt>
                <c:pt idx="228">
                  <c:v>0.90867771041268453</c:v>
                </c:pt>
                <c:pt idx="229">
                  <c:v>0.9191200017957476</c:v>
                </c:pt>
                <c:pt idx="230">
                  <c:v>0.92953799060960873</c:v>
                </c:pt>
                <c:pt idx="231">
                  <c:v>0.93992728166328765</c:v>
                </c:pt>
                <c:pt idx="232">
                  <c:v>0.95028357119222939</c:v>
                </c:pt>
                <c:pt idx="233">
                  <c:v>0.9606026765747544</c:v>
                </c:pt>
                <c:pt idx="234">
                  <c:v>0.97088056903302389</c:v>
                </c:pt>
                <c:pt idx="235">
                  <c:v>0.98111340955211201</c:v>
                </c:pt>
                <c:pt idx="236">
                  <c:v>0.99129758826721026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D-425D-ADC3-59F1EE109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513232"/>
        <c:axId val="528513560"/>
      </c:lineChart>
      <c:catAx>
        <c:axId val="52851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SPA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8513560"/>
        <c:crosses val="autoZero"/>
        <c:auto val="1"/>
        <c:lblAlgn val="ctr"/>
        <c:lblOffset val="100"/>
        <c:noMultiLvlLbl val="0"/>
      </c:catAx>
      <c:valAx>
        <c:axId val="52851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Chance</a:t>
                </a:r>
                <a:r>
                  <a:rPr lang="nl-NL" baseline="0"/>
                  <a:t> of success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85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53340</xdr:rowOff>
    </xdr:from>
    <xdr:to>
      <xdr:col>13</xdr:col>
      <xdr:colOff>15240</xdr:colOff>
      <xdr:row>29</xdr:row>
      <xdr:rowOff>38100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9080976-48C6-4FAB-AF1E-2AD4E5672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D3C42CC-C3DD-4B27-84D7-1CDE2AA79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12</xdr:col>
      <xdr:colOff>0</xdr:colOff>
      <xdr:row>14</xdr:row>
      <xdr:rowOff>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88C57B6-BE29-4FD8-BD38-BE95CEA6A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12</xdr:col>
      <xdr:colOff>0</xdr:colOff>
      <xdr:row>28</xdr:row>
      <xdr:rowOff>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796A93A5-C197-4D41-81C0-F6CB869D2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0</xdr:colOff>
      <xdr:row>14</xdr:row>
      <xdr:rowOff>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E53EC5F0-97E9-4C8B-9EB0-859D3E714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18</xdr:col>
      <xdr:colOff>0</xdr:colOff>
      <xdr:row>28</xdr:row>
      <xdr:rowOff>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94628AFE-9B98-4982-8445-6AA90A314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0</xdr:colOff>
      <xdr:row>28</xdr:row>
      <xdr:rowOff>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7446F8CB-E485-4E6D-8893-7E06B74B9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</xdr:colOff>
      <xdr:row>3</xdr:row>
      <xdr:rowOff>4762</xdr:rowOff>
    </xdr:from>
    <xdr:to>
      <xdr:col>33</xdr:col>
      <xdr:colOff>571501</xdr:colOff>
      <xdr:row>29</xdr:row>
      <xdr:rowOff>47625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1F3BEA0-4B39-49D6-B99A-BA51AEE77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7620</xdr:rowOff>
    </xdr:from>
    <xdr:to>
      <xdr:col>18</xdr:col>
      <xdr:colOff>0</xdr:colOff>
      <xdr:row>28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EDEF289-91E2-4E9F-8FC0-98DFD7C57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36B4-8BBE-4211-B335-491053605C8C}">
  <dimension ref="A1:D203"/>
  <sheetViews>
    <sheetView workbookViewId="0">
      <selection activeCell="D4" sqref="D4"/>
    </sheetView>
  </sheetViews>
  <sheetFormatPr defaultRowHeight="14.4" x14ac:dyDescent="0.3"/>
  <cols>
    <col min="2" max="2" width="12" style="2" bestFit="1" customWidth="1"/>
    <col min="3" max="3" width="12.6640625" bestFit="1" customWidth="1"/>
  </cols>
  <sheetData>
    <row r="1" spans="1:4" x14ac:dyDescent="0.3">
      <c r="B1" s="2" t="s">
        <v>3</v>
      </c>
      <c r="C1" s="6" t="s">
        <v>2</v>
      </c>
      <c r="D1" t="s">
        <v>4</v>
      </c>
    </row>
    <row r="2" spans="1:4" x14ac:dyDescent="0.3">
      <c r="A2" s="4" t="s">
        <v>0</v>
      </c>
      <c r="B2" s="5">
        <v>1</v>
      </c>
      <c r="C2">
        <v>0</v>
      </c>
    </row>
    <row r="3" spans="1:4" x14ac:dyDescent="0.3">
      <c r="A3" s="4" t="s">
        <v>1</v>
      </c>
      <c r="B3" s="5">
        <v>0.5</v>
      </c>
      <c r="C3">
        <v>1.4429000000000001</v>
      </c>
    </row>
    <row r="4" spans="1:4" x14ac:dyDescent="0.3">
      <c r="A4" s="7">
        <v>0</v>
      </c>
      <c r="B4" s="1">
        <f>_xlfn.NORM.DIST($A4,B$2,B$3,TRUE)</f>
        <v>2.2750131948179191E-2</v>
      </c>
      <c r="C4" s="1">
        <f>1-EXP(-($A4-C$2)/C$3)</f>
        <v>0</v>
      </c>
      <c r="D4" s="1">
        <f>MIN(1,MAX(0,A4^3*0.0172 - A4^2*0.1809 + A4*0.7777 - 0.0134))</f>
        <v>0</v>
      </c>
    </row>
    <row r="5" spans="1:4" x14ac:dyDescent="0.3">
      <c r="A5" s="7">
        <v>0.1</v>
      </c>
      <c r="B5" s="1">
        <f>_xlfn.NORM.DIST($A5,B$2,B$3,TRUE)</f>
        <v>3.5930319112925789E-2</v>
      </c>
      <c r="C5" s="1">
        <f>1-EXP(-($A5-C$2)/C$3)</f>
        <v>6.695782184652499E-2</v>
      </c>
      <c r="D5" s="1">
        <f t="shared" ref="D5:D54" si="0">MIN(1,MAX(0,A5^3*0.0172 - A5^2*0.1809 + A5*0.7777 - 0.0134))</f>
        <v>6.2578200000000014E-2</v>
      </c>
    </row>
    <row r="6" spans="1:4" x14ac:dyDescent="0.3">
      <c r="A6" s="7">
        <f>A5+0.1</f>
        <v>0.2</v>
      </c>
      <c r="B6" s="1">
        <f t="shared" ref="B6:B54" si="1">_xlfn.NORM.DIST($A6,B$2,B$3,TRUE)</f>
        <v>5.4799291699557967E-2</v>
      </c>
      <c r="C6" s="1">
        <f t="shared" ref="C6:C54" si="2">1-EXP(-($A6-C$2)/C$3)</f>
        <v>0.12943229378661891</v>
      </c>
      <c r="D6" s="1">
        <f t="shared" si="0"/>
        <v>0.13504160000000001</v>
      </c>
    </row>
    <row r="7" spans="1:4" x14ac:dyDescent="0.3">
      <c r="A7" s="7">
        <f t="shared" ref="A7:A54" si="3">A6+0.1</f>
        <v>0.30000000000000004</v>
      </c>
      <c r="B7" s="1">
        <f t="shared" si="1"/>
        <v>8.0756659233771053E-2</v>
      </c>
      <c r="C7" s="1">
        <f t="shared" si="2"/>
        <v>0.18772361116459235</v>
      </c>
      <c r="D7" s="1">
        <f t="shared" si="0"/>
        <v>0.20409340000000001</v>
      </c>
    </row>
    <row r="8" spans="1:4" x14ac:dyDescent="0.3">
      <c r="A8" s="7">
        <f t="shared" si="3"/>
        <v>0.4</v>
      </c>
      <c r="B8" s="1">
        <f t="shared" si="1"/>
        <v>0.11506967022170828</v>
      </c>
      <c r="C8" s="1">
        <f t="shared" si="2"/>
        <v>0.24211186889837222</v>
      </c>
      <c r="D8" s="1">
        <f t="shared" si="0"/>
        <v>0.26983679999999999</v>
      </c>
    </row>
    <row r="9" spans="1:4" x14ac:dyDescent="0.3">
      <c r="A9" s="7">
        <f t="shared" si="3"/>
        <v>0.5</v>
      </c>
      <c r="B9" s="1">
        <f t="shared" si="1"/>
        <v>0.15865525393145699</v>
      </c>
      <c r="C9" s="1">
        <f t="shared" si="2"/>
        <v>0.29285840736027069</v>
      </c>
      <c r="D9" s="1">
        <f t="shared" si="0"/>
        <v>0.33237499999999992</v>
      </c>
    </row>
    <row r="10" spans="1:4" x14ac:dyDescent="0.3">
      <c r="A10" s="7">
        <f t="shared" si="3"/>
        <v>0.6</v>
      </c>
      <c r="B10" s="1">
        <f t="shared" si="1"/>
        <v>0.21185539858339661</v>
      </c>
      <c r="C10" s="1">
        <f t="shared" si="2"/>
        <v>0.34020706814050961</v>
      </c>
      <c r="D10" s="1">
        <f t="shared" si="0"/>
        <v>0.39181119999999992</v>
      </c>
    </row>
    <row r="11" spans="1:4" x14ac:dyDescent="0.3">
      <c r="A11" s="7">
        <f t="shared" si="3"/>
        <v>0.7</v>
      </c>
      <c r="B11" s="1">
        <f t="shared" si="1"/>
        <v>0.27425311775007355</v>
      </c>
      <c r="C11" s="1">
        <f t="shared" si="2"/>
        <v>0.38438536572755366</v>
      </c>
      <c r="D11" s="1">
        <f t="shared" si="0"/>
        <v>0.44824859999999994</v>
      </c>
    </row>
    <row r="12" spans="1:4" x14ac:dyDescent="0.3">
      <c r="A12" s="7">
        <f t="shared" si="3"/>
        <v>0.79999999999999993</v>
      </c>
      <c r="B12" s="1">
        <f t="shared" si="1"/>
        <v>0.34457825838967571</v>
      </c>
      <c r="C12" s="1">
        <f t="shared" si="2"/>
        <v>0.42560558073528176</v>
      </c>
      <c r="D12" s="1">
        <f t="shared" si="0"/>
        <v>0.50179039999999997</v>
      </c>
    </row>
    <row r="13" spans="1:4" x14ac:dyDescent="0.3">
      <c r="A13" s="7">
        <f t="shared" si="3"/>
        <v>0.89999999999999991</v>
      </c>
      <c r="B13" s="1">
        <f t="shared" si="1"/>
        <v>0.4207402905608969</v>
      </c>
      <c r="C13" s="1">
        <f t="shared" si="2"/>
        <v>0.46406577993004694</v>
      </c>
      <c r="D13" s="1">
        <f t="shared" si="0"/>
        <v>0.55253979999999991</v>
      </c>
    </row>
    <row r="14" spans="1:4" x14ac:dyDescent="0.3">
      <c r="A14" s="7">
        <f t="shared" si="3"/>
        <v>0.99999999999999989</v>
      </c>
      <c r="B14" s="1">
        <f t="shared" si="1"/>
        <v>0.49999999999999989</v>
      </c>
      <c r="C14" s="1">
        <f t="shared" si="2"/>
        <v>0.49995076795894711</v>
      </c>
      <c r="D14" s="1">
        <f t="shared" si="0"/>
        <v>0.60059999999999991</v>
      </c>
    </row>
    <row r="15" spans="1:4" x14ac:dyDescent="0.3">
      <c r="A15" s="7">
        <f t="shared" si="3"/>
        <v>1.0999999999999999</v>
      </c>
      <c r="B15" s="1">
        <f t="shared" si="1"/>
        <v>0.57925970943910299</v>
      </c>
      <c r="C15" s="1">
        <f t="shared" si="2"/>
        <v>0.53343297535244361</v>
      </c>
      <c r="D15" s="1">
        <f t="shared" si="0"/>
        <v>0.64607419999999993</v>
      </c>
    </row>
    <row r="16" spans="1:4" x14ac:dyDescent="0.3">
      <c r="A16" s="7">
        <f t="shared" si="3"/>
        <v>1.2</v>
      </c>
      <c r="B16" s="1">
        <f t="shared" si="1"/>
        <v>0.65542174161032418</v>
      </c>
      <c r="C16" s="1">
        <f t="shared" si="2"/>
        <v>0.56467328706825781</v>
      </c>
      <c r="D16" s="1">
        <f t="shared" si="0"/>
        <v>0.68906559999999983</v>
      </c>
    </row>
    <row r="17" spans="1:4" x14ac:dyDescent="0.3">
      <c r="A17" s="7">
        <f t="shared" si="3"/>
        <v>1.3</v>
      </c>
      <c r="B17" s="1">
        <f t="shared" si="1"/>
        <v>0.72574688224992645</v>
      </c>
      <c r="C17" s="1">
        <f t="shared" si="2"/>
        <v>0.5938218155577748</v>
      </c>
      <c r="D17" s="1">
        <f t="shared" si="0"/>
        <v>0.72967740000000003</v>
      </c>
    </row>
    <row r="18" spans="1:4" x14ac:dyDescent="0.3">
      <c r="A18" s="7">
        <f t="shared" si="3"/>
        <v>1.4000000000000001</v>
      </c>
      <c r="B18" s="1">
        <f t="shared" si="1"/>
        <v>0.78814460141660336</v>
      </c>
      <c r="C18" s="1">
        <f t="shared" si="2"/>
        <v>0.62101862206960223</v>
      </c>
      <c r="D18" s="1">
        <f t="shared" si="0"/>
        <v>0.76801280000000005</v>
      </c>
    </row>
    <row r="19" spans="1:4" x14ac:dyDescent="0.3">
      <c r="A19" s="7">
        <f t="shared" si="3"/>
        <v>1.5000000000000002</v>
      </c>
      <c r="B19" s="1">
        <f t="shared" si="1"/>
        <v>0.84134474606854304</v>
      </c>
      <c r="C19" s="1">
        <f t="shared" si="2"/>
        <v>0.64639438965621632</v>
      </c>
      <c r="D19" s="1">
        <f t="shared" si="0"/>
        <v>0.80417500000000008</v>
      </c>
    </row>
    <row r="20" spans="1:4" x14ac:dyDescent="0.3">
      <c r="A20" s="7">
        <f t="shared" si="3"/>
        <v>1.6000000000000003</v>
      </c>
      <c r="B20" s="1">
        <f t="shared" si="1"/>
        <v>0.88493032977829189</v>
      </c>
      <c r="C20" s="1">
        <f t="shared" si="2"/>
        <v>0.67007105111754717</v>
      </c>
      <c r="D20" s="1">
        <f t="shared" si="0"/>
        <v>0.83826719999999999</v>
      </c>
    </row>
    <row r="21" spans="1:4" x14ac:dyDescent="0.3">
      <c r="A21" s="7">
        <f t="shared" si="3"/>
        <v>1.7000000000000004</v>
      </c>
      <c r="B21" s="1">
        <f t="shared" si="1"/>
        <v>0.91924334076622904</v>
      </c>
      <c r="C21" s="1">
        <f t="shared" si="2"/>
        <v>0.6921623748988297</v>
      </c>
      <c r="D21" s="1">
        <f t="shared" si="0"/>
        <v>0.87039260000000007</v>
      </c>
    </row>
    <row r="22" spans="1:4" x14ac:dyDescent="0.3">
      <c r="A22" s="7">
        <f t="shared" si="3"/>
        <v>1.8000000000000005</v>
      </c>
      <c r="B22" s="1">
        <f t="shared" si="1"/>
        <v>0.94520070830044212</v>
      </c>
      <c r="C22" s="1">
        <f t="shared" si="2"/>
        <v>0.71277451175801121</v>
      </c>
      <c r="D22" s="1">
        <f t="shared" si="0"/>
        <v>0.90065440000000019</v>
      </c>
    </row>
    <row r="23" spans="1:4" x14ac:dyDescent="0.3">
      <c r="A23" s="7">
        <f t="shared" si="3"/>
        <v>1.9000000000000006</v>
      </c>
      <c r="B23" s="1">
        <f t="shared" si="1"/>
        <v>0.96406968088707434</v>
      </c>
      <c r="C23" s="1">
        <f t="shared" si="2"/>
        <v>0.73200650482949947</v>
      </c>
      <c r="D23" s="1">
        <f t="shared" si="0"/>
        <v>0.92915580000000009</v>
      </c>
    </row>
    <row r="24" spans="1:4" x14ac:dyDescent="0.3">
      <c r="A24" s="7">
        <f t="shared" si="3"/>
        <v>2.0000000000000004</v>
      </c>
      <c r="B24" s="1">
        <f t="shared" si="1"/>
        <v>0.9772498680518209</v>
      </c>
      <c r="C24" s="1">
        <f t="shared" si="2"/>
        <v>0.74995076553515339</v>
      </c>
      <c r="D24" s="1">
        <f t="shared" si="0"/>
        <v>0.95600000000000007</v>
      </c>
    </row>
    <row r="25" spans="1:4" x14ac:dyDescent="0.3">
      <c r="A25" s="7">
        <f t="shared" si="3"/>
        <v>2.1000000000000005</v>
      </c>
      <c r="B25" s="1">
        <f t="shared" si="1"/>
        <v>0.98609655248650141</v>
      </c>
      <c r="C25" s="1">
        <f t="shared" si="2"/>
        <v>0.76669351762931048</v>
      </c>
      <c r="D25" s="1">
        <f t="shared" si="0"/>
        <v>0.9812902</v>
      </c>
    </row>
    <row r="26" spans="1:4" x14ac:dyDescent="0.3">
      <c r="A26" s="7">
        <f t="shared" si="3"/>
        <v>2.2000000000000006</v>
      </c>
      <c r="B26" s="1">
        <f t="shared" si="1"/>
        <v>0.99180246407540396</v>
      </c>
      <c r="C26" s="1">
        <f t="shared" si="2"/>
        <v>0.7823152115115265</v>
      </c>
      <c r="D26" s="1">
        <f t="shared" si="0"/>
        <v>1</v>
      </c>
    </row>
    <row r="27" spans="1:4" x14ac:dyDescent="0.3">
      <c r="A27" s="7">
        <f t="shared" si="3"/>
        <v>2.3000000000000007</v>
      </c>
      <c r="B27" s="1">
        <f t="shared" si="1"/>
        <v>0.99533881197628127</v>
      </c>
      <c r="C27" s="1">
        <f t="shared" si="2"/>
        <v>0.79689091079783625</v>
      </c>
      <c r="D27" s="1">
        <f t="shared" si="0"/>
        <v>1</v>
      </c>
    </row>
    <row r="28" spans="1:4" x14ac:dyDescent="0.3">
      <c r="A28" s="7">
        <f t="shared" si="3"/>
        <v>2.4000000000000008</v>
      </c>
      <c r="B28" s="1">
        <f t="shared" si="1"/>
        <v>0.99744486966957213</v>
      </c>
      <c r="C28" s="1">
        <f t="shared" si="2"/>
        <v>0.81049065300804468</v>
      </c>
      <c r="D28" s="1">
        <f t="shared" si="0"/>
        <v>1</v>
      </c>
    </row>
    <row r="29" spans="1:4" x14ac:dyDescent="0.3">
      <c r="A29" s="7">
        <f t="shared" si="3"/>
        <v>2.5000000000000009</v>
      </c>
      <c r="B29" s="1">
        <f t="shared" si="1"/>
        <v>0.9986501019683699</v>
      </c>
      <c r="C29" s="1">
        <f t="shared" si="2"/>
        <v>0.82317978610218323</v>
      </c>
      <c r="D29" s="1">
        <f t="shared" si="0"/>
        <v>1</v>
      </c>
    </row>
    <row r="30" spans="1:4" x14ac:dyDescent="0.3">
      <c r="A30" s="7">
        <f t="shared" si="3"/>
        <v>2.600000000000001</v>
      </c>
      <c r="B30" s="1">
        <f t="shared" si="1"/>
        <v>0.99931286206208414</v>
      </c>
      <c r="C30" s="1">
        <f t="shared" si="2"/>
        <v>0.83501928248321777</v>
      </c>
      <c r="D30" s="1">
        <f t="shared" si="0"/>
        <v>1</v>
      </c>
    </row>
    <row r="31" spans="1:4" x14ac:dyDescent="0.3">
      <c r="A31" s="7">
        <f t="shared" si="3"/>
        <v>2.7000000000000011</v>
      </c>
      <c r="B31" s="1">
        <f t="shared" si="1"/>
        <v>0.99966307073432314</v>
      </c>
      <c r="C31" s="1">
        <f t="shared" si="2"/>
        <v>0.84606603197481833</v>
      </c>
      <c r="D31" s="1">
        <f t="shared" si="0"/>
        <v>1</v>
      </c>
    </row>
    <row r="32" spans="1:4" x14ac:dyDescent="0.3">
      <c r="A32" s="7">
        <f t="shared" si="3"/>
        <v>2.8000000000000012</v>
      </c>
      <c r="B32" s="1">
        <f t="shared" si="1"/>
        <v>0.99984089140984245</v>
      </c>
      <c r="C32" s="1">
        <f t="shared" si="2"/>
        <v>0.85637311518197712</v>
      </c>
      <c r="D32" s="1">
        <f t="shared" si="0"/>
        <v>1</v>
      </c>
    </row>
    <row r="33" spans="1:4" x14ac:dyDescent="0.3">
      <c r="A33" s="7">
        <f t="shared" si="3"/>
        <v>2.9000000000000012</v>
      </c>
      <c r="B33" s="1">
        <f t="shared" si="1"/>
        <v>0.99992765195607491</v>
      </c>
      <c r="C33" s="1">
        <f t="shared" si="2"/>
        <v>0.8659900585479936</v>
      </c>
      <c r="D33" s="1">
        <f t="shared" si="0"/>
        <v>1</v>
      </c>
    </row>
    <row r="34" spans="1:4" x14ac:dyDescent="0.3">
      <c r="A34" s="7">
        <f t="shared" si="3"/>
        <v>3.0000000000000013</v>
      </c>
      <c r="B34" s="1">
        <f t="shared" si="1"/>
        <v>0.99996832875816688</v>
      </c>
      <c r="C34" s="1">
        <f t="shared" si="2"/>
        <v>0.87496307233340032</v>
      </c>
      <c r="D34" s="1">
        <f t="shared" si="0"/>
        <v>1</v>
      </c>
    </row>
    <row r="35" spans="1:4" x14ac:dyDescent="0.3">
      <c r="A35" s="7">
        <f t="shared" si="3"/>
        <v>3.1000000000000014</v>
      </c>
      <c r="B35" s="1">
        <f t="shared" si="1"/>
        <v>0.9999866542509841</v>
      </c>
      <c r="C35" s="1">
        <f t="shared" si="2"/>
        <v>0.88333527266033729</v>
      </c>
      <c r="D35" s="1">
        <f t="shared" si="0"/>
        <v>1</v>
      </c>
    </row>
    <row r="36" spans="1:4" x14ac:dyDescent="0.3">
      <c r="A36" s="7">
        <f t="shared" si="3"/>
        <v>3.2000000000000015</v>
      </c>
      <c r="B36" s="1">
        <f t="shared" si="1"/>
        <v>0.99999458745609227</v>
      </c>
      <c r="C36" s="1">
        <f t="shared" si="2"/>
        <v>0.8911468886893199</v>
      </c>
      <c r="D36" s="1">
        <f t="shared" si="0"/>
        <v>1</v>
      </c>
    </row>
    <row r="37" spans="1:4" x14ac:dyDescent="0.3">
      <c r="A37" s="7">
        <f t="shared" si="3"/>
        <v>3.3000000000000016</v>
      </c>
      <c r="B37" s="1">
        <f t="shared" si="1"/>
        <v>0.9999978875452975</v>
      </c>
      <c r="C37" s="1">
        <f t="shared" si="2"/>
        <v>0.89843545592390039</v>
      </c>
      <c r="D37" s="1">
        <f t="shared" si="0"/>
        <v>1</v>
      </c>
    </row>
    <row r="38" spans="1:4" x14ac:dyDescent="0.3">
      <c r="A38" s="7">
        <f t="shared" si="3"/>
        <v>3.4000000000000017</v>
      </c>
      <c r="B38" s="1">
        <f t="shared" si="1"/>
        <v>0.99999920667184805</v>
      </c>
      <c r="C38" s="1">
        <f t="shared" si="2"/>
        <v>0.90523599657207143</v>
      </c>
      <c r="D38" s="1">
        <f t="shared" si="0"/>
        <v>1</v>
      </c>
    </row>
    <row r="39" spans="1:4" x14ac:dyDescent="0.3">
      <c r="A39" s="7">
        <f t="shared" si="3"/>
        <v>3.5000000000000018</v>
      </c>
      <c r="B39" s="1">
        <f t="shared" si="1"/>
        <v>0.99999971334842808</v>
      </c>
      <c r="C39" s="1">
        <f t="shared" si="2"/>
        <v>0.91158118783106212</v>
      </c>
      <c r="D39" s="1">
        <f t="shared" si="0"/>
        <v>1</v>
      </c>
    </row>
    <row r="40" spans="1:4" x14ac:dyDescent="0.3">
      <c r="A40" s="7">
        <f t="shared" si="3"/>
        <v>3.6000000000000019</v>
      </c>
      <c r="B40" s="1">
        <f t="shared" si="1"/>
        <v>0.99999990035573683</v>
      </c>
      <c r="C40" s="1">
        <f t="shared" si="2"/>
        <v>0.91750151890415121</v>
      </c>
      <c r="D40" s="1">
        <f t="shared" si="0"/>
        <v>1</v>
      </c>
    </row>
    <row r="41" spans="1:4" x14ac:dyDescent="0.3">
      <c r="A41" s="7">
        <f t="shared" si="3"/>
        <v>3.700000000000002</v>
      </c>
      <c r="B41" s="1">
        <f t="shared" si="1"/>
        <v>0.99999996667955149</v>
      </c>
      <c r="C41" s="1">
        <f t="shared" si="2"/>
        <v>0.92302543750397592</v>
      </c>
      <c r="D41" s="1">
        <f t="shared" si="0"/>
        <v>1</v>
      </c>
    </row>
    <row r="42" spans="1:4" x14ac:dyDescent="0.3">
      <c r="A42" s="7">
        <f t="shared" si="3"/>
        <v>3.800000000000002</v>
      </c>
      <c r="B42" s="1">
        <f t="shared" si="1"/>
        <v>0.99999998928240974</v>
      </c>
      <c r="C42" s="1">
        <f t="shared" si="2"/>
        <v>0.92817948654629889</v>
      </c>
      <c r="D42" s="1">
        <f t="shared" si="0"/>
        <v>1</v>
      </c>
    </row>
    <row r="43" spans="1:4" x14ac:dyDescent="0.3">
      <c r="A43" s="7">
        <f t="shared" si="3"/>
        <v>3.9000000000000021</v>
      </c>
      <c r="B43" s="1">
        <f t="shared" si="1"/>
        <v>0.99999999668425399</v>
      </c>
      <c r="C43" s="1">
        <f t="shared" si="2"/>
        <v>0.93298843169105783</v>
      </c>
      <c r="D43" s="1">
        <f t="shared" si="0"/>
        <v>1</v>
      </c>
    </row>
    <row r="44" spans="1:4" x14ac:dyDescent="0.3">
      <c r="A44" s="7">
        <f t="shared" si="3"/>
        <v>4.0000000000000018</v>
      </c>
      <c r="B44" s="1">
        <f t="shared" si="1"/>
        <v>0.9999999990134123</v>
      </c>
      <c r="C44" s="1">
        <f t="shared" si="2"/>
        <v>0.93747538034354416</v>
      </c>
      <c r="D44" s="1">
        <f t="shared" si="0"/>
        <v>1</v>
      </c>
    </row>
    <row r="45" spans="1:4" x14ac:dyDescent="0.3">
      <c r="A45" s="7">
        <f t="shared" si="3"/>
        <v>4.1000000000000014</v>
      </c>
      <c r="B45" s="1">
        <f t="shared" si="1"/>
        <v>0.99999999971768416</v>
      </c>
      <c r="C45" s="1">
        <f t="shared" si="2"/>
        <v>0.94166189268752287</v>
      </c>
      <c r="D45" s="1">
        <f t="shared" si="0"/>
        <v>1</v>
      </c>
    </row>
    <row r="46" spans="1:4" x14ac:dyDescent="0.3">
      <c r="A46" s="7">
        <f t="shared" si="3"/>
        <v>4.2000000000000011</v>
      </c>
      <c r="B46" s="1">
        <f t="shared" si="1"/>
        <v>0.99999999992231148</v>
      </c>
      <c r="C46" s="1">
        <f t="shared" si="2"/>
        <v>0.9455680852838152</v>
      </c>
      <c r="D46" s="1">
        <f t="shared" si="0"/>
        <v>1</v>
      </c>
    </row>
    <row r="47" spans="1:4" x14ac:dyDescent="0.3">
      <c r="A47" s="7">
        <f t="shared" si="3"/>
        <v>4.3000000000000007</v>
      </c>
      <c r="B47" s="1">
        <f t="shared" si="1"/>
        <v>0.99999999997944211</v>
      </c>
      <c r="C47" s="1">
        <f t="shared" si="2"/>
        <v>0.94921272773214671</v>
      </c>
      <c r="D47" s="1">
        <f t="shared" si="0"/>
        <v>1</v>
      </c>
    </row>
    <row r="48" spans="1:4" x14ac:dyDescent="0.3">
      <c r="A48" s="7">
        <f t="shared" si="3"/>
        <v>4.4000000000000004</v>
      </c>
      <c r="B48" s="1">
        <f t="shared" si="1"/>
        <v>0.99999999999476907</v>
      </c>
      <c r="C48" s="1">
        <f t="shared" si="2"/>
        <v>0.95261333286072858</v>
      </c>
      <c r="D48" s="1">
        <f t="shared" si="0"/>
        <v>1</v>
      </c>
    </row>
    <row r="49" spans="1:4" x14ac:dyDescent="0.3">
      <c r="A49" s="7">
        <f t="shared" si="3"/>
        <v>4.5</v>
      </c>
      <c r="B49" s="1">
        <f t="shared" si="1"/>
        <v>0.99999999999872013</v>
      </c>
      <c r="C49" s="1">
        <f t="shared" si="2"/>
        <v>0.95578624087694042</v>
      </c>
      <c r="D49" s="1">
        <f t="shared" si="0"/>
        <v>1</v>
      </c>
    </row>
    <row r="50" spans="1:4" x14ac:dyDescent="0.3">
      <c r="A50" s="7">
        <f t="shared" si="3"/>
        <v>4.5999999999999996</v>
      </c>
      <c r="B50" s="1">
        <f t="shared" si="1"/>
        <v>0.99999999999969891</v>
      </c>
      <c r="C50" s="1">
        <f t="shared" si="2"/>
        <v>0.95874669788346745</v>
      </c>
      <c r="D50" s="1">
        <f t="shared" si="0"/>
        <v>1</v>
      </c>
    </row>
    <row r="51" spans="1:4" x14ac:dyDescent="0.3">
      <c r="A51" s="7">
        <f t="shared" si="3"/>
        <v>4.6999999999999993</v>
      </c>
      <c r="B51" s="1">
        <f t="shared" si="1"/>
        <v>0.99999999999993194</v>
      </c>
      <c r="C51" s="1">
        <f t="shared" si="2"/>
        <v>0.96150892913716712</v>
      </c>
      <c r="D51" s="1">
        <f t="shared" si="0"/>
        <v>1</v>
      </c>
    </row>
    <row r="52" spans="1:4" x14ac:dyDescent="0.3">
      <c r="A52" s="7">
        <f t="shared" si="3"/>
        <v>4.7999999999999989</v>
      </c>
      <c r="B52" s="1">
        <f t="shared" si="1"/>
        <v>0.99999999999998523</v>
      </c>
      <c r="C52" s="1">
        <f t="shared" si="2"/>
        <v>0.96408620740268258</v>
      </c>
      <c r="D52" s="1">
        <f t="shared" si="0"/>
        <v>1</v>
      </c>
    </row>
    <row r="53" spans="1:4" x14ac:dyDescent="0.3">
      <c r="A53" s="7">
        <f t="shared" si="3"/>
        <v>4.8999999999999986</v>
      </c>
      <c r="B53" s="1">
        <f t="shared" si="1"/>
        <v>0.99999999999999689</v>
      </c>
      <c r="C53" s="1">
        <f t="shared" si="2"/>
        <v>0.96649091672924681</v>
      </c>
      <c r="D53" s="1">
        <f t="shared" si="0"/>
        <v>1</v>
      </c>
    </row>
    <row r="54" spans="1:4" x14ac:dyDescent="0.3">
      <c r="A54" s="7">
        <f t="shared" si="3"/>
        <v>4.9999999999999982</v>
      </c>
      <c r="B54" s="1">
        <f t="shared" si="1"/>
        <v>0.99999999999999933</v>
      </c>
      <c r="C54" s="1">
        <f t="shared" si="2"/>
        <v>0.96873461195713029</v>
      </c>
      <c r="D54" s="1">
        <f t="shared" si="0"/>
        <v>1</v>
      </c>
    </row>
    <row r="55" spans="1:4" x14ac:dyDescent="0.3">
      <c r="A55" s="3"/>
    </row>
    <row r="56" spans="1:4" x14ac:dyDescent="0.3">
      <c r="A56" s="3"/>
    </row>
    <row r="57" spans="1:4" x14ac:dyDescent="0.3">
      <c r="A57" s="3"/>
    </row>
    <row r="58" spans="1:4" x14ac:dyDescent="0.3">
      <c r="A58" s="3"/>
    </row>
    <row r="59" spans="1:4" x14ac:dyDescent="0.3">
      <c r="A59" s="3"/>
    </row>
    <row r="60" spans="1:4" x14ac:dyDescent="0.3">
      <c r="A60" s="3"/>
    </row>
    <row r="61" spans="1:4" x14ac:dyDescent="0.3">
      <c r="A61" s="3"/>
    </row>
    <row r="62" spans="1:4" x14ac:dyDescent="0.3">
      <c r="A62" s="3"/>
    </row>
    <row r="63" spans="1:4" x14ac:dyDescent="0.3">
      <c r="A63" s="3"/>
    </row>
    <row r="64" spans="1:4" x14ac:dyDescent="0.3">
      <c r="A64" s="3"/>
    </row>
    <row r="65" spans="1:1" x14ac:dyDescent="0.3">
      <c r="A65" s="3"/>
    </row>
    <row r="66" spans="1:1" x14ac:dyDescent="0.3">
      <c r="A66" s="3"/>
    </row>
    <row r="67" spans="1:1" x14ac:dyDescent="0.3">
      <c r="A67" s="3"/>
    </row>
    <row r="68" spans="1:1" x14ac:dyDescent="0.3">
      <c r="A68" s="3"/>
    </row>
    <row r="69" spans="1:1" x14ac:dyDescent="0.3">
      <c r="A69" s="3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  <row r="77" spans="1:1" x14ac:dyDescent="0.3">
      <c r="A77" s="3"/>
    </row>
    <row r="78" spans="1:1" x14ac:dyDescent="0.3">
      <c r="A78" s="3"/>
    </row>
    <row r="79" spans="1:1" x14ac:dyDescent="0.3">
      <c r="A79" s="3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  <row r="101" spans="1:1" x14ac:dyDescent="0.3">
      <c r="A101" s="3"/>
    </row>
    <row r="102" spans="1:1" x14ac:dyDescent="0.3">
      <c r="A102" s="3"/>
    </row>
    <row r="103" spans="1:1" x14ac:dyDescent="0.3">
      <c r="A103" s="3"/>
    </row>
    <row r="104" spans="1:1" x14ac:dyDescent="0.3">
      <c r="A104" s="3"/>
    </row>
    <row r="105" spans="1:1" x14ac:dyDescent="0.3">
      <c r="A105" s="3"/>
    </row>
    <row r="106" spans="1:1" x14ac:dyDescent="0.3">
      <c r="A106" s="3"/>
    </row>
    <row r="107" spans="1:1" x14ac:dyDescent="0.3">
      <c r="A107" s="3"/>
    </row>
    <row r="108" spans="1:1" x14ac:dyDescent="0.3">
      <c r="A108" s="3"/>
    </row>
    <row r="109" spans="1:1" x14ac:dyDescent="0.3">
      <c r="A109" s="3"/>
    </row>
    <row r="110" spans="1:1" x14ac:dyDescent="0.3">
      <c r="A110" s="3"/>
    </row>
    <row r="111" spans="1:1" x14ac:dyDescent="0.3">
      <c r="A111" s="3"/>
    </row>
    <row r="112" spans="1:1" x14ac:dyDescent="0.3">
      <c r="A112" s="3"/>
    </row>
    <row r="113" spans="1:1" x14ac:dyDescent="0.3">
      <c r="A113" s="3"/>
    </row>
    <row r="114" spans="1:1" x14ac:dyDescent="0.3">
      <c r="A114" s="3"/>
    </row>
    <row r="115" spans="1:1" x14ac:dyDescent="0.3">
      <c r="A115" s="3"/>
    </row>
    <row r="116" spans="1:1" x14ac:dyDescent="0.3">
      <c r="A116" s="3"/>
    </row>
    <row r="117" spans="1:1" x14ac:dyDescent="0.3">
      <c r="A117" s="3"/>
    </row>
    <row r="118" spans="1:1" x14ac:dyDescent="0.3">
      <c r="A118" s="3"/>
    </row>
    <row r="119" spans="1:1" x14ac:dyDescent="0.3">
      <c r="A119" s="3"/>
    </row>
    <row r="120" spans="1:1" x14ac:dyDescent="0.3">
      <c r="A120" s="3"/>
    </row>
    <row r="121" spans="1:1" x14ac:dyDescent="0.3">
      <c r="A121" s="3"/>
    </row>
    <row r="122" spans="1:1" x14ac:dyDescent="0.3">
      <c r="A122" s="3"/>
    </row>
    <row r="123" spans="1:1" x14ac:dyDescent="0.3">
      <c r="A123" s="3"/>
    </row>
    <row r="124" spans="1:1" x14ac:dyDescent="0.3">
      <c r="A124" s="3"/>
    </row>
    <row r="125" spans="1:1" x14ac:dyDescent="0.3">
      <c r="A125" s="3"/>
    </row>
    <row r="126" spans="1:1" x14ac:dyDescent="0.3">
      <c r="A126" s="3"/>
    </row>
    <row r="127" spans="1:1" x14ac:dyDescent="0.3">
      <c r="A127" s="3"/>
    </row>
    <row r="128" spans="1:1" x14ac:dyDescent="0.3">
      <c r="A128" s="3"/>
    </row>
    <row r="129" spans="1:1" x14ac:dyDescent="0.3">
      <c r="A129" s="3"/>
    </row>
    <row r="130" spans="1:1" x14ac:dyDescent="0.3">
      <c r="A130" s="3"/>
    </row>
    <row r="131" spans="1:1" x14ac:dyDescent="0.3">
      <c r="A131" s="3"/>
    </row>
    <row r="132" spans="1:1" x14ac:dyDescent="0.3">
      <c r="A132" s="3"/>
    </row>
    <row r="133" spans="1:1" x14ac:dyDescent="0.3">
      <c r="A133" s="3"/>
    </row>
    <row r="134" spans="1:1" x14ac:dyDescent="0.3">
      <c r="A134" s="3"/>
    </row>
    <row r="135" spans="1:1" x14ac:dyDescent="0.3">
      <c r="A135" s="3"/>
    </row>
    <row r="136" spans="1:1" x14ac:dyDescent="0.3">
      <c r="A136" s="3"/>
    </row>
    <row r="137" spans="1:1" x14ac:dyDescent="0.3">
      <c r="A137" s="3"/>
    </row>
    <row r="138" spans="1:1" x14ac:dyDescent="0.3">
      <c r="A138" s="3"/>
    </row>
    <row r="139" spans="1:1" x14ac:dyDescent="0.3">
      <c r="A139" s="3"/>
    </row>
    <row r="140" spans="1:1" x14ac:dyDescent="0.3">
      <c r="A140" s="3"/>
    </row>
    <row r="141" spans="1:1" x14ac:dyDescent="0.3">
      <c r="A141" s="3"/>
    </row>
    <row r="142" spans="1:1" x14ac:dyDescent="0.3">
      <c r="A142" s="3"/>
    </row>
    <row r="143" spans="1:1" x14ac:dyDescent="0.3">
      <c r="A143" s="3"/>
    </row>
    <row r="144" spans="1:1" x14ac:dyDescent="0.3">
      <c r="A144" s="3"/>
    </row>
    <row r="145" spans="1:1" x14ac:dyDescent="0.3">
      <c r="A145" s="3"/>
    </row>
    <row r="146" spans="1:1" x14ac:dyDescent="0.3">
      <c r="A146" s="3"/>
    </row>
    <row r="147" spans="1:1" x14ac:dyDescent="0.3">
      <c r="A147" s="3"/>
    </row>
    <row r="148" spans="1:1" x14ac:dyDescent="0.3">
      <c r="A148" s="3"/>
    </row>
    <row r="149" spans="1:1" x14ac:dyDescent="0.3">
      <c r="A149" s="3"/>
    </row>
    <row r="150" spans="1:1" x14ac:dyDescent="0.3">
      <c r="A150" s="3"/>
    </row>
    <row r="151" spans="1:1" x14ac:dyDescent="0.3">
      <c r="A151" s="3"/>
    </row>
    <row r="152" spans="1:1" x14ac:dyDescent="0.3">
      <c r="A152" s="3"/>
    </row>
    <row r="153" spans="1:1" x14ac:dyDescent="0.3">
      <c r="A153" s="3"/>
    </row>
    <row r="154" spans="1:1" x14ac:dyDescent="0.3">
      <c r="A154" s="3"/>
    </row>
    <row r="155" spans="1:1" x14ac:dyDescent="0.3">
      <c r="A155" s="3"/>
    </row>
    <row r="156" spans="1:1" x14ac:dyDescent="0.3">
      <c r="A156" s="3"/>
    </row>
    <row r="157" spans="1:1" x14ac:dyDescent="0.3">
      <c r="A157" s="3"/>
    </row>
    <row r="158" spans="1:1" x14ac:dyDescent="0.3">
      <c r="A158" s="3"/>
    </row>
    <row r="159" spans="1:1" x14ac:dyDescent="0.3">
      <c r="A159" s="3"/>
    </row>
    <row r="160" spans="1:1" x14ac:dyDescent="0.3">
      <c r="A160" s="3"/>
    </row>
    <row r="161" spans="1:1" x14ac:dyDescent="0.3">
      <c r="A161" s="3"/>
    </row>
    <row r="162" spans="1:1" x14ac:dyDescent="0.3">
      <c r="A162" s="3"/>
    </row>
    <row r="163" spans="1:1" x14ac:dyDescent="0.3">
      <c r="A163" s="3"/>
    </row>
    <row r="164" spans="1:1" x14ac:dyDescent="0.3">
      <c r="A164" s="3"/>
    </row>
    <row r="165" spans="1:1" x14ac:dyDescent="0.3">
      <c r="A165" s="3"/>
    </row>
    <row r="166" spans="1:1" x14ac:dyDescent="0.3">
      <c r="A166" s="3"/>
    </row>
    <row r="167" spans="1:1" x14ac:dyDescent="0.3">
      <c r="A167" s="3"/>
    </row>
    <row r="168" spans="1:1" x14ac:dyDescent="0.3">
      <c r="A168" s="3"/>
    </row>
    <row r="169" spans="1:1" x14ac:dyDescent="0.3">
      <c r="A169" s="3"/>
    </row>
    <row r="170" spans="1:1" x14ac:dyDescent="0.3">
      <c r="A170" s="3"/>
    </row>
    <row r="171" spans="1:1" x14ac:dyDescent="0.3">
      <c r="A171" s="3"/>
    </row>
    <row r="172" spans="1:1" x14ac:dyDescent="0.3">
      <c r="A172" s="3"/>
    </row>
    <row r="173" spans="1:1" x14ac:dyDescent="0.3">
      <c r="A173" s="3"/>
    </row>
    <row r="174" spans="1:1" x14ac:dyDescent="0.3">
      <c r="A174" s="3"/>
    </row>
    <row r="175" spans="1:1" x14ac:dyDescent="0.3">
      <c r="A175" s="3"/>
    </row>
    <row r="176" spans="1:1" x14ac:dyDescent="0.3">
      <c r="A176" s="3"/>
    </row>
    <row r="177" spans="1:1" x14ac:dyDescent="0.3">
      <c r="A177" s="3"/>
    </row>
    <row r="178" spans="1:1" x14ac:dyDescent="0.3">
      <c r="A178" s="3"/>
    </row>
    <row r="179" spans="1:1" x14ac:dyDescent="0.3">
      <c r="A179" s="3"/>
    </row>
    <row r="180" spans="1:1" x14ac:dyDescent="0.3">
      <c r="A180" s="3"/>
    </row>
    <row r="181" spans="1:1" x14ac:dyDescent="0.3">
      <c r="A181" s="3"/>
    </row>
    <row r="182" spans="1:1" x14ac:dyDescent="0.3">
      <c r="A182" s="3"/>
    </row>
    <row r="183" spans="1:1" x14ac:dyDescent="0.3">
      <c r="A183" s="3"/>
    </row>
    <row r="184" spans="1:1" x14ac:dyDescent="0.3">
      <c r="A184" s="3"/>
    </row>
    <row r="185" spans="1:1" x14ac:dyDescent="0.3">
      <c r="A185" s="3"/>
    </row>
    <row r="186" spans="1:1" x14ac:dyDescent="0.3">
      <c r="A186" s="3"/>
    </row>
    <row r="187" spans="1:1" x14ac:dyDescent="0.3">
      <c r="A187" s="3"/>
    </row>
    <row r="188" spans="1:1" x14ac:dyDescent="0.3">
      <c r="A188" s="3"/>
    </row>
    <row r="189" spans="1:1" x14ac:dyDescent="0.3">
      <c r="A189" s="3"/>
    </row>
    <row r="190" spans="1:1" x14ac:dyDescent="0.3">
      <c r="A190" s="3"/>
    </row>
    <row r="191" spans="1:1" x14ac:dyDescent="0.3">
      <c r="A191" s="3"/>
    </row>
    <row r="192" spans="1:1" x14ac:dyDescent="0.3">
      <c r="A192" s="3"/>
    </row>
    <row r="193" spans="1:1" x14ac:dyDescent="0.3">
      <c r="A193" s="3"/>
    </row>
    <row r="194" spans="1:1" x14ac:dyDescent="0.3">
      <c r="A194" s="3"/>
    </row>
    <row r="195" spans="1:1" x14ac:dyDescent="0.3">
      <c r="A195" s="3"/>
    </row>
    <row r="196" spans="1:1" x14ac:dyDescent="0.3">
      <c r="A196" s="3"/>
    </row>
    <row r="197" spans="1:1" x14ac:dyDescent="0.3">
      <c r="A197" s="3"/>
    </row>
    <row r="198" spans="1:1" x14ac:dyDescent="0.3">
      <c r="A198" s="3"/>
    </row>
    <row r="199" spans="1:1" x14ac:dyDescent="0.3">
      <c r="A199" s="3"/>
    </row>
    <row r="200" spans="1:1" x14ac:dyDescent="0.3">
      <c r="A200" s="3"/>
    </row>
    <row r="201" spans="1:1" x14ac:dyDescent="0.3">
      <c r="A201" s="3"/>
    </row>
    <row r="202" spans="1:1" x14ac:dyDescent="0.3">
      <c r="A202" s="3"/>
    </row>
    <row r="203" spans="1:1" x14ac:dyDescent="0.3">
      <c r="A203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EC9D-DD4F-4990-B0A8-0C1DAB2C7710}">
  <dimension ref="A4:AU59"/>
  <sheetViews>
    <sheetView workbookViewId="0">
      <selection activeCell="E5" sqref="E5"/>
    </sheetView>
  </sheetViews>
  <sheetFormatPr defaultRowHeight="14.4" x14ac:dyDescent="0.3"/>
  <cols>
    <col min="1" max="1" width="4.6640625" bestFit="1" customWidth="1"/>
    <col min="2" max="2" width="6" bestFit="1" customWidth="1"/>
    <col min="3" max="3" width="5.33203125" bestFit="1" customWidth="1"/>
    <col min="4" max="4" width="4.88671875" bestFit="1" customWidth="1"/>
    <col min="5" max="5" width="5.33203125" bestFit="1" customWidth="1"/>
    <col min="6" max="6" width="7" bestFit="1" customWidth="1"/>
    <col min="7" max="7" width="5.88671875" bestFit="1" customWidth="1"/>
    <col min="8" max="8" width="4.6640625" bestFit="1" customWidth="1"/>
    <col min="9" max="10" width="5.88671875" bestFit="1" customWidth="1"/>
    <col min="11" max="11" width="6" customWidth="1"/>
    <col min="12" max="12" width="5.44140625" bestFit="1" customWidth="1"/>
    <col min="13" max="13" width="7" bestFit="1" customWidth="1"/>
    <col min="14" max="14" width="5.88671875" bestFit="1" customWidth="1"/>
    <col min="15" max="15" width="4.6640625" bestFit="1" customWidth="1"/>
    <col min="16" max="16" width="5.88671875" bestFit="1" customWidth="1"/>
    <col min="17" max="17" width="5.33203125" bestFit="1" customWidth="1"/>
    <col min="18" max="18" width="4.88671875" bestFit="1" customWidth="1"/>
    <col min="19" max="19" width="5.44140625" bestFit="1" customWidth="1"/>
    <col min="20" max="20" width="6.88671875" bestFit="1" customWidth="1"/>
    <col min="21" max="21" width="5.88671875" bestFit="1" customWidth="1"/>
    <col min="22" max="22" width="4.6640625" bestFit="1" customWidth="1"/>
    <col min="23" max="23" width="5.88671875" bestFit="1" customWidth="1"/>
    <col min="24" max="24" width="4.5546875" bestFit="1" customWidth="1"/>
    <col min="25" max="25" width="4.88671875" bestFit="1" customWidth="1"/>
    <col min="26" max="26" width="5.33203125" bestFit="1" customWidth="1"/>
    <col min="27" max="27" width="6.88671875" bestFit="1" customWidth="1"/>
    <col min="28" max="28" width="5.88671875" bestFit="1" customWidth="1"/>
    <col min="29" max="29" width="5.5546875" bestFit="1" customWidth="1"/>
    <col min="30" max="30" width="5.88671875" bestFit="1" customWidth="1"/>
    <col min="31" max="31" width="5.33203125" bestFit="1" customWidth="1"/>
    <col min="32" max="32" width="4.88671875" bestFit="1" customWidth="1"/>
    <col min="33" max="33" width="5.44140625" bestFit="1" customWidth="1"/>
    <col min="34" max="34" width="7" bestFit="1" customWidth="1"/>
    <col min="35" max="35" width="5.88671875" bestFit="1" customWidth="1"/>
    <col min="36" max="36" width="5.5546875" bestFit="1" customWidth="1"/>
    <col min="37" max="37" width="5.88671875" bestFit="1" customWidth="1"/>
    <col min="38" max="38" width="5.33203125" bestFit="1" customWidth="1"/>
    <col min="39" max="39" width="4.88671875" bestFit="1" customWidth="1"/>
    <col min="40" max="40" width="5.44140625" bestFit="1" customWidth="1"/>
    <col min="41" max="41" width="7" bestFit="1" customWidth="1"/>
    <col min="42" max="42" width="5.88671875" bestFit="1" customWidth="1"/>
  </cols>
  <sheetData>
    <row r="4" spans="1:47" x14ac:dyDescent="0.3">
      <c r="A4" t="s">
        <v>7</v>
      </c>
      <c r="B4" t="s">
        <v>8</v>
      </c>
      <c r="C4" t="s">
        <v>5</v>
      </c>
      <c r="D4" t="s">
        <v>9</v>
      </c>
      <c r="E4" t="s">
        <v>6</v>
      </c>
      <c r="F4" t="s">
        <v>4</v>
      </c>
      <c r="H4" t="s">
        <v>7</v>
      </c>
      <c r="I4" t="s">
        <v>8</v>
      </c>
      <c r="J4" t="s">
        <v>5</v>
      </c>
      <c r="K4" t="s">
        <v>9</v>
      </c>
      <c r="L4" t="s">
        <v>6</v>
      </c>
      <c r="M4" t="s">
        <v>4</v>
      </c>
      <c r="O4" t="s">
        <v>7</v>
      </c>
      <c r="P4" t="s">
        <v>8</v>
      </c>
      <c r="Q4" t="s">
        <v>5</v>
      </c>
      <c r="R4" t="s">
        <v>9</v>
      </c>
      <c r="S4" t="s">
        <v>6</v>
      </c>
      <c r="T4" t="s">
        <v>4</v>
      </c>
      <c r="V4" t="s">
        <v>7</v>
      </c>
      <c r="W4" t="s">
        <v>8</v>
      </c>
      <c r="X4" t="s">
        <v>5</v>
      </c>
      <c r="Y4" t="s">
        <v>9</v>
      </c>
      <c r="Z4" t="s">
        <v>6</v>
      </c>
      <c r="AA4" t="s">
        <v>4</v>
      </c>
      <c r="AC4" t="s">
        <v>7</v>
      </c>
      <c r="AD4" t="s">
        <v>8</v>
      </c>
      <c r="AE4" t="s">
        <v>5</v>
      </c>
      <c r="AF4" t="s">
        <v>9</v>
      </c>
      <c r="AG4" t="s">
        <v>6</v>
      </c>
      <c r="AH4" t="s">
        <v>4</v>
      </c>
      <c r="AJ4" t="s">
        <v>7</v>
      </c>
      <c r="AK4" t="s">
        <v>8</v>
      </c>
      <c r="AL4" t="s">
        <v>5</v>
      </c>
      <c r="AM4" t="s">
        <v>9</v>
      </c>
      <c r="AN4" t="s">
        <v>6</v>
      </c>
      <c r="AO4" t="s">
        <v>4</v>
      </c>
    </row>
    <row r="5" spans="1:47" x14ac:dyDescent="0.3">
      <c r="A5" s="3">
        <v>0</v>
      </c>
      <c r="B5" s="3">
        <v>0.5</v>
      </c>
      <c r="C5" s="3">
        <f>B5-A5</f>
        <v>0.5</v>
      </c>
      <c r="D5" s="9">
        <f>A5/B5</f>
        <v>0</v>
      </c>
      <c r="E5" s="8">
        <f t="shared" ref="E5:E36" si="0">MIN(clamp_high,MAX(clamp_low,IF(D5&lt;drop_off_ratio,D5/drop_off_ratio,1)*base*((1-C5/diff_divide)*diff_factor+D5*ratio_factor)))</f>
        <v>0</v>
      </c>
      <c r="F5" s="1">
        <f>MIN(1,MAX(0,D5^3*0.0172 - D5^2*0.1809 + D5*0.7777 - 0.0134))</f>
        <v>0</v>
      </c>
      <c r="H5" s="3">
        <v>0</v>
      </c>
      <c r="I5" s="3">
        <v>1</v>
      </c>
      <c r="J5" s="3">
        <f>I5-H5</f>
        <v>1</v>
      </c>
      <c r="K5" s="9">
        <f>H5/I5</f>
        <v>0</v>
      </c>
      <c r="L5" s="8">
        <f t="shared" ref="L5:L36" si="1">MIN(clamp_high,MAX(clamp_low,IF(K5&lt;drop_off_ratio,K5/drop_off_ratio,1)*base*((1-J5/diff_divide)*diff_factor+K5*ratio_factor)))</f>
        <v>0</v>
      </c>
      <c r="M5" s="1">
        <f>MIN(1,MAX(0,K5^3*0.0172 - K5^2*0.1809 + K5*0.7777 - 0.0134))</f>
        <v>0</v>
      </c>
      <c r="O5" s="3">
        <v>0</v>
      </c>
      <c r="P5" s="3">
        <v>1.5</v>
      </c>
      <c r="Q5" s="3">
        <f>P5-O5</f>
        <v>1.5</v>
      </c>
      <c r="R5" s="9">
        <f>O5/P5</f>
        <v>0</v>
      </c>
      <c r="S5" s="8">
        <f t="shared" ref="S5:S36" si="2">MIN(clamp_high,MAX(clamp_low,IF(R5&lt;drop_off_ratio,R5/drop_off_ratio,1)*base*((1-Q5/diff_divide)*diff_factor+R5*ratio_factor)))</f>
        <v>0</v>
      </c>
      <c r="T5" s="1">
        <f>MIN(1,MAX(0,R5^3*0.0172 - R5^2*0.1809 + R5*0.7777 - 0.0134))</f>
        <v>0</v>
      </c>
      <c r="V5" s="3">
        <v>0</v>
      </c>
      <c r="W5" s="3">
        <v>2.5</v>
      </c>
      <c r="X5" s="3">
        <f>W5-V5</f>
        <v>2.5</v>
      </c>
      <c r="Y5" s="9">
        <f>V5/W5</f>
        <v>0</v>
      </c>
      <c r="Z5" s="8">
        <f t="shared" ref="Z5:Z36" si="3">MIN(clamp_high,MAX(clamp_low,IF(Y5&lt;drop_off_ratio,Y5/drop_off_ratio,1)*base*((1-X5/diff_divide)*diff_factor+Y5*ratio_factor)))</f>
        <v>0</v>
      </c>
      <c r="AA5" s="1">
        <f>MIN(1,MAX(0,Y5^3*0.0172 - Y5^2*0.1809 + Y5*0.7777 - 0.0134))</f>
        <v>0</v>
      </c>
      <c r="AC5" s="3">
        <v>0</v>
      </c>
      <c r="AD5" s="3">
        <v>3.5</v>
      </c>
      <c r="AE5" s="3">
        <f>AD5-AC5</f>
        <v>3.5</v>
      </c>
      <c r="AF5" s="9">
        <f>AC5/AD5</f>
        <v>0</v>
      </c>
      <c r="AG5" s="8">
        <f t="shared" ref="AG5:AG36" si="4">MIN(clamp_high,MAX(clamp_low,IF(AF5&lt;drop_off_ratio,AF5/drop_off_ratio,1)*base*((1-AE5/diff_divide)*diff_factor+AF5*ratio_factor)))</f>
        <v>0</v>
      </c>
      <c r="AH5" s="1">
        <f>MIN(1,MAX(0,AF5^3*0.0172 - AF5^2*0.1809 + AF5*0.7777 - 0.0134))</f>
        <v>0</v>
      </c>
      <c r="AJ5" s="3">
        <v>0</v>
      </c>
      <c r="AK5" s="3">
        <v>5</v>
      </c>
      <c r="AL5" s="3">
        <f>AK5-AJ5</f>
        <v>5</v>
      </c>
      <c r="AM5" s="9">
        <f>AJ5/AK5</f>
        <v>0</v>
      </c>
      <c r="AN5" s="8">
        <f t="shared" ref="AN5:AN36" si="5">MIN(clamp_high,MAX(clamp_low,IF(AM5&lt;drop_off_ratio,AM5/drop_off_ratio,1)*base*((1-AL5/diff_divide)*diff_factor+AM5*ratio_factor)))</f>
        <v>0</v>
      </c>
      <c r="AO5" s="1">
        <f>MIN(1,MAX(0,AM5^3*0.0172 - AM5^2*0.1809 + AM5*0.7777 - 0.0134))</f>
        <v>0</v>
      </c>
    </row>
    <row r="6" spans="1:47" x14ac:dyDescent="0.3">
      <c r="A6" s="3">
        <f>A5+0.01</f>
        <v>0.01</v>
      </c>
      <c r="B6" s="3">
        <f>B5</f>
        <v>0.5</v>
      </c>
      <c r="C6" s="3">
        <f>B6-A6</f>
        <v>0.49</v>
      </c>
      <c r="D6" s="9">
        <f t="shared" ref="D6:D29" si="6">A6/B6</f>
        <v>0.02</v>
      </c>
      <c r="E6" s="8">
        <f t="shared" si="0"/>
        <v>2.3160000000000004E-2</v>
      </c>
      <c r="F6" s="1">
        <f t="shared" ref="F6:F29" si="7">MIN(1,MAX(0,D6^3*0.0172 - D6^2*0.1809 + D6*0.7777 - 0.0134))</f>
        <v>2.0817775999999993E-3</v>
      </c>
      <c r="H6" s="3">
        <f>H5+0.02</f>
        <v>0.02</v>
      </c>
      <c r="I6" s="3">
        <f>I5</f>
        <v>1</v>
      </c>
      <c r="J6" s="3">
        <f>I6-H6</f>
        <v>0.98</v>
      </c>
      <c r="K6" s="9">
        <f t="shared" ref="K6:K29" si="8">H6/I6</f>
        <v>0.02</v>
      </c>
      <c r="L6" s="8">
        <f t="shared" si="1"/>
        <v>1.8848E-2</v>
      </c>
      <c r="M6" s="1">
        <f t="shared" ref="M6:M29" si="9">MIN(1,MAX(0,K6^3*0.0172 - K6^2*0.1809 + K6*0.7777 - 0.0134))</f>
        <v>2.0817775999999993E-3</v>
      </c>
      <c r="O6" s="3">
        <f>O5+0.03</f>
        <v>0.03</v>
      </c>
      <c r="P6" s="3">
        <f>P5</f>
        <v>1.5</v>
      </c>
      <c r="Q6" s="3">
        <f>P6-O6</f>
        <v>1.47</v>
      </c>
      <c r="R6" s="9">
        <f t="shared" ref="R6:R29" si="10">O6/P6</f>
        <v>0.02</v>
      </c>
      <c r="S6" s="8">
        <f t="shared" si="2"/>
        <v>1.4536E-2</v>
      </c>
      <c r="T6" s="1">
        <f t="shared" ref="T6:T29" si="11">MIN(1,MAX(0,R6^3*0.0172 - R6^2*0.1809 + R6*0.7777 - 0.0134))</f>
        <v>2.0817775999999993E-3</v>
      </c>
      <c r="V6" s="3">
        <f>V5+0.05</f>
        <v>0.05</v>
      </c>
      <c r="W6" s="3">
        <f>W5</f>
        <v>2.5</v>
      </c>
      <c r="X6" s="3">
        <f>W6-V6</f>
        <v>2.4500000000000002</v>
      </c>
      <c r="Y6" s="9">
        <f t="shared" ref="Y6:Y29" si="12">V6/W6</f>
        <v>0.02</v>
      </c>
      <c r="Z6" s="8">
        <f t="shared" si="3"/>
        <v>5.9119999999999971E-3</v>
      </c>
      <c r="AA6" s="1">
        <f t="shared" ref="AA6:AA29" si="13">MIN(1,MAX(0,Y6^3*0.0172 - Y6^2*0.1809 + Y6*0.7777 - 0.0134))</f>
        <v>2.0817775999999993E-3</v>
      </c>
      <c r="AC6" s="3">
        <f>AC5+0.07</f>
        <v>7.0000000000000007E-2</v>
      </c>
      <c r="AD6" s="3">
        <f>AD5</f>
        <v>3.5</v>
      </c>
      <c r="AE6" s="3">
        <f>AD6-AC6</f>
        <v>3.43</v>
      </c>
      <c r="AF6" s="9">
        <f t="shared" ref="AF6:AF59" si="14">AC6/AD6</f>
        <v>0.02</v>
      </c>
      <c r="AG6" s="8">
        <f t="shared" si="4"/>
        <v>0</v>
      </c>
      <c r="AH6" s="1">
        <f t="shared" ref="AH6:AH59" si="15">MIN(1,MAX(0,AF6^3*0.0172 - AF6^2*0.1809 + AF6*0.7777 - 0.0134))</f>
        <v>2.0817775999999993E-3</v>
      </c>
      <c r="AJ6" s="3">
        <f>AJ5+0.1</f>
        <v>0.1</v>
      </c>
      <c r="AK6" s="3">
        <f>AK5</f>
        <v>5</v>
      </c>
      <c r="AL6" s="3">
        <f>AK6-AJ6</f>
        <v>4.9000000000000004</v>
      </c>
      <c r="AM6" s="9">
        <f t="shared" ref="AM6:AM29" si="16">AJ6/AK6</f>
        <v>0.02</v>
      </c>
      <c r="AN6" s="8">
        <f t="shared" si="5"/>
        <v>0</v>
      </c>
      <c r="AO6" s="1">
        <f t="shared" ref="AO6:AO29" si="17">MIN(1,MAX(0,AM6^3*0.0172 - AM6^2*0.1809 + AM6*0.7777 - 0.0134))</f>
        <v>2.0817775999999993E-3</v>
      </c>
      <c r="AR6" t="s">
        <v>12</v>
      </c>
    </row>
    <row r="7" spans="1:47" x14ac:dyDescent="0.3">
      <c r="A7" s="3">
        <f t="shared" ref="A7:A59" si="18">A6+0.01</f>
        <v>0.02</v>
      </c>
      <c r="B7" s="3">
        <f t="shared" ref="B7:B59" si="19">B6</f>
        <v>0.5</v>
      </c>
      <c r="C7" s="3">
        <f t="shared" ref="C7:C29" si="20">B7-A7</f>
        <v>0.48</v>
      </c>
      <c r="D7" s="9">
        <f t="shared" si="6"/>
        <v>0.04</v>
      </c>
      <c r="E7" s="8">
        <f t="shared" si="0"/>
        <v>4.8640000000000003E-2</v>
      </c>
      <c r="F7" s="1">
        <f t="shared" si="7"/>
        <v>1.74196608E-2</v>
      </c>
      <c r="H7" s="3">
        <f t="shared" ref="H7:H59" si="21">H6+0.02</f>
        <v>0.04</v>
      </c>
      <c r="I7" s="3">
        <f t="shared" ref="I7:I59" si="22">I6</f>
        <v>1</v>
      </c>
      <c r="J7" s="3">
        <f t="shared" ref="J7:J29" si="23">I7-H7</f>
        <v>0.96</v>
      </c>
      <c r="K7" s="9">
        <f t="shared" si="8"/>
        <v>0.04</v>
      </c>
      <c r="L7" s="8">
        <f t="shared" si="1"/>
        <v>4.0191999999999999E-2</v>
      </c>
      <c r="M7" s="1">
        <f t="shared" si="9"/>
        <v>1.74196608E-2</v>
      </c>
      <c r="O7" s="3">
        <f t="shared" ref="O7:O59" si="24">O6+0.03</f>
        <v>0.06</v>
      </c>
      <c r="P7" s="3">
        <f t="shared" ref="P7:P59" si="25">P6</f>
        <v>1.5</v>
      </c>
      <c r="Q7" s="3">
        <f t="shared" ref="Q7:Q29" si="26">P7-O7</f>
        <v>1.44</v>
      </c>
      <c r="R7" s="9">
        <f t="shared" si="10"/>
        <v>0.04</v>
      </c>
      <c r="S7" s="8">
        <f t="shared" si="2"/>
        <v>3.1744000000000001E-2</v>
      </c>
      <c r="T7" s="1">
        <f t="shared" si="11"/>
        <v>1.74196608E-2</v>
      </c>
      <c r="V7" s="3">
        <f t="shared" ref="V7:V59" si="27">V6+0.05</f>
        <v>0.1</v>
      </c>
      <c r="W7" s="3">
        <f t="shared" ref="W7:W59" si="28">W6</f>
        <v>2.5</v>
      </c>
      <c r="X7" s="3">
        <f t="shared" ref="X7:X29" si="29">W7-V7</f>
        <v>2.4</v>
      </c>
      <c r="Y7" s="9">
        <f t="shared" si="12"/>
        <v>0.04</v>
      </c>
      <c r="Z7" s="8">
        <f t="shared" si="3"/>
        <v>1.4848000000000004E-2</v>
      </c>
      <c r="AA7" s="1">
        <f t="shared" si="13"/>
        <v>1.74196608E-2</v>
      </c>
      <c r="AC7" s="3">
        <f t="shared" ref="AC7:AC59" si="30">AC6+0.07</f>
        <v>0.14000000000000001</v>
      </c>
      <c r="AD7" s="3">
        <f t="shared" ref="AD7:AD59" si="31">AD6</f>
        <v>3.5</v>
      </c>
      <c r="AE7" s="3">
        <f t="shared" ref="AE7:AE59" si="32">AD7-AC7</f>
        <v>3.36</v>
      </c>
      <c r="AF7" s="9">
        <f t="shared" si="14"/>
        <v>0.04</v>
      </c>
      <c r="AG7" s="8">
        <f t="shared" si="4"/>
        <v>0</v>
      </c>
      <c r="AH7" s="1">
        <f t="shared" si="15"/>
        <v>1.74196608E-2</v>
      </c>
      <c r="AJ7" s="3">
        <f t="shared" ref="AJ7:AJ59" si="33">AJ6+0.1</f>
        <v>0.2</v>
      </c>
      <c r="AK7" s="3">
        <f t="shared" ref="AK7:AK59" si="34">AK6</f>
        <v>5</v>
      </c>
      <c r="AL7" s="3">
        <f t="shared" ref="AL7:AL29" si="35">AK7-AJ7</f>
        <v>4.8</v>
      </c>
      <c r="AM7" s="9">
        <f t="shared" si="16"/>
        <v>0.04</v>
      </c>
      <c r="AN7" s="8">
        <f t="shared" si="5"/>
        <v>0</v>
      </c>
      <c r="AO7" s="1">
        <f t="shared" si="17"/>
        <v>1.74196608E-2</v>
      </c>
      <c r="AR7">
        <v>2000</v>
      </c>
      <c r="AT7">
        <v>5000</v>
      </c>
    </row>
    <row r="8" spans="1:47" x14ac:dyDescent="0.3">
      <c r="A8" s="3">
        <f t="shared" si="18"/>
        <v>0.03</v>
      </c>
      <c r="B8" s="3">
        <f t="shared" si="19"/>
        <v>0.5</v>
      </c>
      <c r="C8" s="3">
        <f t="shared" si="20"/>
        <v>0.47</v>
      </c>
      <c r="D8" s="9">
        <f t="shared" si="6"/>
        <v>0.06</v>
      </c>
      <c r="E8" s="8">
        <f t="shared" si="0"/>
        <v>7.6440000000000008E-2</v>
      </c>
      <c r="F8" s="1">
        <f t="shared" si="7"/>
        <v>3.2614475199999993E-2</v>
      </c>
      <c r="H8" s="3">
        <f t="shared" si="21"/>
        <v>0.06</v>
      </c>
      <c r="I8" s="3">
        <f t="shared" si="22"/>
        <v>1</v>
      </c>
      <c r="J8" s="3">
        <f t="shared" si="23"/>
        <v>0.94</v>
      </c>
      <c r="K8" s="9">
        <f t="shared" si="8"/>
        <v>0.06</v>
      </c>
      <c r="L8" s="8">
        <f t="shared" si="1"/>
        <v>6.4032000000000006E-2</v>
      </c>
      <c r="M8" s="1">
        <f t="shared" si="9"/>
        <v>3.2614475199999993E-2</v>
      </c>
      <c r="O8" s="3">
        <f t="shared" si="24"/>
        <v>0.09</v>
      </c>
      <c r="P8" s="3">
        <f t="shared" si="25"/>
        <v>1.5</v>
      </c>
      <c r="Q8" s="3">
        <f t="shared" si="26"/>
        <v>1.41</v>
      </c>
      <c r="R8" s="9">
        <f t="shared" si="10"/>
        <v>0.06</v>
      </c>
      <c r="S8" s="8">
        <f t="shared" si="2"/>
        <v>5.1624000000000003E-2</v>
      </c>
      <c r="T8" s="1">
        <f t="shared" si="11"/>
        <v>3.2614475199999993E-2</v>
      </c>
      <c r="V8" s="3">
        <f t="shared" si="27"/>
        <v>0.15000000000000002</v>
      </c>
      <c r="W8" s="3">
        <f t="shared" si="28"/>
        <v>2.5</v>
      </c>
      <c r="X8" s="3">
        <f t="shared" si="29"/>
        <v>2.35</v>
      </c>
      <c r="Y8" s="9">
        <f t="shared" si="12"/>
        <v>6.0000000000000012E-2</v>
      </c>
      <c r="Z8" s="8">
        <f t="shared" si="3"/>
        <v>2.6808000000000009E-2</v>
      </c>
      <c r="AA8" s="1">
        <f t="shared" si="13"/>
        <v>3.2614475200000007E-2</v>
      </c>
      <c r="AC8" s="3">
        <f t="shared" si="30"/>
        <v>0.21000000000000002</v>
      </c>
      <c r="AD8" s="3">
        <f t="shared" si="31"/>
        <v>3.5</v>
      </c>
      <c r="AE8" s="3">
        <f t="shared" si="32"/>
        <v>3.29</v>
      </c>
      <c r="AF8" s="9">
        <f t="shared" si="14"/>
        <v>6.0000000000000005E-2</v>
      </c>
      <c r="AG8" s="8">
        <f t="shared" si="4"/>
        <v>1.9919999999999985E-3</v>
      </c>
      <c r="AH8" s="1">
        <f t="shared" si="15"/>
        <v>3.26144752E-2</v>
      </c>
      <c r="AJ8" s="3">
        <f t="shared" si="33"/>
        <v>0.30000000000000004</v>
      </c>
      <c r="AK8" s="3">
        <f t="shared" si="34"/>
        <v>5</v>
      </c>
      <c r="AL8" s="3">
        <f t="shared" si="35"/>
        <v>4.7</v>
      </c>
      <c r="AM8" s="9">
        <f t="shared" si="16"/>
        <v>6.0000000000000012E-2</v>
      </c>
      <c r="AN8" s="8">
        <f t="shared" si="5"/>
        <v>0</v>
      </c>
      <c r="AO8" s="1">
        <f t="shared" si="17"/>
        <v>3.2614475200000007E-2</v>
      </c>
      <c r="AR8">
        <v>100000</v>
      </c>
      <c r="AT8">
        <v>400000</v>
      </c>
    </row>
    <row r="9" spans="1:47" x14ac:dyDescent="0.3">
      <c r="A9" s="3">
        <f t="shared" si="18"/>
        <v>0.04</v>
      </c>
      <c r="B9" s="3">
        <f t="shared" si="19"/>
        <v>0.5</v>
      </c>
      <c r="C9" s="3">
        <f t="shared" si="20"/>
        <v>0.46</v>
      </c>
      <c r="D9" s="9">
        <f t="shared" si="6"/>
        <v>0.08</v>
      </c>
      <c r="E9" s="8">
        <f t="shared" si="0"/>
        <v>0.10656</v>
      </c>
      <c r="F9" s="1">
        <f t="shared" si="7"/>
        <v>4.7667046399999996E-2</v>
      </c>
      <c r="H9" s="3">
        <f t="shared" si="21"/>
        <v>0.08</v>
      </c>
      <c r="I9" s="3">
        <f t="shared" si="22"/>
        <v>1</v>
      </c>
      <c r="J9" s="3">
        <f t="shared" si="23"/>
        <v>0.92</v>
      </c>
      <c r="K9" s="9">
        <f t="shared" si="8"/>
        <v>0.08</v>
      </c>
      <c r="L9" s="8">
        <f t="shared" si="1"/>
        <v>9.0368000000000018E-2</v>
      </c>
      <c r="M9" s="1">
        <f t="shared" si="9"/>
        <v>4.7667046399999996E-2</v>
      </c>
      <c r="O9" s="3">
        <f t="shared" si="24"/>
        <v>0.12</v>
      </c>
      <c r="P9" s="3">
        <f t="shared" si="25"/>
        <v>1.5</v>
      </c>
      <c r="Q9" s="3">
        <f t="shared" si="26"/>
        <v>1.38</v>
      </c>
      <c r="R9" s="9">
        <f t="shared" si="10"/>
        <v>0.08</v>
      </c>
      <c r="S9" s="8">
        <f t="shared" si="2"/>
        <v>7.4176000000000006E-2</v>
      </c>
      <c r="T9" s="1">
        <f t="shared" si="11"/>
        <v>4.7667046399999996E-2</v>
      </c>
      <c r="V9" s="3">
        <f t="shared" si="27"/>
        <v>0.2</v>
      </c>
      <c r="W9" s="3">
        <f t="shared" si="28"/>
        <v>2.5</v>
      </c>
      <c r="X9" s="3">
        <f t="shared" si="29"/>
        <v>2.2999999999999998</v>
      </c>
      <c r="Y9" s="9">
        <f t="shared" si="12"/>
        <v>0.08</v>
      </c>
      <c r="Z9" s="8">
        <f t="shared" si="3"/>
        <v>4.179200000000001E-2</v>
      </c>
      <c r="AA9" s="1">
        <f t="shared" si="13"/>
        <v>4.7667046399999996E-2</v>
      </c>
      <c r="AC9" s="3">
        <f t="shared" si="30"/>
        <v>0.28000000000000003</v>
      </c>
      <c r="AD9" s="3">
        <f t="shared" si="31"/>
        <v>3.5</v>
      </c>
      <c r="AE9" s="3">
        <f t="shared" si="32"/>
        <v>3.2199999999999998</v>
      </c>
      <c r="AF9" s="9">
        <f t="shared" si="14"/>
        <v>0.08</v>
      </c>
      <c r="AG9" s="8">
        <f t="shared" si="4"/>
        <v>9.4080000000000066E-3</v>
      </c>
      <c r="AH9" s="1">
        <f t="shared" si="15"/>
        <v>4.7667046399999996E-2</v>
      </c>
      <c r="AJ9" s="3">
        <f t="shared" si="33"/>
        <v>0.4</v>
      </c>
      <c r="AK9" s="3">
        <f t="shared" si="34"/>
        <v>5</v>
      </c>
      <c r="AL9" s="3">
        <f t="shared" si="35"/>
        <v>4.5999999999999996</v>
      </c>
      <c r="AM9" s="9">
        <f t="shared" si="16"/>
        <v>0.08</v>
      </c>
      <c r="AN9" s="8">
        <f t="shared" si="5"/>
        <v>0</v>
      </c>
      <c r="AO9" s="1">
        <f t="shared" si="17"/>
        <v>4.7667046399999996E-2</v>
      </c>
      <c r="AR9">
        <f>AR8/4</f>
        <v>25000</v>
      </c>
      <c r="AT9">
        <f>AT8/1.4/4</f>
        <v>71428.571428571435</v>
      </c>
    </row>
    <row r="10" spans="1:47" x14ac:dyDescent="0.3">
      <c r="A10" s="3">
        <f t="shared" si="18"/>
        <v>0.05</v>
      </c>
      <c r="B10" s="3">
        <f t="shared" si="19"/>
        <v>0.5</v>
      </c>
      <c r="C10" s="3">
        <f t="shared" si="20"/>
        <v>0.45</v>
      </c>
      <c r="D10" s="9">
        <f t="shared" si="6"/>
        <v>0.1</v>
      </c>
      <c r="E10" s="8">
        <f t="shared" si="0"/>
        <v>0.13900000000000001</v>
      </c>
      <c r="F10" s="1">
        <f t="shared" si="7"/>
        <v>6.2578200000000014E-2</v>
      </c>
      <c r="H10" s="3">
        <f t="shared" si="21"/>
        <v>0.1</v>
      </c>
      <c r="I10" s="3">
        <f t="shared" si="22"/>
        <v>1</v>
      </c>
      <c r="J10" s="3">
        <f t="shared" si="23"/>
        <v>0.9</v>
      </c>
      <c r="K10" s="9">
        <f t="shared" si="8"/>
        <v>0.1</v>
      </c>
      <c r="L10" s="8">
        <f t="shared" si="1"/>
        <v>0.1192</v>
      </c>
      <c r="M10" s="1">
        <f t="shared" si="9"/>
        <v>6.2578200000000014E-2</v>
      </c>
      <c r="O10" s="3">
        <f t="shared" si="24"/>
        <v>0.15</v>
      </c>
      <c r="P10" s="3">
        <f t="shared" si="25"/>
        <v>1.5</v>
      </c>
      <c r="Q10" s="3">
        <f t="shared" si="26"/>
        <v>1.35</v>
      </c>
      <c r="R10" s="9">
        <f t="shared" si="10"/>
        <v>9.9999999999999992E-2</v>
      </c>
      <c r="S10" s="8">
        <f t="shared" si="2"/>
        <v>9.9399999999999988E-2</v>
      </c>
      <c r="T10" s="1">
        <f t="shared" si="11"/>
        <v>6.25782E-2</v>
      </c>
      <c r="V10" s="3">
        <f t="shared" si="27"/>
        <v>0.25</v>
      </c>
      <c r="W10" s="3">
        <f t="shared" si="28"/>
        <v>2.5</v>
      </c>
      <c r="X10" s="3">
        <f t="shared" si="29"/>
        <v>2.25</v>
      </c>
      <c r="Y10" s="9">
        <f t="shared" si="12"/>
        <v>0.1</v>
      </c>
      <c r="Z10" s="8">
        <f t="shared" si="3"/>
        <v>5.9799999999999999E-2</v>
      </c>
      <c r="AA10" s="1">
        <f t="shared" si="13"/>
        <v>6.2578200000000014E-2</v>
      </c>
      <c r="AC10" s="3">
        <f t="shared" si="30"/>
        <v>0.35000000000000003</v>
      </c>
      <c r="AD10" s="3">
        <f t="shared" si="31"/>
        <v>3.5</v>
      </c>
      <c r="AE10" s="3">
        <f t="shared" si="32"/>
        <v>3.15</v>
      </c>
      <c r="AF10" s="9">
        <f t="shared" si="14"/>
        <v>0.1</v>
      </c>
      <c r="AG10" s="8">
        <f t="shared" si="4"/>
        <v>2.0199999999999992E-2</v>
      </c>
      <c r="AH10" s="1">
        <f t="shared" si="15"/>
        <v>6.2578200000000014E-2</v>
      </c>
      <c r="AJ10" s="3">
        <f t="shared" si="33"/>
        <v>0.5</v>
      </c>
      <c r="AK10" s="3">
        <f t="shared" si="34"/>
        <v>5</v>
      </c>
      <c r="AL10" s="3">
        <f t="shared" si="35"/>
        <v>4.5</v>
      </c>
      <c r="AM10" s="9">
        <f t="shared" si="16"/>
        <v>0.1</v>
      </c>
      <c r="AN10" s="8">
        <f t="shared" si="5"/>
        <v>0</v>
      </c>
      <c r="AO10" s="1">
        <f t="shared" si="17"/>
        <v>6.2578200000000014E-2</v>
      </c>
      <c r="AR10">
        <f>AR9/5</f>
        <v>5000</v>
      </c>
      <c r="AT10">
        <f>AT9/5</f>
        <v>14285.714285714286</v>
      </c>
    </row>
    <row r="11" spans="1:47" x14ac:dyDescent="0.3">
      <c r="A11" s="3">
        <f t="shared" si="18"/>
        <v>6.0000000000000005E-2</v>
      </c>
      <c r="B11" s="3">
        <f t="shared" si="19"/>
        <v>0.5</v>
      </c>
      <c r="C11" s="3">
        <f t="shared" si="20"/>
        <v>0.44</v>
      </c>
      <c r="D11" s="9">
        <f t="shared" si="6"/>
        <v>0.12000000000000001</v>
      </c>
      <c r="E11" s="8">
        <f t="shared" si="0"/>
        <v>0.17376</v>
      </c>
      <c r="F11" s="1">
        <f t="shared" si="7"/>
        <v>7.734876160000001E-2</v>
      </c>
      <c r="H11" s="3">
        <f t="shared" si="21"/>
        <v>0.12000000000000001</v>
      </c>
      <c r="I11" s="3">
        <f t="shared" si="22"/>
        <v>1</v>
      </c>
      <c r="J11" s="3">
        <f t="shared" si="23"/>
        <v>0.88</v>
      </c>
      <c r="K11" s="9">
        <f t="shared" si="8"/>
        <v>0.12000000000000001</v>
      </c>
      <c r="L11" s="8">
        <f t="shared" si="1"/>
        <v>0.150528</v>
      </c>
      <c r="M11" s="1">
        <f t="shared" si="9"/>
        <v>7.734876160000001E-2</v>
      </c>
      <c r="O11" s="3">
        <f t="shared" si="24"/>
        <v>0.18</v>
      </c>
      <c r="P11" s="3">
        <f t="shared" si="25"/>
        <v>1.5</v>
      </c>
      <c r="Q11" s="3">
        <f t="shared" si="26"/>
        <v>1.32</v>
      </c>
      <c r="R11" s="9">
        <f t="shared" si="10"/>
        <v>0.12</v>
      </c>
      <c r="S11" s="8">
        <f t="shared" si="2"/>
        <v>0.12729599999999999</v>
      </c>
      <c r="T11" s="1">
        <f t="shared" si="11"/>
        <v>7.7348761599999996E-2</v>
      </c>
      <c r="V11" s="3">
        <f t="shared" si="27"/>
        <v>0.3</v>
      </c>
      <c r="W11" s="3">
        <f t="shared" si="28"/>
        <v>2.5</v>
      </c>
      <c r="X11" s="3">
        <f t="shared" si="29"/>
        <v>2.2000000000000002</v>
      </c>
      <c r="Y11" s="9">
        <f t="shared" si="12"/>
        <v>0.12</v>
      </c>
      <c r="Z11" s="8">
        <f t="shared" si="3"/>
        <v>8.0831999999999987E-2</v>
      </c>
      <c r="AA11" s="1">
        <f t="shared" si="13"/>
        <v>7.7348761599999996E-2</v>
      </c>
      <c r="AC11" s="3">
        <f t="shared" si="30"/>
        <v>0.42000000000000004</v>
      </c>
      <c r="AD11" s="3">
        <f t="shared" si="31"/>
        <v>3.5</v>
      </c>
      <c r="AE11" s="3">
        <f t="shared" si="32"/>
        <v>3.08</v>
      </c>
      <c r="AF11" s="9">
        <f t="shared" si="14"/>
        <v>0.12000000000000001</v>
      </c>
      <c r="AG11" s="8">
        <f t="shared" si="4"/>
        <v>3.4368000000000003E-2</v>
      </c>
      <c r="AH11" s="1">
        <f t="shared" si="15"/>
        <v>7.734876160000001E-2</v>
      </c>
      <c r="AJ11" s="3">
        <f t="shared" si="33"/>
        <v>0.6</v>
      </c>
      <c r="AK11" s="3">
        <f t="shared" si="34"/>
        <v>5</v>
      </c>
      <c r="AL11" s="3">
        <f t="shared" si="35"/>
        <v>4.4000000000000004</v>
      </c>
      <c r="AM11" s="9">
        <f t="shared" si="16"/>
        <v>0.12</v>
      </c>
      <c r="AN11" s="8">
        <f t="shared" si="5"/>
        <v>0</v>
      </c>
      <c r="AO11" s="1">
        <f t="shared" si="17"/>
        <v>7.7348761599999996E-2</v>
      </c>
      <c r="AR11">
        <f>AR10/AR7*1.1</f>
        <v>2.75</v>
      </c>
      <c r="AS11" t="s">
        <v>15</v>
      </c>
      <c r="AT11" s="3">
        <f>AT10/AT7*1.1</f>
        <v>3.1428571428571432</v>
      </c>
      <c r="AU11" t="s">
        <v>15</v>
      </c>
    </row>
    <row r="12" spans="1:47" x14ac:dyDescent="0.3">
      <c r="A12" s="3">
        <f t="shared" si="18"/>
        <v>7.0000000000000007E-2</v>
      </c>
      <c r="B12" s="3">
        <f t="shared" si="19"/>
        <v>0.5</v>
      </c>
      <c r="C12" s="3">
        <f t="shared" si="20"/>
        <v>0.43</v>
      </c>
      <c r="D12" s="9">
        <f t="shared" si="6"/>
        <v>0.14000000000000001</v>
      </c>
      <c r="E12" s="8">
        <f t="shared" si="0"/>
        <v>0.21084000000000003</v>
      </c>
      <c r="F12" s="1">
        <f t="shared" si="7"/>
        <v>9.1979556800000001E-2</v>
      </c>
      <c r="H12" s="3">
        <f t="shared" si="21"/>
        <v>0.14000000000000001</v>
      </c>
      <c r="I12" s="3">
        <f t="shared" si="22"/>
        <v>1</v>
      </c>
      <c r="J12" s="3">
        <f t="shared" si="23"/>
        <v>0.86</v>
      </c>
      <c r="K12" s="9">
        <f t="shared" si="8"/>
        <v>0.14000000000000001</v>
      </c>
      <c r="L12" s="8">
        <f t="shared" si="1"/>
        <v>0.18435200000000004</v>
      </c>
      <c r="M12" s="1">
        <f t="shared" si="9"/>
        <v>9.1979556800000001E-2</v>
      </c>
      <c r="O12" s="3">
        <f t="shared" si="24"/>
        <v>0.21</v>
      </c>
      <c r="P12" s="3">
        <f t="shared" si="25"/>
        <v>1.5</v>
      </c>
      <c r="Q12" s="3">
        <f t="shared" si="26"/>
        <v>1.29</v>
      </c>
      <c r="R12" s="9">
        <f t="shared" si="10"/>
        <v>0.13999999999999999</v>
      </c>
      <c r="S12" s="8">
        <f t="shared" si="2"/>
        <v>0.15786399999999998</v>
      </c>
      <c r="T12" s="1">
        <f t="shared" si="11"/>
        <v>9.1979556799999987E-2</v>
      </c>
      <c r="V12" s="3">
        <f t="shared" si="27"/>
        <v>0.35</v>
      </c>
      <c r="W12" s="3">
        <f t="shared" si="28"/>
        <v>2.5</v>
      </c>
      <c r="X12" s="3">
        <f t="shared" si="29"/>
        <v>2.15</v>
      </c>
      <c r="Y12" s="9">
        <f t="shared" si="12"/>
        <v>0.13999999999999999</v>
      </c>
      <c r="Z12" s="8">
        <f t="shared" si="3"/>
        <v>0.10488799999999997</v>
      </c>
      <c r="AA12" s="1">
        <f t="shared" si="13"/>
        <v>9.1979556799999987E-2</v>
      </c>
      <c r="AC12" s="3">
        <f t="shared" si="30"/>
        <v>0.49000000000000005</v>
      </c>
      <c r="AD12" s="3">
        <f t="shared" si="31"/>
        <v>3.5</v>
      </c>
      <c r="AE12" s="3">
        <f t="shared" si="32"/>
        <v>3.01</v>
      </c>
      <c r="AF12" s="9">
        <f t="shared" si="14"/>
        <v>0.14000000000000001</v>
      </c>
      <c r="AG12" s="8">
        <f t="shared" si="4"/>
        <v>5.1912000000000028E-2</v>
      </c>
      <c r="AH12" s="1">
        <f t="shared" si="15"/>
        <v>9.1979556800000001E-2</v>
      </c>
      <c r="AJ12" s="3">
        <f t="shared" si="33"/>
        <v>0.7</v>
      </c>
      <c r="AK12" s="3">
        <f t="shared" si="34"/>
        <v>5</v>
      </c>
      <c r="AL12" s="3">
        <f t="shared" si="35"/>
        <v>4.3</v>
      </c>
      <c r="AM12" s="9">
        <f t="shared" si="16"/>
        <v>0.13999999999999999</v>
      </c>
      <c r="AN12" s="8">
        <f t="shared" si="5"/>
        <v>0</v>
      </c>
      <c r="AO12" s="1">
        <f t="shared" si="17"/>
        <v>9.1979556799999987E-2</v>
      </c>
    </row>
    <row r="13" spans="1:47" x14ac:dyDescent="0.3">
      <c r="A13" s="3">
        <f t="shared" si="18"/>
        <v>0.08</v>
      </c>
      <c r="B13" s="3">
        <f t="shared" si="19"/>
        <v>0.5</v>
      </c>
      <c r="C13" s="3">
        <f t="shared" si="20"/>
        <v>0.42</v>
      </c>
      <c r="D13" s="9">
        <f t="shared" si="6"/>
        <v>0.16</v>
      </c>
      <c r="E13" s="8">
        <f t="shared" si="0"/>
        <v>0.25024000000000002</v>
      </c>
      <c r="F13" s="1">
        <f t="shared" si="7"/>
        <v>0.1064714112</v>
      </c>
      <c r="H13" s="3">
        <f t="shared" si="21"/>
        <v>0.16</v>
      </c>
      <c r="I13" s="3">
        <f t="shared" si="22"/>
        <v>1</v>
      </c>
      <c r="J13" s="3">
        <f t="shared" si="23"/>
        <v>0.84</v>
      </c>
      <c r="K13" s="9">
        <f t="shared" si="8"/>
        <v>0.16</v>
      </c>
      <c r="L13" s="8">
        <f t="shared" si="1"/>
        <v>0.22067200000000001</v>
      </c>
      <c r="M13" s="1">
        <f t="shared" si="9"/>
        <v>0.1064714112</v>
      </c>
      <c r="O13" s="3">
        <f t="shared" si="24"/>
        <v>0.24</v>
      </c>
      <c r="P13" s="3">
        <f t="shared" si="25"/>
        <v>1.5</v>
      </c>
      <c r="Q13" s="3">
        <f t="shared" si="26"/>
        <v>1.26</v>
      </c>
      <c r="R13" s="9">
        <f t="shared" si="10"/>
        <v>0.16</v>
      </c>
      <c r="S13" s="8">
        <f t="shared" si="2"/>
        <v>0.19110400000000002</v>
      </c>
      <c r="T13" s="1">
        <f t="shared" si="11"/>
        <v>0.1064714112</v>
      </c>
      <c r="V13" s="3">
        <f t="shared" si="27"/>
        <v>0.39999999999999997</v>
      </c>
      <c r="W13" s="3">
        <f t="shared" si="28"/>
        <v>2.5</v>
      </c>
      <c r="X13" s="3">
        <f t="shared" si="29"/>
        <v>2.1</v>
      </c>
      <c r="Y13" s="9">
        <f t="shared" si="12"/>
        <v>0.15999999999999998</v>
      </c>
      <c r="Z13" s="8">
        <f t="shared" si="3"/>
        <v>0.13196799999999995</v>
      </c>
      <c r="AA13" s="1">
        <f t="shared" si="13"/>
        <v>0.10647141119999998</v>
      </c>
      <c r="AC13" s="3">
        <f t="shared" si="30"/>
        <v>0.56000000000000005</v>
      </c>
      <c r="AD13" s="3">
        <f t="shared" si="31"/>
        <v>3.5</v>
      </c>
      <c r="AE13" s="3">
        <f t="shared" si="32"/>
        <v>2.94</v>
      </c>
      <c r="AF13" s="9">
        <f t="shared" si="14"/>
        <v>0.16</v>
      </c>
      <c r="AG13" s="8">
        <f t="shared" si="4"/>
        <v>7.2831999999999994E-2</v>
      </c>
      <c r="AH13" s="1">
        <f t="shared" si="15"/>
        <v>0.1064714112</v>
      </c>
      <c r="AJ13" s="3">
        <f t="shared" si="33"/>
        <v>0.79999999999999993</v>
      </c>
      <c r="AK13" s="3">
        <f t="shared" si="34"/>
        <v>5</v>
      </c>
      <c r="AL13" s="3">
        <f t="shared" si="35"/>
        <v>4.2</v>
      </c>
      <c r="AM13" s="9">
        <f t="shared" si="16"/>
        <v>0.15999999999999998</v>
      </c>
      <c r="AN13" s="8">
        <f t="shared" si="5"/>
        <v>0</v>
      </c>
      <c r="AO13" s="1">
        <f t="shared" si="17"/>
        <v>0.10647141119999998</v>
      </c>
      <c r="AR13" t="s">
        <v>11</v>
      </c>
    </row>
    <row r="14" spans="1:47" x14ac:dyDescent="0.3">
      <c r="A14" s="3">
        <f t="shared" si="18"/>
        <v>0.09</v>
      </c>
      <c r="B14" s="3">
        <f t="shared" si="19"/>
        <v>0.5</v>
      </c>
      <c r="C14" s="3">
        <f t="shared" si="20"/>
        <v>0.41000000000000003</v>
      </c>
      <c r="D14" s="9">
        <f t="shared" si="6"/>
        <v>0.18</v>
      </c>
      <c r="E14" s="8">
        <f t="shared" si="0"/>
        <v>0.29195999999999994</v>
      </c>
      <c r="F14" s="1">
        <f t="shared" si="7"/>
        <v>0.12082515039999997</v>
      </c>
      <c r="H14" s="3">
        <f t="shared" si="21"/>
        <v>0.18</v>
      </c>
      <c r="I14" s="3">
        <f t="shared" si="22"/>
        <v>1</v>
      </c>
      <c r="J14" s="3">
        <f t="shared" si="23"/>
        <v>0.82000000000000006</v>
      </c>
      <c r="K14" s="9">
        <f t="shared" si="8"/>
        <v>0.18</v>
      </c>
      <c r="L14" s="8">
        <f t="shared" si="1"/>
        <v>0.25948799999999994</v>
      </c>
      <c r="M14" s="1">
        <f t="shared" si="9"/>
        <v>0.12082515039999997</v>
      </c>
      <c r="O14" s="3">
        <f t="shared" si="24"/>
        <v>0.27</v>
      </c>
      <c r="P14" s="3">
        <f t="shared" si="25"/>
        <v>1.5</v>
      </c>
      <c r="Q14" s="3">
        <f t="shared" si="26"/>
        <v>1.23</v>
      </c>
      <c r="R14" s="9">
        <f t="shared" si="10"/>
        <v>0.18000000000000002</v>
      </c>
      <c r="S14" s="8">
        <f t="shared" si="2"/>
        <v>0.22701600000000005</v>
      </c>
      <c r="T14" s="1">
        <f t="shared" si="11"/>
        <v>0.1208251504</v>
      </c>
      <c r="V14" s="3">
        <f t="shared" si="27"/>
        <v>0.44999999999999996</v>
      </c>
      <c r="W14" s="3">
        <f t="shared" si="28"/>
        <v>2.5</v>
      </c>
      <c r="X14" s="3">
        <f t="shared" si="29"/>
        <v>2.0499999999999998</v>
      </c>
      <c r="Y14" s="9">
        <f t="shared" si="12"/>
        <v>0.18</v>
      </c>
      <c r="Z14" s="8">
        <f t="shared" si="3"/>
        <v>0.16207200000000002</v>
      </c>
      <c r="AA14" s="1">
        <f t="shared" si="13"/>
        <v>0.12082515039999997</v>
      </c>
      <c r="AC14" s="3">
        <f t="shared" si="30"/>
        <v>0.63000000000000012</v>
      </c>
      <c r="AD14" s="3">
        <f t="shared" si="31"/>
        <v>3.5</v>
      </c>
      <c r="AE14" s="3">
        <f t="shared" si="32"/>
        <v>2.87</v>
      </c>
      <c r="AF14" s="9">
        <f t="shared" si="14"/>
        <v>0.18000000000000002</v>
      </c>
      <c r="AG14" s="8">
        <f t="shared" si="4"/>
        <v>9.7128000000000006E-2</v>
      </c>
      <c r="AH14" s="1">
        <f t="shared" si="15"/>
        <v>0.1208251504</v>
      </c>
      <c r="AJ14" s="3">
        <f t="shared" si="33"/>
        <v>0.89999999999999991</v>
      </c>
      <c r="AK14" s="3">
        <f t="shared" si="34"/>
        <v>5</v>
      </c>
      <c r="AL14" s="3">
        <f t="shared" si="35"/>
        <v>4.0999999999999996</v>
      </c>
      <c r="AM14" s="9">
        <f t="shared" si="16"/>
        <v>0.18</v>
      </c>
      <c r="AN14" s="8">
        <f t="shared" si="5"/>
        <v>0</v>
      </c>
      <c r="AO14" s="1">
        <f t="shared" si="17"/>
        <v>0.12082515039999997</v>
      </c>
      <c r="AR14">
        <v>2000</v>
      </c>
      <c r="AT14">
        <v>5000</v>
      </c>
    </row>
    <row r="15" spans="1:47" x14ac:dyDescent="0.3">
      <c r="A15" s="3">
        <f t="shared" si="18"/>
        <v>9.9999999999999992E-2</v>
      </c>
      <c r="B15" s="3">
        <f t="shared" si="19"/>
        <v>0.5</v>
      </c>
      <c r="C15" s="3">
        <f t="shared" si="20"/>
        <v>0.4</v>
      </c>
      <c r="D15" s="9">
        <f t="shared" si="6"/>
        <v>0.19999999999999998</v>
      </c>
      <c r="E15" s="8">
        <f t="shared" si="0"/>
        <v>0.33600000000000008</v>
      </c>
      <c r="F15" s="1">
        <f t="shared" si="7"/>
        <v>0.13504159999999998</v>
      </c>
      <c r="H15" s="3">
        <f t="shared" si="21"/>
        <v>0.19999999999999998</v>
      </c>
      <c r="I15" s="3">
        <f t="shared" si="22"/>
        <v>1</v>
      </c>
      <c r="J15" s="3">
        <f t="shared" si="23"/>
        <v>0.8</v>
      </c>
      <c r="K15" s="9">
        <f t="shared" si="8"/>
        <v>0.19999999999999998</v>
      </c>
      <c r="L15" s="8">
        <f t="shared" si="1"/>
        <v>0.30080000000000001</v>
      </c>
      <c r="M15" s="1">
        <f t="shared" si="9"/>
        <v>0.13504159999999998</v>
      </c>
      <c r="O15" s="3">
        <f t="shared" si="24"/>
        <v>0.30000000000000004</v>
      </c>
      <c r="P15" s="3">
        <f t="shared" si="25"/>
        <v>1.5</v>
      </c>
      <c r="Q15" s="3">
        <f t="shared" si="26"/>
        <v>1.2</v>
      </c>
      <c r="R15" s="9">
        <f t="shared" si="10"/>
        <v>0.20000000000000004</v>
      </c>
      <c r="S15" s="8">
        <f t="shared" si="2"/>
        <v>0.26560000000000006</v>
      </c>
      <c r="T15" s="1">
        <f t="shared" si="11"/>
        <v>0.13504160000000001</v>
      </c>
      <c r="V15" s="3">
        <f t="shared" si="27"/>
        <v>0.49999999999999994</v>
      </c>
      <c r="W15" s="3">
        <f t="shared" si="28"/>
        <v>2.5</v>
      </c>
      <c r="X15" s="3">
        <f t="shared" si="29"/>
        <v>2</v>
      </c>
      <c r="Y15" s="9">
        <f t="shared" si="12"/>
        <v>0.19999999999999998</v>
      </c>
      <c r="Z15" s="8">
        <f t="shared" si="3"/>
        <v>0.19520000000000001</v>
      </c>
      <c r="AA15" s="1">
        <f t="shared" si="13"/>
        <v>0.13504159999999998</v>
      </c>
      <c r="AC15" s="3">
        <f t="shared" si="30"/>
        <v>0.70000000000000018</v>
      </c>
      <c r="AD15" s="3">
        <f t="shared" si="31"/>
        <v>3.5</v>
      </c>
      <c r="AE15" s="3">
        <f t="shared" si="32"/>
        <v>2.8</v>
      </c>
      <c r="AF15" s="9">
        <f t="shared" si="14"/>
        <v>0.20000000000000004</v>
      </c>
      <c r="AG15" s="8">
        <f t="shared" si="4"/>
        <v>0.12480000000000002</v>
      </c>
      <c r="AH15" s="1">
        <f t="shared" si="15"/>
        <v>0.13504160000000001</v>
      </c>
      <c r="AJ15" s="3">
        <f t="shared" si="33"/>
        <v>0.99999999999999989</v>
      </c>
      <c r="AK15" s="3">
        <f t="shared" si="34"/>
        <v>5</v>
      </c>
      <c r="AL15" s="3">
        <f t="shared" si="35"/>
        <v>4</v>
      </c>
      <c r="AM15" s="9">
        <f t="shared" si="16"/>
        <v>0.19999999999999998</v>
      </c>
      <c r="AN15" s="8">
        <f t="shared" si="5"/>
        <v>1.9199999999999995E-2</v>
      </c>
      <c r="AO15" s="1">
        <f t="shared" si="17"/>
        <v>0.13504159999999998</v>
      </c>
      <c r="AR15">
        <v>100000</v>
      </c>
      <c r="AT15">
        <v>400000</v>
      </c>
    </row>
    <row r="16" spans="1:47" x14ac:dyDescent="0.3">
      <c r="A16" s="3">
        <f t="shared" si="18"/>
        <v>0.10999999999999999</v>
      </c>
      <c r="B16" s="3">
        <f t="shared" si="19"/>
        <v>0.5</v>
      </c>
      <c r="C16" s="3">
        <f t="shared" si="20"/>
        <v>0.39</v>
      </c>
      <c r="D16" s="9">
        <f t="shared" si="6"/>
        <v>0.21999999999999997</v>
      </c>
      <c r="E16" s="8">
        <f t="shared" si="0"/>
        <v>0.34760000000000002</v>
      </c>
      <c r="F16" s="1">
        <f t="shared" si="7"/>
        <v>0.14912158559999997</v>
      </c>
      <c r="H16" s="3">
        <f t="shared" si="21"/>
        <v>0.21999999999999997</v>
      </c>
      <c r="I16" s="3">
        <f t="shared" si="22"/>
        <v>1</v>
      </c>
      <c r="J16" s="3">
        <f t="shared" si="23"/>
        <v>0.78</v>
      </c>
      <c r="K16" s="9">
        <f t="shared" si="8"/>
        <v>0.21999999999999997</v>
      </c>
      <c r="L16" s="8">
        <f t="shared" si="1"/>
        <v>0.31328</v>
      </c>
      <c r="M16" s="1">
        <f t="shared" si="9"/>
        <v>0.14912158559999997</v>
      </c>
      <c r="O16" s="3">
        <f t="shared" si="24"/>
        <v>0.33000000000000007</v>
      </c>
      <c r="P16" s="3">
        <f t="shared" si="25"/>
        <v>1.5</v>
      </c>
      <c r="Q16" s="3">
        <f t="shared" si="26"/>
        <v>1.17</v>
      </c>
      <c r="R16" s="9">
        <f t="shared" si="10"/>
        <v>0.22000000000000006</v>
      </c>
      <c r="S16" s="8">
        <f t="shared" si="2"/>
        <v>0.27896000000000004</v>
      </c>
      <c r="T16" s="1">
        <f t="shared" si="11"/>
        <v>0.14912158560000002</v>
      </c>
      <c r="V16" s="3">
        <f t="shared" si="27"/>
        <v>0.54999999999999993</v>
      </c>
      <c r="W16" s="3">
        <f t="shared" si="28"/>
        <v>2.5</v>
      </c>
      <c r="X16" s="3">
        <f t="shared" si="29"/>
        <v>1.9500000000000002</v>
      </c>
      <c r="Y16" s="9">
        <f t="shared" si="12"/>
        <v>0.21999999999999997</v>
      </c>
      <c r="Z16" s="8">
        <f t="shared" si="3"/>
        <v>0.21031999999999998</v>
      </c>
      <c r="AA16" s="1">
        <f t="shared" si="13"/>
        <v>0.14912158559999997</v>
      </c>
      <c r="AC16" s="3">
        <f t="shared" si="30"/>
        <v>0.77000000000000024</v>
      </c>
      <c r="AD16" s="3">
        <f t="shared" si="31"/>
        <v>3.5</v>
      </c>
      <c r="AE16" s="3">
        <f t="shared" si="32"/>
        <v>2.7299999999999995</v>
      </c>
      <c r="AF16" s="9">
        <f t="shared" si="14"/>
        <v>0.22000000000000006</v>
      </c>
      <c r="AG16" s="8">
        <f t="shared" si="4"/>
        <v>0.14168000000000008</v>
      </c>
      <c r="AH16" s="1">
        <f t="shared" si="15"/>
        <v>0.14912158560000002</v>
      </c>
      <c r="AJ16" s="3">
        <f t="shared" si="33"/>
        <v>1.0999999999999999</v>
      </c>
      <c r="AK16" s="3">
        <f t="shared" si="34"/>
        <v>5</v>
      </c>
      <c r="AL16" s="3">
        <f t="shared" si="35"/>
        <v>3.9000000000000004</v>
      </c>
      <c r="AM16" s="9">
        <f t="shared" si="16"/>
        <v>0.21999999999999997</v>
      </c>
      <c r="AN16" s="8">
        <f t="shared" si="5"/>
        <v>3.871999999999997E-2</v>
      </c>
      <c r="AO16" s="1">
        <f t="shared" si="17"/>
        <v>0.14912158559999997</v>
      </c>
      <c r="AR16">
        <f>AR15/4</f>
        <v>25000</v>
      </c>
      <c r="AT16">
        <f>AT15/1.4/4</f>
        <v>71428.571428571435</v>
      </c>
    </row>
    <row r="17" spans="1:47" x14ac:dyDescent="0.3">
      <c r="A17" s="3">
        <f t="shared" si="18"/>
        <v>0.11999999999999998</v>
      </c>
      <c r="B17" s="3">
        <f t="shared" si="19"/>
        <v>0.5</v>
      </c>
      <c r="C17" s="3">
        <f t="shared" si="20"/>
        <v>0.38</v>
      </c>
      <c r="D17" s="9">
        <f t="shared" si="6"/>
        <v>0.23999999999999996</v>
      </c>
      <c r="E17" s="8">
        <f t="shared" si="0"/>
        <v>0.35919999999999996</v>
      </c>
      <c r="F17" s="1">
        <f t="shared" si="7"/>
        <v>0.16306593279999995</v>
      </c>
      <c r="H17" s="3">
        <f t="shared" si="21"/>
        <v>0.23999999999999996</v>
      </c>
      <c r="I17" s="3">
        <f t="shared" si="22"/>
        <v>1</v>
      </c>
      <c r="J17" s="3">
        <f t="shared" si="23"/>
        <v>0.76</v>
      </c>
      <c r="K17" s="9">
        <f t="shared" si="8"/>
        <v>0.23999999999999996</v>
      </c>
      <c r="L17" s="8">
        <f t="shared" si="1"/>
        <v>0.32575999999999999</v>
      </c>
      <c r="M17" s="1">
        <f t="shared" si="9"/>
        <v>0.16306593279999995</v>
      </c>
      <c r="O17" s="3">
        <f t="shared" si="24"/>
        <v>0.3600000000000001</v>
      </c>
      <c r="P17" s="3">
        <f t="shared" si="25"/>
        <v>1.5</v>
      </c>
      <c r="Q17" s="3">
        <f t="shared" si="26"/>
        <v>1.1399999999999999</v>
      </c>
      <c r="R17" s="9">
        <f t="shared" si="10"/>
        <v>0.24000000000000007</v>
      </c>
      <c r="S17" s="8">
        <f t="shared" si="2"/>
        <v>0.29232000000000008</v>
      </c>
      <c r="T17" s="1">
        <f t="shared" si="11"/>
        <v>0.16306593280000004</v>
      </c>
      <c r="V17" s="3">
        <f t="shared" si="27"/>
        <v>0.6</v>
      </c>
      <c r="W17" s="3">
        <f t="shared" si="28"/>
        <v>2.5</v>
      </c>
      <c r="X17" s="3">
        <f t="shared" si="29"/>
        <v>1.9</v>
      </c>
      <c r="Y17" s="9">
        <f t="shared" si="12"/>
        <v>0.24</v>
      </c>
      <c r="Z17" s="8">
        <f t="shared" si="3"/>
        <v>0.22544</v>
      </c>
      <c r="AA17" s="1">
        <f t="shared" si="13"/>
        <v>0.16306593279999998</v>
      </c>
      <c r="AC17" s="3">
        <f t="shared" si="30"/>
        <v>0.8400000000000003</v>
      </c>
      <c r="AD17" s="3">
        <f t="shared" si="31"/>
        <v>3.5</v>
      </c>
      <c r="AE17" s="3">
        <f t="shared" si="32"/>
        <v>2.6599999999999997</v>
      </c>
      <c r="AF17" s="9">
        <f t="shared" si="14"/>
        <v>0.24000000000000007</v>
      </c>
      <c r="AG17" s="8">
        <f t="shared" si="4"/>
        <v>0.15856000000000003</v>
      </c>
      <c r="AH17" s="1">
        <f t="shared" si="15"/>
        <v>0.16306593280000004</v>
      </c>
      <c r="AJ17" s="3">
        <f t="shared" si="33"/>
        <v>1.2</v>
      </c>
      <c r="AK17" s="3">
        <f t="shared" si="34"/>
        <v>5</v>
      </c>
      <c r="AL17" s="3">
        <f t="shared" si="35"/>
        <v>3.8</v>
      </c>
      <c r="AM17" s="9">
        <f t="shared" si="16"/>
        <v>0.24</v>
      </c>
      <c r="AN17" s="8">
        <f t="shared" si="5"/>
        <v>5.8239999999999993E-2</v>
      </c>
      <c r="AO17" s="1">
        <f t="shared" si="17"/>
        <v>0.16306593279999998</v>
      </c>
      <c r="AR17">
        <f>AR16/3</f>
        <v>8333.3333333333339</v>
      </c>
      <c r="AT17">
        <f>AT16/3</f>
        <v>23809.523809523813</v>
      </c>
    </row>
    <row r="18" spans="1:47" x14ac:dyDescent="0.3">
      <c r="A18" s="3">
        <f t="shared" si="18"/>
        <v>0.12999999999999998</v>
      </c>
      <c r="B18" s="3">
        <f t="shared" si="19"/>
        <v>0.5</v>
      </c>
      <c r="C18" s="3">
        <f t="shared" si="20"/>
        <v>0.37</v>
      </c>
      <c r="D18" s="9">
        <f t="shared" si="6"/>
        <v>0.25999999999999995</v>
      </c>
      <c r="E18" s="8">
        <f t="shared" si="0"/>
        <v>0.37079999999999996</v>
      </c>
      <c r="F18" s="1">
        <f t="shared" si="7"/>
        <v>0.17687546719999994</v>
      </c>
      <c r="H18" s="3">
        <f t="shared" si="21"/>
        <v>0.25999999999999995</v>
      </c>
      <c r="I18" s="3">
        <f t="shared" si="22"/>
        <v>1</v>
      </c>
      <c r="J18" s="3">
        <f t="shared" si="23"/>
        <v>0.74</v>
      </c>
      <c r="K18" s="9">
        <f t="shared" si="8"/>
        <v>0.25999999999999995</v>
      </c>
      <c r="L18" s="8">
        <f t="shared" si="1"/>
        <v>0.33823999999999999</v>
      </c>
      <c r="M18" s="1">
        <f t="shared" si="9"/>
        <v>0.17687546719999994</v>
      </c>
      <c r="O18" s="3">
        <f t="shared" si="24"/>
        <v>0.39000000000000012</v>
      </c>
      <c r="P18" s="3">
        <f t="shared" si="25"/>
        <v>1.5</v>
      </c>
      <c r="Q18" s="3">
        <f t="shared" si="26"/>
        <v>1.1099999999999999</v>
      </c>
      <c r="R18" s="9">
        <f t="shared" si="10"/>
        <v>0.26000000000000006</v>
      </c>
      <c r="S18" s="8">
        <f t="shared" si="2"/>
        <v>0.30568000000000012</v>
      </c>
      <c r="T18" s="1">
        <f t="shared" si="11"/>
        <v>0.17687546720000005</v>
      </c>
      <c r="V18" s="3">
        <f t="shared" si="27"/>
        <v>0.65</v>
      </c>
      <c r="W18" s="3">
        <f t="shared" si="28"/>
        <v>2.5</v>
      </c>
      <c r="X18" s="3">
        <f t="shared" si="29"/>
        <v>1.85</v>
      </c>
      <c r="Y18" s="9">
        <f t="shared" si="12"/>
        <v>0.26</v>
      </c>
      <c r="Z18" s="8">
        <f t="shared" si="3"/>
        <v>0.24056</v>
      </c>
      <c r="AA18" s="1">
        <f t="shared" si="13"/>
        <v>0.1768754672</v>
      </c>
      <c r="AC18" s="3">
        <f t="shared" si="30"/>
        <v>0.91000000000000036</v>
      </c>
      <c r="AD18" s="3">
        <f t="shared" si="31"/>
        <v>3.5</v>
      </c>
      <c r="AE18" s="3">
        <f t="shared" si="32"/>
        <v>2.59</v>
      </c>
      <c r="AF18" s="9">
        <f t="shared" si="14"/>
        <v>0.26000000000000012</v>
      </c>
      <c r="AG18" s="8">
        <f t="shared" si="4"/>
        <v>0.17544000000000004</v>
      </c>
      <c r="AH18" s="1">
        <f t="shared" si="15"/>
        <v>0.17687546720000008</v>
      </c>
      <c r="AJ18" s="3">
        <f t="shared" si="33"/>
        <v>1.3</v>
      </c>
      <c r="AK18" s="3">
        <f t="shared" si="34"/>
        <v>5</v>
      </c>
      <c r="AL18" s="3">
        <f t="shared" si="35"/>
        <v>3.7</v>
      </c>
      <c r="AM18" s="9">
        <f t="shared" si="16"/>
        <v>0.26</v>
      </c>
      <c r="AN18" s="8">
        <f t="shared" si="5"/>
        <v>7.7759999999999982E-2</v>
      </c>
      <c r="AO18" s="1">
        <f t="shared" si="17"/>
        <v>0.1768754672</v>
      </c>
      <c r="AR18" s="3">
        <f>AR17/AR14*1.3</f>
        <v>5.416666666666667</v>
      </c>
      <c r="AS18" t="s">
        <v>13</v>
      </c>
      <c r="AT18" s="3">
        <f>AT17/AT14*1.3</f>
        <v>6.1904761904761916</v>
      </c>
      <c r="AU18" t="s">
        <v>13</v>
      </c>
    </row>
    <row r="19" spans="1:47" x14ac:dyDescent="0.3">
      <c r="A19" s="3">
        <f t="shared" si="18"/>
        <v>0.13999999999999999</v>
      </c>
      <c r="B19" s="3">
        <f t="shared" si="19"/>
        <v>0.5</v>
      </c>
      <c r="C19" s="3">
        <f t="shared" si="20"/>
        <v>0.36</v>
      </c>
      <c r="D19" s="9">
        <f t="shared" si="6"/>
        <v>0.27999999999999997</v>
      </c>
      <c r="E19" s="8">
        <f t="shared" si="0"/>
        <v>0.38240000000000002</v>
      </c>
      <c r="F19" s="1">
        <f t="shared" si="7"/>
        <v>0.19055101439999997</v>
      </c>
      <c r="H19" s="3">
        <f t="shared" si="21"/>
        <v>0.27999999999999997</v>
      </c>
      <c r="I19" s="3">
        <f t="shared" si="22"/>
        <v>1</v>
      </c>
      <c r="J19" s="3">
        <f t="shared" si="23"/>
        <v>0.72</v>
      </c>
      <c r="K19" s="9">
        <f t="shared" si="8"/>
        <v>0.27999999999999997</v>
      </c>
      <c r="L19" s="8">
        <f t="shared" si="1"/>
        <v>0.35072000000000003</v>
      </c>
      <c r="M19" s="1">
        <f t="shared" si="9"/>
        <v>0.19055101439999997</v>
      </c>
      <c r="O19" s="3">
        <f t="shared" si="24"/>
        <v>0.42000000000000015</v>
      </c>
      <c r="P19" s="3">
        <f t="shared" si="25"/>
        <v>1.5</v>
      </c>
      <c r="Q19" s="3">
        <f t="shared" si="26"/>
        <v>1.0799999999999998</v>
      </c>
      <c r="R19" s="9">
        <f t="shared" si="10"/>
        <v>0.28000000000000008</v>
      </c>
      <c r="S19" s="8">
        <f t="shared" si="2"/>
        <v>0.3190400000000001</v>
      </c>
      <c r="T19" s="1">
        <f t="shared" si="11"/>
        <v>0.19055101440000005</v>
      </c>
      <c r="V19" s="3">
        <f t="shared" si="27"/>
        <v>0.70000000000000007</v>
      </c>
      <c r="W19" s="3">
        <f t="shared" si="28"/>
        <v>2.5</v>
      </c>
      <c r="X19" s="3">
        <f t="shared" si="29"/>
        <v>1.7999999999999998</v>
      </c>
      <c r="Y19" s="9">
        <f t="shared" si="12"/>
        <v>0.28000000000000003</v>
      </c>
      <c r="Z19" s="8">
        <f t="shared" si="3"/>
        <v>0.25568000000000002</v>
      </c>
      <c r="AA19" s="1">
        <f t="shared" si="13"/>
        <v>0.1905510144</v>
      </c>
      <c r="AC19" s="3">
        <f t="shared" si="30"/>
        <v>0.98000000000000043</v>
      </c>
      <c r="AD19" s="3">
        <f t="shared" si="31"/>
        <v>3.5</v>
      </c>
      <c r="AE19" s="3">
        <f t="shared" si="32"/>
        <v>2.5199999999999996</v>
      </c>
      <c r="AF19" s="9">
        <f t="shared" si="14"/>
        <v>0.28000000000000014</v>
      </c>
      <c r="AG19" s="8">
        <f t="shared" si="4"/>
        <v>0.1923200000000001</v>
      </c>
      <c r="AH19" s="1">
        <f t="shared" si="15"/>
        <v>0.19055101440000008</v>
      </c>
      <c r="AJ19" s="3">
        <f t="shared" si="33"/>
        <v>1.4000000000000001</v>
      </c>
      <c r="AK19" s="3">
        <f t="shared" si="34"/>
        <v>5</v>
      </c>
      <c r="AL19" s="3">
        <f t="shared" si="35"/>
        <v>3.5999999999999996</v>
      </c>
      <c r="AM19" s="9">
        <f t="shared" si="16"/>
        <v>0.28000000000000003</v>
      </c>
      <c r="AN19" s="8">
        <f t="shared" si="5"/>
        <v>9.7280000000000005E-2</v>
      </c>
      <c r="AO19" s="1">
        <f t="shared" si="17"/>
        <v>0.1905510144</v>
      </c>
      <c r="AR19">
        <f>AR16/5/AR14*1.3</f>
        <v>3.25</v>
      </c>
      <c r="AS19" t="s">
        <v>14</v>
      </c>
      <c r="AT19" s="3">
        <f>AT16/5/AT14*1.3</f>
        <v>3.7142857142857144</v>
      </c>
      <c r="AU19" t="s">
        <v>14</v>
      </c>
    </row>
    <row r="20" spans="1:47" x14ac:dyDescent="0.3">
      <c r="A20" s="3">
        <f t="shared" si="18"/>
        <v>0.15</v>
      </c>
      <c r="B20" s="3">
        <f t="shared" si="19"/>
        <v>0.5</v>
      </c>
      <c r="C20" s="3">
        <f t="shared" si="20"/>
        <v>0.35</v>
      </c>
      <c r="D20" s="9">
        <f t="shared" si="6"/>
        <v>0.3</v>
      </c>
      <c r="E20" s="8">
        <f t="shared" si="0"/>
        <v>0.39399999999999996</v>
      </c>
      <c r="F20" s="1">
        <f t="shared" si="7"/>
        <v>0.20409339999999995</v>
      </c>
      <c r="H20" s="3">
        <f t="shared" si="21"/>
        <v>0.3</v>
      </c>
      <c r="I20" s="3">
        <f t="shared" si="22"/>
        <v>1</v>
      </c>
      <c r="J20" s="3">
        <f t="shared" si="23"/>
        <v>0.7</v>
      </c>
      <c r="K20" s="9">
        <f t="shared" si="8"/>
        <v>0.3</v>
      </c>
      <c r="L20" s="8">
        <f t="shared" si="1"/>
        <v>0.36319999999999997</v>
      </c>
      <c r="M20" s="1">
        <f t="shared" si="9"/>
        <v>0.20409339999999995</v>
      </c>
      <c r="O20" s="3">
        <f t="shared" si="24"/>
        <v>0.45000000000000018</v>
      </c>
      <c r="P20" s="3">
        <f t="shared" si="25"/>
        <v>1.5</v>
      </c>
      <c r="Q20" s="3">
        <f t="shared" si="26"/>
        <v>1.0499999999999998</v>
      </c>
      <c r="R20" s="9">
        <f t="shared" si="10"/>
        <v>0.3000000000000001</v>
      </c>
      <c r="S20" s="8">
        <f t="shared" si="2"/>
        <v>0.33240000000000008</v>
      </c>
      <c r="T20" s="1">
        <f t="shared" si="11"/>
        <v>0.20409340000000006</v>
      </c>
      <c r="V20" s="3">
        <f t="shared" si="27"/>
        <v>0.75000000000000011</v>
      </c>
      <c r="W20" s="3">
        <f t="shared" si="28"/>
        <v>2.5</v>
      </c>
      <c r="X20" s="3">
        <f t="shared" si="29"/>
        <v>1.75</v>
      </c>
      <c r="Y20" s="9">
        <f t="shared" si="12"/>
        <v>0.30000000000000004</v>
      </c>
      <c r="Z20" s="8">
        <f t="shared" si="3"/>
        <v>0.27080000000000004</v>
      </c>
      <c r="AA20" s="1">
        <f t="shared" si="13"/>
        <v>0.20409340000000001</v>
      </c>
      <c r="AC20" s="3">
        <f t="shared" si="30"/>
        <v>1.0500000000000005</v>
      </c>
      <c r="AD20" s="3">
        <f t="shared" si="31"/>
        <v>3.5</v>
      </c>
      <c r="AE20" s="3">
        <f t="shared" si="32"/>
        <v>2.4499999999999993</v>
      </c>
      <c r="AF20" s="9">
        <f t="shared" si="14"/>
        <v>0.30000000000000016</v>
      </c>
      <c r="AG20" s="8">
        <f t="shared" si="4"/>
        <v>0.20920000000000016</v>
      </c>
      <c r="AH20" s="1">
        <f t="shared" si="15"/>
        <v>0.20409340000000009</v>
      </c>
      <c r="AJ20" s="3">
        <f t="shared" si="33"/>
        <v>1.5000000000000002</v>
      </c>
      <c r="AK20" s="3">
        <f t="shared" si="34"/>
        <v>5</v>
      </c>
      <c r="AL20" s="3">
        <f t="shared" si="35"/>
        <v>3.5</v>
      </c>
      <c r="AM20" s="9">
        <f t="shared" si="16"/>
        <v>0.30000000000000004</v>
      </c>
      <c r="AN20" s="8">
        <f t="shared" si="5"/>
        <v>0.1168</v>
      </c>
      <c r="AO20" s="1">
        <f t="shared" si="17"/>
        <v>0.20409340000000001</v>
      </c>
    </row>
    <row r="21" spans="1:47" x14ac:dyDescent="0.3">
      <c r="A21" s="3">
        <f t="shared" si="18"/>
        <v>0.16</v>
      </c>
      <c r="B21" s="3">
        <f t="shared" si="19"/>
        <v>0.5</v>
      </c>
      <c r="C21" s="3">
        <f t="shared" si="20"/>
        <v>0.33999999999999997</v>
      </c>
      <c r="D21" s="9">
        <f t="shared" si="6"/>
        <v>0.32</v>
      </c>
      <c r="E21" s="8">
        <f t="shared" si="0"/>
        <v>0.40560000000000002</v>
      </c>
      <c r="F21" s="1">
        <f t="shared" si="7"/>
        <v>0.21750344960000001</v>
      </c>
      <c r="H21" s="3">
        <f t="shared" si="21"/>
        <v>0.32</v>
      </c>
      <c r="I21" s="3">
        <f t="shared" si="22"/>
        <v>1</v>
      </c>
      <c r="J21" s="3">
        <f t="shared" si="23"/>
        <v>0.67999999999999994</v>
      </c>
      <c r="K21" s="9">
        <f t="shared" si="8"/>
        <v>0.32</v>
      </c>
      <c r="L21" s="8">
        <f t="shared" si="1"/>
        <v>0.37568000000000001</v>
      </c>
      <c r="M21" s="1">
        <f t="shared" si="9"/>
        <v>0.21750344960000001</v>
      </c>
      <c r="O21" s="3">
        <f t="shared" si="24"/>
        <v>0.4800000000000002</v>
      </c>
      <c r="P21" s="3">
        <f t="shared" si="25"/>
        <v>1.5</v>
      </c>
      <c r="Q21" s="3">
        <f t="shared" si="26"/>
        <v>1.0199999999999998</v>
      </c>
      <c r="R21" s="9">
        <f t="shared" si="10"/>
        <v>0.32000000000000012</v>
      </c>
      <c r="S21" s="8">
        <f t="shared" si="2"/>
        <v>0.34576000000000012</v>
      </c>
      <c r="T21" s="1">
        <f t="shared" si="11"/>
        <v>0.21750344960000007</v>
      </c>
      <c r="V21" s="3">
        <f t="shared" si="27"/>
        <v>0.80000000000000016</v>
      </c>
      <c r="W21" s="3">
        <f t="shared" si="28"/>
        <v>2.5</v>
      </c>
      <c r="X21" s="3">
        <f t="shared" si="29"/>
        <v>1.6999999999999997</v>
      </c>
      <c r="Y21" s="9">
        <f t="shared" si="12"/>
        <v>0.32000000000000006</v>
      </c>
      <c r="Z21" s="8">
        <f t="shared" si="3"/>
        <v>0.28592000000000006</v>
      </c>
      <c r="AA21" s="1">
        <f t="shared" si="13"/>
        <v>0.21750344960000004</v>
      </c>
      <c r="AC21" s="3">
        <f t="shared" si="30"/>
        <v>1.1200000000000006</v>
      </c>
      <c r="AD21" s="3">
        <f t="shared" si="31"/>
        <v>3.5</v>
      </c>
      <c r="AE21" s="3">
        <f t="shared" si="32"/>
        <v>2.3799999999999994</v>
      </c>
      <c r="AF21" s="9">
        <f t="shared" si="14"/>
        <v>0.32000000000000017</v>
      </c>
      <c r="AG21" s="8">
        <f t="shared" si="4"/>
        <v>0.22608000000000017</v>
      </c>
      <c r="AH21" s="1">
        <f t="shared" si="15"/>
        <v>0.21750344960000009</v>
      </c>
      <c r="AJ21" s="3">
        <f t="shared" si="33"/>
        <v>1.6000000000000003</v>
      </c>
      <c r="AK21" s="3">
        <f t="shared" si="34"/>
        <v>5</v>
      </c>
      <c r="AL21" s="3">
        <f t="shared" si="35"/>
        <v>3.3999999999999995</v>
      </c>
      <c r="AM21" s="9">
        <f t="shared" si="16"/>
        <v>0.32000000000000006</v>
      </c>
      <c r="AN21" s="8">
        <f t="shared" si="5"/>
        <v>0.13632000000000008</v>
      </c>
      <c r="AO21" s="1">
        <f t="shared" si="17"/>
        <v>0.21750344960000004</v>
      </c>
    </row>
    <row r="22" spans="1:47" x14ac:dyDescent="0.3">
      <c r="A22" s="3">
        <f t="shared" si="18"/>
        <v>0.17</v>
      </c>
      <c r="B22" s="3">
        <f t="shared" si="19"/>
        <v>0.5</v>
      </c>
      <c r="C22" s="3">
        <f t="shared" si="20"/>
        <v>0.32999999999999996</v>
      </c>
      <c r="D22" s="9">
        <f t="shared" si="6"/>
        <v>0.34</v>
      </c>
      <c r="E22" s="8">
        <f t="shared" si="0"/>
        <v>0.41720000000000007</v>
      </c>
      <c r="F22" s="1">
        <f t="shared" si="7"/>
        <v>0.23078198879999998</v>
      </c>
      <c r="H22" s="3">
        <f t="shared" si="21"/>
        <v>0.34</v>
      </c>
      <c r="I22" s="3">
        <f t="shared" si="22"/>
        <v>1</v>
      </c>
      <c r="J22" s="3">
        <f t="shared" si="23"/>
        <v>0.65999999999999992</v>
      </c>
      <c r="K22" s="9">
        <f t="shared" si="8"/>
        <v>0.34</v>
      </c>
      <c r="L22" s="8">
        <f t="shared" si="1"/>
        <v>0.38816000000000006</v>
      </c>
      <c r="M22" s="1">
        <f t="shared" si="9"/>
        <v>0.23078198879999998</v>
      </c>
      <c r="O22" s="3">
        <f t="shared" si="24"/>
        <v>0.51000000000000023</v>
      </c>
      <c r="P22" s="3">
        <f t="shared" si="25"/>
        <v>1.5</v>
      </c>
      <c r="Q22" s="3">
        <f t="shared" si="26"/>
        <v>0.98999999999999977</v>
      </c>
      <c r="R22" s="9">
        <f t="shared" si="10"/>
        <v>0.34000000000000014</v>
      </c>
      <c r="S22" s="8">
        <f t="shared" si="2"/>
        <v>0.35912000000000011</v>
      </c>
      <c r="T22" s="1">
        <f t="shared" si="11"/>
        <v>0.23078198880000009</v>
      </c>
      <c r="V22" s="3">
        <f t="shared" si="27"/>
        <v>0.8500000000000002</v>
      </c>
      <c r="W22" s="3">
        <f t="shared" si="28"/>
        <v>2.5</v>
      </c>
      <c r="X22" s="3">
        <f t="shared" si="29"/>
        <v>1.65</v>
      </c>
      <c r="Y22" s="9">
        <f t="shared" si="12"/>
        <v>0.34000000000000008</v>
      </c>
      <c r="Z22" s="8">
        <f t="shared" si="3"/>
        <v>0.30104000000000009</v>
      </c>
      <c r="AA22" s="1">
        <f t="shared" si="13"/>
        <v>0.23078198880000003</v>
      </c>
      <c r="AC22" s="3">
        <f t="shared" si="30"/>
        <v>1.1900000000000006</v>
      </c>
      <c r="AD22" s="3">
        <f t="shared" si="31"/>
        <v>3.5</v>
      </c>
      <c r="AE22" s="3">
        <f t="shared" si="32"/>
        <v>2.3099999999999996</v>
      </c>
      <c r="AF22" s="9">
        <f t="shared" si="14"/>
        <v>0.34000000000000019</v>
      </c>
      <c r="AG22" s="8">
        <f t="shared" si="4"/>
        <v>0.24296000000000012</v>
      </c>
      <c r="AH22" s="1">
        <f t="shared" si="15"/>
        <v>0.23078198880000014</v>
      </c>
      <c r="AJ22" s="3">
        <f t="shared" si="33"/>
        <v>1.7000000000000004</v>
      </c>
      <c r="AK22" s="3">
        <f t="shared" si="34"/>
        <v>5</v>
      </c>
      <c r="AL22" s="3">
        <f t="shared" si="35"/>
        <v>3.3</v>
      </c>
      <c r="AM22" s="9">
        <f t="shared" si="16"/>
        <v>0.34000000000000008</v>
      </c>
      <c r="AN22" s="8">
        <f t="shared" si="5"/>
        <v>0.15584000000000009</v>
      </c>
      <c r="AO22" s="1">
        <f t="shared" si="17"/>
        <v>0.23078198880000003</v>
      </c>
    </row>
    <row r="23" spans="1:47" x14ac:dyDescent="0.3">
      <c r="A23" s="3">
        <f t="shared" si="18"/>
        <v>0.18000000000000002</v>
      </c>
      <c r="B23" s="3">
        <f t="shared" si="19"/>
        <v>0.5</v>
      </c>
      <c r="C23" s="3">
        <f t="shared" si="20"/>
        <v>0.31999999999999995</v>
      </c>
      <c r="D23" s="9">
        <f t="shared" si="6"/>
        <v>0.36000000000000004</v>
      </c>
      <c r="E23" s="8">
        <f t="shared" si="0"/>
        <v>0.42880000000000007</v>
      </c>
      <c r="F23" s="1">
        <f t="shared" si="7"/>
        <v>0.24392984320000002</v>
      </c>
      <c r="H23" s="3">
        <f t="shared" si="21"/>
        <v>0.36000000000000004</v>
      </c>
      <c r="I23" s="3">
        <f t="shared" si="22"/>
        <v>1</v>
      </c>
      <c r="J23" s="3">
        <f t="shared" si="23"/>
        <v>0.6399999999999999</v>
      </c>
      <c r="K23" s="9">
        <f t="shared" si="8"/>
        <v>0.36000000000000004</v>
      </c>
      <c r="L23" s="8">
        <f t="shared" si="1"/>
        <v>0.40064000000000005</v>
      </c>
      <c r="M23" s="1">
        <f t="shared" si="9"/>
        <v>0.24392984320000002</v>
      </c>
      <c r="O23" s="3">
        <f t="shared" si="24"/>
        <v>0.54000000000000026</v>
      </c>
      <c r="P23" s="3">
        <f t="shared" si="25"/>
        <v>1.5</v>
      </c>
      <c r="Q23" s="3">
        <f t="shared" si="26"/>
        <v>0.95999999999999974</v>
      </c>
      <c r="R23" s="9">
        <f t="shared" si="10"/>
        <v>0.36000000000000015</v>
      </c>
      <c r="S23" s="8">
        <f t="shared" si="2"/>
        <v>0.37248000000000014</v>
      </c>
      <c r="T23" s="1">
        <f t="shared" si="11"/>
        <v>0.24392984320000008</v>
      </c>
      <c r="V23" s="3">
        <f t="shared" si="27"/>
        <v>0.90000000000000024</v>
      </c>
      <c r="W23" s="3">
        <f t="shared" si="28"/>
        <v>2.5</v>
      </c>
      <c r="X23" s="3">
        <f t="shared" si="29"/>
        <v>1.5999999999999996</v>
      </c>
      <c r="Y23" s="9">
        <f t="shared" si="12"/>
        <v>0.3600000000000001</v>
      </c>
      <c r="Z23" s="8">
        <f t="shared" si="3"/>
        <v>0.31616000000000011</v>
      </c>
      <c r="AA23" s="1">
        <f t="shared" si="13"/>
        <v>0.24392984320000002</v>
      </c>
      <c r="AC23" s="3">
        <f t="shared" si="30"/>
        <v>1.2600000000000007</v>
      </c>
      <c r="AD23" s="3">
        <f t="shared" si="31"/>
        <v>3.5</v>
      </c>
      <c r="AE23" s="3">
        <f t="shared" si="32"/>
        <v>2.2399999999999993</v>
      </c>
      <c r="AF23" s="9">
        <f t="shared" si="14"/>
        <v>0.36000000000000021</v>
      </c>
      <c r="AG23" s="8">
        <f t="shared" si="4"/>
        <v>0.25984000000000018</v>
      </c>
      <c r="AH23" s="1">
        <f t="shared" si="15"/>
        <v>0.24392984320000013</v>
      </c>
      <c r="AJ23" s="3">
        <f t="shared" si="33"/>
        <v>1.8000000000000005</v>
      </c>
      <c r="AK23" s="3">
        <f t="shared" si="34"/>
        <v>5</v>
      </c>
      <c r="AL23" s="3">
        <f t="shared" si="35"/>
        <v>3.1999999999999993</v>
      </c>
      <c r="AM23" s="9">
        <f t="shared" si="16"/>
        <v>0.3600000000000001</v>
      </c>
      <c r="AN23" s="8">
        <f t="shared" si="5"/>
        <v>0.1753600000000001</v>
      </c>
      <c r="AO23" s="1">
        <f t="shared" si="17"/>
        <v>0.24392984320000002</v>
      </c>
    </row>
    <row r="24" spans="1:47" x14ac:dyDescent="0.3">
      <c r="A24" s="3">
        <f t="shared" si="18"/>
        <v>0.19000000000000003</v>
      </c>
      <c r="B24" s="3">
        <f t="shared" si="19"/>
        <v>0.5</v>
      </c>
      <c r="C24" s="3">
        <f t="shared" si="20"/>
        <v>0.30999999999999994</v>
      </c>
      <c r="D24" s="9">
        <f t="shared" si="6"/>
        <v>0.38000000000000006</v>
      </c>
      <c r="E24" s="8">
        <f t="shared" si="0"/>
        <v>0.44040000000000001</v>
      </c>
      <c r="F24" s="1">
        <f t="shared" si="7"/>
        <v>0.25694783839999996</v>
      </c>
      <c r="H24" s="3">
        <f t="shared" si="21"/>
        <v>0.38000000000000006</v>
      </c>
      <c r="I24" s="3">
        <f t="shared" si="22"/>
        <v>1</v>
      </c>
      <c r="J24" s="3">
        <f t="shared" si="23"/>
        <v>0.61999999999999988</v>
      </c>
      <c r="K24" s="9">
        <f t="shared" si="8"/>
        <v>0.38000000000000006</v>
      </c>
      <c r="L24" s="8">
        <f t="shared" si="1"/>
        <v>0.41311999999999999</v>
      </c>
      <c r="M24" s="1">
        <f t="shared" si="9"/>
        <v>0.25694783839999996</v>
      </c>
      <c r="O24" s="3">
        <f t="shared" si="24"/>
        <v>0.57000000000000028</v>
      </c>
      <c r="P24" s="3">
        <f t="shared" si="25"/>
        <v>1.5</v>
      </c>
      <c r="Q24" s="3">
        <f t="shared" si="26"/>
        <v>0.92999999999999972</v>
      </c>
      <c r="R24" s="9">
        <f t="shared" si="10"/>
        <v>0.38000000000000017</v>
      </c>
      <c r="S24" s="8">
        <f t="shared" si="2"/>
        <v>0.38584000000000018</v>
      </c>
      <c r="T24" s="1">
        <f t="shared" si="11"/>
        <v>0.25694783840000007</v>
      </c>
      <c r="V24" s="3">
        <f t="shared" si="27"/>
        <v>0.95000000000000029</v>
      </c>
      <c r="W24" s="3">
        <f t="shared" si="28"/>
        <v>2.5</v>
      </c>
      <c r="X24" s="3">
        <f t="shared" si="29"/>
        <v>1.5499999999999998</v>
      </c>
      <c r="Y24" s="9">
        <f t="shared" si="12"/>
        <v>0.38000000000000012</v>
      </c>
      <c r="Z24" s="8">
        <f t="shared" si="3"/>
        <v>0.33128000000000007</v>
      </c>
      <c r="AA24" s="1">
        <f t="shared" si="13"/>
        <v>0.25694783840000002</v>
      </c>
      <c r="AC24" s="3">
        <f t="shared" si="30"/>
        <v>1.3300000000000007</v>
      </c>
      <c r="AD24" s="3">
        <f t="shared" si="31"/>
        <v>3.5</v>
      </c>
      <c r="AE24" s="3">
        <f t="shared" si="32"/>
        <v>2.169999999999999</v>
      </c>
      <c r="AF24" s="9">
        <f t="shared" si="14"/>
        <v>0.38000000000000023</v>
      </c>
      <c r="AG24" s="8">
        <f t="shared" si="4"/>
        <v>0.27672000000000019</v>
      </c>
      <c r="AH24" s="1">
        <f t="shared" si="15"/>
        <v>0.25694783840000013</v>
      </c>
      <c r="AJ24" s="3">
        <f t="shared" si="33"/>
        <v>1.9000000000000006</v>
      </c>
      <c r="AK24" s="3">
        <f t="shared" si="34"/>
        <v>5</v>
      </c>
      <c r="AL24" s="3">
        <f t="shared" si="35"/>
        <v>3.0999999999999996</v>
      </c>
      <c r="AM24" s="9">
        <f t="shared" si="16"/>
        <v>0.38000000000000012</v>
      </c>
      <c r="AN24" s="8">
        <f t="shared" si="5"/>
        <v>0.19488000000000008</v>
      </c>
      <c r="AO24" s="1">
        <f t="shared" si="17"/>
        <v>0.25694783840000002</v>
      </c>
    </row>
    <row r="25" spans="1:47" x14ac:dyDescent="0.3">
      <c r="A25" s="3">
        <f t="shared" si="18"/>
        <v>0.20000000000000004</v>
      </c>
      <c r="B25" s="3">
        <f t="shared" si="19"/>
        <v>0.5</v>
      </c>
      <c r="C25" s="3">
        <f t="shared" si="20"/>
        <v>0.29999999999999993</v>
      </c>
      <c r="D25" s="9">
        <f t="shared" si="6"/>
        <v>0.40000000000000008</v>
      </c>
      <c r="E25" s="8">
        <f t="shared" si="0"/>
        <v>0.45200000000000007</v>
      </c>
      <c r="F25" s="1">
        <f t="shared" si="7"/>
        <v>0.26983679999999999</v>
      </c>
      <c r="H25" s="3">
        <f t="shared" si="21"/>
        <v>0.40000000000000008</v>
      </c>
      <c r="I25" s="3">
        <f t="shared" si="22"/>
        <v>1</v>
      </c>
      <c r="J25" s="3">
        <f t="shared" si="23"/>
        <v>0.59999999999999987</v>
      </c>
      <c r="K25" s="9">
        <f t="shared" si="8"/>
        <v>0.40000000000000008</v>
      </c>
      <c r="L25" s="8">
        <f t="shared" si="1"/>
        <v>0.42560000000000003</v>
      </c>
      <c r="M25" s="1">
        <f t="shared" si="9"/>
        <v>0.26983679999999999</v>
      </c>
      <c r="O25" s="3">
        <f t="shared" si="24"/>
        <v>0.60000000000000031</v>
      </c>
      <c r="P25" s="3">
        <f t="shared" si="25"/>
        <v>1.5</v>
      </c>
      <c r="Q25" s="3">
        <f t="shared" si="26"/>
        <v>0.89999999999999969</v>
      </c>
      <c r="R25" s="9">
        <f t="shared" si="10"/>
        <v>0.40000000000000019</v>
      </c>
      <c r="S25" s="8">
        <f t="shared" si="2"/>
        <v>0.39920000000000011</v>
      </c>
      <c r="T25" s="1">
        <f t="shared" si="11"/>
        <v>0.2698368000000001</v>
      </c>
      <c r="V25" s="3">
        <f t="shared" si="27"/>
        <v>1.0000000000000002</v>
      </c>
      <c r="W25" s="3">
        <f t="shared" si="28"/>
        <v>2.5</v>
      </c>
      <c r="X25" s="3">
        <f t="shared" si="29"/>
        <v>1.4999999999999998</v>
      </c>
      <c r="Y25" s="9">
        <f t="shared" si="12"/>
        <v>0.40000000000000008</v>
      </c>
      <c r="Z25" s="8">
        <f t="shared" si="3"/>
        <v>0.34640000000000004</v>
      </c>
      <c r="AA25" s="1">
        <f t="shared" si="13"/>
        <v>0.26983679999999999</v>
      </c>
      <c r="AC25" s="3">
        <f t="shared" si="30"/>
        <v>1.4000000000000008</v>
      </c>
      <c r="AD25" s="3">
        <f t="shared" si="31"/>
        <v>3.5</v>
      </c>
      <c r="AE25" s="3">
        <f t="shared" si="32"/>
        <v>2.0999999999999992</v>
      </c>
      <c r="AF25" s="9">
        <f t="shared" si="14"/>
        <v>0.40000000000000024</v>
      </c>
      <c r="AG25" s="8">
        <f t="shared" si="4"/>
        <v>0.29360000000000019</v>
      </c>
      <c r="AH25" s="1">
        <f t="shared" si="15"/>
        <v>0.26983680000000015</v>
      </c>
      <c r="AJ25" s="3">
        <f t="shared" si="33"/>
        <v>2.0000000000000004</v>
      </c>
      <c r="AK25" s="3">
        <f t="shared" si="34"/>
        <v>5</v>
      </c>
      <c r="AL25" s="3">
        <f t="shared" si="35"/>
        <v>2.9999999999999996</v>
      </c>
      <c r="AM25" s="9">
        <f t="shared" si="16"/>
        <v>0.40000000000000008</v>
      </c>
      <c r="AN25" s="8">
        <f t="shared" si="5"/>
        <v>0.21440000000000006</v>
      </c>
      <c r="AO25" s="1">
        <f t="shared" si="17"/>
        <v>0.26983679999999999</v>
      </c>
    </row>
    <row r="26" spans="1:47" x14ac:dyDescent="0.3">
      <c r="A26" s="3">
        <f t="shared" si="18"/>
        <v>0.21000000000000005</v>
      </c>
      <c r="B26" s="3">
        <f t="shared" si="19"/>
        <v>0.5</v>
      </c>
      <c r="C26" s="3">
        <f t="shared" si="20"/>
        <v>0.28999999999999992</v>
      </c>
      <c r="D26" s="9">
        <f t="shared" si="6"/>
        <v>0.4200000000000001</v>
      </c>
      <c r="E26" s="8">
        <f t="shared" si="0"/>
        <v>0.46360000000000012</v>
      </c>
      <c r="F26" s="1">
        <f t="shared" si="7"/>
        <v>0.2825975536</v>
      </c>
      <c r="H26" s="3">
        <f t="shared" si="21"/>
        <v>0.4200000000000001</v>
      </c>
      <c r="I26" s="3">
        <f t="shared" si="22"/>
        <v>1</v>
      </c>
      <c r="J26" s="3">
        <f t="shared" si="23"/>
        <v>0.57999999999999985</v>
      </c>
      <c r="K26" s="9">
        <f t="shared" si="8"/>
        <v>0.4200000000000001</v>
      </c>
      <c r="L26" s="8">
        <f t="shared" si="1"/>
        <v>0.43808000000000008</v>
      </c>
      <c r="M26" s="1">
        <f t="shared" si="9"/>
        <v>0.2825975536</v>
      </c>
      <c r="O26" s="3">
        <f t="shared" si="24"/>
        <v>0.63000000000000034</v>
      </c>
      <c r="P26" s="3">
        <f t="shared" si="25"/>
        <v>1.5</v>
      </c>
      <c r="Q26" s="3">
        <f t="shared" si="26"/>
        <v>0.86999999999999966</v>
      </c>
      <c r="R26" s="9">
        <f t="shared" si="10"/>
        <v>0.42000000000000021</v>
      </c>
      <c r="S26" s="8">
        <f t="shared" si="2"/>
        <v>0.41256000000000015</v>
      </c>
      <c r="T26" s="1">
        <f t="shared" si="11"/>
        <v>0.28259755360000011</v>
      </c>
      <c r="V26" s="3">
        <f t="shared" si="27"/>
        <v>1.0500000000000003</v>
      </c>
      <c r="W26" s="3">
        <f t="shared" si="28"/>
        <v>2.5</v>
      </c>
      <c r="X26" s="3">
        <f t="shared" si="29"/>
        <v>1.4499999999999997</v>
      </c>
      <c r="Y26" s="9">
        <f t="shared" si="12"/>
        <v>0.4200000000000001</v>
      </c>
      <c r="Z26" s="8">
        <f t="shared" si="3"/>
        <v>0.36152000000000006</v>
      </c>
      <c r="AA26" s="1">
        <f t="shared" si="13"/>
        <v>0.2825975536</v>
      </c>
      <c r="AC26" s="3">
        <f t="shared" si="30"/>
        <v>1.4700000000000009</v>
      </c>
      <c r="AD26" s="3">
        <f t="shared" si="31"/>
        <v>3.5</v>
      </c>
      <c r="AE26" s="3">
        <f t="shared" si="32"/>
        <v>2.0299999999999994</v>
      </c>
      <c r="AF26" s="9">
        <f t="shared" si="14"/>
        <v>0.42000000000000026</v>
      </c>
      <c r="AG26" s="8">
        <f t="shared" si="4"/>
        <v>0.3104800000000002</v>
      </c>
      <c r="AH26" s="1">
        <f t="shared" si="15"/>
        <v>0.28259755360000016</v>
      </c>
      <c r="AJ26" s="3">
        <f t="shared" si="33"/>
        <v>2.1000000000000005</v>
      </c>
      <c r="AK26" s="3">
        <f t="shared" si="34"/>
        <v>5</v>
      </c>
      <c r="AL26" s="3">
        <f t="shared" si="35"/>
        <v>2.8999999999999995</v>
      </c>
      <c r="AM26" s="9">
        <f t="shared" si="16"/>
        <v>0.4200000000000001</v>
      </c>
      <c r="AN26" s="8">
        <f t="shared" si="5"/>
        <v>0.2339200000000001</v>
      </c>
      <c r="AO26" s="1">
        <f t="shared" si="17"/>
        <v>0.2825975536</v>
      </c>
    </row>
    <row r="27" spans="1:47" x14ac:dyDescent="0.3">
      <c r="A27" s="3">
        <f t="shared" si="18"/>
        <v>0.22000000000000006</v>
      </c>
      <c r="B27" s="3">
        <f t="shared" si="19"/>
        <v>0.5</v>
      </c>
      <c r="C27" s="3">
        <f t="shared" si="20"/>
        <v>0.27999999999999992</v>
      </c>
      <c r="D27" s="9">
        <f t="shared" si="6"/>
        <v>0.44000000000000011</v>
      </c>
      <c r="E27" s="8">
        <f t="shared" si="0"/>
        <v>0.47520000000000007</v>
      </c>
      <c r="F27" s="1">
        <f t="shared" si="7"/>
        <v>0.29523092480000002</v>
      </c>
      <c r="H27" s="3">
        <f t="shared" si="21"/>
        <v>0.44000000000000011</v>
      </c>
      <c r="I27" s="3">
        <f t="shared" si="22"/>
        <v>1</v>
      </c>
      <c r="J27" s="3">
        <f t="shared" si="23"/>
        <v>0.55999999999999983</v>
      </c>
      <c r="K27" s="9">
        <f t="shared" si="8"/>
        <v>0.44000000000000011</v>
      </c>
      <c r="L27" s="8">
        <f t="shared" si="1"/>
        <v>0.45056000000000013</v>
      </c>
      <c r="M27" s="1">
        <f t="shared" si="9"/>
        <v>0.29523092480000002</v>
      </c>
      <c r="O27" s="3">
        <f t="shared" si="24"/>
        <v>0.66000000000000036</v>
      </c>
      <c r="P27" s="3">
        <f t="shared" si="25"/>
        <v>1.5</v>
      </c>
      <c r="Q27" s="3">
        <f t="shared" si="26"/>
        <v>0.83999999999999964</v>
      </c>
      <c r="R27" s="9">
        <f t="shared" si="10"/>
        <v>0.44000000000000022</v>
      </c>
      <c r="S27" s="8">
        <f t="shared" si="2"/>
        <v>0.42592000000000019</v>
      </c>
      <c r="T27" s="1">
        <f t="shared" si="11"/>
        <v>0.29523092480000007</v>
      </c>
      <c r="V27" s="3">
        <f t="shared" si="27"/>
        <v>1.1000000000000003</v>
      </c>
      <c r="W27" s="3">
        <f t="shared" si="28"/>
        <v>2.5</v>
      </c>
      <c r="X27" s="3">
        <f t="shared" si="29"/>
        <v>1.3999999999999997</v>
      </c>
      <c r="Y27" s="9">
        <f t="shared" si="12"/>
        <v>0.44000000000000011</v>
      </c>
      <c r="Z27" s="8">
        <f t="shared" si="3"/>
        <v>0.37664000000000009</v>
      </c>
      <c r="AA27" s="1">
        <f t="shared" si="13"/>
        <v>0.29523092480000002</v>
      </c>
      <c r="AC27" s="3">
        <f t="shared" si="30"/>
        <v>1.5400000000000009</v>
      </c>
      <c r="AD27" s="3">
        <f t="shared" si="31"/>
        <v>3.5</v>
      </c>
      <c r="AE27" s="3">
        <f t="shared" si="32"/>
        <v>1.9599999999999991</v>
      </c>
      <c r="AF27" s="9">
        <f t="shared" si="14"/>
        <v>0.44000000000000028</v>
      </c>
      <c r="AG27" s="8">
        <f t="shared" si="4"/>
        <v>0.32736000000000026</v>
      </c>
      <c r="AH27" s="1">
        <f t="shared" si="15"/>
        <v>0.29523092480000013</v>
      </c>
      <c r="AJ27" s="3">
        <f t="shared" si="33"/>
        <v>2.2000000000000006</v>
      </c>
      <c r="AK27" s="3">
        <f t="shared" si="34"/>
        <v>5</v>
      </c>
      <c r="AL27" s="3">
        <f t="shared" si="35"/>
        <v>2.7999999999999994</v>
      </c>
      <c r="AM27" s="9">
        <f t="shared" si="16"/>
        <v>0.44000000000000011</v>
      </c>
      <c r="AN27" s="8">
        <f t="shared" si="5"/>
        <v>0.25344000000000011</v>
      </c>
      <c r="AO27" s="1">
        <f t="shared" si="17"/>
        <v>0.29523092480000002</v>
      </c>
    </row>
    <row r="28" spans="1:47" x14ac:dyDescent="0.3">
      <c r="A28" s="3">
        <f t="shared" si="18"/>
        <v>0.23000000000000007</v>
      </c>
      <c r="B28" s="3">
        <f t="shared" si="19"/>
        <v>0.5</v>
      </c>
      <c r="C28" s="3">
        <f t="shared" si="20"/>
        <v>0.26999999999999991</v>
      </c>
      <c r="D28" s="9">
        <f t="shared" si="6"/>
        <v>0.46000000000000013</v>
      </c>
      <c r="E28" s="8">
        <f t="shared" si="0"/>
        <v>0.48680000000000007</v>
      </c>
      <c r="F28" s="1">
        <f t="shared" si="7"/>
        <v>0.30773773920000003</v>
      </c>
      <c r="H28" s="3">
        <f t="shared" si="21"/>
        <v>0.46000000000000013</v>
      </c>
      <c r="I28" s="3">
        <f t="shared" si="22"/>
        <v>1</v>
      </c>
      <c r="J28" s="3">
        <f t="shared" si="23"/>
        <v>0.53999999999999981</v>
      </c>
      <c r="K28" s="9">
        <f t="shared" si="8"/>
        <v>0.46000000000000013</v>
      </c>
      <c r="L28" s="8">
        <f t="shared" si="1"/>
        <v>0.46304000000000001</v>
      </c>
      <c r="M28" s="1">
        <f t="shared" si="9"/>
        <v>0.30773773920000003</v>
      </c>
      <c r="O28" s="3">
        <f t="shared" si="24"/>
        <v>0.69000000000000039</v>
      </c>
      <c r="P28" s="3">
        <f t="shared" si="25"/>
        <v>1.5</v>
      </c>
      <c r="Q28" s="3">
        <f t="shared" si="26"/>
        <v>0.80999999999999961</v>
      </c>
      <c r="R28" s="9">
        <f t="shared" si="10"/>
        <v>0.46000000000000024</v>
      </c>
      <c r="S28" s="8">
        <f t="shared" si="2"/>
        <v>0.43928000000000023</v>
      </c>
      <c r="T28" s="1">
        <f t="shared" si="11"/>
        <v>0.30773773920000008</v>
      </c>
      <c r="V28" s="3">
        <f t="shared" si="27"/>
        <v>1.1500000000000004</v>
      </c>
      <c r="W28" s="3">
        <f t="shared" si="28"/>
        <v>2.5</v>
      </c>
      <c r="X28" s="3">
        <f t="shared" si="29"/>
        <v>1.3499999999999996</v>
      </c>
      <c r="Y28" s="9">
        <f t="shared" si="12"/>
        <v>0.46000000000000013</v>
      </c>
      <c r="Z28" s="8">
        <f t="shared" si="3"/>
        <v>0.39176000000000005</v>
      </c>
      <c r="AA28" s="1">
        <f t="shared" si="13"/>
        <v>0.30773773920000003</v>
      </c>
      <c r="AC28" s="3">
        <f t="shared" si="30"/>
        <v>1.610000000000001</v>
      </c>
      <c r="AD28" s="3">
        <f t="shared" si="31"/>
        <v>3.5</v>
      </c>
      <c r="AE28" s="3">
        <f t="shared" si="32"/>
        <v>1.889999999999999</v>
      </c>
      <c r="AF28" s="9">
        <f t="shared" si="14"/>
        <v>0.4600000000000003</v>
      </c>
      <c r="AG28" s="8">
        <f t="shared" si="4"/>
        <v>0.34424000000000021</v>
      </c>
      <c r="AH28" s="1">
        <f t="shared" si="15"/>
        <v>0.30773773920000014</v>
      </c>
      <c r="AJ28" s="3">
        <f t="shared" si="33"/>
        <v>2.3000000000000007</v>
      </c>
      <c r="AK28" s="3">
        <f t="shared" si="34"/>
        <v>5</v>
      </c>
      <c r="AL28" s="3">
        <f t="shared" si="35"/>
        <v>2.6999999999999993</v>
      </c>
      <c r="AM28" s="9">
        <f t="shared" si="16"/>
        <v>0.46000000000000013</v>
      </c>
      <c r="AN28" s="8">
        <f t="shared" si="5"/>
        <v>0.27296000000000009</v>
      </c>
      <c r="AO28" s="1">
        <f t="shared" si="17"/>
        <v>0.30773773920000003</v>
      </c>
    </row>
    <row r="29" spans="1:47" x14ac:dyDescent="0.3">
      <c r="A29" s="3">
        <f t="shared" si="18"/>
        <v>0.24000000000000007</v>
      </c>
      <c r="B29" s="3">
        <f t="shared" si="19"/>
        <v>0.5</v>
      </c>
      <c r="C29" s="3">
        <f t="shared" si="20"/>
        <v>0.2599999999999999</v>
      </c>
      <c r="D29" s="9">
        <f t="shared" si="6"/>
        <v>0.48000000000000015</v>
      </c>
      <c r="E29" s="8">
        <f t="shared" si="0"/>
        <v>0.49840000000000001</v>
      </c>
      <c r="F29" s="1">
        <f t="shared" si="7"/>
        <v>0.3201188224</v>
      </c>
      <c r="H29" s="3">
        <f t="shared" si="21"/>
        <v>0.48000000000000015</v>
      </c>
      <c r="I29" s="3">
        <f t="shared" si="22"/>
        <v>1</v>
      </c>
      <c r="J29" s="3">
        <f t="shared" si="23"/>
        <v>0.5199999999999998</v>
      </c>
      <c r="K29" s="9">
        <f t="shared" si="8"/>
        <v>0.48000000000000015</v>
      </c>
      <c r="L29" s="8">
        <f t="shared" si="1"/>
        <v>0.47552000000000005</v>
      </c>
      <c r="M29" s="1">
        <f t="shared" si="9"/>
        <v>0.3201188224</v>
      </c>
      <c r="O29" s="3">
        <f t="shared" si="24"/>
        <v>0.72000000000000042</v>
      </c>
      <c r="P29" s="3">
        <f t="shared" si="25"/>
        <v>1.5</v>
      </c>
      <c r="Q29" s="3">
        <f t="shared" si="26"/>
        <v>0.77999999999999958</v>
      </c>
      <c r="R29" s="9">
        <f t="shared" si="10"/>
        <v>0.48000000000000026</v>
      </c>
      <c r="S29" s="8">
        <f t="shared" si="2"/>
        <v>0.45264000000000026</v>
      </c>
      <c r="T29" s="1">
        <f t="shared" si="11"/>
        <v>0.32011882240000011</v>
      </c>
      <c r="V29" s="3">
        <f t="shared" si="27"/>
        <v>1.2000000000000004</v>
      </c>
      <c r="W29" s="3">
        <f t="shared" si="28"/>
        <v>2.5</v>
      </c>
      <c r="X29" s="3">
        <f t="shared" si="29"/>
        <v>1.2999999999999996</v>
      </c>
      <c r="Y29" s="9">
        <f t="shared" si="12"/>
        <v>0.48000000000000015</v>
      </c>
      <c r="Z29" s="8">
        <f t="shared" si="3"/>
        <v>0.40688000000000013</v>
      </c>
      <c r="AA29" s="1">
        <f t="shared" si="13"/>
        <v>0.3201188224</v>
      </c>
      <c r="AC29" s="3">
        <f t="shared" si="30"/>
        <v>1.680000000000001</v>
      </c>
      <c r="AD29" s="3">
        <f t="shared" si="31"/>
        <v>3.5</v>
      </c>
      <c r="AE29" s="3">
        <f t="shared" si="32"/>
        <v>1.819999999999999</v>
      </c>
      <c r="AF29" s="9">
        <f t="shared" si="14"/>
        <v>0.48000000000000032</v>
      </c>
      <c r="AG29" s="8">
        <f t="shared" si="4"/>
        <v>0.36112000000000022</v>
      </c>
      <c r="AH29" s="1">
        <f t="shared" si="15"/>
        <v>0.32011882240000017</v>
      </c>
      <c r="AJ29" s="3">
        <f t="shared" si="33"/>
        <v>2.4000000000000008</v>
      </c>
      <c r="AK29" s="3">
        <f t="shared" si="34"/>
        <v>5</v>
      </c>
      <c r="AL29" s="3">
        <f t="shared" si="35"/>
        <v>2.5999999999999992</v>
      </c>
      <c r="AM29" s="9">
        <f t="shared" si="16"/>
        <v>0.48000000000000015</v>
      </c>
      <c r="AN29" s="8">
        <f t="shared" si="5"/>
        <v>0.29248000000000013</v>
      </c>
      <c r="AO29" s="1">
        <f t="shared" si="17"/>
        <v>0.3201188224</v>
      </c>
    </row>
    <row r="30" spans="1:47" x14ac:dyDescent="0.3">
      <c r="A30" s="3">
        <f t="shared" si="18"/>
        <v>0.25000000000000006</v>
      </c>
      <c r="B30" s="3">
        <f t="shared" si="19"/>
        <v>0.5</v>
      </c>
      <c r="C30" s="3">
        <f t="shared" ref="C30:C59" si="36">B30-A30</f>
        <v>0.24999999999999994</v>
      </c>
      <c r="D30" s="9">
        <f t="shared" ref="D30:D59" si="37">A30/B30</f>
        <v>0.50000000000000011</v>
      </c>
      <c r="E30" s="8">
        <f t="shared" si="0"/>
        <v>0.51000000000000012</v>
      </c>
      <c r="F30" s="1">
        <f t="shared" ref="F30:F59" si="38">MIN(1,MAX(0,D30^3*0.0172 - D30^2*0.1809 + D30*0.7777 - 0.0134))</f>
        <v>0.33237500000000003</v>
      </c>
      <c r="H30" s="3">
        <f t="shared" si="21"/>
        <v>0.50000000000000011</v>
      </c>
      <c r="I30" s="3">
        <f t="shared" si="22"/>
        <v>1</v>
      </c>
      <c r="J30" s="3">
        <f t="shared" ref="J30:J59" si="39">I30-H30</f>
        <v>0.49999999999999989</v>
      </c>
      <c r="K30" s="9">
        <f t="shared" ref="K30:K59" si="40">H30/I30</f>
        <v>0.50000000000000011</v>
      </c>
      <c r="L30" s="8">
        <f t="shared" si="1"/>
        <v>0.4880000000000001</v>
      </c>
      <c r="M30" s="1">
        <f t="shared" ref="M30:M59" si="41">MIN(1,MAX(0,K30^3*0.0172 - K30^2*0.1809 + K30*0.7777 - 0.0134))</f>
        <v>0.33237500000000003</v>
      </c>
      <c r="O30" s="3">
        <f t="shared" si="24"/>
        <v>0.75000000000000044</v>
      </c>
      <c r="P30" s="3">
        <f t="shared" si="25"/>
        <v>1.5</v>
      </c>
      <c r="Q30" s="3">
        <f t="shared" ref="Q30:Q59" si="42">P30-O30</f>
        <v>0.74999999999999956</v>
      </c>
      <c r="R30" s="9">
        <f t="shared" ref="R30:R59" si="43">O30/P30</f>
        <v>0.50000000000000033</v>
      </c>
      <c r="S30" s="8">
        <f t="shared" si="2"/>
        <v>0.46600000000000019</v>
      </c>
      <c r="T30" s="1">
        <f t="shared" ref="T30:T59" si="44">MIN(1,MAX(0,R30^3*0.0172 - R30^2*0.1809 + R30*0.7777 - 0.0134))</f>
        <v>0.33237500000000014</v>
      </c>
      <c r="V30" s="3">
        <f t="shared" si="27"/>
        <v>1.2500000000000004</v>
      </c>
      <c r="W30" s="3">
        <f t="shared" si="28"/>
        <v>2.5</v>
      </c>
      <c r="X30" s="3">
        <f t="shared" ref="X30:X59" si="45">W30-V30</f>
        <v>1.2499999999999996</v>
      </c>
      <c r="Y30" s="9">
        <f t="shared" ref="Y30:Y59" si="46">V30/W30</f>
        <v>0.50000000000000022</v>
      </c>
      <c r="Z30" s="8">
        <f t="shared" si="3"/>
        <v>0.42200000000000015</v>
      </c>
      <c r="AA30" s="1">
        <f t="shared" ref="AA30:AA59" si="47">MIN(1,MAX(0,Y30^3*0.0172 - Y30^2*0.1809 + Y30*0.7777 - 0.0134))</f>
        <v>0.33237500000000009</v>
      </c>
      <c r="AC30" s="3">
        <f t="shared" si="30"/>
        <v>1.7500000000000011</v>
      </c>
      <c r="AD30" s="3">
        <f t="shared" si="31"/>
        <v>3.5</v>
      </c>
      <c r="AE30" s="3">
        <f t="shared" si="32"/>
        <v>1.7499999999999989</v>
      </c>
      <c r="AF30" s="9">
        <f t="shared" si="14"/>
        <v>0.50000000000000033</v>
      </c>
      <c r="AG30" s="8">
        <f t="shared" si="4"/>
        <v>0.37800000000000034</v>
      </c>
      <c r="AH30" s="1">
        <f t="shared" si="15"/>
        <v>0.33237500000000014</v>
      </c>
      <c r="AJ30" s="3">
        <f t="shared" si="33"/>
        <v>2.5000000000000009</v>
      </c>
      <c r="AK30" s="3">
        <f t="shared" si="34"/>
        <v>5</v>
      </c>
      <c r="AL30" s="3">
        <f t="shared" ref="AL30:AL59" si="48">AK30-AJ30</f>
        <v>2.4999999999999991</v>
      </c>
      <c r="AM30" s="9">
        <f t="shared" ref="AM30:AM59" si="49">AJ30/AK30</f>
        <v>0.50000000000000022</v>
      </c>
      <c r="AN30" s="8">
        <f t="shared" si="5"/>
        <v>0.31200000000000022</v>
      </c>
      <c r="AO30" s="1">
        <f t="shared" ref="AO30:AO59" si="50">MIN(1,MAX(0,AM30^3*0.0172 - AM30^2*0.1809 + AM30*0.7777 - 0.0134))</f>
        <v>0.33237500000000009</v>
      </c>
    </row>
    <row r="31" spans="1:47" x14ac:dyDescent="0.3">
      <c r="A31" s="3">
        <f t="shared" si="18"/>
        <v>0.26000000000000006</v>
      </c>
      <c r="B31" s="3">
        <f t="shared" si="19"/>
        <v>0.5</v>
      </c>
      <c r="C31" s="3">
        <f t="shared" si="36"/>
        <v>0.23999999999999994</v>
      </c>
      <c r="D31" s="9">
        <f t="shared" si="37"/>
        <v>0.52000000000000013</v>
      </c>
      <c r="E31" s="8">
        <f t="shared" si="0"/>
        <v>0.52160000000000017</v>
      </c>
      <c r="F31" s="1">
        <f t="shared" si="38"/>
        <v>0.34450709760000003</v>
      </c>
      <c r="H31" s="3">
        <f t="shared" si="21"/>
        <v>0.52000000000000013</v>
      </c>
      <c r="I31" s="3">
        <f t="shared" si="22"/>
        <v>1</v>
      </c>
      <c r="J31" s="3">
        <f t="shared" si="39"/>
        <v>0.47999999999999987</v>
      </c>
      <c r="K31" s="9">
        <f t="shared" si="40"/>
        <v>0.52000000000000013</v>
      </c>
      <c r="L31" s="8">
        <f t="shared" si="1"/>
        <v>0.50048000000000015</v>
      </c>
      <c r="M31" s="1">
        <f t="shared" si="41"/>
        <v>0.34450709760000003</v>
      </c>
      <c r="O31" s="3">
        <f t="shared" si="24"/>
        <v>0.78000000000000047</v>
      </c>
      <c r="P31" s="3">
        <f t="shared" si="25"/>
        <v>1.5</v>
      </c>
      <c r="Q31" s="3">
        <f t="shared" si="42"/>
        <v>0.71999999999999953</v>
      </c>
      <c r="R31" s="9">
        <f t="shared" si="43"/>
        <v>0.52000000000000035</v>
      </c>
      <c r="S31" s="8">
        <f t="shared" si="2"/>
        <v>0.47936000000000023</v>
      </c>
      <c r="T31" s="1">
        <f t="shared" si="44"/>
        <v>0.3445070976000002</v>
      </c>
      <c r="V31" s="3">
        <f t="shared" si="27"/>
        <v>1.3000000000000005</v>
      </c>
      <c r="W31" s="3">
        <f t="shared" si="28"/>
        <v>2.5</v>
      </c>
      <c r="X31" s="3">
        <f t="shared" si="45"/>
        <v>1.1999999999999995</v>
      </c>
      <c r="Y31" s="9">
        <f t="shared" si="46"/>
        <v>0.52000000000000024</v>
      </c>
      <c r="Z31" s="8">
        <f t="shared" si="3"/>
        <v>0.43712000000000012</v>
      </c>
      <c r="AA31" s="1">
        <f t="shared" si="47"/>
        <v>0.34450709760000009</v>
      </c>
      <c r="AC31" s="3">
        <f t="shared" si="30"/>
        <v>1.8200000000000012</v>
      </c>
      <c r="AD31" s="3">
        <f t="shared" si="31"/>
        <v>3.5</v>
      </c>
      <c r="AE31" s="3">
        <f t="shared" si="32"/>
        <v>1.6799999999999988</v>
      </c>
      <c r="AF31" s="9">
        <f t="shared" si="14"/>
        <v>0.52000000000000035</v>
      </c>
      <c r="AG31" s="8">
        <f t="shared" si="4"/>
        <v>0.39488000000000034</v>
      </c>
      <c r="AH31" s="1">
        <f t="shared" si="15"/>
        <v>0.3445070976000002</v>
      </c>
      <c r="AJ31" s="3">
        <f t="shared" si="33"/>
        <v>2.600000000000001</v>
      </c>
      <c r="AK31" s="3">
        <f t="shared" si="34"/>
        <v>5</v>
      </c>
      <c r="AL31" s="3">
        <f t="shared" si="48"/>
        <v>2.399999999999999</v>
      </c>
      <c r="AM31" s="9">
        <f t="shared" si="49"/>
        <v>0.52000000000000024</v>
      </c>
      <c r="AN31" s="8">
        <f t="shared" si="5"/>
        <v>0.3315200000000002</v>
      </c>
      <c r="AO31" s="1">
        <f t="shared" si="50"/>
        <v>0.34450709760000009</v>
      </c>
    </row>
    <row r="32" spans="1:47" x14ac:dyDescent="0.3">
      <c r="A32" s="3">
        <f t="shared" si="18"/>
        <v>0.27000000000000007</v>
      </c>
      <c r="B32" s="3">
        <f t="shared" si="19"/>
        <v>0.5</v>
      </c>
      <c r="C32" s="3">
        <f t="shared" si="36"/>
        <v>0.22999999999999993</v>
      </c>
      <c r="D32" s="9">
        <f t="shared" si="37"/>
        <v>0.54000000000000015</v>
      </c>
      <c r="E32" s="8">
        <f t="shared" si="0"/>
        <v>0.53320000000000012</v>
      </c>
      <c r="F32" s="1">
        <f t="shared" si="38"/>
        <v>0.35651594080000004</v>
      </c>
      <c r="H32" s="3">
        <f t="shared" si="21"/>
        <v>0.54000000000000015</v>
      </c>
      <c r="I32" s="3">
        <f t="shared" si="22"/>
        <v>1</v>
      </c>
      <c r="J32" s="3">
        <f t="shared" si="39"/>
        <v>0.45999999999999985</v>
      </c>
      <c r="K32" s="9">
        <f t="shared" si="40"/>
        <v>0.54000000000000015</v>
      </c>
      <c r="L32" s="8">
        <f t="shared" si="1"/>
        <v>0.51296000000000008</v>
      </c>
      <c r="M32" s="1">
        <f t="shared" si="41"/>
        <v>0.35651594080000004</v>
      </c>
      <c r="O32" s="3">
        <f t="shared" si="24"/>
        <v>0.8100000000000005</v>
      </c>
      <c r="P32" s="3">
        <f t="shared" si="25"/>
        <v>1.5</v>
      </c>
      <c r="Q32" s="3">
        <f t="shared" si="42"/>
        <v>0.6899999999999995</v>
      </c>
      <c r="R32" s="9">
        <f t="shared" si="43"/>
        <v>0.54000000000000037</v>
      </c>
      <c r="S32" s="8">
        <f t="shared" si="2"/>
        <v>0.49272000000000027</v>
      </c>
      <c r="T32" s="1">
        <f t="shared" si="44"/>
        <v>0.35651594080000021</v>
      </c>
      <c r="V32" s="3">
        <f t="shared" si="27"/>
        <v>1.3500000000000005</v>
      </c>
      <c r="W32" s="3">
        <f t="shared" si="28"/>
        <v>2.5</v>
      </c>
      <c r="X32" s="3">
        <f t="shared" si="45"/>
        <v>1.1499999999999995</v>
      </c>
      <c r="Y32" s="9">
        <f t="shared" si="46"/>
        <v>0.54000000000000026</v>
      </c>
      <c r="Z32" s="8">
        <f t="shared" si="3"/>
        <v>0.4522400000000002</v>
      </c>
      <c r="AA32" s="1">
        <f t="shared" si="47"/>
        <v>0.3565159408000001</v>
      </c>
      <c r="AC32" s="3">
        <f t="shared" si="30"/>
        <v>1.8900000000000012</v>
      </c>
      <c r="AD32" s="3">
        <f t="shared" si="31"/>
        <v>3.5</v>
      </c>
      <c r="AE32" s="3">
        <f t="shared" si="32"/>
        <v>1.6099999999999988</v>
      </c>
      <c r="AF32" s="9">
        <f t="shared" si="14"/>
        <v>0.54000000000000037</v>
      </c>
      <c r="AG32" s="8">
        <f t="shared" si="4"/>
        <v>0.41176000000000035</v>
      </c>
      <c r="AH32" s="1">
        <f t="shared" si="15"/>
        <v>0.35651594080000021</v>
      </c>
      <c r="AJ32" s="3">
        <f t="shared" si="33"/>
        <v>2.7000000000000011</v>
      </c>
      <c r="AK32" s="3">
        <f t="shared" si="34"/>
        <v>5</v>
      </c>
      <c r="AL32" s="3">
        <f t="shared" si="48"/>
        <v>2.2999999999999989</v>
      </c>
      <c r="AM32" s="9">
        <f t="shared" si="49"/>
        <v>0.54000000000000026</v>
      </c>
      <c r="AN32" s="8">
        <f t="shared" si="5"/>
        <v>0.35104000000000024</v>
      </c>
      <c r="AO32" s="1">
        <f t="shared" si="50"/>
        <v>0.3565159408000001</v>
      </c>
    </row>
    <row r="33" spans="1:41" x14ac:dyDescent="0.3">
      <c r="A33" s="3">
        <f t="shared" si="18"/>
        <v>0.28000000000000008</v>
      </c>
      <c r="B33" s="3">
        <f t="shared" si="19"/>
        <v>0.5</v>
      </c>
      <c r="C33" s="3">
        <f t="shared" si="36"/>
        <v>0.21999999999999992</v>
      </c>
      <c r="D33" s="9">
        <f t="shared" si="37"/>
        <v>0.56000000000000016</v>
      </c>
      <c r="E33" s="8">
        <f t="shared" si="0"/>
        <v>0.54480000000000006</v>
      </c>
      <c r="F33" s="1">
        <f t="shared" si="38"/>
        <v>0.36840235520000009</v>
      </c>
      <c r="H33" s="3">
        <f t="shared" si="21"/>
        <v>0.56000000000000016</v>
      </c>
      <c r="I33" s="3">
        <f t="shared" si="22"/>
        <v>1</v>
      </c>
      <c r="J33" s="3">
        <f t="shared" si="39"/>
        <v>0.43999999999999984</v>
      </c>
      <c r="K33" s="9">
        <f t="shared" si="40"/>
        <v>0.56000000000000016</v>
      </c>
      <c r="L33" s="8">
        <f t="shared" si="1"/>
        <v>0.52544000000000002</v>
      </c>
      <c r="M33" s="1">
        <f t="shared" si="41"/>
        <v>0.36840235520000009</v>
      </c>
      <c r="O33" s="3">
        <f t="shared" si="24"/>
        <v>0.84000000000000052</v>
      </c>
      <c r="P33" s="3">
        <f t="shared" si="25"/>
        <v>1.5</v>
      </c>
      <c r="Q33" s="3">
        <f t="shared" si="42"/>
        <v>0.65999999999999948</v>
      </c>
      <c r="R33" s="9">
        <f t="shared" si="43"/>
        <v>0.56000000000000039</v>
      </c>
      <c r="S33" s="8">
        <f t="shared" si="2"/>
        <v>0.5060800000000002</v>
      </c>
      <c r="T33" s="1">
        <f t="shared" si="44"/>
        <v>0.3684023552000002</v>
      </c>
      <c r="V33" s="3">
        <f t="shared" si="27"/>
        <v>1.4000000000000006</v>
      </c>
      <c r="W33" s="3">
        <f t="shared" si="28"/>
        <v>2.5</v>
      </c>
      <c r="X33" s="3">
        <f t="shared" si="45"/>
        <v>1.0999999999999994</v>
      </c>
      <c r="Y33" s="9">
        <f t="shared" si="46"/>
        <v>0.56000000000000028</v>
      </c>
      <c r="Z33" s="8">
        <f t="shared" si="3"/>
        <v>0.46736000000000022</v>
      </c>
      <c r="AA33" s="1">
        <f t="shared" si="47"/>
        <v>0.36840235520000009</v>
      </c>
      <c r="AC33" s="3">
        <f t="shared" si="30"/>
        <v>1.9600000000000013</v>
      </c>
      <c r="AD33" s="3">
        <f t="shared" si="31"/>
        <v>3.5</v>
      </c>
      <c r="AE33" s="3">
        <f t="shared" si="32"/>
        <v>1.5399999999999987</v>
      </c>
      <c r="AF33" s="9">
        <f t="shared" si="14"/>
        <v>0.56000000000000039</v>
      </c>
      <c r="AG33" s="8">
        <f t="shared" si="4"/>
        <v>0.42864000000000035</v>
      </c>
      <c r="AH33" s="1">
        <f t="shared" si="15"/>
        <v>0.3684023552000002</v>
      </c>
      <c r="AJ33" s="3">
        <f t="shared" si="33"/>
        <v>2.8000000000000012</v>
      </c>
      <c r="AK33" s="3">
        <f t="shared" si="34"/>
        <v>5</v>
      </c>
      <c r="AL33" s="3">
        <f t="shared" si="48"/>
        <v>2.1999999999999988</v>
      </c>
      <c r="AM33" s="9">
        <f t="shared" si="49"/>
        <v>0.56000000000000028</v>
      </c>
      <c r="AN33" s="8">
        <f t="shared" si="5"/>
        <v>0.37056000000000022</v>
      </c>
      <c r="AO33" s="1">
        <f t="shared" si="50"/>
        <v>0.36840235520000009</v>
      </c>
    </row>
    <row r="34" spans="1:41" x14ac:dyDescent="0.3">
      <c r="A34" s="3">
        <f t="shared" si="18"/>
        <v>0.29000000000000009</v>
      </c>
      <c r="B34" s="3">
        <f t="shared" si="19"/>
        <v>0.5</v>
      </c>
      <c r="C34" s="3">
        <f t="shared" si="36"/>
        <v>0.20999999999999991</v>
      </c>
      <c r="D34" s="9">
        <f t="shared" si="37"/>
        <v>0.58000000000000018</v>
      </c>
      <c r="E34" s="8">
        <f t="shared" si="0"/>
        <v>0.55640000000000001</v>
      </c>
      <c r="F34" s="1">
        <f t="shared" si="38"/>
        <v>0.38016716640000009</v>
      </c>
      <c r="H34" s="3">
        <f t="shared" si="21"/>
        <v>0.58000000000000018</v>
      </c>
      <c r="I34" s="3">
        <f t="shared" si="22"/>
        <v>1</v>
      </c>
      <c r="J34" s="3">
        <f t="shared" si="39"/>
        <v>0.41999999999999982</v>
      </c>
      <c r="K34" s="9">
        <f t="shared" si="40"/>
        <v>0.58000000000000018</v>
      </c>
      <c r="L34" s="8">
        <f t="shared" si="1"/>
        <v>0.53792000000000006</v>
      </c>
      <c r="M34" s="1">
        <f t="shared" si="41"/>
        <v>0.38016716640000009</v>
      </c>
      <c r="O34" s="3">
        <f t="shared" si="24"/>
        <v>0.87000000000000055</v>
      </c>
      <c r="P34" s="3">
        <f t="shared" si="25"/>
        <v>1.5</v>
      </c>
      <c r="Q34" s="3">
        <f t="shared" si="42"/>
        <v>0.62999999999999945</v>
      </c>
      <c r="R34" s="9">
        <f t="shared" si="43"/>
        <v>0.5800000000000004</v>
      </c>
      <c r="S34" s="8">
        <f t="shared" si="2"/>
        <v>0.51944000000000023</v>
      </c>
      <c r="T34" s="1">
        <f t="shared" si="44"/>
        <v>0.3801671664000002</v>
      </c>
      <c r="V34" s="3">
        <f t="shared" si="27"/>
        <v>1.4500000000000006</v>
      </c>
      <c r="W34" s="3">
        <f t="shared" si="28"/>
        <v>2.5</v>
      </c>
      <c r="X34" s="3">
        <f t="shared" si="45"/>
        <v>1.0499999999999994</v>
      </c>
      <c r="Y34" s="9">
        <f t="shared" si="46"/>
        <v>0.58000000000000029</v>
      </c>
      <c r="Z34" s="8">
        <f t="shared" si="3"/>
        <v>0.48248000000000019</v>
      </c>
      <c r="AA34" s="1">
        <f t="shared" si="47"/>
        <v>0.38016716640000009</v>
      </c>
      <c r="AC34" s="3">
        <f t="shared" si="30"/>
        <v>2.0300000000000011</v>
      </c>
      <c r="AD34" s="3">
        <f t="shared" si="31"/>
        <v>3.5</v>
      </c>
      <c r="AE34" s="3">
        <f t="shared" si="32"/>
        <v>1.4699999999999989</v>
      </c>
      <c r="AF34" s="9">
        <f t="shared" si="14"/>
        <v>0.58000000000000029</v>
      </c>
      <c r="AG34" s="8">
        <f t="shared" si="4"/>
        <v>0.44552000000000025</v>
      </c>
      <c r="AH34" s="1">
        <f t="shared" si="15"/>
        <v>0.38016716640000009</v>
      </c>
      <c r="AJ34" s="3">
        <f t="shared" si="33"/>
        <v>2.9000000000000012</v>
      </c>
      <c r="AK34" s="3">
        <f t="shared" si="34"/>
        <v>5</v>
      </c>
      <c r="AL34" s="3">
        <f t="shared" si="48"/>
        <v>2.0999999999999988</v>
      </c>
      <c r="AM34" s="9">
        <f t="shared" si="49"/>
        <v>0.58000000000000029</v>
      </c>
      <c r="AN34" s="8">
        <f t="shared" si="5"/>
        <v>0.39008000000000026</v>
      </c>
      <c r="AO34" s="1">
        <f t="shared" si="50"/>
        <v>0.38016716640000009</v>
      </c>
    </row>
    <row r="35" spans="1:41" x14ac:dyDescent="0.3">
      <c r="A35" s="3">
        <f t="shared" si="18"/>
        <v>0.3000000000000001</v>
      </c>
      <c r="B35" s="3">
        <f t="shared" si="19"/>
        <v>0.5</v>
      </c>
      <c r="C35" s="3">
        <f t="shared" si="36"/>
        <v>0.1999999999999999</v>
      </c>
      <c r="D35" s="9">
        <f t="shared" si="37"/>
        <v>0.6000000000000002</v>
      </c>
      <c r="E35" s="8">
        <f t="shared" si="0"/>
        <v>0.56800000000000006</v>
      </c>
      <c r="F35" s="1">
        <f t="shared" si="38"/>
        <v>0.39181120000000008</v>
      </c>
      <c r="H35" s="3">
        <f t="shared" si="21"/>
        <v>0.6000000000000002</v>
      </c>
      <c r="I35" s="3">
        <f t="shared" si="22"/>
        <v>1</v>
      </c>
      <c r="J35" s="3">
        <f t="shared" si="39"/>
        <v>0.3999999999999998</v>
      </c>
      <c r="K35" s="9">
        <f t="shared" si="40"/>
        <v>0.6000000000000002</v>
      </c>
      <c r="L35" s="8">
        <f t="shared" si="1"/>
        <v>0.55040000000000011</v>
      </c>
      <c r="M35" s="1">
        <f t="shared" si="41"/>
        <v>0.39181120000000008</v>
      </c>
      <c r="O35" s="3">
        <f t="shared" si="24"/>
        <v>0.90000000000000058</v>
      </c>
      <c r="P35" s="3">
        <f t="shared" si="25"/>
        <v>1.5</v>
      </c>
      <c r="Q35" s="3">
        <f t="shared" si="42"/>
        <v>0.59999999999999942</v>
      </c>
      <c r="R35" s="9">
        <f t="shared" si="43"/>
        <v>0.60000000000000042</v>
      </c>
      <c r="S35" s="8">
        <f t="shared" si="2"/>
        <v>0.53280000000000027</v>
      </c>
      <c r="T35" s="1">
        <f t="shared" si="44"/>
        <v>0.39181120000000019</v>
      </c>
      <c r="V35" s="3">
        <f t="shared" si="27"/>
        <v>1.5000000000000007</v>
      </c>
      <c r="W35" s="3">
        <f t="shared" si="28"/>
        <v>2.5</v>
      </c>
      <c r="X35" s="3">
        <f t="shared" si="45"/>
        <v>0.99999999999999933</v>
      </c>
      <c r="Y35" s="9">
        <f t="shared" si="46"/>
        <v>0.60000000000000031</v>
      </c>
      <c r="Z35" s="8">
        <f t="shared" si="3"/>
        <v>0.49760000000000026</v>
      </c>
      <c r="AA35" s="1">
        <f t="shared" si="47"/>
        <v>0.39181120000000014</v>
      </c>
      <c r="AC35" s="3">
        <f t="shared" si="30"/>
        <v>2.100000000000001</v>
      </c>
      <c r="AD35" s="3">
        <f t="shared" si="31"/>
        <v>3.5</v>
      </c>
      <c r="AE35" s="3">
        <f t="shared" si="32"/>
        <v>1.399999999999999</v>
      </c>
      <c r="AF35" s="9">
        <f t="shared" si="14"/>
        <v>0.60000000000000031</v>
      </c>
      <c r="AG35" s="8">
        <f t="shared" si="4"/>
        <v>0.46240000000000026</v>
      </c>
      <c r="AH35" s="1">
        <f t="shared" si="15"/>
        <v>0.39181120000000014</v>
      </c>
      <c r="AJ35" s="3">
        <f t="shared" si="33"/>
        <v>3.0000000000000013</v>
      </c>
      <c r="AK35" s="3">
        <f t="shared" si="34"/>
        <v>5</v>
      </c>
      <c r="AL35" s="3">
        <f t="shared" si="48"/>
        <v>1.9999999999999987</v>
      </c>
      <c r="AM35" s="9">
        <f t="shared" si="49"/>
        <v>0.60000000000000031</v>
      </c>
      <c r="AN35" s="8">
        <f t="shared" si="5"/>
        <v>0.4096000000000003</v>
      </c>
      <c r="AO35" s="1">
        <f t="shared" si="50"/>
        <v>0.39181120000000014</v>
      </c>
    </row>
    <row r="36" spans="1:41" x14ac:dyDescent="0.3">
      <c r="A36" s="3">
        <f t="shared" si="18"/>
        <v>0.31000000000000011</v>
      </c>
      <c r="B36" s="3">
        <f t="shared" si="19"/>
        <v>0.5</v>
      </c>
      <c r="C36" s="3">
        <f t="shared" si="36"/>
        <v>0.18999999999999989</v>
      </c>
      <c r="D36" s="9">
        <f t="shared" si="37"/>
        <v>0.62000000000000022</v>
      </c>
      <c r="E36" s="8">
        <f t="shared" si="0"/>
        <v>0.57960000000000012</v>
      </c>
      <c r="F36" s="1">
        <f t="shared" si="38"/>
        <v>0.4033352816000001</v>
      </c>
      <c r="H36" s="3">
        <f t="shared" si="21"/>
        <v>0.62000000000000022</v>
      </c>
      <c r="I36" s="3">
        <f t="shared" si="22"/>
        <v>1</v>
      </c>
      <c r="J36" s="3">
        <f t="shared" si="39"/>
        <v>0.37999999999999978</v>
      </c>
      <c r="K36" s="9">
        <f t="shared" si="40"/>
        <v>0.62000000000000022</v>
      </c>
      <c r="L36" s="8">
        <f t="shared" si="1"/>
        <v>0.56288000000000016</v>
      </c>
      <c r="M36" s="1">
        <f t="shared" si="41"/>
        <v>0.4033352816000001</v>
      </c>
      <c r="O36" s="3">
        <f t="shared" si="24"/>
        <v>0.9300000000000006</v>
      </c>
      <c r="P36" s="3">
        <f t="shared" si="25"/>
        <v>1.5</v>
      </c>
      <c r="Q36" s="3">
        <f t="shared" si="42"/>
        <v>0.5699999999999994</v>
      </c>
      <c r="R36" s="9">
        <f t="shared" si="43"/>
        <v>0.62000000000000044</v>
      </c>
      <c r="S36" s="8">
        <f t="shared" si="2"/>
        <v>0.54616000000000031</v>
      </c>
      <c r="T36" s="1">
        <f t="shared" si="44"/>
        <v>0.40333528160000021</v>
      </c>
      <c r="V36" s="3">
        <f t="shared" si="27"/>
        <v>1.5500000000000007</v>
      </c>
      <c r="W36" s="3">
        <f t="shared" si="28"/>
        <v>2.5</v>
      </c>
      <c r="X36" s="3">
        <f t="shared" si="45"/>
        <v>0.94999999999999929</v>
      </c>
      <c r="Y36" s="9">
        <f t="shared" si="46"/>
        <v>0.62000000000000033</v>
      </c>
      <c r="Z36" s="8">
        <f t="shared" si="3"/>
        <v>0.51272000000000018</v>
      </c>
      <c r="AA36" s="1">
        <f t="shared" si="47"/>
        <v>0.40333528160000015</v>
      </c>
      <c r="AC36" s="3">
        <f t="shared" si="30"/>
        <v>2.1700000000000008</v>
      </c>
      <c r="AD36" s="3">
        <f t="shared" si="31"/>
        <v>3.5</v>
      </c>
      <c r="AE36" s="3">
        <f t="shared" si="32"/>
        <v>1.3299999999999992</v>
      </c>
      <c r="AF36" s="9">
        <f t="shared" si="14"/>
        <v>0.62000000000000022</v>
      </c>
      <c r="AG36" s="8">
        <f t="shared" si="4"/>
        <v>0.47928000000000015</v>
      </c>
      <c r="AH36" s="1">
        <f t="shared" si="15"/>
        <v>0.4033352816000001</v>
      </c>
      <c r="AJ36" s="3">
        <f t="shared" si="33"/>
        <v>3.1000000000000014</v>
      </c>
      <c r="AK36" s="3">
        <f t="shared" si="34"/>
        <v>5</v>
      </c>
      <c r="AL36" s="3">
        <f t="shared" si="48"/>
        <v>1.8999999999999986</v>
      </c>
      <c r="AM36" s="9">
        <f t="shared" si="49"/>
        <v>0.62000000000000033</v>
      </c>
      <c r="AN36" s="8">
        <f t="shared" si="5"/>
        <v>0.42912000000000028</v>
      </c>
      <c r="AO36" s="1">
        <f t="shared" si="50"/>
        <v>0.40333528160000015</v>
      </c>
    </row>
    <row r="37" spans="1:41" x14ac:dyDescent="0.3">
      <c r="A37" s="3">
        <f t="shared" si="18"/>
        <v>0.32000000000000012</v>
      </c>
      <c r="B37" s="3">
        <f t="shared" si="19"/>
        <v>0.5</v>
      </c>
      <c r="C37" s="3">
        <f t="shared" si="36"/>
        <v>0.17999999999999988</v>
      </c>
      <c r="D37" s="9">
        <f t="shared" si="37"/>
        <v>0.64000000000000024</v>
      </c>
      <c r="E37" s="8">
        <f t="shared" ref="E37:E59" si="51">MIN(clamp_high,MAX(clamp_low,IF(D37&lt;drop_off_ratio,D37/drop_off_ratio,1)*base*((1-C37/diff_divide)*diff_factor+D37*ratio_factor)))</f>
        <v>0.59120000000000006</v>
      </c>
      <c r="F37" s="1">
        <f t="shared" si="38"/>
        <v>0.41474023680000011</v>
      </c>
      <c r="H37" s="3">
        <f t="shared" si="21"/>
        <v>0.64000000000000024</v>
      </c>
      <c r="I37" s="3">
        <f t="shared" si="22"/>
        <v>1</v>
      </c>
      <c r="J37" s="3">
        <f t="shared" si="39"/>
        <v>0.35999999999999976</v>
      </c>
      <c r="K37" s="9">
        <f t="shared" si="40"/>
        <v>0.64000000000000024</v>
      </c>
      <c r="L37" s="8">
        <f t="shared" ref="L37:L59" si="52">MIN(clamp_high,MAX(clamp_low,IF(K37&lt;drop_off_ratio,K37/drop_off_ratio,1)*base*((1-J37/diff_divide)*diff_factor+K37*ratio_factor)))</f>
        <v>0.5753600000000002</v>
      </c>
      <c r="M37" s="1">
        <f t="shared" si="41"/>
        <v>0.41474023680000011</v>
      </c>
      <c r="O37" s="3">
        <f t="shared" si="24"/>
        <v>0.96000000000000063</v>
      </c>
      <c r="P37" s="3">
        <f t="shared" si="25"/>
        <v>1.5</v>
      </c>
      <c r="Q37" s="3">
        <f t="shared" si="42"/>
        <v>0.53999999999999937</v>
      </c>
      <c r="R37" s="9">
        <f t="shared" si="43"/>
        <v>0.64000000000000046</v>
      </c>
      <c r="S37" s="8">
        <f t="shared" ref="S37:S59" si="53">MIN(clamp_high,MAX(clamp_low,IF(R37&lt;drop_off_ratio,R37/drop_off_ratio,1)*base*((1-Q37/diff_divide)*diff_factor+R37*ratio_factor)))</f>
        <v>0.55952000000000024</v>
      </c>
      <c r="T37" s="1">
        <f t="shared" si="44"/>
        <v>0.41474023680000022</v>
      </c>
      <c r="V37" s="3">
        <f t="shared" si="27"/>
        <v>1.6000000000000008</v>
      </c>
      <c r="W37" s="3">
        <f t="shared" si="28"/>
        <v>2.5</v>
      </c>
      <c r="X37" s="3">
        <f t="shared" si="45"/>
        <v>0.89999999999999925</v>
      </c>
      <c r="Y37" s="9">
        <f t="shared" si="46"/>
        <v>0.64000000000000035</v>
      </c>
      <c r="Z37" s="8">
        <f t="shared" ref="Z37:Z59" si="54">MIN(clamp_high,MAX(clamp_low,IF(Y37&lt;drop_off_ratio,Y37/drop_off_ratio,1)*base*((1-X37/diff_divide)*diff_factor+Y37*ratio_factor)))</f>
        <v>0.5278400000000002</v>
      </c>
      <c r="AA37" s="1">
        <f t="shared" si="47"/>
        <v>0.41474023680000011</v>
      </c>
      <c r="AC37" s="3">
        <f t="shared" si="30"/>
        <v>2.2400000000000007</v>
      </c>
      <c r="AD37" s="3">
        <f t="shared" si="31"/>
        <v>3.5</v>
      </c>
      <c r="AE37" s="3">
        <f t="shared" si="32"/>
        <v>1.2599999999999993</v>
      </c>
      <c r="AF37" s="9">
        <f t="shared" si="14"/>
        <v>0.64000000000000024</v>
      </c>
      <c r="AG37" s="8">
        <f t="shared" ref="AG37:AG59" si="55">MIN(clamp_high,MAX(clamp_low,IF(AF37&lt;drop_off_ratio,AF37/drop_off_ratio,1)*base*((1-AE37/diff_divide)*diff_factor+AF37*ratio_factor)))</f>
        <v>0.49616000000000016</v>
      </c>
      <c r="AH37" s="1">
        <f t="shared" si="15"/>
        <v>0.41474023680000011</v>
      </c>
      <c r="AJ37" s="3">
        <f t="shared" si="33"/>
        <v>3.2000000000000015</v>
      </c>
      <c r="AK37" s="3">
        <f t="shared" si="34"/>
        <v>5</v>
      </c>
      <c r="AL37" s="3">
        <f t="shared" si="48"/>
        <v>1.7999999999999985</v>
      </c>
      <c r="AM37" s="9">
        <f t="shared" si="49"/>
        <v>0.64000000000000035</v>
      </c>
      <c r="AN37" s="8">
        <f t="shared" ref="AN37:AN59" si="56">MIN(clamp_high,MAX(clamp_low,IF(AM37&lt;drop_off_ratio,AM37/drop_off_ratio,1)*base*((1-AL37/diff_divide)*diff_factor+AM37*ratio_factor)))</f>
        <v>0.44864000000000037</v>
      </c>
      <c r="AO37" s="1">
        <f t="shared" si="50"/>
        <v>0.41474023680000011</v>
      </c>
    </row>
    <row r="38" spans="1:41" x14ac:dyDescent="0.3">
      <c r="A38" s="3">
        <f t="shared" si="18"/>
        <v>0.33000000000000013</v>
      </c>
      <c r="B38" s="3">
        <f t="shared" si="19"/>
        <v>0.5</v>
      </c>
      <c r="C38" s="3">
        <f t="shared" si="36"/>
        <v>0.16999999999999987</v>
      </c>
      <c r="D38" s="9">
        <f t="shared" si="37"/>
        <v>0.66000000000000025</v>
      </c>
      <c r="E38" s="8">
        <f t="shared" si="51"/>
        <v>0.60280000000000022</v>
      </c>
      <c r="F38" s="1">
        <f t="shared" si="38"/>
        <v>0.42602689120000004</v>
      </c>
      <c r="H38" s="3">
        <f t="shared" si="21"/>
        <v>0.66000000000000025</v>
      </c>
      <c r="I38" s="3">
        <f t="shared" si="22"/>
        <v>1</v>
      </c>
      <c r="J38" s="3">
        <f t="shared" si="39"/>
        <v>0.33999999999999975</v>
      </c>
      <c r="K38" s="9">
        <f t="shared" si="40"/>
        <v>0.66000000000000025</v>
      </c>
      <c r="L38" s="8">
        <f t="shared" si="52"/>
        <v>0.58784000000000014</v>
      </c>
      <c r="M38" s="1">
        <f t="shared" si="41"/>
        <v>0.42602689120000004</v>
      </c>
      <c r="O38" s="3">
        <f t="shared" si="24"/>
        <v>0.99000000000000066</v>
      </c>
      <c r="P38" s="3">
        <f t="shared" si="25"/>
        <v>1.5</v>
      </c>
      <c r="Q38" s="3">
        <f t="shared" si="42"/>
        <v>0.50999999999999934</v>
      </c>
      <c r="R38" s="9">
        <f t="shared" si="43"/>
        <v>0.66000000000000048</v>
      </c>
      <c r="S38" s="8">
        <f t="shared" si="53"/>
        <v>0.57288000000000039</v>
      </c>
      <c r="T38" s="1">
        <f t="shared" si="44"/>
        <v>0.4260268912000002</v>
      </c>
      <c r="V38" s="3">
        <f t="shared" si="27"/>
        <v>1.6500000000000008</v>
      </c>
      <c r="W38" s="3">
        <f t="shared" si="28"/>
        <v>2.5</v>
      </c>
      <c r="X38" s="3">
        <f t="shared" si="45"/>
        <v>0.8499999999999992</v>
      </c>
      <c r="Y38" s="9">
        <f t="shared" si="46"/>
        <v>0.66000000000000036</v>
      </c>
      <c r="Z38" s="8">
        <f t="shared" si="54"/>
        <v>0.54296000000000022</v>
      </c>
      <c r="AA38" s="1">
        <f t="shared" si="47"/>
        <v>0.42602689120000015</v>
      </c>
      <c r="AC38" s="3">
        <f t="shared" si="30"/>
        <v>2.3100000000000005</v>
      </c>
      <c r="AD38" s="3">
        <f t="shared" si="31"/>
        <v>3.5</v>
      </c>
      <c r="AE38" s="3">
        <f t="shared" si="32"/>
        <v>1.1899999999999995</v>
      </c>
      <c r="AF38" s="9">
        <f t="shared" si="14"/>
        <v>0.66000000000000014</v>
      </c>
      <c r="AG38" s="8">
        <f t="shared" si="55"/>
        <v>0.51304000000000005</v>
      </c>
      <c r="AH38" s="1">
        <f t="shared" si="15"/>
        <v>0.42602689120000009</v>
      </c>
      <c r="AJ38" s="3">
        <f t="shared" si="33"/>
        <v>3.3000000000000016</v>
      </c>
      <c r="AK38" s="3">
        <f t="shared" si="34"/>
        <v>5</v>
      </c>
      <c r="AL38" s="3">
        <f t="shared" si="48"/>
        <v>1.6999999999999984</v>
      </c>
      <c r="AM38" s="9">
        <f t="shared" si="49"/>
        <v>0.66000000000000036</v>
      </c>
      <c r="AN38" s="8">
        <f t="shared" si="56"/>
        <v>0.46816000000000035</v>
      </c>
      <c r="AO38" s="1">
        <f t="shared" si="50"/>
        <v>0.42602689120000015</v>
      </c>
    </row>
    <row r="39" spans="1:41" x14ac:dyDescent="0.3">
      <c r="A39" s="3">
        <f t="shared" si="18"/>
        <v>0.34000000000000014</v>
      </c>
      <c r="B39" s="3">
        <f t="shared" si="19"/>
        <v>0.5</v>
      </c>
      <c r="C39" s="3">
        <f t="shared" si="36"/>
        <v>0.15999999999999986</v>
      </c>
      <c r="D39" s="9">
        <f t="shared" si="37"/>
        <v>0.68000000000000027</v>
      </c>
      <c r="E39" s="8">
        <f t="shared" si="51"/>
        <v>0.61440000000000028</v>
      </c>
      <c r="F39" s="1">
        <f t="shared" si="38"/>
        <v>0.43719607040000014</v>
      </c>
      <c r="H39" s="3">
        <f t="shared" si="21"/>
        <v>0.68000000000000027</v>
      </c>
      <c r="I39" s="3">
        <f t="shared" si="22"/>
        <v>1</v>
      </c>
      <c r="J39" s="3">
        <f t="shared" si="39"/>
        <v>0.31999999999999973</v>
      </c>
      <c r="K39" s="9">
        <f t="shared" si="40"/>
        <v>0.68000000000000027</v>
      </c>
      <c r="L39" s="8">
        <f t="shared" si="52"/>
        <v>0.60032000000000019</v>
      </c>
      <c r="M39" s="1">
        <f t="shared" si="41"/>
        <v>0.43719607040000014</v>
      </c>
      <c r="O39" s="3">
        <f t="shared" si="24"/>
        <v>1.0200000000000007</v>
      </c>
      <c r="P39" s="3">
        <f t="shared" si="25"/>
        <v>1.5</v>
      </c>
      <c r="Q39" s="3">
        <f t="shared" si="42"/>
        <v>0.47999999999999932</v>
      </c>
      <c r="R39" s="9">
        <f t="shared" si="43"/>
        <v>0.68000000000000049</v>
      </c>
      <c r="S39" s="8">
        <f t="shared" si="53"/>
        <v>0.58624000000000032</v>
      </c>
      <c r="T39" s="1">
        <f t="shared" si="44"/>
        <v>0.43719607040000014</v>
      </c>
      <c r="V39" s="3">
        <f t="shared" si="27"/>
        <v>1.7000000000000008</v>
      </c>
      <c r="W39" s="3">
        <f t="shared" si="28"/>
        <v>2.5</v>
      </c>
      <c r="X39" s="3">
        <f t="shared" si="45"/>
        <v>0.79999999999999916</v>
      </c>
      <c r="Y39" s="9">
        <f t="shared" si="46"/>
        <v>0.68000000000000038</v>
      </c>
      <c r="Z39" s="8">
        <f t="shared" si="54"/>
        <v>0.55808000000000024</v>
      </c>
      <c r="AA39" s="1">
        <f t="shared" si="47"/>
        <v>0.43719607040000019</v>
      </c>
      <c r="AC39" s="3">
        <f t="shared" si="30"/>
        <v>2.3800000000000003</v>
      </c>
      <c r="AD39" s="3">
        <f t="shared" si="31"/>
        <v>3.5</v>
      </c>
      <c r="AE39" s="3">
        <f t="shared" si="32"/>
        <v>1.1199999999999997</v>
      </c>
      <c r="AF39" s="9">
        <f t="shared" si="14"/>
        <v>0.68</v>
      </c>
      <c r="AG39" s="8">
        <f t="shared" si="55"/>
        <v>0.52992000000000006</v>
      </c>
      <c r="AH39" s="1">
        <f t="shared" si="15"/>
        <v>0.43719607039999991</v>
      </c>
      <c r="AJ39" s="3">
        <f t="shared" si="33"/>
        <v>3.4000000000000017</v>
      </c>
      <c r="AK39" s="3">
        <f t="shared" si="34"/>
        <v>5</v>
      </c>
      <c r="AL39" s="3">
        <f t="shared" si="48"/>
        <v>1.5999999999999983</v>
      </c>
      <c r="AM39" s="9">
        <f t="shared" si="49"/>
        <v>0.68000000000000038</v>
      </c>
      <c r="AN39" s="8">
        <f t="shared" si="56"/>
        <v>0.48768000000000034</v>
      </c>
      <c r="AO39" s="1">
        <f t="shared" si="50"/>
        <v>0.43719607040000019</v>
      </c>
    </row>
    <row r="40" spans="1:41" x14ac:dyDescent="0.3">
      <c r="A40" s="3">
        <f t="shared" si="18"/>
        <v>0.35000000000000014</v>
      </c>
      <c r="B40" s="3">
        <f t="shared" si="19"/>
        <v>0.5</v>
      </c>
      <c r="C40" s="3">
        <f t="shared" si="36"/>
        <v>0.14999999999999986</v>
      </c>
      <c r="D40" s="9">
        <f t="shared" si="37"/>
        <v>0.70000000000000029</v>
      </c>
      <c r="E40" s="8">
        <f t="shared" si="51"/>
        <v>0.62600000000000022</v>
      </c>
      <c r="F40" s="1">
        <f t="shared" si="38"/>
        <v>0.44824860000000005</v>
      </c>
      <c r="H40" s="3">
        <f t="shared" si="21"/>
        <v>0.70000000000000029</v>
      </c>
      <c r="I40" s="3">
        <f t="shared" si="22"/>
        <v>1</v>
      </c>
      <c r="J40" s="3">
        <f t="shared" si="39"/>
        <v>0.29999999999999971</v>
      </c>
      <c r="K40" s="9">
        <f t="shared" si="40"/>
        <v>0.70000000000000029</v>
      </c>
      <c r="L40" s="8">
        <f t="shared" si="52"/>
        <v>0.61280000000000023</v>
      </c>
      <c r="M40" s="1">
        <f t="shared" si="41"/>
        <v>0.44824860000000005</v>
      </c>
      <c r="O40" s="3">
        <f t="shared" si="24"/>
        <v>1.0500000000000007</v>
      </c>
      <c r="P40" s="3">
        <f t="shared" si="25"/>
        <v>1.5</v>
      </c>
      <c r="Q40" s="3">
        <f t="shared" si="42"/>
        <v>0.44999999999999929</v>
      </c>
      <c r="R40" s="9">
        <f t="shared" si="43"/>
        <v>0.70000000000000051</v>
      </c>
      <c r="S40" s="8">
        <f t="shared" si="53"/>
        <v>0.59960000000000035</v>
      </c>
      <c r="T40" s="1">
        <f t="shared" si="44"/>
        <v>0.44824860000000022</v>
      </c>
      <c r="V40" s="3">
        <f t="shared" si="27"/>
        <v>1.7500000000000009</v>
      </c>
      <c r="W40" s="3">
        <f t="shared" si="28"/>
        <v>2.5</v>
      </c>
      <c r="X40" s="3">
        <f t="shared" si="45"/>
        <v>0.74999999999999911</v>
      </c>
      <c r="Y40" s="9">
        <f t="shared" si="46"/>
        <v>0.7000000000000004</v>
      </c>
      <c r="Z40" s="8">
        <f t="shared" si="54"/>
        <v>0.57320000000000026</v>
      </c>
      <c r="AA40" s="1">
        <f t="shared" si="47"/>
        <v>0.44824860000000016</v>
      </c>
      <c r="AC40" s="3">
        <f t="shared" si="30"/>
        <v>2.4500000000000002</v>
      </c>
      <c r="AD40" s="3">
        <f t="shared" si="31"/>
        <v>3.5</v>
      </c>
      <c r="AE40" s="3">
        <f t="shared" si="32"/>
        <v>1.0499999999999998</v>
      </c>
      <c r="AF40" s="9">
        <f t="shared" si="14"/>
        <v>0.70000000000000007</v>
      </c>
      <c r="AG40" s="8">
        <f t="shared" si="55"/>
        <v>0.54680000000000006</v>
      </c>
      <c r="AH40" s="1">
        <f t="shared" si="15"/>
        <v>0.4482486</v>
      </c>
      <c r="AJ40" s="3">
        <f t="shared" si="33"/>
        <v>3.5000000000000018</v>
      </c>
      <c r="AK40" s="3">
        <f t="shared" si="34"/>
        <v>5</v>
      </c>
      <c r="AL40" s="3">
        <f t="shared" si="48"/>
        <v>1.4999999999999982</v>
      </c>
      <c r="AM40" s="9">
        <f t="shared" si="49"/>
        <v>0.7000000000000004</v>
      </c>
      <c r="AN40" s="8">
        <f t="shared" si="56"/>
        <v>0.50720000000000043</v>
      </c>
      <c r="AO40" s="1">
        <f t="shared" si="50"/>
        <v>0.44824860000000016</v>
      </c>
    </row>
    <row r="41" spans="1:41" x14ac:dyDescent="0.3">
      <c r="A41" s="3">
        <f t="shared" si="18"/>
        <v>0.36000000000000015</v>
      </c>
      <c r="B41" s="3">
        <f t="shared" si="19"/>
        <v>0.5</v>
      </c>
      <c r="C41" s="3">
        <f t="shared" si="36"/>
        <v>0.13999999999999985</v>
      </c>
      <c r="D41" s="9">
        <f t="shared" si="37"/>
        <v>0.72000000000000031</v>
      </c>
      <c r="E41" s="8">
        <f t="shared" si="51"/>
        <v>0.63760000000000017</v>
      </c>
      <c r="F41" s="1">
        <f t="shared" si="38"/>
        <v>0.45918530560000009</v>
      </c>
      <c r="H41" s="3">
        <f t="shared" si="21"/>
        <v>0.72000000000000031</v>
      </c>
      <c r="I41" s="3">
        <f t="shared" si="22"/>
        <v>1</v>
      </c>
      <c r="J41" s="3">
        <f t="shared" si="39"/>
        <v>0.27999999999999969</v>
      </c>
      <c r="K41" s="9">
        <f t="shared" si="40"/>
        <v>0.72000000000000031</v>
      </c>
      <c r="L41" s="8">
        <f t="shared" si="52"/>
        <v>0.62528000000000017</v>
      </c>
      <c r="M41" s="1">
        <f t="shared" si="41"/>
        <v>0.45918530560000009</v>
      </c>
      <c r="O41" s="3">
        <f t="shared" si="24"/>
        <v>1.0800000000000007</v>
      </c>
      <c r="P41" s="3">
        <f t="shared" si="25"/>
        <v>1.5</v>
      </c>
      <c r="Q41" s="3">
        <f t="shared" si="42"/>
        <v>0.41999999999999926</v>
      </c>
      <c r="R41" s="9">
        <f t="shared" si="43"/>
        <v>0.72000000000000053</v>
      </c>
      <c r="S41" s="8">
        <f t="shared" si="53"/>
        <v>0.61296000000000039</v>
      </c>
      <c r="T41" s="1">
        <f t="shared" si="44"/>
        <v>0.4591853056000002</v>
      </c>
      <c r="V41" s="3">
        <f t="shared" si="27"/>
        <v>1.8000000000000009</v>
      </c>
      <c r="W41" s="3">
        <f t="shared" si="28"/>
        <v>2.5</v>
      </c>
      <c r="X41" s="3">
        <f t="shared" si="45"/>
        <v>0.69999999999999907</v>
      </c>
      <c r="Y41" s="9">
        <f t="shared" si="46"/>
        <v>0.72000000000000042</v>
      </c>
      <c r="Z41" s="8">
        <f t="shared" si="54"/>
        <v>0.58832000000000029</v>
      </c>
      <c r="AA41" s="1">
        <f t="shared" si="47"/>
        <v>0.4591853056000002</v>
      </c>
      <c r="AC41" s="3">
        <f t="shared" si="30"/>
        <v>2.52</v>
      </c>
      <c r="AD41" s="3">
        <f t="shared" si="31"/>
        <v>3.5</v>
      </c>
      <c r="AE41" s="3">
        <f t="shared" si="32"/>
        <v>0.98</v>
      </c>
      <c r="AF41" s="9">
        <f t="shared" si="14"/>
        <v>0.72</v>
      </c>
      <c r="AG41" s="8">
        <f t="shared" si="55"/>
        <v>0.56367999999999996</v>
      </c>
      <c r="AH41" s="1">
        <f t="shared" si="15"/>
        <v>0.45918530559999987</v>
      </c>
      <c r="AJ41" s="3">
        <f t="shared" si="33"/>
        <v>3.6000000000000019</v>
      </c>
      <c r="AK41" s="3">
        <f t="shared" si="34"/>
        <v>5</v>
      </c>
      <c r="AL41" s="3">
        <f t="shared" si="48"/>
        <v>1.3999999999999981</v>
      </c>
      <c r="AM41" s="9">
        <f t="shared" si="49"/>
        <v>0.72000000000000042</v>
      </c>
      <c r="AN41" s="8">
        <f t="shared" si="56"/>
        <v>0.52672000000000041</v>
      </c>
      <c r="AO41" s="1">
        <f t="shared" si="50"/>
        <v>0.4591853056000002</v>
      </c>
    </row>
    <row r="42" spans="1:41" x14ac:dyDescent="0.3">
      <c r="A42" s="3">
        <f t="shared" si="18"/>
        <v>0.37000000000000016</v>
      </c>
      <c r="B42" s="3">
        <f t="shared" si="19"/>
        <v>0.5</v>
      </c>
      <c r="C42" s="3">
        <f t="shared" si="36"/>
        <v>0.12999999999999984</v>
      </c>
      <c r="D42" s="9">
        <f t="shared" si="37"/>
        <v>0.74000000000000032</v>
      </c>
      <c r="E42" s="8">
        <f t="shared" si="51"/>
        <v>0.64920000000000022</v>
      </c>
      <c r="F42" s="1">
        <f t="shared" si="38"/>
        <v>0.47000701280000007</v>
      </c>
      <c r="H42" s="3">
        <f t="shared" si="21"/>
        <v>0.74000000000000032</v>
      </c>
      <c r="I42" s="3">
        <f t="shared" si="22"/>
        <v>1</v>
      </c>
      <c r="J42" s="3">
        <f t="shared" si="39"/>
        <v>0.25999999999999968</v>
      </c>
      <c r="K42" s="9">
        <f t="shared" si="40"/>
        <v>0.74000000000000032</v>
      </c>
      <c r="L42" s="8">
        <f t="shared" si="52"/>
        <v>0.63776000000000022</v>
      </c>
      <c r="M42" s="1">
        <f t="shared" si="41"/>
        <v>0.47000701280000007</v>
      </c>
      <c r="O42" s="3">
        <f t="shared" si="24"/>
        <v>1.1100000000000008</v>
      </c>
      <c r="P42" s="3">
        <f t="shared" si="25"/>
        <v>1.5</v>
      </c>
      <c r="Q42" s="3">
        <f t="shared" si="42"/>
        <v>0.38999999999999924</v>
      </c>
      <c r="R42" s="9">
        <f t="shared" si="43"/>
        <v>0.74000000000000055</v>
      </c>
      <c r="S42" s="8">
        <f t="shared" si="53"/>
        <v>0.62632000000000032</v>
      </c>
      <c r="T42" s="1">
        <f t="shared" si="44"/>
        <v>0.47000701280000023</v>
      </c>
      <c r="V42" s="3">
        <f t="shared" si="27"/>
        <v>1.850000000000001</v>
      </c>
      <c r="W42" s="3">
        <f t="shared" si="28"/>
        <v>2.5</v>
      </c>
      <c r="X42" s="3">
        <f t="shared" si="45"/>
        <v>0.64999999999999902</v>
      </c>
      <c r="Y42" s="9">
        <f t="shared" si="46"/>
        <v>0.74000000000000044</v>
      </c>
      <c r="Z42" s="8">
        <f t="shared" si="54"/>
        <v>0.60344000000000042</v>
      </c>
      <c r="AA42" s="1">
        <f t="shared" si="47"/>
        <v>0.47000701280000018</v>
      </c>
      <c r="AC42" s="3">
        <f t="shared" si="30"/>
        <v>2.59</v>
      </c>
      <c r="AD42" s="3">
        <f t="shared" si="31"/>
        <v>3.5</v>
      </c>
      <c r="AE42" s="3">
        <f t="shared" si="32"/>
        <v>0.91000000000000014</v>
      </c>
      <c r="AF42" s="9">
        <f t="shared" si="14"/>
        <v>0.74</v>
      </c>
      <c r="AG42" s="8">
        <f t="shared" si="55"/>
        <v>0.58055999999999996</v>
      </c>
      <c r="AH42" s="1">
        <f t="shared" si="15"/>
        <v>0.47000701279999996</v>
      </c>
      <c r="AJ42" s="3">
        <f t="shared" si="33"/>
        <v>3.700000000000002</v>
      </c>
      <c r="AK42" s="3">
        <f t="shared" si="34"/>
        <v>5</v>
      </c>
      <c r="AL42" s="3">
        <f t="shared" si="48"/>
        <v>1.299999999999998</v>
      </c>
      <c r="AM42" s="9">
        <f t="shared" si="49"/>
        <v>0.74000000000000044</v>
      </c>
      <c r="AN42" s="8">
        <f t="shared" si="56"/>
        <v>0.54624000000000039</v>
      </c>
      <c r="AO42" s="1">
        <f t="shared" si="50"/>
        <v>0.47000701280000018</v>
      </c>
    </row>
    <row r="43" spans="1:41" x14ac:dyDescent="0.3">
      <c r="A43" s="3">
        <f t="shared" si="18"/>
        <v>0.38000000000000017</v>
      </c>
      <c r="B43" s="3">
        <f t="shared" si="19"/>
        <v>0.5</v>
      </c>
      <c r="C43" s="3">
        <f t="shared" si="36"/>
        <v>0.11999999999999983</v>
      </c>
      <c r="D43" s="9">
        <f t="shared" si="37"/>
        <v>0.76000000000000034</v>
      </c>
      <c r="E43" s="8">
        <f t="shared" si="51"/>
        <v>0.66080000000000028</v>
      </c>
      <c r="F43" s="1">
        <f t="shared" si="38"/>
        <v>0.48071454720000012</v>
      </c>
      <c r="H43" s="3">
        <f t="shared" si="21"/>
        <v>0.76000000000000034</v>
      </c>
      <c r="I43" s="3">
        <f t="shared" si="22"/>
        <v>1</v>
      </c>
      <c r="J43" s="3">
        <f t="shared" si="39"/>
        <v>0.23999999999999966</v>
      </c>
      <c r="K43" s="9">
        <f t="shared" si="40"/>
        <v>0.76000000000000034</v>
      </c>
      <c r="L43" s="8">
        <f t="shared" si="52"/>
        <v>0.65024000000000015</v>
      </c>
      <c r="M43" s="1">
        <f t="shared" si="41"/>
        <v>0.48071454720000012</v>
      </c>
      <c r="O43" s="3">
        <f t="shared" si="24"/>
        <v>1.1400000000000008</v>
      </c>
      <c r="P43" s="3">
        <f t="shared" si="25"/>
        <v>1.5</v>
      </c>
      <c r="Q43" s="3">
        <f t="shared" si="42"/>
        <v>0.35999999999999921</v>
      </c>
      <c r="R43" s="9">
        <f t="shared" si="43"/>
        <v>0.76000000000000056</v>
      </c>
      <c r="S43" s="8">
        <f t="shared" si="53"/>
        <v>0.63968000000000036</v>
      </c>
      <c r="T43" s="1">
        <f t="shared" si="44"/>
        <v>0.48071454720000018</v>
      </c>
      <c r="V43" s="3">
        <f t="shared" si="27"/>
        <v>1.900000000000001</v>
      </c>
      <c r="W43" s="3">
        <f t="shared" si="28"/>
        <v>2.5</v>
      </c>
      <c r="X43" s="3">
        <f t="shared" si="45"/>
        <v>0.59999999999999898</v>
      </c>
      <c r="Y43" s="9">
        <f t="shared" si="46"/>
        <v>0.76000000000000045</v>
      </c>
      <c r="Z43" s="8">
        <f t="shared" si="54"/>
        <v>0.61856000000000033</v>
      </c>
      <c r="AA43" s="1">
        <f t="shared" si="47"/>
        <v>0.48071454720000023</v>
      </c>
      <c r="AC43" s="3">
        <f t="shared" si="30"/>
        <v>2.6599999999999997</v>
      </c>
      <c r="AD43" s="3">
        <f t="shared" si="31"/>
        <v>3.5</v>
      </c>
      <c r="AE43" s="3">
        <f t="shared" si="32"/>
        <v>0.8400000000000003</v>
      </c>
      <c r="AF43" s="9">
        <f t="shared" si="14"/>
        <v>0.7599999999999999</v>
      </c>
      <c r="AG43" s="8">
        <f t="shared" si="55"/>
        <v>0.59743999999999997</v>
      </c>
      <c r="AH43" s="1">
        <f t="shared" si="15"/>
        <v>0.4807145471999999</v>
      </c>
      <c r="AJ43" s="3">
        <f t="shared" si="33"/>
        <v>3.800000000000002</v>
      </c>
      <c r="AK43" s="3">
        <f t="shared" si="34"/>
        <v>5</v>
      </c>
      <c r="AL43" s="3">
        <f t="shared" si="48"/>
        <v>1.199999999999998</v>
      </c>
      <c r="AM43" s="9">
        <f t="shared" si="49"/>
        <v>0.76000000000000045</v>
      </c>
      <c r="AN43" s="8">
        <f t="shared" si="56"/>
        <v>0.56576000000000037</v>
      </c>
      <c r="AO43" s="1">
        <f t="shared" si="50"/>
        <v>0.48071454720000023</v>
      </c>
    </row>
    <row r="44" spans="1:41" x14ac:dyDescent="0.3">
      <c r="A44" s="3">
        <f t="shared" si="18"/>
        <v>0.39000000000000018</v>
      </c>
      <c r="B44" s="3">
        <f t="shared" si="19"/>
        <v>0.5</v>
      </c>
      <c r="C44" s="3">
        <f t="shared" si="36"/>
        <v>0.10999999999999982</v>
      </c>
      <c r="D44" s="9">
        <f t="shared" si="37"/>
        <v>0.78000000000000036</v>
      </c>
      <c r="E44" s="8">
        <f t="shared" si="51"/>
        <v>0.67240000000000022</v>
      </c>
      <c r="F44" s="1">
        <f t="shared" si="38"/>
        <v>0.49130873440000006</v>
      </c>
      <c r="H44" s="3">
        <f t="shared" si="21"/>
        <v>0.78000000000000036</v>
      </c>
      <c r="I44" s="3">
        <f t="shared" si="22"/>
        <v>1</v>
      </c>
      <c r="J44" s="3">
        <f t="shared" si="39"/>
        <v>0.21999999999999964</v>
      </c>
      <c r="K44" s="9">
        <f t="shared" si="40"/>
        <v>0.78000000000000036</v>
      </c>
      <c r="L44" s="8">
        <f t="shared" si="52"/>
        <v>0.6627200000000002</v>
      </c>
      <c r="M44" s="1">
        <f t="shared" si="41"/>
        <v>0.49130873440000006</v>
      </c>
      <c r="O44" s="3">
        <f t="shared" si="24"/>
        <v>1.1700000000000008</v>
      </c>
      <c r="P44" s="3">
        <f t="shared" si="25"/>
        <v>1.5</v>
      </c>
      <c r="Q44" s="3">
        <f t="shared" si="42"/>
        <v>0.32999999999999918</v>
      </c>
      <c r="R44" s="9">
        <f t="shared" si="43"/>
        <v>0.78000000000000058</v>
      </c>
      <c r="S44" s="8">
        <f t="shared" si="53"/>
        <v>0.65304000000000029</v>
      </c>
      <c r="T44" s="1">
        <f t="shared" si="44"/>
        <v>0.49130873440000028</v>
      </c>
      <c r="V44" s="3">
        <f t="shared" si="27"/>
        <v>1.9500000000000011</v>
      </c>
      <c r="W44" s="3">
        <f t="shared" si="28"/>
        <v>2.5</v>
      </c>
      <c r="X44" s="3">
        <f t="shared" si="45"/>
        <v>0.54999999999999893</v>
      </c>
      <c r="Y44" s="9">
        <f t="shared" si="46"/>
        <v>0.78000000000000047</v>
      </c>
      <c r="Z44" s="8">
        <f t="shared" si="54"/>
        <v>0.63368000000000047</v>
      </c>
      <c r="AA44" s="1">
        <f t="shared" si="47"/>
        <v>0.49130873440000017</v>
      </c>
      <c r="AC44" s="3">
        <f t="shared" si="30"/>
        <v>2.7299999999999995</v>
      </c>
      <c r="AD44" s="3">
        <f t="shared" si="31"/>
        <v>3.5</v>
      </c>
      <c r="AE44" s="3">
        <f t="shared" si="32"/>
        <v>0.77000000000000046</v>
      </c>
      <c r="AF44" s="9">
        <f t="shared" si="14"/>
        <v>0.77999999999999992</v>
      </c>
      <c r="AG44" s="8">
        <f t="shared" si="55"/>
        <v>0.61431999999999987</v>
      </c>
      <c r="AH44" s="1">
        <f t="shared" si="15"/>
        <v>0.49130873439999984</v>
      </c>
      <c r="AJ44" s="3">
        <f t="shared" si="33"/>
        <v>3.9000000000000021</v>
      </c>
      <c r="AK44" s="3">
        <f t="shared" si="34"/>
        <v>5</v>
      </c>
      <c r="AL44" s="3">
        <f t="shared" si="48"/>
        <v>1.0999999999999979</v>
      </c>
      <c r="AM44" s="9">
        <f t="shared" si="49"/>
        <v>0.78000000000000047</v>
      </c>
      <c r="AN44" s="8">
        <f t="shared" si="56"/>
        <v>0.58528000000000036</v>
      </c>
      <c r="AO44" s="1">
        <f t="shared" si="50"/>
        <v>0.49130873440000017</v>
      </c>
    </row>
    <row r="45" spans="1:41" x14ac:dyDescent="0.3">
      <c r="A45" s="3">
        <f t="shared" si="18"/>
        <v>0.40000000000000019</v>
      </c>
      <c r="B45" s="3">
        <f t="shared" si="19"/>
        <v>0.5</v>
      </c>
      <c r="C45" s="3">
        <f t="shared" si="36"/>
        <v>9.9999999999999811E-2</v>
      </c>
      <c r="D45" s="9">
        <f t="shared" si="37"/>
        <v>0.80000000000000038</v>
      </c>
      <c r="E45" s="8">
        <f t="shared" si="51"/>
        <v>0.68400000000000016</v>
      </c>
      <c r="F45" s="1">
        <f t="shared" si="38"/>
        <v>0.50179040000000019</v>
      </c>
      <c r="H45" s="3">
        <f t="shared" si="21"/>
        <v>0.80000000000000038</v>
      </c>
      <c r="I45" s="3">
        <f t="shared" si="22"/>
        <v>1</v>
      </c>
      <c r="J45" s="3">
        <f t="shared" si="39"/>
        <v>0.19999999999999962</v>
      </c>
      <c r="K45" s="9">
        <f t="shared" si="40"/>
        <v>0.80000000000000038</v>
      </c>
      <c r="L45" s="8">
        <f t="shared" si="52"/>
        <v>0.67520000000000024</v>
      </c>
      <c r="M45" s="1">
        <f t="shared" si="41"/>
        <v>0.50179040000000019</v>
      </c>
      <c r="O45" s="3">
        <f t="shared" si="24"/>
        <v>1.2000000000000008</v>
      </c>
      <c r="P45" s="3">
        <f t="shared" si="25"/>
        <v>1.5</v>
      </c>
      <c r="Q45" s="3">
        <f t="shared" si="42"/>
        <v>0.29999999999999916</v>
      </c>
      <c r="R45" s="9">
        <f t="shared" si="43"/>
        <v>0.8000000000000006</v>
      </c>
      <c r="S45" s="8">
        <f t="shared" si="53"/>
        <v>0.66640000000000033</v>
      </c>
      <c r="T45" s="1">
        <f t="shared" si="44"/>
        <v>0.5017904000000003</v>
      </c>
      <c r="V45" s="3">
        <f t="shared" si="27"/>
        <v>2.0000000000000009</v>
      </c>
      <c r="W45" s="3">
        <f t="shared" si="28"/>
        <v>2.5</v>
      </c>
      <c r="X45" s="3">
        <f t="shared" si="45"/>
        <v>0.49999999999999911</v>
      </c>
      <c r="Y45" s="9">
        <f t="shared" si="46"/>
        <v>0.80000000000000038</v>
      </c>
      <c r="Z45" s="8">
        <f t="shared" si="54"/>
        <v>0.64880000000000015</v>
      </c>
      <c r="AA45" s="1">
        <f t="shared" si="47"/>
        <v>0.50179040000000019</v>
      </c>
      <c r="AC45" s="3">
        <f t="shared" si="30"/>
        <v>2.7999999999999994</v>
      </c>
      <c r="AD45" s="3">
        <f t="shared" si="31"/>
        <v>3.5</v>
      </c>
      <c r="AE45" s="3">
        <f t="shared" si="32"/>
        <v>0.70000000000000062</v>
      </c>
      <c r="AF45" s="9">
        <f t="shared" si="14"/>
        <v>0.79999999999999982</v>
      </c>
      <c r="AG45" s="8">
        <f t="shared" si="55"/>
        <v>0.63119999999999976</v>
      </c>
      <c r="AH45" s="1">
        <f t="shared" si="15"/>
        <v>0.50179039999999986</v>
      </c>
      <c r="AJ45" s="3">
        <f t="shared" si="33"/>
        <v>4.0000000000000018</v>
      </c>
      <c r="AK45" s="3">
        <f t="shared" si="34"/>
        <v>5</v>
      </c>
      <c r="AL45" s="3">
        <f t="shared" si="48"/>
        <v>0.99999999999999822</v>
      </c>
      <c r="AM45" s="9">
        <f t="shared" si="49"/>
        <v>0.80000000000000038</v>
      </c>
      <c r="AN45" s="8">
        <f t="shared" si="56"/>
        <v>0.60480000000000034</v>
      </c>
      <c r="AO45" s="1">
        <f t="shared" si="50"/>
        <v>0.50179040000000019</v>
      </c>
    </row>
    <row r="46" spans="1:41" x14ac:dyDescent="0.3">
      <c r="A46" s="3">
        <f t="shared" si="18"/>
        <v>0.4100000000000002</v>
      </c>
      <c r="B46" s="3">
        <f t="shared" si="19"/>
        <v>0.5</v>
      </c>
      <c r="C46" s="3">
        <f t="shared" si="36"/>
        <v>8.9999999999999802E-2</v>
      </c>
      <c r="D46" s="9">
        <f t="shared" si="37"/>
        <v>0.8200000000000004</v>
      </c>
      <c r="E46" s="8">
        <f t="shared" si="51"/>
        <v>0.69560000000000022</v>
      </c>
      <c r="F46" s="1">
        <f t="shared" si="38"/>
        <v>0.51216036960000011</v>
      </c>
      <c r="H46" s="3">
        <f t="shared" si="21"/>
        <v>0.8200000000000004</v>
      </c>
      <c r="I46" s="3">
        <f t="shared" si="22"/>
        <v>1</v>
      </c>
      <c r="J46" s="3">
        <f t="shared" si="39"/>
        <v>0.1799999999999996</v>
      </c>
      <c r="K46" s="9">
        <f t="shared" si="40"/>
        <v>0.8200000000000004</v>
      </c>
      <c r="L46" s="8">
        <f t="shared" si="52"/>
        <v>0.68768000000000029</v>
      </c>
      <c r="M46" s="1">
        <f t="shared" si="41"/>
        <v>0.51216036960000011</v>
      </c>
      <c r="O46" s="3">
        <f t="shared" si="24"/>
        <v>1.2300000000000009</v>
      </c>
      <c r="P46" s="3">
        <f t="shared" si="25"/>
        <v>1.5</v>
      </c>
      <c r="Q46" s="3">
        <f t="shared" si="42"/>
        <v>0.26999999999999913</v>
      </c>
      <c r="R46" s="9">
        <f t="shared" si="43"/>
        <v>0.82000000000000062</v>
      </c>
      <c r="S46" s="8">
        <f t="shared" si="53"/>
        <v>0.67976000000000036</v>
      </c>
      <c r="T46" s="1">
        <f t="shared" si="44"/>
        <v>0.51216036960000033</v>
      </c>
      <c r="V46" s="3">
        <f t="shared" si="27"/>
        <v>2.0500000000000007</v>
      </c>
      <c r="W46" s="3">
        <f t="shared" si="28"/>
        <v>2.5</v>
      </c>
      <c r="X46" s="3">
        <f t="shared" si="45"/>
        <v>0.44999999999999929</v>
      </c>
      <c r="Y46" s="9">
        <f t="shared" si="46"/>
        <v>0.82000000000000028</v>
      </c>
      <c r="Z46" s="8">
        <f t="shared" si="54"/>
        <v>0.66392000000000018</v>
      </c>
      <c r="AA46" s="1">
        <f t="shared" si="47"/>
        <v>0.51216036960000022</v>
      </c>
      <c r="AC46" s="3">
        <f t="shared" si="30"/>
        <v>2.8699999999999992</v>
      </c>
      <c r="AD46" s="3">
        <f t="shared" si="31"/>
        <v>3.5</v>
      </c>
      <c r="AE46" s="3">
        <f t="shared" si="32"/>
        <v>0.63000000000000078</v>
      </c>
      <c r="AF46" s="9">
        <f t="shared" si="14"/>
        <v>0.81999999999999973</v>
      </c>
      <c r="AG46" s="8">
        <f t="shared" si="55"/>
        <v>0.64807999999999977</v>
      </c>
      <c r="AH46" s="1">
        <f t="shared" si="15"/>
        <v>0.51216036959999989</v>
      </c>
      <c r="AJ46" s="3">
        <f t="shared" si="33"/>
        <v>4.1000000000000014</v>
      </c>
      <c r="AK46" s="3">
        <f t="shared" si="34"/>
        <v>5</v>
      </c>
      <c r="AL46" s="3">
        <f t="shared" si="48"/>
        <v>0.89999999999999858</v>
      </c>
      <c r="AM46" s="9">
        <f t="shared" si="49"/>
        <v>0.82000000000000028</v>
      </c>
      <c r="AN46" s="8">
        <f t="shared" si="56"/>
        <v>0.62432000000000021</v>
      </c>
      <c r="AO46" s="1">
        <f t="shared" si="50"/>
        <v>0.51216036960000022</v>
      </c>
    </row>
    <row r="47" spans="1:41" x14ac:dyDescent="0.3">
      <c r="A47" s="3">
        <f t="shared" si="18"/>
        <v>0.42000000000000021</v>
      </c>
      <c r="B47" s="3">
        <f t="shared" si="19"/>
        <v>0.5</v>
      </c>
      <c r="C47" s="3">
        <f t="shared" si="36"/>
        <v>7.9999999999999793E-2</v>
      </c>
      <c r="D47" s="9">
        <f t="shared" si="37"/>
        <v>0.84000000000000041</v>
      </c>
      <c r="E47" s="8">
        <f t="shared" si="51"/>
        <v>0.70720000000000027</v>
      </c>
      <c r="F47" s="1">
        <f t="shared" si="38"/>
        <v>0.52241946880000023</v>
      </c>
      <c r="H47" s="3">
        <f t="shared" si="21"/>
        <v>0.84000000000000041</v>
      </c>
      <c r="I47" s="3">
        <f t="shared" si="22"/>
        <v>1</v>
      </c>
      <c r="J47" s="3">
        <f t="shared" si="39"/>
        <v>0.15999999999999959</v>
      </c>
      <c r="K47" s="9">
        <f t="shared" si="40"/>
        <v>0.84000000000000041</v>
      </c>
      <c r="L47" s="8">
        <f t="shared" si="52"/>
        <v>0.70016000000000023</v>
      </c>
      <c r="M47" s="1">
        <f t="shared" si="41"/>
        <v>0.52241946880000023</v>
      </c>
      <c r="O47" s="3">
        <f t="shared" si="24"/>
        <v>1.2600000000000009</v>
      </c>
      <c r="P47" s="3">
        <f t="shared" si="25"/>
        <v>1.5</v>
      </c>
      <c r="Q47" s="3">
        <f t="shared" si="42"/>
        <v>0.2399999999999991</v>
      </c>
      <c r="R47" s="9">
        <f t="shared" si="43"/>
        <v>0.84000000000000064</v>
      </c>
      <c r="S47" s="8">
        <f t="shared" si="53"/>
        <v>0.6931200000000004</v>
      </c>
      <c r="T47" s="1">
        <f t="shared" si="44"/>
        <v>0.52241946880000023</v>
      </c>
      <c r="V47" s="3">
        <f t="shared" si="27"/>
        <v>2.1000000000000005</v>
      </c>
      <c r="W47" s="3">
        <f t="shared" si="28"/>
        <v>2.5</v>
      </c>
      <c r="X47" s="3">
        <f t="shared" si="45"/>
        <v>0.39999999999999947</v>
      </c>
      <c r="Y47" s="9">
        <f t="shared" si="46"/>
        <v>0.84000000000000019</v>
      </c>
      <c r="Z47" s="8">
        <f t="shared" si="54"/>
        <v>0.6790400000000002</v>
      </c>
      <c r="AA47" s="1">
        <f t="shared" si="47"/>
        <v>0.52241946880000001</v>
      </c>
      <c r="AC47" s="3">
        <f t="shared" si="30"/>
        <v>2.9399999999999991</v>
      </c>
      <c r="AD47" s="3">
        <f t="shared" si="31"/>
        <v>3.5</v>
      </c>
      <c r="AE47" s="3">
        <f t="shared" si="32"/>
        <v>0.56000000000000094</v>
      </c>
      <c r="AF47" s="9">
        <f t="shared" si="14"/>
        <v>0.83999999999999975</v>
      </c>
      <c r="AG47" s="8">
        <f t="shared" si="55"/>
        <v>0.66495999999999977</v>
      </c>
      <c r="AH47" s="1">
        <f t="shared" si="15"/>
        <v>0.52241946879999979</v>
      </c>
      <c r="AJ47" s="3">
        <f t="shared" si="33"/>
        <v>4.2000000000000011</v>
      </c>
      <c r="AK47" s="3">
        <f t="shared" si="34"/>
        <v>5</v>
      </c>
      <c r="AL47" s="3">
        <f t="shared" si="48"/>
        <v>0.79999999999999893</v>
      </c>
      <c r="AM47" s="9">
        <f t="shared" si="49"/>
        <v>0.84000000000000019</v>
      </c>
      <c r="AN47" s="8">
        <f t="shared" si="56"/>
        <v>0.64384000000000019</v>
      </c>
      <c r="AO47" s="1">
        <f t="shared" si="50"/>
        <v>0.52241946880000001</v>
      </c>
    </row>
    <row r="48" spans="1:41" x14ac:dyDescent="0.3">
      <c r="A48" s="3">
        <f t="shared" si="18"/>
        <v>0.43000000000000022</v>
      </c>
      <c r="B48" s="3">
        <f t="shared" si="19"/>
        <v>0.5</v>
      </c>
      <c r="C48" s="3">
        <f t="shared" si="36"/>
        <v>6.9999999999999785E-2</v>
      </c>
      <c r="D48" s="9">
        <f t="shared" si="37"/>
        <v>0.86000000000000043</v>
      </c>
      <c r="E48" s="8">
        <f t="shared" si="51"/>
        <v>0.71880000000000033</v>
      </c>
      <c r="F48" s="1">
        <f t="shared" si="38"/>
        <v>0.53256852320000014</v>
      </c>
      <c r="H48" s="3">
        <f t="shared" si="21"/>
        <v>0.86000000000000043</v>
      </c>
      <c r="I48" s="3">
        <f t="shared" si="22"/>
        <v>1</v>
      </c>
      <c r="J48" s="3">
        <f t="shared" si="39"/>
        <v>0.13999999999999957</v>
      </c>
      <c r="K48" s="9">
        <f t="shared" si="40"/>
        <v>0.86000000000000043</v>
      </c>
      <c r="L48" s="8">
        <f t="shared" si="52"/>
        <v>0.71264000000000027</v>
      </c>
      <c r="M48" s="1">
        <f t="shared" si="41"/>
        <v>0.53256852320000014</v>
      </c>
      <c r="O48" s="3">
        <f t="shared" si="24"/>
        <v>1.2900000000000009</v>
      </c>
      <c r="P48" s="3">
        <f t="shared" si="25"/>
        <v>1.5</v>
      </c>
      <c r="Q48" s="3">
        <f t="shared" si="42"/>
        <v>0.20999999999999908</v>
      </c>
      <c r="R48" s="9">
        <f t="shared" si="43"/>
        <v>0.86000000000000065</v>
      </c>
      <c r="S48" s="8">
        <f t="shared" si="53"/>
        <v>0.70648000000000044</v>
      </c>
      <c r="T48" s="1">
        <f t="shared" si="44"/>
        <v>0.53256852320000025</v>
      </c>
      <c r="V48" s="3">
        <f t="shared" si="27"/>
        <v>2.1500000000000004</v>
      </c>
      <c r="W48" s="3">
        <f t="shared" si="28"/>
        <v>2.5</v>
      </c>
      <c r="X48" s="3">
        <f t="shared" si="45"/>
        <v>0.34999999999999964</v>
      </c>
      <c r="Y48" s="9">
        <f t="shared" si="46"/>
        <v>0.8600000000000001</v>
      </c>
      <c r="Z48" s="8">
        <f t="shared" si="54"/>
        <v>0.69416000000000011</v>
      </c>
      <c r="AA48" s="1">
        <f t="shared" si="47"/>
        <v>0.53256852320000003</v>
      </c>
      <c r="AC48" s="3">
        <f t="shared" si="30"/>
        <v>3.0099999999999989</v>
      </c>
      <c r="AD48" s="3">
        <f t="shared" si="31"/>
        <v>3.5</v>
      </c>
      <c r="AE48" s="3">
        <f t="shared" si="32"/>
        <v>0.4900000000000011</v>
      </c>
      <c r="AF48" s="9">
        <f t="shared" si="14"/>
        <v>0.85999999999999965</v>
      </c>
      <c r="AG48" s="8">
        <f t="shared" si="55"/>
        <v>0.68183999999999978</v>
      </c>
      <c r="AH48" s="1">
        <f t="shared" si="15"/>
        <v>0.53256852319999981</v>
      </c>
      <c r="AJ48" s="3">
        <f t="shared" si="33"/>
        <v>4.3000000000000007</v>
      </c>
      <c r="AK48" s="3">
        <f t="shared" si="34"/>
        <v>5</v>
      </c>
      <c r="AL48" s="3">
        <f t="shared" si="48"/>
        <v>0.69999999999999929</v>
      </c>
      <c r="AM48" s="9">
        <f t="shared" si="49"/>
        <v>0.8600000000000001</v>
      </c>
      <c r="AN48" s="8">
        <f t="shared" si="56"/>
        <v>0.66336000000000017</v>
      </c>
      <c r="AO48" s="1">
        <f t="shared" si="50"/>
        <v>0.53256852320000003</v>
      </c>
    </row>
    <row r="49" spans="1:41" x14ac:dyDescent="0.3">
      <c r="A49" s="3">
        <f t="shared" si="18"/>
        <v>0.44000000000000022</v>
      </c>
      <c r="B49" s="3">
        <f t="shared" si="19"/>
        <v>0.5</v>
      </c>
      <c r="C49" s="3">
        <f t="shared" si="36"/>
        <v>5.9999999999999776E-2</v>
      </c>
      <c r="D49" s="9">
        <f t="shared" si="37"/>
        <v>0.88000000000000045</v>
      </c>
      <c r="E49" s="8">
        <f t="shared" si="51"/>
        <v>0.73040000000000027</v>
      </c>
      <c r="F49" s="1">
        <f t="shared" si="38"/>
        <v>0.54260835840000021</v>
      </c>
      <c r="H49" s="3">
        <f t="shared" si="21"/>
        <v>0.88000000000000045</v>
      </c>
      <c r="I49" s="3">
        <f t="shared" si="22"/>
        <v>1</v>
      </c>
      <c r="J49" s="3">
        <f t="shared" si="39"/>
        <v>0.11999999999999955</v>
      </c>
      <c r="K49" s="9">
        <f t="shared" si="40"/>
        <v>0.88000000000000045</v>
      </c>
      <c r="L49" s="8">
        <f t="shared" si="52"/>
        <v>0.72512000000000032</v>
      </c>
      <c r="M49" s="1">
        <f t="shared" si="41"/>
        <v>0.54260835840000021</v>
      </c>
      <c r="O49" s="3">
        <f t="shared" si="24"/>
        <v>1.320000000000001</v>
      </c>
      <c r="P49" s="3">
        <f t="shared" si="25"/>
        <v>1.5</v>
      </c>
      <c r="Q49" s="3">
        <f t="shared" si="42"/>
        <v>0.17999999999999905</v>
      </c>
      <c r="R49" s="9">
        <f t="shared" si="43"/>
        <v>0.88000000000000067</v>
      </c>
      <c r="S49" s="8">
        <f t="shared" si="53"/>
        <v>0.71984000000000037</v>
      </c>
      <c r="T49" s="1">
        <f t="shared" si="44"/>
        <v>0.54260835840000021</v>
      </c>
      <c r="V49" s="3">
        <f t="shared" si="27"/>
        <v>2.2000000000000002</v>
      </c>
      <c r="W49" s="3">
        <f t="shared" si="28"/>
        <v>2.5</v>
      </c>
      <c r="X49" s="3">
        <f t="shared" si="45"/>
        <v>0.29999999999999982</v>
      </c>
      <c r="Y49" s="9">
        <f t="shared" si="46"/>
        <v>0.88000000000000012</v>
      </c>
      <c r="Z49" s="8">
        <f t="shared" si="54"/>
        <v>0.70928000000000013</v>
      </c>
      <c r="AA49" s="1">
        <f t="shared" si="47"/>
        <v>0.5426083584000001</v>
      </c>
      <c r="AC49" s="3">
        <f t="shared" si="30"/>
        <v>3.0799999999999987</v>
      </c>
      <c r="AD49" s="3">
        <f t="shared" si="31"/>
        <v>3.5</v>
      </c>
      <c r="AE49" s="3">
        <f t="shared" si="32"/>
        <v>0.42000000000000126</v>
      </c>
      <c r="AF49" s="9">
        <f t="shared" si="14"/>
        <v>0.87999999999999967</v>
      </c>
      <c r="AG49" s="8">
        <f t="shared" si="55"/>
        <v>0.69871999999999967</v>
      </c>
      <c r="AH49" s="1">
        <f t="shared" si="15"/>
        <v>0.54260835839999977</v>
      </c>
      <c r="AJ49" s="3">
        <f t="shared" si="33"/>
        <v>4.4000000000000004</v>
      </c>
      <c r="AK49" s="3">
        <f t="shared" si="34"/>
        <v>5</v>
      </c>
      <c r="AL49" s="3">
        <f t="shared" si="48"/>
        <v>0.59999999999999964</v>
      </c>
      <c r="AM49" s="9">
        <f t="shared" si="49"/>
        <v>0.88000000000000012</v>
      </c>
      <c r="AN49" s="8">
        <f t="shared" si="56"/>
        <v>0.68288000000000015</v>
      </c>
      <c r="AO49" s="1">
        <f t="shared" si="50"/>
        <v>0.5426083584000001</v>
      </c>
    </row>
    <row r="50" spans="1:41" x14ac:dyDescent="0.3">
      <c r="A50" s="3">
        <f t="shared" si="18"/>
        <v>0.45000000000000023</v>
      </c>
      <c r="B50" s="3">
        <f t="shared" si="19"/>
        <v>0.5</v>
      </c>
      <c r="C50" s="3">
        <f t="shared" si="36"/>
        <v>4.9999999999999767E-2</v>
      </c>
      <c r="D50" s="9">
        <f t="shared" si="37"/>
        <v>0.90000000000000047</v>
      </c>
      <c r="E50" s="8">
        <f t="shared" si="51"/>
        <v>0.74200000000000021</v>
      </c>
      <c r="F50" s="1">
        <f t="shared" si="38"/>
        <v>0.55253980000000014</v>
      </c>
      <c r="H50" s="3">
        <f t="shared" si="21"/>
        <v>0.90000000000000047</v>
      </c>
      <c r="I50" s="3">
        <f t="shared" si="22"/>
        <v>1</v>
      </c>
      <c r="J50" s="3">
        <f t="shared" si="39"/>
        <v>9.9999999999999534E-2</v>
      </c>
      <c r="K50" s="9">
        <f t="shared" si="40"/>
        <v>0.90000000000000047</v>
      </c>
      <c r="L50" s="8">
        <f t="shared" si="52"/>
        <v>0.73760000000000026</v>
      </c>
      <c r="M50" s="1">
        <f t="shared" si="41"/>
        <v>0.55253980000000014</v>
      </c>
      <c r="O50" s="3">
        <f t="shared" si="24"/>
        <v>1.350000000000001</v>
      </c>
      <c r="P50" s="3">
        <f t="shared" si="25"/>
        <v>1.5</v>
      </c>
      <c r="Q50" s="3">
        <f t="shared" si="42"/>
        <v>0.14999999999999902</v>
      </c>
      <c r="R50" s="9">
        <f t="shared" si="43"/>
        <v>0.90000000000000069</v>
      </c>
      <c r="S50" s="8">
        <f t="shared" si="53"/>
        <v>0.73320000000000052</v>
      </c>
      <c r="T50" s="1">
        <f t="shared" si="44"/>
        <v>0.55253980000000025</v>
      </c>
      <c r="V50" s="3">
        <f t="shared" si="27"/>
        <v>2.25</v>
      </c>
      <c r="W50" s="3">
        <f t="shared" si="28"/>
        <v>2.5</v>
      </c>
      <c r="X50" s="3">
        <f t="shared" si="45"/>
        <v>0.25</v>
      </c>
      <c r="Y50" s="9">
        <f t="shared" si="46"/>
        <v>0.9</v>
      </c>
      <c r="Z50" s="8">
        <f t="shared" si="54"/>
        <v>0.72440000000000004</v>
      </c>
      <c r="AA50" s="1">
        <f t="shared" si="47"/>
        <v>0.55253979999999991</v>
      </c>
      <c r="AC50" s="3">
        <f t="shared" si="30"/>
        <v>3.1499999999999986</v>
      </c>
      <c r="AD50" s="3">
        <f t="shared" si="31"/>
        <v>3.5</v>
      </c>
      <c r="AE50" s="3">
        <f t="shared" si="32"/>
        <v>0.35000000000000142</v>
      </c>
      <c r="AF50" s="9">
        <f t="shared" si="14"/>
        <v>0.89999999999999958</v>
      </c>
      <c r="AG50" s="8">
        <f t="shared" si="55"/>
        <v>0.71559999999999968</v>
      </c>
      <c r="AH50" s="1">
        <f t="shared" si="15"/>
        <v>0.5525397999999998</v>
      </c>
      <c r="AJ50" s="3">
        <f t="shared" si="33"/>
        <v>4.5</v>
      </c>
      <c r="AK50" s="3">
        <f t="shared" si="34"/>
        <v>5</v>
      </c>
      <c r="AL50" s="3">
        <f t="shared" si="48"/>
        <v>0.5</v>
      </c>
      <c r="AM50" s="9">
        <f t="shared" si="49"/>
        <v>0.9</v>
      </c>
      <c r="AN50" s="8">
        <f t="shared" si="56"/>
        <v>0.70240000000000002</v>
      </c>
      <c r="AO50" s="1">
        <f t="shared" si="50"/>
        <v>0.55253979999999991</v>
      </c>
    </row>
    <row r="51" spans="1:41" x14ac:dyDescent="0.3">
      <c r="A51" s="3">
        <f t="shared" si="18"/>
        <v>0.46000000000000024</v>
      </c>
      <c r="B51" s="3">
        <f t="shared" si="19"/>
        <v>0.5</v>
      </c>
      <c r="C51" s="3">
        <f t="shared" si="36"/>
        <v>3.9999999999999758E-2</v>
      </c>
      <c r="D51" s="9">
        <f t="shared" si="37"/>
        <v>0.92000000000000048</v>
      </c>
      <c r="E51" s="8">
        <f t="shared" si="51"/>
        <v>0.75360000000000038</v>
      </c>
      <c r="F51" s="1">
        <f t="shared" si="38"/>
        <v>0.56236367360000028</v>
      </c>
      <c r="H51" s="3">
        <f t="shared" si="21"/>
        <v>0.92000000000000048</v>
      </c>
      <c r="I51" s="3">
        <f t="shared" si="22"/>
        <v>1</v>
      </c>
      <c r="J51" s="3">
        <f t="shared" si="39"/>
        <v>7.9999999999999516E-2</v>
      </c>
      <c r="K51" s="9">
        <f t="shared" si="40"/>
        <v>0.92000000000000048</v>
      </c>
      <c r="L51" s="8">
        <f t="shared" si="52"/>
        <v>0.7500800000000003</v>
      </c>
      <c r="M51" s="1">
        <f t="shared" si="41"/>
        <v>0.56236367360000028</v>
      </c>
      <c r="O51" s="3">
        <f t="shared" si="24"/>
        <v>1.380000000000001</v>
      </c>
      <c r="P51" s="3">
        <f t="shared" si="25"/>
        <v>1.5</v>
      </c>
      <c r="Q51" s="3">
        <f t="shared" si="42"/>
        <v>0.119999999999999</v>
      </c>
      <c r="R51" s="9">
        <f t="shared" si="43"/>
        <v>0.92000000000000071</v>
      </c>
      <c r="S51" s="8">
        <f t="shared" si="53"/>
        <v>0.74656000000000045</v>
      </c>
      <c r="T51" s="1">
        <f t="shared" si="44"/>
        <v>0.56236367360000028</v>
      </c>
      <c r="V51" s="3">
        <f t="shared" si="27"/>
        <v>2.2999999999999998</v>
      </c>
      <c r="W51" s="3">
        <f t="shared" si="28"/>
        <v>2.5</v>
      </c>
      <c r="X51" s="3">
        <f t="shared" si="45"/>
        <v>0.20000000000000018</v>
      </c>
      <c r="Y51" s="9">
        <f t="shared" si="46"/>
        <v>0.91999999999999993</v>
      </c>
      <c r="Z51" s="8">
        <f t="shared" si="54"/>
        <v>0.73951999999999996</v>
      </c>
      <c r="AA51" s="1">
        <f t="shared" si="47"/>
        <v>0.56236367359999995</v>
      </c>
      <c r="AC51" s="3">
        <f t="shared" si="30"/>
        <v>3.2199999999999984</v>
      </c>
      <c r="AD51" s="3">
        <f t="shared" si="31"/>
        <v>3.5</v>
      </c>
      <c r="AE51" s="3">
        <f t="shared" si="32"/>
        <v>0.28000000000000158</v>
      </c>
      <c r="AF51" s="9">
        <f t="shared" si="14"/>
        <v>0.9199999999999996</v>
      </c>
      <c r="AG51" s="8">
        <f t="shared" si="55"/>
        <v>0.73247999999999969</v>
      </c>
      <c r="AH51" s="1">
        <f t="shared" si="15"/>
        <v>0.56236367359999984</v>
      </c>
      <c r="AJ51" s="3">
        <f t="shared" si="33"/>
        <v>4.5999999999999996</v>
      </c>
      <c r="AK51" s="3">
        <f t="shared" si="34"/>
        <v>5</v>
      </c>
      <c r="AL51" s="3">
        <f t="shared" si="48"/>
        <v>0.40000000000000036</v>
      </c>
      <c r="AM51" s="9">
        <f t="shared" si="49"/>
        <v>0.91999999999999993</v>
      </c>
      <c r="AN51" s="8">
        <f t="shared" si="56"/>
        <v>0.7219199999999999</v>
      </c>
      <c r="AO51" s="1">
        <f t="shared" si="50"/>
        <v>0.56236367359999995</v>
      </c>
    </row>
    <row r="52" spans="1:41" x14ac:dyDescent="0.3">
      <c r="A52" s="3">
        <f t="shared" si="18"/>
        <v>0.47000000000000025</v>
      </c>
      <c r="B52" s="3">
        <f t="shared" si="19"/>
        <v>0.5</v>
      </c>
      <c r="C52" s="3">
        <f t="shared" si="36"/>
        <v>2.9999999999999749E-2</v>
      </c>
      <c r="D52" s="9">
        <f t="shared" si="37"/>
        <v>0.9400000000000005</v>
      </c>
      <c r="E52" s="8">
        <f t="shared" si="51"/>
        <v>0.76520000000000032</v>
      </c>
      <c r="F52" s="1">
        <f t="shared" si="38"/>
        <v>0.57208080480000023</v>
      </c>
      <c r="H52" s="3">
        <f t="shared" si="21"/>
        <v>0.9400000000000005</v>
      </c>
      <c r="I52" s="3">
        <f t="shared" si="22"/>
        <v>1</v>
      </c>
      <c r="J52" s="3">
        <f t="shared" si="39"/>
        <v>5.9999999999999498E-2</v>
      </c>
      <c r="K52" s="9">
        <f t="shared" si="40"/>
        <v>0.9400000000000005</v>
      </c>
      <c r="L52" s="8">
        <f t="shared" si="52"/>
        <v>0.76256000000000024</v>
      </c>
      <c r="M52" s="1">
        <f t="shared" si="41"/>
        <v>0.57208080480000023</v>
      </c>
      <c r="O52" s="3">
        <f t="shared" si="24"/>
        <v>1.410000000000001</v>
      </c>
      <c r="P52" s="3">
        <f t="shared" si="25"/>
        <v>1.5</v>
      </c>
      <c r="Q52" s="3">
        <f t="shared" si="42"/>
        <v>8.999999999999897E-2</v>
      </c>
      <c r="R52" s="9">
        <f t="shared" si="43"/>
        <v>0.94000000000000072</v>
      </c>
      <c r="S52" s="8">
        <f t="shared" si="53"/>
        <v>0.7599200000000006</v>
      </c>
      <c r="T52" s="1">
        <f t="shared" si="44"/>
        <v>0.57208080480000034</v>
      </c>
      <c r="V52" s="3">
        <f t="shared" si="27"/>
        <v>2.3499999999999996</v>
      </c>
      <c r="W52" s="3">
        <f t="shared" si="28"/>
        <v>2.5</v>
      </c>
      <c r="X52" s="3">
        <f t="shared" si="45"/>
        <v>0.15000000000000036</v>
      </c>
      <c r="Y52" s="9">
        <f t="shared" si="46"/>
        <v>0.93999999999999984</v>
      </c>
      <c r="Z52" s="8">
        <f t="shared" si="54"/>
        <v>0.75463999999999987</v>
      </c>
      <c r="AA52" s="1">
        <f t="shared" si="47"/>
        <v>0.5720808047999999</v>
      </c>
      <c r="AC52" s="3">
        <f t="shared" si="30"/>
        <v>3.2899999999999983</v>
      </c>
      <c r="AD52" s="3">
        <f t="shared" si="31"/>
        <v>3.5</v>
      </c>
      <c r="AE52" s="3">
        <f t="shared" si="32"/>
        <v>0.21000000000000174</v>
      </c>
      <c r="AF52" s="9">
        <f t="shared" si="14"/>
        <v>0.9399999999999995</v>
      </c>
      <c r="AG52" s="8">
        <f t="shared" si="55"/>
        <v>0.74935999999999958</v>
      </c>
      <c r="AH52" s="1">
        <f t="shared" si="15"/>
        <v>0.57208080479999968</v>
      </c>
      <c r="AJ52" s="3">
        <f t="shared" si="33"/>
        <v>4.6999999999999993</v>
      </c>
      <c r="AK52" s="3">
        <f t="shared" si="34"/>
        <v>5</v>
      </c>
      <c r="AL52" s="3">
        <f t="shared" si="48"/>
        <v>0.30000000000000071</v>
      </c>
      <c r="AM52" s="9">
        <f t="shared" si="49"/>
        <v>0.93999999999999984</v>
      </c>
      <c r="AN52" s="8">
        <f t="shared" si="56"/>
        <v>0.74143999999999988</v>
      </c>
      <c r="AO52" s="1">
        <f t="shared" si="50"/>
        <v>0.5720808047999999</v>
      </c>
    </row>
    <row r="53" spans="1:41" x14ac:dyDescent="0.3">
      <c r="A53" s="3">
        <f t="shared" si="18"/>
        <v>0.48000000000000026</v>
      </c>
      <c r="B53" s="3">
        <f t="shared" si="19"/>
        <v>0.5</v>
      </c>
      <c r="C53" s="3">
        <f t="shared" si="36"/>
        <v>1.999999999999974E-2</v>
      </c>
      <c r="D53" s="9">
        <f t="shared" si="37"/>
        <v>0.96000000000000052</v>
      </c>
      <c r="E53" s="8">
        <f t="shared" si="51"/>
        <v>0.77680000000000027</v>
      </c>
      <c r="F53" s="1">
        <f t="shared" si="38"/>
        <v>0.58169201920000024</v>
      </c>
      <c r="H53" s="3">
        <f t="shared" si="21"/>
        <v>0.96000000000000052</v>
      </c>
      <c r="I53" s="3">
        <f t="shared" si="22"/>
        <v>1</v>
      </c>
      <c r="J53" s="3">
        <f t="shared" si="39"/>
        <v>3.999999999999948E-2</v>
      </c>
      <c r="K53" s="9">
        <f t="shared" si="40"/>
        <v>0.96000000000000052</v>
      </c>
      <c r="L53" s="8">
        <f t="shared" si="52"/>
        <v>0.77504000000000028</v>
      </c>
      <c r="M53" s="1">
        <f t="shared" si="41"/>
        <v>0.58169201920000024</v>
      </c>
      <c r="O53" s="3">
        <f t="shared" si="24"/>
        <v>1.4400000000000011</v>
      </c>
      <c r="P53" s="3">
        <f t="shared" si="25"/>
        <v>1.5</v>
      </c>
      <c r="Q53" s="3">
        <f t="shared" si="42"/>
        <v>5.9999999999998943E-2</v>
      </c>
      <c r="R53" s="9">
        <f t="shared" si="43"/>
        <v>0.96000000000000074</v>
      </c>
      <c r="S53" s="8">
        <f t="shared" si="53"/>
        <v>0.77328000000000052</v>
      </c>
      <c r="T53" s="1">
        <f t="shared" si="44"/>
        <v>0.58169201920000024</v>
      </c>
      <c r="V53" s="3">
        <f t="shared" si="27"/>
        <v>2.3999999999999995</v>
      </c>
      <c r="W53" s="3">
        <f t="shared" si="28"/>
        <v>2.5</v>
      </c>
      <c r="X53" s="3">
        <f t="shared" si="45"/>
        <v>0.10000000000000053</v>
      </c>
      <c r="Y53" s="9">
        <f t="shared" si="46"/>
        <v>0.95999999999999974</v>
      </c>
      <c r="Z53" s="8">
        <f t="shared" si="54"/>
        <v>0.76975999999999978</v>
      </c>
      <c r="AA53" s="1">
        <f t="shared" si="47"/>
        <v>0.5816920191999998</v>
      </c>
      <c r="AC53" s="3">
        <f t="shared" si="30"/>
        <v>3.3599999999999981</v>
      </c>
      <c r="AD53" s="3">
        <f t="shared" si="31"/>
        <v>3.5</v>
      </c>
      <c r="AE53" s="3">
        <f t="shared" si="32"/>
        <v>0.1400000000000019</v>
      </c>
      <c r="AF53" s="9">
        <f t="shared" si="14"/>
        <v>0.95999999999999941</v>
      </c>
      <c r="AG53" s="8">
        <f t="shared" si="55"/>
        <v>0.76623999999999948</v>
      </c>
      <c r="AH53" s="1">
        <f t="shared" si="15"/>
        <v>0.58169201919999969</v>
      </c>
      <c r="AJ53" s="3">
        <f t="shared" si="33"/>
        <v>4.7999999999999989</v>
      </c>
      <c r="AK53" s="3">
        <f t="shared" si="34"/>
        <v>5</v>
      </c>
      <c r="AL53" s="3">
        <f t="shared" si="48"/>
        <v>0.20000000000000107</v>
      </c>
      <c r="AM53" s="9">
        <f t="shared" si="49"/>
        <v>0.95999999999999974</v>
      </c>
      <c r="AN53" s="8">
        <f t="shared" si="56"/>
        <v>0.76095999999999975</v>
      </c>
      <c r="AO53" s="1">
        <f t="shared" si="50"/>
        <v>0.5816920191999998</v>
      </c>
    </row>
    <row r="54" spans="1:41" x14ac:dyDescent="0.3">
      <c r="A54" s="3">
        <f t="shared" si="18"/>
        <v>0.49000000000000027</v>
      </c>
      <c r="B54" s="3">
        <f t="shared" si="19"/>
        <v>0.5</v>
      </c>
      <c r="C54" s="3">
        <f t="shared" si="36"/>
        <v>9.9999999999997313E-3</v>
      </c>
      <c r="D54" s="9">
        <f t="shared" si="37"/>
        <v>0.98000000000000054</v>
      </c>
      <c r="E54" s="8">
        <f t="shared" si="51"/>
        <v>0.78840000000000032</v>
      </c>
      <c r="F54" s="1">
        <f t="shared" si="38"/>
        <v>0.59119814240000024</v>
      </c>
      <c r="H54" s="3">
        <f t="shared" si="21"/>
        <v>0.98000000000000054</v>
      </c>
      <c r="I54" s="3">
        <f t="shared" si="22"/>
        <v>1</v>
      </c>
      <c r="J54" s="3">
        <f t="shared" si="39"/>
        <v>1.9999999999999463E-2</v>
      </c>
      <c r="K54" s="9">
        <f t="shared" si="40"/>
        <v>0.98000000000000054</v>
      </c>
      <c r="L54" s="8">
        <f t="shared" si="52"/>
        <v>0.78752000000000033</v>
      </c>
      <c r="M54" s="1">
        <f t="shared" si="41"/>
        <v>0.59119814240000024</v>
      </c>
      <c r="O54" s="3">
        <f t="shared" si="24"/>
        <v>1.4700000000000011</v>
      </c>
      <c r="P54" s="3">
        <f t="shared" si="25"/>
        <v>1.5</v>
      </c>
      <c r="Q54" s="3">
        <f t="shared" si="42"/>
        <v>2.9999999999998916E-2</v>
      </c>
      <c r="R54" s="9">
        <f t="shared" si="43"/>
        <v>0.98000000000000076</v>
      </c>
      <c r="S54" s="8">
        <f t="shared" si="53"/>
        <v>0.78664000000000045</v>
      </c>
      <c r="T54" s="1">
        <f t="shared" si="44"/>
        <v>0.59119814240000035</v>
      </c>
      <c r="V54" s="3">
        <f t="shared" si="27"/>
        <v>2.4499999999999993</v>
      </c>
      <c r="W54" s="3">
        <f t="shared" si="28"/>
        <v>2.5</v>
      </c>
      <c r="X54" s="3">
        <f t="shared" si="45"/>
        <v>5.0000000000000711E-2</v>
      </c>
      <c r="Y54" s="9">
        <f t="shared" si="46"/>
        <v>0.97999999999999976</v>
      </c>
      <c r="Z54" s="8">
        <f t="shared" si="54"/>
        <v>0.7848799999999998</v>
      </c>
      <c r="AA54" s="1">
        <f t="shared" si="47"/>
        <v>0.5911981423999999</v>
      </c>
      <c r="AC54" s="3">
        <f t="shared" si="30"/>
        <v>3.4299999999999979</v>
      </c>
      <c r="AD54" s="3">
        <f t="shared" si="31"/>
        <v>3.5</v>
      </c>
      <c r="AE54" s="3">
        <f t="shared" si="32"/>
        <v>7.0000000000002061E-2</v>
      </c>
      <c r="AF54" s="9">
        <f t="shared" si="14"/>
        <v>0.97999999999999943</v>
      </c>
      <c r="AG54" s="8">
        <f t="shared" si="55"/>
        <v>0.78311999999999948</v>
      </c>
      <c r="AH54" s="1">
        <f t="shared" si="15"/>
        <v>0.59119814239999979</v>
      </c>
      <c r="AJ54" s="3">
        <f t="shared" si="33"/>
        <v>4.8999999999999986</v>
      </c>
      <c r="AK54" s="3">
        <f t="shared" si="34"/>
        <v>5</v>
      </c>
      <c r="AL54" s="3">
        <f t="shared" si="48"/>
        <v>0.10000000000000142</v>
      </c>
      <c r="AM54" s="9">
        <f t="shared" si="49"/>
        <v>0.97999999999999976</v>
      </c>
      <c r="AN54" s="8">
        <f t="shared" si="56"/>
        <v>0.78047999999999973</v>
      </c>
      <c r="AO54" s="1">
        <f t="shared" si="50"/>
        <v>0.5911981423999999</v>
      </c>
    </row>
    <row r="55" spans="1:41" x14ac:dyDescent="0.3">
      <c r="A55" s="3">
        <f t="shared" si="18"/>
        <v>0.50000000000000022</v>
      </c>
      <c r="B55" s="3">
        <f t="shared" si="19"/>
        <v>0.5</v>
      </c>
      <c r="C55" s="3">
        <f t="shared" si="36"/>
        <v>0</v>
      </c>
      <c r="D55" s="9">
        <f t="shared" si="37"/>
        <v>1.0000000000000004</v>
      </c>
      <c r="E55" s="8">
        <f t="shared" si="51"/>
        <v>0.80000000000000027</v>
      </c>
      <c r="F55" s="1">
        <f t="shared" si="38"/>
        <v>0.60060000000000013</v>
      </c>
      <c r="H55" s="3">
        <f t="shared" si="21"/>
        <v>1.0000000000000004</v>
      </c>
      <c r="I55" s="3">
        <f t="shared" si="22"/>
        <v>1</v>
      </c>
      <c r="J55" s="3">
        <f t="shared" si="39"/>
        <v>0</v>
      </c>
      <c r="K55" s="9">
        <f t="shared" si="40"/>
        <v>1.0000000000000004</v>
      </c>
      <c r="L55" s="8">
        <f t="shared" si="52"/>
        <v>0.80000000000000027</v>
      </c>
      <c r="M55" s="1">
        <f t="shared" si="41"/>
        <v>0.60060000000000013</v>
      </c>
      <c r="O55" s="3">
        <f t="shared" si="24"/>
        <v>1.5000000000000011</v>
      </c>
      <c r="P55" s="3">
        <f t="shared" si="25"/>
        <v>1.5</v>
      </c>
      <c r="Q55" s="3">
        <f t="shared" si="42"/>
        <v>0</v>
      </c>
      <c r="R55" s="9">
        <f t="shared" si="43"/>
        <v>1.0000000000000007</v>
      </c>
      <c r="S55" s="8">
        <f t="shared" si="53"/>
        <v>0.80000000000000038</v>
      </c>
      <c r="T55" s="1">
        <f t="shared" si="44"/>
        <v>0.60060000000000036</v>
      </c>
      <c r="V55" s="3">
        <f t="shared" si="27"/>
        <v>2.4999999999999991</v>
      </c>
      <c r="W55" s="3">
        <f t="shared" si="28"/>
        <v>2.5</v>
      </c>
      <c r="X55" s="3">
        <f t="shared" si="45"/>
        <v>0</v>
      </c>
      <c r="Y55" s="9">
        <f t="shared" si="46"/>
        <v>0.99999999999999967</v>
      </c>
      <c r="Z55" s="8">
        <f t="shared" si="54"/>
        <v>0.79999999999999982</v>
      </c>
      <c r="AA55" s="1">
        <f t="shared" si="47"/>
        <v>0.60059999999999991</v>
      </c>
      <c r="AC55" s="3">
        <f t="shared" si="30"/>
        <v>3.4999999999999978</v>
      </c>
      <c r="AD55" s="3">
        <f t="shared" si="31"/>
        <v>3.5</v>
      </c>
      <c r="AE55" s="3">
        <f t="shared" si="32"/>
        <v>0</v>
      </c>
      <c r="AF55" s="9">
        <f t="shared" si="14"/>
        <v>0.99999999999999933</v>
      </c>
      <c r="AG55" s="8">
        <f t="shared" si="55"/>
        <v>0.79999999999999971</v>
      </c>
      <c r="AH55" s="1">
        <f t="shared" si="15"/>
        <v>0.60059999999999969</v>
      </c>
      <c r="AJ55" s="3">
        <f t="shared" si="33"/>
        <v>4.9999999999999982</v>
      </c>
      <c r="AK55" s="3">
        <f t="shared" si="34"/>
        <v>5</v>
      </c>
      <c r="AL55" s="3">
        <f t="shared" si="48"/>
        <v>0</v>
      </c>
      <c r="AM55" s="9">
        <f t="shared" si="49"/>
        <v>0.99999999999999967</v>
      </c>
      <c r="AN55" s="8">
        <f t="shared" si="56"/>
        <v>0.79999999999999982</v>
      </c>
      <c r="AO55" s="1">
        <f t="shared" si="50"/>
        <v>0.60059999999999991</v>
      </c>
    </row>
    <row r="56" spans="1:41" x14ac:dyDescent="0.3">
      <c r="A56" s="3">
        <f t="shared" si="18"/>
        <v>0.51000000000000023</v>
      </c>
      <c r="B56" s="3">
        <f t="shared" si="19"/>
        <v>0.5</v>
      </c>
      <c r="C56" s="3">
        <f t="shared" si="36"/>
        <v>-1.0000000000000231E-2</v>
      </c>
      <c r="D56" s="9">
        <f t="shared" si="37"/>
        <v>1.0200000000000005</v>
      </c>
      <c r="E56" s="8">
        <f t="shared" si="51"/>
        <v>0.81160000000000032</v>
      </c>
      <c r="F56" s="1">
        <f t="shared" si="38"/>
        <v>0.6098984176000003</v>
      </c>
      <c r="H56" s="3">
        <f t="shared" si="21"/>
        <v>1.0200000000000005</v>
      </c>
      <c r="I56" s="3">
        <f t="shared" si="22"/>
        <v>1</v>
      </c>
      <c r="J56" s="3">
        <f t="shared" si="39"/>
        <v>-2.0000000000000462E-2</v>
      </c>
      <c r="K56" s="9">
        <f t="shared" si="40"/>
        <v>1.0200000000000005</v>
      </c>
      <c r="L56" s="8">
        <f t="shared" si="52"/>
        <v>0.81248000000000031</v>
      </c>
      <c r="M56" s="1">
        <f t="shared" si="41"/>
        <v>0.6098984176000003</v>
      </c>
      <c r="O56" s="3">
        <f t="shared" si="24"/>
        <v>1.5300000000000011</v>
      </c>
      <c r="P56" s="3">
        <f t="shared" si="25"/>
        <v>1.5</v>
      </c>
      <c r="Q56" s="3">
        <f t="shared" si="42"/>
        <v>-3.0000000000001137E-2</v>
      </c>
      <c r="R56" s="9">
        <f t="shared" si="43"/>
        <v>1.0200000000000007</v>
      </c>
      <c r="S56" s="8">
        <f t="shared" si="53"/>
        <v>0.81336000000000053</v>
      </c>
      <c r="T56" s="1">
        <f t="shared" si="44"/>
        <v>0.6098984176000003</v>
      </c>
      <c r="V56" s="3">
        <f t="shared" si="27"/>
        <v>2.5499999999999989</v>
      </c>
      <c r="W56" s="3">
        <f t="shared" si="28"/>
        <v>2.5</v>
      </c>
      <c r="X56" s="3">
        <f t="shared" si="45"/>
        <v>-4.9999999999998934E-2</v>
      </c>
      <c r="Y56" s="9">
        <f t="shared" si="46"/>
        <v>1.0199999999999996</v>
      </c>
      <c r="Z56" s="8">
        <f t="shared" si="54"/>
        <v>0.81511999999999962</v>
      </c>
      <c r="AA56" s="1">
        <f t="shared" si="47"/>
        <v>0.60989841759999974</v>
      </c>
      <c r="AC56" s="3">
        <f t="shared" si="30"/>
        <v>3.5699999999999976</v>
      </c>
      <c r="AD56" s="3">
        <f t="shared" si="31"/>
        <v>3.5</v>
      </c>
      <c r="AE56" s="3">
        <f t="shared" si="32"/>
        <v>-6.999999999999762E-2</v>
      </c>
      <c r="AF56" s="9">
        <f t="shared" si="14"/>
        <v>1.0199999999999994</v>
      </c>
      <c r="AG56" s="8">
        <f t="shared" si="55"/>
        <v>0.81687999999999938</v>
      </c>
      <c r="AH56" s="1">
        <f t="shared" si="15"/>
        <v>0.60989841759999963</v>
      </c>
      <c r="AJ56" s="3">
        <f t="shared" si="33"/>
        <v>5.0999999999999979</v>
      </c>
      <c r="AK56" s="3">
        <f t="shared" si="34"/>
        <v>5</v>
      </c>
      <c r="AL56" s="3">
        <f t="shared" si="48"/>
        <v>-9.9999999999997868E-2</v>
      </c>
      <c r="AM56" s="9">
        <f t="shared" si="49"/>
        <v>1.0199999999999996</v>
      </c>
      <c r="AN56" s="8">
        <f t="shared" si="56"/>
        <v>0.81951999999999969</v>
      </c>
      <c r="AO56" s="1">
        <f t="shared" si="50"/>
        <v>0.60989841759999974</v>
      </c>
    </row>
    <row r="57" spans="1:41" x14ac:dyDescent="0.3">
      <c r="A57" s="3">
        <f t="shared" si="18"/>
        <v>0.52000000000000024</v>
      </c>
      <c r="B57" s="3">
        <f t="shared" si="19"/>
        <v>0.5</v>
      </c>
      <c r="C57" s="3">
        <f t="shared" si="36"/>
        <v>-2.000000000000024E-2</v>
      </c>
      <c r="D57" s="9">
        <f t="shared" si="37"/>
        <v>1.0400000000000005</v>
      </c>
      <c r="E57" s="8">
        <f t="shared" si="51"/>
        <v>0.82320000000000038</v>
      </c>
      <c r="F57" s="1">
        <f t="shared" si="38"/>
        <v>0.61909422080000021</v>
      </c>
      <c r="H57" s="3">
        <f t="shared" si="21"/>
        <v>1.0400000000000005</v>
      </c>
      <c r="I57" s="3">
        <f t="shared" si="22"/>
        <v>1</v>
      </c>
      <c r="J57" s="3">
        <f t="shared" si="39"/>
        <v>-4.000000000000048E-2</v>
      </c>
      <c r="K57" s="9">
        <f t="shared" si="40"/>
        <v>1.0400000000000005</v>
      </c>
      <c r="L57" s="8">
        <f t="shared" si="52"/>
        <v>0.82496000000000014</v>
      </c>
      <c r="M57" s="1">
        <f t="shared" si="41"/>
        <v>0.61909422080000021</v>
      </c>
      <c r="O57" s="3">
        <f t="shared" si="24"/>
        <v>1.5600000000000012</v>
      </c>
      <c r="P57" s="3">
        <f t="shared" si="25"/>
        <v>1.5</v>
      </c>
      <c r="Q57" s="3">
        <f t="shared" si="42"/>
        <v>-6.0000000000001164E-2</v>
      </c>
      <c r="R57" s="9">
        <f t="shared" si="43"/>
        <v>1.0400000000000007</v>
      </c>
      <c r="S57" s="8">
        <f t="shared" si="53"/>
        <v>0.82672000000000045</v>
      </c>
      <c r="T57" s="1">
        <f t="shared" si="44"/>
        <v>0.61909422080000032</v>
      </c>
      <c r="V57" s="3">
        <f t="shared" si="27"/>
        <v>2.5999999999999988</v>
      </c>
      <c r="W57" s="3">
        <f t="shared" si="28"/>
        <v>2.5</v>
      </c>
      <c r="X57" s="3">
        <f t="shared" si="45"/>
        <v>-9.9999999999998757E-2</v>
      </c>
      <c r="Y57" s="9">
        <f t="shared" si="46"/>
        <v>1.0399999999999996</v>
      </c>
      <c r="Z57" s="8">
        <f t="shared" si="54"/>
        <v>0.83023999999999976</v>
      </c>
      <c r="AA57" s="1">
        <f t="shared" si="47"/>
        <v>0.61909422079999976</v>
      </c>
      <c r="AC57" s="3">
        <f t="shared" si="30"/>
        <v>3.6399999999999975</v>
      </c>
      <c r="AD57" s="3">
        <f t="shared" si="31"/>
        <v>3.5</v>
      </c>
      <c r="AE57" s="3">
        <f t="shared" si="32"/>
        <v>-0.13999999999999746</v>
      </c>
      <c r="AF57" s="9">
        <f t="shared" si="14"/>
        <v>1.0399999999999994</v>
      </c>
      <c r="AG57" s="8">
        <f t="shared" si="55"/>
        <v>0.8337599999999995</v>
      </c>
      <c r="AH57" s="1">
        <f t="shared" si="15"/>
        <v>0.61909422079999965</v>
      </c>
      <c r="AJ57" s="3">
        <f t="shared" si="33"/>
        <v>5.1999999999999975</v>
      </c>
      <c r="AK57" s="3">
        <f t="shared" si="34"/>
        <v>5</v>
      </c>
      <c r="AL57" s="3">
        <f t="shared" si="48"/>
        <v>-0.19999999999999751</v>
      </c>
      <c r="AM57" s="9">
        <f t="shared" si="49"/>
        <v>1.0399999999999996</v>
      </c>
      <c r="AN57" s="8">
        <f t="shared" si="56"/>
        <v>0.83903999999999945</v>
      </c>
      <c r="AO57" s="1">
        <f t="shared" si="50"/>
        <v>0.61909422079999976</v>
      </c>
    </row>
    <row r="58" spans="1:41" x14ac:dyDescent="0.3">
      <c r="A58" s="3">
        <f t="shared" si="18"/>
        <v>0.53000000000000025</v>
      </c>
      <c r="B58" s="3">
        <f t="shared" si="19"/>
        <v>0.5</v>
      </c>
      <c r="C58" s="3">
        <f t="shared" si="36"/>
        <v>-3.0000000000000249E-2</v>
      </c>
      <c r="D58" s="9">
        <f t="shared" si="37"/>
        <v>1.0600000000000005</v>
      </c>
      <c r="E58" s="8">
        <f t="shared" si="51"/>
        <v>0.83480000000000032</v>
      </c>
      <c r="F58" s="1">
        <f t="shared" si="38"/>
        <v>0.62818823520000022</v>
      </c>
      <c r="H58" s="3">
        <f t="shared" si="21"/>
        <v>1.0600000000000005</v>
      </c>
      <c r="I58" s="3">
        <f t="shared" si="22"/>
        <v>1</v>
      </c>
      <c r="J58" s="3">
        <f t="shared" si="39"/>
        <v>-6.0000000000000497E-2</v>
      </c>
      <c r="K58" s="9">
        <f t="shared" si="40"/>
        <v>1.0600000000000005</v>
      </c>
      <c r="L58" s="8">
        <f t="shared" si="52"/>
        <v>0.83744000000000041</v>
      </c>
      <c r="M58" s="1">
        <f t="shared" si="41"/>
        <v>0.62818823520000022</v>
      </c>
      <c r="O58" s="3">
        <f t="shared" si="24"/>
        <v>1.5900000000000012</v>
      </c>
      <c r="P58" s="3">
        <f t="shared" si="25"/>
        <v>1.5</v>
      </c>
      <c r="Q58" s="3">
        <f t="shared" si="42"/>
        <v>-9.000000000000119E-2</v>
      </c>
      <c r="R58" s="9">
        <f t="shared" si="43"/>
        <v>1.0600000000000007</v>
      </c>
      <c r="S58" s="8">
        <f t="shared" si="53"/>
        <v>0.84008000000000038</v>
      </c>
      <c r="T58" s="1">
        <f t="shared" si="44"/>
        <v>0.62818823520000022</v>
      </c>
      <c r="V58" s="3">
        <f t="shared" si="27"/>
        <v>2.6499999999999986</v>
      </c>
      <c r="W58" s="3">
        <f t="shared" si="28"/>
        <v>2.5</v>
      </c>
      <c r="X58" s="3">
        <f t="shared" si="45"/>
        <v>-0.14999999999999858</v>
      </c>
      <c r="Y58" s="9">
        <f t="shared" si="46"/>
        <v>1.0599999999999994</v>
      </c>
      <c r="Z58" s="8">
        <f t="shared" si="54"/>
        <v>0.84535999999999945</v>
      </c>
      <c r="AA58" s="1">
        <f t="shared" si="47"/>
        <v>0.62818823519999978</v>
      </c>
      <c r="AC58" s="3">
        <f t="shared" si="30"/>
        <v>3.7099999999999973</v>
      </c>
      <c r="AD58" s="3">
        <f t="shared" si="31"/>
        <v>3.5</v>
      </c>
      <c r="AE58" s="3">
        <f t="shared" si="32"/>
        <v>-0.2099999999999973</v>
      </c>
      <c r="AF58" s="9">
        <f t="shared" si="14"/>
        <v>1.0599999999999992</v>
      </c>
      <c r="AG58" s="8">
        <f t="shared" si="55"/>
        <v>0.85063999999999929</v>
      </c>
      <c r="AH58" s="1">
        <f t="shared" si="15"/>
        <v>0.62818823519999956</v>
      </c>
      <c r="AJ58" s="3">
        <f t="shared" si="33"/>
        <v>5.2999999999999972</v>
      </c>
      <c r="AK58" s="3">
        <f t="shared" si="34"/>
        <v>5</v>
      </c>
      <c r="AL58" s="3">
        <f t="shared" si="48"/>
        <v>-0.29999999999999716</v>
      </c>
      <c r="AM58" s="9">
        <f t="shared" si="49"/>
        <v>1.0599999999999994</v>
      </c>
      <c r="AN58" s="8">
        <f t="shared" si="56"/>
        <v>0.85855999999999932</v>
      </c>
      <c r="AO58" s="1">
        <f t="shared" si="50"/>
        <v>0.62818823519999978</v>
      </c>
    </row>
    <row r="59" spans="1:41" x14ac:dyDescent="0.3">
      <c r="A59" s="3">
        <f t="shared" si="18"/>
        <v>0.54000000000000026</v>
      </c>
      <c r="B59" s="3">
        <f t="shared" si="19"/>
        <v>0.5</v>
      </c>
      <c r="C59" s="3">
        <f t="shared" si="36"/>
        <v>-4.0000000000000258E-2</v>
      </c>
      <c r="D59" s="9">
        <f t="shared" si="37"/>
        <v>1.0800000000000005</v>
      </c>
      <c r="E59" s="8">
        <f t="shared" si="51"/>
        <v>0.84640000000000026</v>
      </c>
      <c r="F59" s="1">
        <f t="shared" si="38"/>
        <v>0.63718128640000016</v>
      </c>
      <c r="H59" s="3">
        <f t="shared" si="21"/>
        <v>1.0800000000000005</v>
      </c>
      <c r="I59" s="3">
        <f t="shared" si="22"/>
        <v>1</v>
      </c>
      <c r="J59" s="3">
        <f t="shared" si="39"/>
        <v>-8.0000000000000515E-2</v>
      </c>
      <c r="K59" s="9">
        <f t="shared" si="40"/>
        <v>1.0800000000000005</v>
      </c>
      <c r="L59" s="8">
        <f t="shared" si="52"/>
        <v>0.84992000000000023</v>
      </c>
      <c r="M59" s="1">
        <f t="shared" si="41"/>
        <v>0.63718128640000016</v>
      </c>
      <c r="O59" s="3">
        <f t="shared" si="24"/>
        <v>1.6200000000000012</v>
      </c>
      <c r="P59" s="3">
        <f t="shared" si="25"/>
        <v>1.5</v>
      </c>
      <c r="Q59" s="3">
        <f t="shared" si="42"/>
        <v>-0.12000000000000122</v>
      </c>
      <c r="R59" s="9">
        <f t="shared" si="43"/>
        <v>1.0800000000000007</v>
      </c>
      <c r="S59" s="8">
        <f t="shared" si="53"/>
        <v>0.85344000000000053</v>
      </c>
      <c r="T59" s="1">
        <f t="shared" si="44"/>
        <v>0.63718128640000027</v>
      </c>
      <c r="V59" s="3">
        <f t="shared" si="27"/>
        <v>2.6999999999999984</v>
      </c>
      <c r="W59" s="3">
        <f t="shared" si="28"/>
        <v>2.5</v>
      </c>
      <c r="X59" s="3">
        <f t="shared" si="45"/>
        <v>-0.1999999999999984</v>
      </c>
      <c r="Y59" s="9">
        <f t="shared" si="46"/>
        <v>1.0799999999999994</v>
      </c>
      <c r="Z59" s="8">
        <f t="shared" si="54"/>
        <v>0.86047999999999958</v>
      </c>
      <c r="AA59" s="1">
        <f t="shared" si="47"/>
        <v>0.6371812863999996</v>
      </c>
      <c r="AC59" s="3">
        <f t="shared" si="30"/>
        <v>3.7799999999999971</v>
      </c>
      <c r="AD59" s="3">
        <f t="shared" si="31"/>
        <v>3.5</v>
      </c>
      <c r="AE59" s="3">
        <f t="shared" si="32"/>
        <v>-0.27999999999999714</v>
      </c>
      <c r="AF59" s="9">
        <f t="shared" si="14"/>
        <v>1.0799999999999992</v>
      </c>
      <c r="AG59" s="8">
        <f t="shared" si="55"/>
        <v>0.8675199999999994</v>
      </c>
      <c r="AH59" s="1">
        <f t="shared" si="15"/>
        <v>0.6371812863999996</v>
      </c>
      <c r="AJ59" s="3">
        <f t="shared" si="33"/>
        <v>5.3999999999999968</v>
      </c>
      <c r="AK59" s="3">
        <f t="shared" si="34"/>
        <v>5</v>
      </c>
      <c r="AL59" s="3">
        <f t="shared" si="48"/>
        <v>-0.3999999999999968</v>
      </c>
      <c r="AM59" s="9">
        <f t="shared" si="49"/>
        <v>1.0799999999999994</v>
      </c>
      <c r="AN59" s="8">
        <f t="shared" si="56"/>
        <v>0.87807999999999942</v>
      </c>
      <c r="AO59" s="1">
        <f t="shared" si="50"/>
        <v>0.6371812863999996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50EA-55F7-4D29-B042-3097F2295B47}">
  <dimension ref="S1:T7"/>
  <sheetViews>
    <sheetView workbookViewId="0">
      <selection activeCell="T5" sqref="T5"/>
    </sheetView>
  </sheetViews>
  <sheetFormatPr defaultRowHeight="14.4" x14ac:dyDescent="0.3"/>
  <cols>
    <col min="19" max="19" width="12" bestFit="1" customWidth="1"/>
    <col min="20" max="20" width="5" style="11" customWidth="1"/>
  </cols>
  <sheetData>
    <row r="1" spans="19:20" x14ac:dyDescent="0.3">
      <c r="S1" t="s">
        <v>10</v>
      </c>
      <c r="T1" s="10">
        <v>0.8</v>
      </c>
    </row>
    <row r="2" spans="19:20" x14ac:dyDescent="0.3">
      <c r="S2" t="s">
        <v>17</v>
      </c>
      <c r="T2" s="11">
        <v>3</v>
      </c>
    </row>
    <row r="3" spans="19:20" x14ac:dyDescent="0.3">
      <c r="S3" t="s">
        <v>18</v>
      </c>
      <c r="T3" s="10">
        <v>0.33</v>
      </c>
    </row>
    <row r="4" spans="19:20" x14ac:dyDescent="0.3">
      <c r="S4" t="s">
        <v>19</v>
      </c>
      <c r="T4" s="10">
        <f>1-diff_factor</f>
        <v>0.66999999999999993</v>
      </c>
    </row>
    <row r="5" spans="19:20" x14ac:dyDescent="0.3">
      <c r="S5" t="s">
        <v>16</v>
      </c>
      <c r="T5">
        <v>0.2</v>
      </c>
    </row>
    <row r="6" spans="19:20" x14ac:dyDescent="0.3">
      <c r="S6" t="s">
        <v>20</v>
      </c>
      <c r="T6">
        <v>1</v>
      </c>
    </row>
    <row r="7" spans="19:20" x14ac:dyDescent="0.3">
      <c r="S7" t="s">
        <v>21</v>
      </c>
      <c r="T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E9CF-1840-4BF5-8463-1BBDC2CD728F}">
  <dimension ref="A1:Y1001"/>
  <sheetViews>
    <sheetView topLeftCell="A291" workbookViewId="0">
      <selection sqref="A1:D319"/>
    </sheetView>
  </sheetViews>
  <sheetFormatPr defaultRowHeight="14.4" x14ac:dyDescent="0.3"/>
  <cols>
    <col min="3" max="3" width="11" bestFit="1" customWidth="1"/>
    <col min="5" max="16" width="0" hidden="1" customWidth="1"/>
    <col min="19" max="19" width="9.6640625" bestFit="1" customWidth="1"/>
  </cols>
  <sheetData>
    <row r="1" spans="1:25" x14ac:dyDescent="0.3">
      <c r="C1">
        <v>0.8</v>
      </c>
    </row>
    <row r="2" spans="1:25" x14ac:dyDescent="0.3">
      <c r="C2">
        <v>2</v>
      </c>
      <c r="E2" t="s">
        <v>5</v>
      </c>
    </row>
    <row r="3" spans="1:25" x14ac:dyDescent="0.3">
      <c r="C3">
        <v>0</v>
      </c>
      <c r="D3" s="12">
        <v>0</v>
      </c>
      <c r="E3" t="s">
        <v>23</v>
      </c>
    </row>
    <row r="4" spans="1:25" x14ac:dyDescent="0.3">
      <c r="A4" t="s">
        <v>22</v>
      </c>
      <c r="B4" t="s">
        <v>24</v>
      </c>
      <c r="C4" t="s">
        <v>28</v>
      </c>
      <c r="D4" t="s">
        <v>4</v>
      </c>
      <c r="E4">
        <v>0.5</v>
      </c>
      <c r="G4">
        <v>1</v>
      </c>
      <c r="I4">
        <v>1.5</v>
      </c>
      <c r="K4">
        <v>2.5</v>
      </c>
      <c r="M4">
        <v>3.5</v>
      </c>
      <c r="O4">
        <v>5</v>
      </c>
      <c r="R4" t="s">
        <v>25</v>
      </c>
      <c r="S4" t="s">
        <v>26</v>
      </c>
      <c r="T4" t="s">
        <v>5</v>
      </c>
      <c r="U4" t="s">
        <v>9</v>
      </c>
      <c r="V4" t="s">
        <v>4</v>
      </c>
      <c r="W4" t="s">
        <v>27</v>
      </c>
      <c r="X4" t="s">
        <v>24</v>
      </c>
      <c r="Y4" t="s">
        <v>28</v>
      </c>
    </row>
    <row r="5" spans="1:25" x14ac:dyDescent="0.3">
      <c r="A5" s="3">
        <v>0.02</v>
      </c>
      <c r="B5" s="13">
        <f>0.75^(1/A5)</f>
        <v>5.6632165642693762E-7</v>
      </c>
      <c r="C5" s="13">
        <f>$C$1^((1-$C$3)/((A5-$D$3)/$C$2))</f>
        <v>2.0370359763345081E-10</v>
      </c>
      <c r="D5" s="13">
        <f>MIN(1,MAX(0,A5^3*0.0172 - A5^2*0.1809 + A5*0.7777 - 0.0134))</f>
        <v>2.0817775999999993E-3</v>
      </c>
      <c r="E5" s="3">
        <f>E$4-$A5*E$4</f>
        <v>0.49</v>
      </c>
      <c r="F5" s="13">
        <f t="shared" ref="F5:F68" si="0">MIN(clamp_high,MAX(clamp_low,IF($A5&lt;drop_off_ratio,$A5/drop_off_ratio,1)*base*((1-E5/diff_divide)*diff_factor+$A5*ratio_factor)))</f>
        <v>2.3160000000000004E-2</v>
      </c>
      <c r="G5" s="3">
        <f>G$4-$A5*G$4</f>
        <v>0.98</v>
      </c>
      <c r="H5" s="13">
        <f t="shared" ref="H5:H68" si="1">MIN(clamp_high,MAX(clamp_low,IF($A5&lt;drop_off_ratio,$A5/drop_off_ratio,1)*base*((1-G5/diff_divide)*diff_factor+$A5*ratio_factor)))</f>
        <v>1.8848E-2</v>
      </c>
      <c r="I5" s="3">
        <f>I$4-$A5*I$4</f>
        <v>1.47</v>
      </c>
      <c r="J5" s="13">
        <f t="shared" ref="J5:J68" si="2">MIN(clamp_high,MAX(clamp_low,IF($A5&lt;drop_off_ratio,$A5/drop_off_ratio,1)*base*((1-I5/diff_divide)*diff_factor+$A5*ratio_factor)))</f>
        <v>1.4536E-2</v>
      </c>
      <c r="K5" s="3">
        <f>K$4-$A5*K$4</f>
        <v>2.4500000000000002</v>
      </c>
      <c r="L5" s="13">
        <f t="shared" ref="L5:L68" si="3">MIN(clamp_high,MAX(clamp_low,IF($A5&lt;drop_off_ratio,$A5/drop_off_ratio,1)*base*((1-K5/diff_divide)*diff_factor+$A5*ratio_factor)))</f>
        <v>5.9119999999999971E-3</v>
      </c>
      <c r="M5" s="3">
        <f>M$4-$A5*M$4</f>
        <v>3.43</v>
      </c>
      <c r="N5" s="13">
        <f t="shared" ref="N5:N68" si="4">MIN(clamp_high,MAX(clamp_low,IF($A5&lt;drop_off_ratio,$A5/drop_off_ratio,1)*base*((1-M5/diff_divide)*diff_factor+$A5*ratio_factor)))</f>
        <v>0</v>
      </c>
      <c r="O5" s="3">
        <f>O$4-$A5*O$4</f>
        <v>4.9000000000000004</v>
      </c>
      <c r="P5" s="13">
        <f t="shared" ref="P5:P68" si="5">MIN(clamp_high,MAX(clamp_low,IF($A5&lt;drop_off_ratio,$A5/drop_off_ratio,1)*base*((1-O5/diff_divide)*diff_factor+$A5*ratio_factor)))</f>
        <v>0</v>
      </c>
      <c r="R5">
        <v>0.25</v>
      </c>
      <c r="S5">
        <v>0.5</v>
      </c>
      <c r="T5">
        <f>S5-R5</f>
        <v>0.25</v>
      </c>
      <c r="U5">
        <f t="shared" ref="U5:U12" si="6">R5/S5</f>
        <v>0.5</v>
      </c>
      <c r="V5" s="13">
        <f t="shared" ref="V5:V12" si="7">MIN(1,MAX(0,U5^3*0.0172 - U5^2*0.1809 + U5*0.7777 - 0.0134))</f>
        <v>0.33237499999999992</v>
      </c>
      <c r="W5" s="13">
        <f t="shared" ref="W5:W12" si="8">MIN(clamp_high,MAX(clamp_low,IF(U5&lt;drop_off_ratio,U5/drop_off_ratio,1)*base*((1-T5/diff_divide)*diff_factor+U5*ratio_factor)))</f>
        <v>0.51</v>
      </c>
      <c r="X5" s="13">
        <f>0.75^(1/U5)</f>
        <v>0.5625</v>
      </c>
      <c r="Y5" s="13">
        <f>$C$1^(1/(U5/$C$2))</f>
        <v>0.40960000000000019</v>
      </c>
    </row>
    <row r="6" spans="1:25" x14ac:dyDescent="0.3">
      <c r="A6" s="3">
        <f>A5*1.02</f>
        <v>2.0400000000000001E-2</v>
      </c>
      <c r="B6" s="13">
        <f t="shared" ref="B6:B69" si="9">0.75^(1/A6)</f>
        <v>7.5084817073101856E-7</v>
      </c>
      <c r="C6" s="13">
        <f t="shared" ref="C6:C69" si="10">$C$1^((1-$C$3)/((A6-$D$3)/$C$2))</f>
        <v>3.1551378060022253E-10</v>
      </c>
      <c r="D6" s="13">
        <f t="shared" ref="D6:D69" si="11">MIN(1,MAX(0,A6^3*0.0172 - A6^2*0.1809 + A6*0.7777 - 0.0134))</f>
        <v>2.3899426782207998E-3</v>
      </c>
      <c r="E6" s="3">
        <f t="shared" ref="E6:K69" si="12">E$4-$A6*E$4</f>
        <v>0.48980000000000001</v>
      </c>
      <c r="F6" s="13">
        <f t="shared" si="0"/>
        <v>2.3646864000000007E-2</v>
      </c>
      <c r="G6" s="3">
        <f t="shared" si="12"/>
        <v>0.97960000000000003</v>
      </c>
      <c r="H6" s="13">
        <f t="shared" si="1"/>
        <v>1.9250419200000004E-2</v>
      </c>
      <c r="I6" s="3">
        <f t="shared" si="12"/>
        <v>1.4694</v>
      </c>
      <c r="J6" s="13">
        <f t="shared" si="2"/>
        <v>1.4853974400000004E-2</v>
      </c>
      <c r="K6" s="3">
        <f t="shared" si="12"/>
        <v>2.4489999999999998</v>
      </c>
      <c r="L6" s="13">
        <f t="shared" si="3"/>
        <v>6.0610848000000033E-3</v>
      </c>
      <c r="M6" s="3">
        <f t="shared" ref="M6:M69" si="13">M$4-$A6*M$4</f>
        <v>3.4285999999999999</v>
      </c>
      <c r="N6" s="13">
        <f t="shared" si="4"/>
        <v>0</v>
      </c>
      <c r="O6" s="3">
        <f t="shared" ref="O6:O69" si="14">O$4-$A6*O$4</f>
        <v>4.8979999999999997</v>
      </c>
      <c r="P6" s="13">
        <f t="shared" si="5"/>
        <v>0</v>
      </c>
      <c r="R6">
        <v>0.5</v>
      </c>
      <c r="S6">
        <v>0.5</v>
      </c>
      <c r="T6">
        <f t="shared" ref="T6:T12" si="15">S6-R6</f>
        <v>0</v>
      </c>
      <c r="U6">
        <f t="shared" si="6"/>
        <v>1</v>
      </c>
      <c r="V6" s="13">
        <f t="shared" si="7"/>
        <v>0.60059999999999991</v>
      </c>
      <c r="W6" s="13">
        <f t="shared" si="8"/>
        <v>0.8</v>
      </c>
      <c r="X6" s="13">
        <f t="shared" ref="X6:X12" si="16">0.75^(1/U6)</f>
        <v>0.75</v>
      </c>
      <c r="Y6" s="13">
        <f t="shared" ref="Y6:Y12" si="17">$C$1^(1/(U6/$C$2))</f>
        <v>0.64000000000000012</v>
      </c>
    </row>
    <row r="7" spans="1:25" x14ac:dyDescent="0.3">
      <c r="A7" s="3">
        <f t="shared" ref="A7:A70" si="18">A6*1.02</f>
        <v>2.0808000000000004E-2</v>
      </c>
      <c r="B7" s="13">
        <f t="shared" si="9"/>
        <v>9.9000945028114953E-7</v>
      </c>
      <c r="C7" s="13">
        <f t="shared" si="10"/>
        <v>4.8452042637801552E-10</v>
      </c>
      <c r="D7" s="13">
        <f t="shared" si="11"/>
        <v>2.7042117688512914E-3</v>
      </c>
      <c r="E7" s="3">
        <f t="shared" si="12"/>
        <v>0.48959599999999998</v>
      </c>
      <c r="F7" s="13">
        <f t="shared" si="0"/>
        <v>2.4144421305600003E-2</v>
      </c>
      <c r="G7" s="3">
        <f t="shared" si="12"/>
        <v>0.97919199999999995</v>
      </c>
      <c r="H7" s="13">
        <f t="shared" si="1"/>
        <v>1.9661915335680007E-2</v>
      </c>
      <c r="I7" s="3">
        <f t="shared" si="12"/>
        <v>1.468788</v>
      </c>
      <c r="J7" s="13">
        <f t="shared" si="2"/>
        <v>1.5179409365760005E-2</v>
      </c>
      <c r="K7" s="3">
        <f t="shared" si="12"/>
        <v>2.4479799999999998</v>
      </c>
      <c r="L7" s="13">
        <f t="shared" si="3"/>
        <v>6.2143974259200041E-3</v>
      </c>
      <c r="M7" s="3">
        <f t="shared" si="13"/>
        <v>3.4271720000000001</v>
      </c>
      <c r="N7" s="13">
        <f t="shared" si="4"/>
        <v>0</v>
      </c>
      <c r="O7" s="3">
        <f t="shared" si="14"/>
        <v>4.8959599999999996</v>
      </c>
      <c r="P7" s="13">
        <f t="shared" si="5"/>
        <v>0</v>
      </c>
      <c r="R7">
        <v>1</v>
      </c>
      <c r="S7">
        <v>0.5</v>
      </c>
      <c r="T7">
        <f t="shared" si="15"/>
        <v>-0.5</v>
      </c>
      <c r="U7">
        <f t="shared" si="6"/>
        <v>2</v>
      </c>
      <c r="V7" s="13">
        <f t="shared" si="7"/>
        <v>0.95599999999999985</v>
      </c>
      <c r="W7" s="13">
        <f t="shared" si="8"/>
        <v>1</v>
      </c>
      <c r="X7" s="13">
        <f t="shared" si="16"/>
        <v>0.8660254037844386</v>
      </c>
      <c r="Y7" s="13">
        <f t="shared" si="17"/>
        <v>0.8</v>
      </c>
    </row>
    <row r="8" spans="1:25" x14ac:dyDescent="0.3">
      <c r="A8" s="3">
        <f t="shared" si="18"/>
        <v>2.1224160000000002E-2</v>
      </c>
      <c r="B8" s="13">
        <f t="shared" si="9"/>
        <v>1.2982905686319224E-6</v>
      </c>
      <c r="C8" s="13">
        <f t="shared" si="10"/>
        <v>7.3782442852971596E-10</v>
      </c>
      <c r="D8" s="13">
        <f t="shared" si="11"/>
        <v>3.0247045640794997E-3</v>
      </c>
      <c r="E8" s="3">
        <f t="shared" si="12"/>
        <v>0.48938791999999998</v>
      </c>
      <c r="F8" s="13">
        <f t="shared" si="0"/>
        <v>2.4652924406346245E-2</v>
      </c>
      <c r="G8" s="3">
        <f t="shared" si="12"/>
        <v>0.97877583999999995</v>
      </c>
      <c r="H8" s="13">
        <f t="shared" si="1"/>
        <v>2.0082711499241474E-2</v>
      </c>
      <c r="I8" s="3">
        <f t="shared" si="12"/>
        <v>1.4681637599999999</v>
      </c>
      <c r="J8" s="13">
        <f t="shared" si="2"/>
        <v>1.5512498592136709E-2</v>
      </c>
      <c r="K8" s="3">
        <f t="shared" si="12"/>
        <v>2.4469395999999999</v>
      </c>
      <c r="L8" s="13">
        <f t="shared" si="3"/>
        <v>6.3720727779271718E-3</v>
      </c>
      <c r="M8" s="3">
        <f t="shared" si="13"/>
        <v>3.4257154399999998</v>
      </c>
      <c r="N8" s="13">
        <f t="shared" si="4"/>
        <v>0</v>
      </c>
      <c r="O8" s="3">
        <f t="shared" si="14"/>
        <v>4.8938791999999998</v>
      </c>
      <c r="P8" s="13">
        <f t="shared" si="5"/>
        <v>0</v>
      </c>
      <c r="R8">
        <v>0.5</v>
      </c>
      <c r="S8">
        <v>1</v>
      </c>
      <c r="T8">
        <f t="shared" si="15"/>
        <v>0.5</v>
      </c>
      <c r="U8">
        <f t="shared" si="6"/>
        <v>0.5</v>
      </c>
      <c r="V8" s="13">
        <f t="shared" si="7"/>
        <v>0.33237499999999992</v>
      </c>
      <c r="W8" s="13">
        <f t="shared" si="8"/>
        <v>0.48799999999999999</v>
      </c>
      <c r="X8" s="13">
        <f t="shared" si="16"/>
        <v>0.5625</v>
      </c>
      <c r="Y8" s="13">
        <f t="shared" si="17"/>
        <v>0.40960000000000019</v>
      </c>
    </row>
    <row r="9" spans="1:25" x14ac:dyDescent="0.3">
      <c r="A9" s="3">
        <f t="shared" si="18"/>
        <v>2.1648643200000001E-2</v>
      </c>
      <c r="B9" s="13">
        <f t="shared" si="9"/>
        <v>1.6935420424523963E-6</v>
      </c>
      <c r="C9" s="13">
        <f t="shared" si="10"/>
        <v>1.1143273106922038E-9</v>
      </c>
      <c r="D9" s="13">
        <f t="shared" si="11"/>
        <v>3.3515430539016091E-3</v>
      </c>
      <c r="E9" s="3">
        <f t="shared" si="12"/>
        <v>0.48917567839999998</v>
      </c>
      <c r="F9" s="13">
        <f t="shared" si="0"/>
        <v>2.5172632401962627E-2</v>
      </c>
      <c r="G9" s="3">
        <f t="shared" si="12"/>
        <v>0.97835135679999996</v>
      </c>
      <c r="H9" s="13">
        <f t="shared" si="1"/>
        <v>2.0513036923490827E-2</v>
      </c>
      <c r="I9" s="3">
        <f t="shared" si="12"/>
        <v>1.4675270352000001</v>
      </c>
      <c r="J9" s="13">
        <f t="shared" si="2"/>
        <v>1.5853441445019028E-2</v>
      </c>
      <c r="K9" s="3">
        <f t="shared" si="12"/>
        <v>2.445878392</v>
      </c>
      <c r="L9" s="13">
        <f t="shared" si="3"/>
        <v>6.534250488075424E-3</v>
      </c>
      <c r="M9" s="3">
        <f t="shared" si="13"/>
        <v>3.4242297488000002</v>
      </c>
      <c r="N9" s="13">
        <f t="shared" si="4"/>
        <v>0</v>
      </c>
      <c r="O9" s="3">
        <f t="shared" si="14"/>
        <v>4.891756784</v>
      </c>
      <c r="P9" s="13">
        <f t="shared" si="5"/>
        <v>0</v>
      </c>
      <c r="R9">
        <v>0.5</v>
      </c>
      <c r="S9">
        <v>2</v>
      </c>
      <c r="T9">
        <f t="shared" si="15"/>
        <v>1.5</v>
      </c>
      <c r="U9">
        <f t="shared" si="6"/>
        <v>0.25</v>
      </c>
      <c r="V9" s="13">
        <f t="shared" si="7"/>
        <v>0.16998749999999999</v>
      </c>
      <c r="W9" s="13">
        <f t="shared" si="8"/>
        <v>0.26600000000000001</v>
      </c>
      <c r="X9" s="13">
        <f t="shared" si="16"/>
        <v>0.31640625</v>
      </c>
      <c r="Y9" s="13">
        <f t="shared" si="17"/>
        <v>0.16777216000000014</v>
      </c>
    </row>
    <row r="10" spans="1:25" x14ac:dyDescent="0.3">
      <c r="A10" s="3">
        <f t="shared" si="18"/>
        <v>2.2081616064000002E-2</v>
      </c>
      <c r="B10" s="13">
        <f t="shared" si="9"/>
        <v>2.1976414897618477E-6</v>
      </c>
      <c r="C10" s="13">
        <f t="shared" si="10"/>
        <v>1.6694043613092871E-9</v>
      </c>
      <c r="D10" s="13">
        <f t="shared" si="11"/>
        <v>3.6848515682253325E-3</v>
      </c>
      <c r="E10" s="3">
        <f t="shared" si="12"/>
        <v>0.48895919196799997</v>
      </c>
      <c r="F10" s="13">
        <f t="shared" si="0"/>
        <v>2.570381119759392E-2</v>
      </c>
      <c r="G10" s="3">
        <f t="shared" si="12"/>
        <v>0.97791838393599995</v>
      </c>
      <c r="H10" s="13">
        <f t="shared" si="1"/>
        <v>2.0953127172473465E-2</v>
      </c>
      <c r="I10" s="3">
        <f t="shared" si="12"/>
        <v>1.466877575904</v>
      </c>
      <c r="J10" s="13">
        <f t="shared" si="2"/>
        <v>1.6202443147352998E-2</v>
      </c>
      <c r="K10" s="3">
        <f t="shared" si="12"/>
        <v>2.44479595984</v>
      </c>
      <c r="L10" s="13">
        <f t="shared" si="3"/>
        <v>6.7010750971120735E-3</v>
      </c>
      <c r="M10" s="3">
        <f t="shared" si="13"/>
        <v>3.4227143437760001</v>
      </c>
      <c r="N10" s="13">
        <f t="shared" si="4"/>
        <v>0</v>
      </c>
      <c r="O10" s="3">
        <f t="shared" si="14"/>
        <v>4.88959191968</v>
      </c>
      <c r="P10" s="13">
        <f t="shared" si="5"/>
        <v>0</v>
      </c>
      <c r="R10">
        <v>1</v>
      </c>
      <c r="S10">
        <v>2</v>
      </c>
      <c r="T10">
        <f t="shared" si="15"/>
        <v>1</v>
      </c>
      <c r="U10">
        <f t="shared" si="6"/>
        <v>0.5</v>
      </c>
      <c r="V10" s="13">
        <f t="shared" si="7"/>
        <v>0.33237499999999992</v>
      </c>
      <c r="W10" s="13">
        <f t="shared" si="8"/>
        <v>0.44399999999999995</v>
      </c>
      <c r="X10" s="13">
        <f t="shared" si="16"/>
        <v>0.5625</v>
      </c>
      <c r="Y10" s="13">
        <f t="shared" si="17"/>
        <v>0.40960000000000019</v>
      </c>
    </row>
    <row r="11" spans="1:25" x14ac:dyDescent="0.3">
      <c r="A11" s="3">
        <f t="shared" si="18"/>
        <v>2.2523248385280002E-2</v>
      </c>
      <c r="B11" s="13">
        <f t="shared" si="9"/>
        <v>2.837258255006084E-6</v>
      </c>
      <c r="C11" s="13">
        <f t="shared" si="10"/>
        <v>2.4812366083617287E-9</v>
      </c>
      <c r="D11" s="13">
        <f t="shared" si="11"/>
        <v>4.0247568196613761E-3</v>
      </c>
      <c r="E11" s="3">
        <f t="shared" si="12"/>
        <v>0.48873837580736001</v>
      </c>
      <c r="F11" s="13">
        <f t="shared" si="0"/>
        <v>2.6246733705500555E-2</v>
      </c>
      <c r="G11" s="3">
        <f t="shared" si="12"/>
        <v>0.97747675161472003</v>
      </c>
      <c r="H11" s="13">
        <f t="shared" si="1"/>
        <v>2.1403224338660459E-2</v>
      </c>
      <c r="I11" s="3">
        <f t="shared" si="12"/>
        <v>1.46621512742208</v>
      </c>
      <c r="J11" s="13">
        <f t="shared" si="2"/>
        <v>1.655971497182036E-2</v>
      </c>
      <c r="K11" s="3">
        <f t="shared" si="12"/>
        <v>2.4436918790368001</v>
      </c>
      <c r="L11" s="13">
        <f t="shared" si="3"/>
        <v>6.8726962381401675E-3</v>
      </c>
      <c r="M11" s="3">
        <f t="shared" si="13"/>
        <v>3.4211686306515201</v>
      </c>
      <c r="N11" s="13">
        <f t="shared" si="4"/>
        <v>0</v>
      </c>
      <c r="O11" s="3">
        <f t="shared" si="14"/>
        <v>4.8873837580736001</v>
      </c>
      <c r="P11" s="13">
        <f t="shared" si="5"/>
        <v>0</v>
      </c>
      <c r="R11">
        <v>2</v>
      </c>
      <c r="S11">
        <v>4</v>
      </c>
      <c r="T11">
        <f t="shared" si="15"/>
        <v>2</v>
      </c>
      <c r="U11">
        <f t="shared" si="6"/>
        <v>0.5</v>
      </c>
      <c r="V11" s="13">
        <f t="shared" si="7"/>
        <v>0.33237499999999992</v>
      </c>
      <c r="W11" s="13">
        <f t="shared" si="8"/>
        <v>0.35599999999999998</v>
      </c>
      <c r="X11" s="13">
        <f t="shared" si="16"/>
        <v>0.5625</v>
      </c>
      <c r="Y11" s="13">
        <f t="shared" si="17"/>
        <v>0.40960000000000019</v>
      </c>
    </row>
    <row r="12" spans="1:25" x14ac:dyDescent="0.3">
      <c r="A12" s="3">
        <f t="shared" si="18"/>
        <v>2.2973713352985602E-2</v>
      </c>
      <c r="B12" s="13">
        <f t="shared" si="9"/>
        <v>3.6447316417295812E-6</v>
      </c>
      <c r="C12" s="13">
        <f t="shared" si="10"/>
        <v>3.6593182079591951E-9</v>
      </c>
      <c r="D12" s="13">
        <f t="shared" si="11"/>
        <v>4.3713879470105906E-3</v>
      </c>
      <c r="E12" s="3">
        <f t="shared" si="12"/>
        <v>0.4885131433235072</v>
      </c>
      <c r="F12" s="13">
        <f t="shared" si="0"/>
        <v>2.6801680053437096E-2</v>
      </c>
      <c r="G12" s="3">
        <f t="shared" si="12"/>
        <v>0.97702628664701441</v>
      </c>
      <c r="H12" s="13">
        <f t="shared" si="1"/>
        <v>2.1863577246929795E-2</v>
      </c>
      <c r="I12" s="3">
        <f t="shared" si="12"/>
        <v>1.4655394299705216</v>
      </c>
      <c r="J12" s="13">
        <f t="shared" si="2"/>
        <v>1.6925474440422493E-2</v>
      </c>
      <c r="K12" s="3">
        <f t="shared" si="12"/>
        <v>2.4425657166175361</v>
      </c>
      <c r="L12" s="13">
        <f t="shared" si="3"/>
        <v>7.049268827407894E-3</v>
      </c>
      <c r="M12" s="3">
        <f t="shared" si="13"/>
        <v>3.4195920032645506</v>
      </c>
      <c r="N12" s="13">
        <f t="shared" si="4"/>
        <v>0</v>
      </c>
      <c r="O12" s="3">
        <f t="shared" si="14"/>
        <v>4.8851314332350722</v>
      </c>
      <c r="P12" s="13">
        <f t="shared" si="5"/>
        <v>0</v>
      </c>
      <c r="R12">
        <v>2</v>
      </c>
      <c r="S12">
        <v>5</v>
      </c>
      <c r="T12">
        <f t="shared" si="15"/>
        <v>3</v>
      </c>
      <c r="U12">
        <f t="shared" si="6"/>
        <v>0.4</v>
      </c>
      <c r="V12" s="13">
        <f t="shared" si="7"/>
        <v>0.26983679999999999</v>
      </c>
      <c r="W12" s="13">
        <f t="shared" si="8"/>
        <v>0.21439999999999998</v>
      </c>
      <c r="X12" s="13">
        <f t="shared" si="16"/>
        <v>0.48713928962874681</v>
      </c>
      <c r="Y12" s="13">
        <f t="shared" si="17"/>
        <v>0.32768000000000019</v>
      </c>
    </row>
    <row r="13" spans="1:25" x14ac:dyDescent="0.3">
      <c r="A13" s="3">
        <f t="shared" si="18"/>
        <v>2.3433187620045315E-2</v>
      </c>
      <c r="B13" s="13">
        <f t="shared" si="9"/>
        <v>4.6590735431240296E-6</v>
      </c>
      <c r="C13" s="13">
        <f t="shared" si="10"/>
        <v>5.3557920044912962E-9</v>
      </c>
      <c r="D13" s="13">
        <f t="shared" si="11"/>
        <v>4.724876559454411E-3</v>
      </c>
      <c r="E13" s="3">
        <f t="shared" si="12"/>
        <v>0.48828340618997734</v>
      </c>
      <c r="F13" s="13">
        <f t="shared" si="0"/>
        <v>2.7368937799954952E-2</v>
      </c>
      <c r="G13" s="3">
        <f t="shared" si="12"/>
        <v>0.97656681237995469</v>
      </c>
      <c r="H13" s="13">
        <f t="shared" si="1"/>
        <v>2.2334441665592959E-2</v>
      </c>
      <c r="I13" s="3">
        <f t="shared" si="12"/>
        <v>1.4648502185699321</v>
      </c>
      <c r="J13" s="13">
        <f t="shared" si="2"/>
        <v>1.7299945531230963E-2</v>
      </c>
      <c r="K13" s="3">
        <f t="shared" si="12"/>
        <v>2.4414170309498866</v>
      </c>
      <c r="L13" s="13">
        <f t="shared" si="3"/>
        <v>7.2309532625069763E-3</v>
      </c>
      <c r="M13" s="3">
        <f t="shared" si="13"/>
        <v>3.4179838433298415</v>
      </c>
      <c r="N13" s="13">
        <f t="shared" si="4"/>
        <v>0</v>
      </c>
      <c r="O13" s="3">
        <f t="shared" si="14"/>
        <v>4.8828340618997732</v>
      </c>
      <c r="P13" s="13">
        <f t="shared" si="5"/>
        <v>0</v>
      </c>
    </row>
    <row r="14" spans="1:25" x14ac:dyDescent="0.3">
      <c r="A14" s="3">
        <f t="shared" si="18"/>
        <v>2.3901851372446221E-2</v>
      </c>
      <c r="B14" s="13">
        <f t="shared" si="9"/>
        <v>5.9271062370881237E-6</v>
      </c>
      <c r="C14" s="13">
        <f t="shared" si="10"/>
        <v>7.7804305414517219E-9</v>
      </c>
      <c r="D14" s="13">
        <f t="shared" si="11"/>
        <v>5.0853567814559911E-3</v>
      </c>
      <c r="E14" s="3">
        <f t="shared" si="12"/>
        <v>0.48804907431377686</v>
      </c>
      <c r="F14" s="13">
        <f t="shared" si="0"/>
        <v>2.7948802156879324E-2</v>
      </c>
      <c r="G14" s="3">
        <f t="shared" si="12"/>
        <v>0.97609814862755373</v>
      </c>
      <c r="H14" s="13">
        <f t="shared" si="1"/>
        <v>2.2816080524727868E-2</v>
      </c>
      <c r="I14" s="3">
        <f t="shared" si="12"/>
        <v>1.4641472229413306</v>
      </c>
      <c r="J14" s="13">
        <f t="shared" si="2"/>
        <v>1.7683358892576408E-2</v>
      </c>
      <c r="K14" s="3">
        <f t="shared" si="12"/>
        <v>2.4402453715688845</v>
      </c>
      <c r="L14" s="13">
        <f t="shared" si="3"/>
        <v>7.4179156282734911E-3</v>
      </c>
      <c r="M14" s="3">
        <f t="shared" si="13"/>
        <v>3.4163435201964383</v>
      </c>
      <c r="N14" s="13">
        <f t="shared" si="4"/>
        <v>0</v>
      </c>
      <c r="O14" s="3">
        <f t="shared" si="14"/>
        <v>4.8804907431377691</v>
      </c>
      <c r="P14" s="13">
        <f t="shared" si="5"/>
        <v>0</v>
      </c>
    </row>
    <row r="15" spans="1:25" x14ac:dyDescent="0.3">
      <c r="A15" s="3">
        <f t="shared" si="18"/>
        <v>2.4379888399895147E-2</v>
      </c>
      <c r="B15" s="13">
        <f t="shared" si="9"/>
        <v>7.504745891455276E-6</v>
      </c>
      <c r="C15" s="13">
        <f t="shared" si="10"/>
        <v>1.122027648642469E-8</v>
      </c>
      <c r="D15" s="13">
        <f t="shared" si="11"/>
        <v>5.4529652983794346E-3</v>
      </c>
      <c r="E15" s="3">
        <f t="shared" si="12"/>
        <v>0.48781005580005243</v>
      </c>
      <c r="F15" s="13">
        <f t="shared" si="0"/>
        <v>2.8541576219219555E-2</v>
      </c>
      <c r="G15" s="3">
        <f t="shared" si="12"/>
        <v>0.97562011160010487</v>
      </c>
      <c r="H15" s="13">
        <f t="shared" si="1"/>
        <v>2.3308764142088715E-2</v>
      </c>
      <c r="I15" s="3">
        <f t="shared" si="12"/>
        <v>1.4634301674001573</v>
      </c>
      <c r="J15" s="13">
        <f t="shared" si="2"/>
        <v>1.8075952064957882E-2</v>
      </c>
      <c r="K15" s="3">
        <f t="shared" si="12"/>
        <v>2.4390502790002619</v>
      </c>
      <c r="L15" s="13">
        <f t="shared" si="3"/>
        <v>7.6103279106962051E-3</v>
      </c>
      <c r="M15" s="3">
        <f t="shared" si="13"/>
        <v>3.4146703906003668</v>
      </c>
      <c r="N15" s="13">
        <f t="shared" si="4"/>
        <v>0</v>
      </c>
      <c r="O15" s="3">
        <f t="shared" si="14"/>
        <v>4.8781005580005239</v>
      </c>
      <c r="P15" s="13">
        <f t="shared" si="5"/>
        <v>0</v>
      </c>
    </row>
    <row r="16" spans="1:25" x14ac:dyDescent="0.3">
      <c r="A16" s="3">
        <f t="shared" si="18"/>
        <v>2.4867486167893051E-2</v>
      </c>
      <c r="B16" s="13">
        <f t="shared" si="9"/>
        <v>9.4584418843589343E-6</v>
      </c>
      <c r="C16" s="13">
        <f t="shared" si="10"/>
        <v>1.6065189101826694E-8</v>
      </c>
      <c r="D16" s="13">
        <f t="shared" si="11"/>
        <v>5.8278414028342645E-3</v>
      </c>
      <c r="E16" s="3">
        <f t="shared" si="12"/>
        <v>0.48756625691605349</v>
      </c>
      <c r="F16" s="13">
        <f t="shared" si="0"/>
        <v>2.9147571202782382E-2</v>
      </c>
      <c r="G16" s="3">
        <f t="shared" si="12"/>
        <v>0.97513251383210697</v>
      </c>
      <c r="H16" s="13">
        <f t="shared" si="1"/>
        <v>2.3812770456874185E-2</v>
      </c>
      <c r="I16" s="3">
        <f t="shared" si="12"/>
        <v>1.4626987707481605</v>
      </c>
      <c r="J16" s="13">
        <f t="shared" si="2"/>
        <v>1.8477969710965991E-2</v>
      </c>
      <c r="K16" s="3">
        <f t="shared" si="12"/>
        <v>2.4378312845802674</v>
      </c>
      <c r="L16" s="13">
        <f t="shared" si="3"/>
        <v>7.8083682191496034E-3</v>
      </c>
      <c r="M16" s="3">
        <f t="shared" si="13"/>
        <v>3.4129637984123744</v>
      </c>
      <c r="N16" s="13">
        <f t="shared" si="4"/>
        <v>0</v>
      </c>
      <c r="O16" s="3">
        <f t="shared" si="14"/>
        <v>4.8756625691605349</v>
      </c>
      <c r="P16" s="13">
        <f t="shared" si="5"/>
        <v>0</v>
      </c>
    </row>
    <row r="17" spans="1:16" x14ac:dyDescent="0.3">
      <c r="A17" s="3">
        <f t="shared" si="18"/>
        <v>2.5364835891250912E-2</v>
      </c>
      <c r="B17" s="13">
        <f t="shared" si="9"/>
        <v>1.1866781364529864E-5</v>
      </c>
      <c r="C17" s="13">
        <f t="shared" si="10"/>
        <v>2.2840815711537523E-8</v>
      </c>
      <c r="D17" s="13">
        <f t="shared" si="11"/>
        <v>6.2101270417523006E-3</v>
      </c>
      <c r="E17" s="3">
        <f t="shared" si="12"/>
        <v>0.48731758205437453</v>
      </c>
      <c r="F17" s="13">
        <f t="shared" si="0"/>
        <v>2.9767106689767262E-2</v>
      </c>
      <c r="G17" s="3">
        <f t="shared" si="12"/>
        <v>0.97463516410874906</v>
      </c>
      <c r="H17" s="13">
        <f t="shared" si="1"/>
        <v>2.4328385271645884E-2</v>
      </c>
      <c r="I17" s="3">
        <f t="shared" si="12"/>
        <v>1.4619527461631237</v>
      </c>
      <c r="J17" s="13">
        <f t="shared" si="2"/>
        <v>1.8889663853524506E-2</v>
      </c>
      <c r="K17" s="3">
        <f t="shared" si="12"/>
        <v>2.4365879102718728</v>
      </c>
      <c r="L17" s="13">
        <f t="shared" si="3"/>
        <v>8.0122210172817402E-3</v>
      </c>
      <c r="M17" s="3">
        <f t="shared" si="13"/>
        <v>3.4112230743806218</v>
      </c>
      <c r="N17" s="13">
        <f t="shared" si="4"/>
        <v>0</v>
      </c>
      <c r="O17" s="3">
        <f t="shared" si="14"/>
        <v>4.8731758205437457</v>
      </c>
      <c r="P17" s="13">
        <f t="shared" si="5"/>
        <v>0</v>
      </c>
    </row>
    <row r="18" spans="1:16" x14ac:dyDescent="0.3">
      <c r="A18" s="3">
        <f t="shared" si="18"/>
        <v>2.5872132609075931E-2</v>
      </c>
      <c r="B18" s="13">
        <f t="shared" si="9"/>
        <v>1.4822267540284265E-5</v>
      </c>
      <c r="C18" s="13">
        <f t="shared" si="10"/>
        <v>3.2250822415452685E-8</v>
      </c>
      <c r="D18" s="13">
        <f t="shared" si="11"/>
        <v>6.5999668642038028E-3</v>
      </c>
      <c r="E18" s="3">
        <f t="shared" si="12"/>
        <v>0.48706393369546203</v>
      </c>
      <c r="F18" s="13">
        <f t="shared" si="0"/>
        <v>3.04005108826342E-2</v>
      </c>
      <c r="G18" s="3">
        <f t="shared" si="12"/>
        <v>0.97412786739092405</v>
      </c>
      <c r="H18" s="13">
        <f t="shared" si="1"/>
        <v>2.4855902502700648E-2</v>
      </c>
      <c r="I18" s="3">
        <f t="shared" si="12"/>
        <v>1.461191801086386</v>
      </c>
      <c r="J18" s="13">
        <f t="shared" si="2"/>
        <v>1.9311294122767091E-2</v>
      </c>
      <c r="K18" s="3">
        <f t="shared" si="12"/>
        <v>2.4353196684773102</v>
      </c>
      <c r="L18" s="13">
        <f t="shared" si="3"/>
        <v>8.2220773628999943E-3</v>
      </c>
      <c r="M18" s="3">
        <f t="shared" si="13"/>
        <v>3.4094475358682343</v>
      </c>
      <c r="N18" s="13">
        <f t="shared" si="4"/>
        <v>0</v>
      </c>
      <c r="O18" s="3">
        <f t="shared" si="14"/>
        <v>4.8706393369546204</v>
      </c>
      <c r="P18" s="13">
        <f t="shared" si="5"/>
        <v>0</v>
      </c>
    </row>
    <row r="19" spans="1:16" x14ac:dyDescent="0.3">
      <c r="A19" s="3">
        <f t="shared" si="18"/>
        <v>2.6389575261257452E-2</v>
      </c>
      <c r="B19" s="13">
        <f t="shared" si="9"/>
        <v>1.8433278981880753E-5</v>
      </c>
      <c r="C19" s="13">
        <f t="shared" si="10"/>
        <v>4.5230579380072172E-8</v>
      </c>
      <c r="D19" s="13">
        <f t="shared" si="11"/>
        <v>6.9975082699596982E-3</v>
      </c>
      <c r="E19" s="3">
        <f t="shared" si="12"/>
        <v>0.4868052123693713</v>
      </c>
      <c r="F19" s="13">
        <f t="shared" si="0"/>
        <v>3.1048120866544949E-2</v>
      </c>
      <c r="G19" s="3">
        <f t="shared" si="12"/>
        <v>0.9736104247387426</v>
      </c>
      <c r="H19" s="13">
        <f t="shared" si="1"/>
        <v>2.5395624439211617E-2</v>
      </c>
      <c r="I19" s="3">
        <f t="shared" si="12"/>
        <v>1.4604156371081138</v>
      </c>
      <c r="J19" s="13">
        <f t="shared" si="2"/>
        <v>1.9743128011878282E-2</v>
      </c>
      <c r="K19" s="3">
        <f t="shared" si="12"/>
        <v>2.4340260618468563</v>
      </c>
      <c r="L19" s="13">
        <f t="shared" si="3"/>
        <v>8.4381351572116198E-3</v>
      </c>
      <c r="M19" s="3">
        <f t="shared" si="13"/>
        <v>3.407636486585599</v>
      </c>
      <c r="N19" s="13">
        <f t="shared" si="4"/>
        <v>0</v>
      </c>
      <c r="O19" s="3">
        <f t="shared" si="14"/>
        <v>4.8680521236937127</v>
      </c>
      <c r="P19" s="13">
        <f t="shared" si="5"/>
        <v>0</v>
      </c>
    </row>
    <row r="20" spans="1:16" x14ac:dyDescent="0.3">
      <c r="A20" s="3">
        <f t="shared" si="18"/>
        <v>2.6917366766482601E-2</v>
      </c>
      <c r="B20" s="13">
        <f t="shared" si="9"/>
        <v>2.2826215742510511E-5</v>
      </c>
      <c r="C20" s="13">
        <f t="shared" si="10"/>
        <v>6.3014904898860003E-8</v>
      </c>
      <c r="D20" s="13">
        <f t="shared" si="11"/>
        <v>7.4029014588064459E-3</v>
      </c>
      <c r="E20" s="3">
        <f t="shared" si="12"/>
        <v>0.4865413166167587</v>
      </c>
      <c r="F20" s="13">
        <f t="shared" si="0"/>
        <v>3.1710282880690756E-2</v>
      </c>
      <c r="G20" s="3">
        <f t="shared" si="12"/>
        <v>0.9730826332335174</v>
      </c>
      <c r="H20" s="13">
        <f t="shared" si="1"/>
        <v>2.5947862011465674E-2</v>
      </c>
      <c r="I20" s="3">
        <f t="shared" si="12"/>
        <v>1.4596239498502761</v>
      </c>
      <c r="J20" s="13">
        <f t="shared" si="2"/>
        <v>2.0185441142240596E-2</v>
      </c>
      <c r="K20" s="3">
        <f t="shared" si="12"/>
        <v>2.4327065830837933</v>
      </c>
      <c r="L20" s="13">
        <f t="shared" si="3"/>
        <v>8.660599403790447E-3</v>
      </c>
      <c r="M20" s="3">
        <f t="shared" si="13"/>
        <v>3.4057892163173107</v>
      </c>
      <c r="N20" s="13">
        <f t="shared" si="4"/>
        <v>0</v>
      </c>
      <c r="O20" s="3">
        <f t="shared" si="14"/>
        <v>4.8654131661675866</v>
      </c>
      <c r="P20" s="13">
        <f t="shared" si="5"/>
        <v>0</v>
      </c>
    </row>
    <row r="21" spans="1:16" x14ac:dyDescent="0.3">
      <c r="A21" s="3">
        <f t="shared" si="18"/>
        <v>2.7455714101812252E-2</v>
      </c>
      <c r="B21" s="13">
        <f t="shared" si="9"/>
        <v>2.8147836346687313E-5</v>
      </c>
      <c r="C21" s="13">
        <f t="shared" si="10"/>
        <v>8.7222930058188064E-8</v>
      </c>
      <c r="D21" s="13">
        <f t="shared" si="11"/>
        <v>7.8162994806199922E-3</v>
      </c>
      <c r="E21" s="3">
        <f t="shared" si="12"/>
        <v>0.48627214294909388</v>
      </c>
      <c r="F21" s="13">
        <f t="shared" si="0"/>
        <v>3.2387352598830792E-2</v>
      </c>
      <c r="G21" s="3">
        <f t="shared" si="12"/>
        <v>0.97254428589818775</v>
      </c>
      <c r="H21" s="13">
        <f t="shared" si="1"/>
        <v>2.6512935068536993E-2</v>
      </c>
      <c r="I21" s="3">
        <f t="shared" si="12"/>
        <v>1.4588164288472816</v>
      </c>
      <c r="J21" s="13">
        <f t="shared" si="2"/>
        <v>2.0638517538243195E-2</v>
      </c>
      <c r="K21" s="3">
        <f t="shared" si="12"/>
        <v>2.4313607147454692</v>
      </c>
      <c r="L21" s="13">
        <f t="shared" si="3"/>
        <v>8.8896824776556055E-3</v>
      </c>
      <c r="M21" s="3">
        <f t="shared" si="13"/>
        <v>3.4039050006436571</v>
      </c>
      <c r="N21" s="13">
        <f t="shared" si="4"/>
        <v>0</v>
      </c>
      <c r="O21" s="3">
        <f t="shared" si="14"/>
        <v>4.8627214294909384</v>
      </c>
      <c r="P21" s="13">
        <f t="shared" si="5"/>
        <v>0</v>
      </c>
    </row>
    <row r="22" spans="1:16" x14ac:dyDescent="0.3">
      <c r="A22" s="3">
        <f t="shared" si="18"/>
        <v>2.8004828383848497E-2</v>
      </c>
      <c r="B22" s="13">
        <f t="shared" si="9"/>
        <v>3.4567787665512237E-5</v>
      </c>
      <c r="C22" s="13">
        <f t="shared" si="10"/>
        <v>1.1996365195677147E-7</v>
      </c>
      <c r="D22" s="13">
        <f t="shared" si="11"/>
        <v>8.2378582862049198E-3</v>
      </c>
      <c r="E22" s="3">
        <f t="shared" si="12"/>
        <v>0.48599758580807573</v>
      </c>
      <c r="F22" s="13">
        <f t="shared" si="0"/>
        <v>3.3079695419378885E-2</v>
      </c>
      <c r="G22" s="3">
        <f t="shared" si="12"/>
        <v>0.97199517161615145</v>
      </c>
      <c r="H22" s="13">
        <f t="shared" si="1"/>
        <v>2.7091172665750153E-2</v>
      </c>
      <c r="I22" s="3">
        <f t="shared" si="12"/>
        <v>1.4579927574242273</v>
      </c>
      <c r="J22" s="13">
        <f t="shared" si="2"/>
        <v>2.1102649912121421E-2</v>
      </c>
      <c r="K22" s="3">
        <f t="shared" si="12"/>
        <v>2.429987929040379</v>
      </c>
      <c r="L22" s="13">
        <f t="shared" si="3"/>
        <v>9.1256044048639556E-3</v>
      </c>
      <c r="M22" s="3">
        <f t="shared" si="13"/>
        <v>3.4019831006565302</v>
      </c>
      <c r="N22" s="13">
        <f t="shared" si="4"/>
        <v>0</v>
      </c>
      <c r="O22" s="3">
        <f t="shared" si="14"/>
        <v>4.8599758580807579</v>
      </c>
      <c r="P22" s="13">
        <f t="shared" si="5"/>
        <v>0</v>
      </c>
    </row>
    <row r="23" spans="1:16" x14ac:dyDescent="0.3">
      <c r="A23" s="3">
        <f t="shared" si="18"/>
        <v>2.8564924951525468E-2</v>
      </c>
      <c r="B23" s="13">
        <f t="shared" si="9"/>
        <v>4.2281327406913786E-5</v>
      </c>
      <c r="C23" s="13">
        <f t="shared" si="10"/>
        <v>1.6396629614120938E-7</v>
      </c>
      <c r="D23" s="13">
        <f t="shared" si="11"/>
        <v>8.6677367789047988E-3</v>
      </c>
      <c r="E23" s="3">
        <f t="shared" si="12"/>
        <v>0.48571753752423724</v>
      </c>
      <c r="F23" s="13">
        <f t="shared" si="0"/>
        <v>3.3787686765388236E-2</v>
      </c>
      <c r="G23" s="3">
        <f t="shared" si="12"/>
        <v>0.97143507504847448</v>
      </c>
      <c r="H23" s="13">
        <f t="shared" si="1"/>
        <v>2.7682913362299614E-2</v>
      </c>
      <c r="I23" s="3">
        <f t="shared" si="12"/>
        <v>1.4571526125727119</v>
      </c>
      <c r="J23" s="13">
        <f t="shared" si="2"/>
        <v>2.1578139959210992E-2</v>
      </c>
      <c r="K23" s="3">
        <f t="shared" si="12"/>
        <v>2.4285876876211865</v>
      </c>
      <c r="L23" s="13">
        <f t="shared" si="3"/>
        <v>9.3685931530337468E-3</v>
      </c>
      <c r="M23" s="3">
        <f t="shared" si="13"/>
        <v>3.4000227626696606</v>
      </c>
      <c r="N23" s="13">
        <f t="shared" si="4"/>
        <v>0</v>
      </c>
      <c r="O23" s="3">
        <f t="shared" si="14"/>
        <v>4.857175375242373</v>
      </c>
      <c r="P23" s="13">
        <f t="shared" si="5"/>
        <v>0</v>
      </c>
    </row>
    <row r="24" spans="1:16" x14ac:dyDescent="0.3">
      <c r="A24" s="3">
        <f t="shared" si="18"/>
        <v>2.9136223450555977E-2</v>
      </c>
      <c r="B24" s="13">
        <f t="shared" si="9"/>
        <v>5.1512236412859582E-5</v>
      </c>
      <c r="C24" s="13">
        <f t="shared" si="10"/>
        <v>2.2274020455062938E-7</v>
      </c>
      <c r="D24" s="13">
        <f t="shared" si="11"/>
        <v>9.106096866989476E-3</v>
      </c>
      <c r="E24" s="3">
        <f t="shared" si="12"/>
        <v>0.485431888274722</v>
      </c>
      <c r="F24" s="13">
        <f t="shared" si="0"/>
        <v>3.4511712394797694E-2</v>
      </c>
      <c r="G24" s="3">
        <f t="shared" si="12"/>
        <v>0.970863776549444</v>
      </c>
      <c r="H24" s="13">
        <f t="shared" si="1"/>
        <v>2.8288505529406736E-2</v>
      </c>
      <c r="I24" s="3">
        <f t="shared" si="12"/>
        <v>1.4562956648241661</v>
      </c>
      <c r="J24" s="13">
        <f t="shared" si="2"/>
        <v>2.2065298664015784E-2</v>
      </c>
      <c r="K24" s="3">
        <f t="shared" si="12"/>
        <v>2.4271594413736102</v>
      </c>
      <c r="L24" s="13">
        <f t="shared" si="3"/>
        <v>9.6188849332338663E-3</v>
      </c>
      <c r="M24" s="3">
        <f t="shared" si="13"/>
        <v>3.3980232179230541</v>
      </c>
      <c r="N24" s="13">
        <f t="shared" si="4"/>
        <v>0</v>
      </c>
      <c r="O24" s="3">
        <f t="shared" si="14"/>
        <v>4.8543188827472203</v>
      </c>
      <c r="P24" s="13">
        <f t="shared" si="5"/>
        <v>0</v>
      </c>
    </row>
    <row r="25" spans="1:16" x14ac:dyDescent="0.3">
      <c r="A25" s="3">
        <f t="shared" si="18"/>
        <v>2.9718947919567099E-2</v>
      </c>
      <c r="B25" s="13">
        <f t="shared" si="9"/>
        <v>6.2515915198737548E-5</v>
      </c>
      <c r="C25" s="13">
        <f t="shared" si="10"/>
        <v>3.0076959806569422E-7</v>
      </c>
      <c r="D25" s="13">
        <f t="shared" si="11"/>
        <v>9.5531035168246372E-3</v>
      </c>
      <c r="E25" s="3">
        <f t="shared" si="12"/>
        <v>0.48514052604021646</v>
      </c>
      <c r="F25" s="13">
        <f t="shared" si="0"/>
        <v>3.5252168721317041E-2</v>
      </c>
      <c r="G25" s="3">
        <f t="shared" si="12"/>
        <v>0.97028105208043292</v>
      </c>
      <c r="H25" s="13">
        <f t="shared" si="1"/>
        <v>2.8908307669410386E-2</v>
      </c>
      <c r="I25" s="3">
        <f t="shared" si="12"/>
        <v>1.4554215781206494</v>
      </c>
      <c r="J25" s="13">
        <f t="shared" si="2"/>
        <v>2.2564446617503734E-2</v>
      </c>
      <c r="K25" s="3">
        <f t="shared" si="12"/>
        <v>2.4257026302010822</v>
      </c>
      <c r="L25" s="13">
        <f t="shared" si="3"/>
        <v>9.87672451369042E-3</v>
      </c>
      <c r="M25" s="3">
        <f t="shared" si="13"/>
        <v>3.395983682281515</v>
      </c>
      <c r="N25" s="13">
        <f t="shared" si="4"/>
        <v>0</v>
      </c>
      <c r="O25" s="3">
        <f t="shared" si="14"/>
        <v>4.8514052604021645</v>
      </c>
      <c r="P25" s="13">
        <f t="shared" si="5"/>
        <v>0</v>
      </c>
    </row>
    <row r="26" spans="1:16" x14ac:dyDescent="0.3">
      <c r="A26" s="3">
        <f t="shared" si="18"/>
        <v>3.031332687795844E-2</v>
      </c>
      <c r="B26" s="13">
        <f t="shared" si="9"/>
        <v>7.5582656223200083E-5</v>
      </c>
      <c r="C26" s="13">
        <f t="shared" si="10"/>
        <v>4.0374922472899657E-7</v>
      </c>
      <c r="D26" s="13">
        <f t="shared" si="11"/>
        <v>1.0008924806828948E-2</v>
      </c>
      <c r="E26" s="3">
        <f t="shared" si="12"/>
        <v>0.4848433365610208</v>
      </c>
      <c r="F26" s="13">
        <f t="shared" si="0"/>
        <v>3.6009463146343165E-2</v>
      </c>
      <c r="G26" s="3">
        <f t="shared" si="12"/>
        <v>0.9696866731220416</v>
      </c>
      <c r="H26" s="13">
        <f t="shared" si="1"/>
        <v>2.9542688746202497E-2</v>
      </c>
      <c r="I26" s="3">
        <f t="shared" si="12"/>
        <v>1.4545300096830625</v>
      </c>
      <c r="J26" s="13">
        <f t="shared" si="2"/>
        <v>2.3075914346061831E-2</v>
      </c>
      <c r="K26" s="3">
        <f t="shared" si="12"/>
        <v>2.4242166828051039</v>
      </c>
      <c r="L26" s="13">
        <f t="shared" si="3"/>
        <v>1.0142365545780498E-2</v>
      </c>
      <c r="M26" s="3">
        <f t="shared" si="13"/>
        <v>3.3939033559271454</v>
      </c>
      <c r="N26" s="13">
        <f t="shared" si="4"/>
        <v>0</v>
      </c>
      <c r="O26" s="3">
        <f t="shared" si="14"/>
        <v>4.8484333656102079</v>
      </c>
      <c r="P26" s="13">
        <f t="shared" si="5"/>
        <v>0</v>
      </c>
    </row>
    <row r="27" spans="1:16" x14ac:dyDescent="0.3">
      <c r="A27" s="3">
        <f t="shared" si="18"/>
        <v>3.0919593415517609E-2</v>
      </c>
      <c r="B27" s="13">
        <f t="shared" si="9"/>
        <v>9.104108027656175E-5</v>
      </c>
      <c r="C27" s="13">
        <f t="shared" si="10"/>
        <v>5.3886758543185422E-7</v>
      </c>
      <c r="D27" s="13">
        <f t="shared" si="11"/>
        <v>1.0473731982223468E-2</v>
      </c>
      <c r="E27" s="3">
        <f t="shared" si="12"/>
        <v>0.48454020329224118</v>
      </c>
      <c r="F27" s="13">
        <f t="shared" si="0"/>
        <v>3.678401440231404E-2</v>
      </c>
      <c r="G27" s="3">
        <f t="shared" si="12"/>
        <v>0.96908040658448236</v>
      </c>
      <c r="H27" s="13">
        <f t="shared" si="1"/>
        <v>3.0192028527435966E-2</v>
      </c>
      <c r="I27" s="3">
        <f t="shared" si="12"/>
        <v>1.4536206098767237</v>
      </c>
      <c r="J27" s="13">
        <f t="shared" si="2"/>
        <v>2.3600042652557891E-2</v>
      </c>
      <c r="K27" s="3">
        <f t="shared" si="12"/>
        <v>2.4227010164612062</v>
      </c>
      <c r="L27" s="13">
        <f t="shared" si="3"/>
        <v>1.0416070902801746E-2</v>
      </c>
      <c r="M27" s="3">
        <f t="shared" si="13"/>
        <v>3.3917814230456882</v>
      </c>
      <c r="N27" s="13">
        <f t="shared" si="4"/>
        <v>0</v>
      </c>
      <c r="O27" s="3">
        <f t="shared" si="14"/>
        <v>4.8454020329224123</v>
      </c>
      <c r="P27" s="13">
        <f t="shared" si="5"/>
        <v>0</v>
      </c>
    </row>
    <row r="28" spans="1:16" x14ac:dyDescent="0.3">
      <c r="A28" s="3">
        <f t="shared" si="18"/>
        <v>3.1537985283827959E-2</v>
      </c>
      <c r="B28" s="13">
        <f t="shared" si="9"/>
        <v>1.0926172216489204E-4</v>
      </c>
      <c r="C28" s="13">
        <f t="shared" si="10"/>
        <v>7.151451154339136E-7</v>
      </c>
      <c r="D28" s="13">
        <f t="shared" si="11"/>
        <v>1.0947699510578017E-2</v>
      </c>
      <c r="E28" s="3">
        <f t="shared" si="12"/>
        <v>0.484231007358086</v>
      </c>
      <c r="F28" s="13">
        <f t="shared" si="0"/>
        <v>3.757625290792331E-2</v>
      </c>
      <c r="G28" s="3">
        <f t="shared" si="12"/>
        <v>0.96846201471617199</v>
      </c>
      <c r="H28" s="13">
        <f t="shared" si="1"/>
        <v>3.0856717938949004E-2</v>
      </c>
      <c r="I28" s="3">
        <f t="shared" si="12"/>
        <v>1.452693022074258</v>
      </c>
      <c r="J28" s="13">
        <f t="shared" si="2"/>
        <v>2.4137182969974701E-2</v>
      </c>
      <c r="K28" s="3">
        <f t="shared" si="12"/>
        <v>2.42115503679043</v>
      </c>
      <c r="L28" s="13">
        <f t="shared" si="3"/>
        <v>1.0698113032026099E-2</v>
      </c>
      <c r="M28" s="3">
        <f t="shared" si="13"/>
        <v>3.389617051506602</v>
      </c>
      <c r="N28" s="13">
        <f t="shared" si="4"/>
        <v>0</v>
      </c>
      <c r="O28" s="3">
        <f t="shared" si="14"/>
        <v>4.84231007358086</v>
      </c>
      <c r="P28" s="13">
        <f t="shared" si="5"/>
        <v>0</v>
      </c>
    </row>
    <row r="29" spans="1:16" x14ac:dyDescent="0.3">
      <c r="A29" s="3">
        <f t="shared" si="18"/>
        <v>3.2168744989504519E-2</v>
      </c>
      <c r="B29" s="13">
        <f t="shared" si="9"/>
        <v>1.3066074759280805E-4</v>
      </c>
      <c r="C29" s="13">
        <f t="shared" si="10"/>
        <v>9.438353770724395E-7</v>
      </c>
      <c r="D29" s="13">
        <f t="shared" si="11"/>
        <v>1.1431005138158529E-2</v>
      </c>
      <c r="E29" s="3">
        <f t="shared" si="12"/>
        <v>0.48391562750524775</v>
      </c>
      <c r="F29" s="13">
        <f t="shared" si="0"/>
        <v>3.8386621135634312E-2</v>
      </c>
      <c r="G29" s="3">
        <f t="shared" si="12"/>
        <v>0.96783125501049549</v>
      </c>
      <c r="H29" s="13">
        <f t="shared" si="1"/>
        <v>3.1537159431867259E-2</v>
      </c>
      <c r="I29" s="3">
        <f t="shared" si="12"/>
        <v>1.4517468825157431</v>
      </c>
      <c r="J29" s="13">
        <f t="shared" si="2"/>
        <v>2.4687697728100224E-2</v>
      </c>
      <c r="K29" s="3">
        <f t="shared" si="12"/>
        <v>2.4195781375262388</v>
      </c>
      <c r="L29" s="13">
        <f t="shared" si="3"/>
        <v>1.0988774320566131E-2</v>
      </c>
      <c r="M29" s="3">
        <f t="shared" si="13"/>
        <v>3.3874093925367341</v>
      </c>
      <c r="N29" s="13">
        <f t="shared" si="4"/>
        <v>0</v>
      </c>
      <c r="O29" s="3">
        <f t="shared" si="14"/>
        <v>4.8391562750524777</v>
      </c>
      <c r="P29" s="13">
        <f t="shared" si="5"/>
        <v>0</v>
      </c>
    </row>
    <row r="30" spans="1:16" x14ac:dyDescent="0.3">
      <c r="A30" s="3">
        <f t="shared" si="18"/>
        <v>3.2812119889294611E-2</v>
      </c>
      <c r="B30" s="13">
        <f t="shared" si="9"/>
        <v>1.5570377986246596E-4</v>
      </c>
      <c r="C30" s="13">
        <f t="shared" si="10"/>
        <v>1.2388979685680736E-6</v>
      </c>
      <c r="D30" s="13">
        <f t="shared" si="11"/>
        <v>1.1923829947079275E-2</v>
      </c>
      <c r="E30" s="3">
        <f t="shared" si="12"/>
        <v>0.48359394005535272</v>
      </c>
      <c r="F30" s="13">
        <f t="shared" si="0"/>
        <v>3.9215573991949457E-2</v>
      </c>
      <c r="G30" s="3">
        <f t="shared" si="12"/>
        <v>0.96718788011070544</v>
      </c>
      <c r="H30" s="13">
        <f t="shared" si="1"/>
        <v>3.2233767362863125E-2</v>
      </c>
      <c r="I30" s="3">
        <f t="shared" si="12"/>
        <v>1.4507818201660581</v>
      </c>
      <c r="J30" s="13">
        <f t="shared" si="2"/>
        <v>2.5251960733776786E-2</v>
      </c>
      <c r="K30" s="3">
        <f t="shared" si="12"/>
        <v>2.4179697002767635</v>
      </c>
      <c r="L30" s="13">
        <f t="shared" si="3"/>
        <v>1.1288347475604111E-2</v>
      </c>
      <c r="M30" s="3">
        <f t="shared" si="13"/>
        <v>3.3851575803874687</v>
      </c>
      <c r="N30" s="13">
        <f t="shared" si="4"/>
        <v>0</v>
      </c>
      <c r="O30" s="3">
        <f t="shared" si="14"/>
        <v>4.835939400553527</v>
      </c>
      <c r="P30" s="13">
        <f t="shared" si="5"/>
        <v>0</v>
      </c>
    </row>
    <row r="31" spans="1:16" x14ac:dyDescent="0.3">
      <c r="A31" s="3">
        <f t="shared" si="18"/>
        <v>3.3468362287080507E-2</v>
      </c>
      <c r="B31" s="13">
        <f t="shared" si="9"/>
        <v>1.849098117643655E-4</v>
      </c>
      <c r="C31" s="13">
        <f t="shared" si="10"/>
        <v>1.6175524558214705E-6</v>
      </c>
      <c r="D31" s="13">
        <f t="shared" si="11"/>
        <v>1.2426358413263323E-2</v>
      </c>
      <c r="E31" s="3">
        <f t="shared" si="12"/>
        <v>0.48326581885645975</v>
      </c>
      <c r="F31" s="13">
        <f t="shared" si="0"/>
        <v>4.0063579210908452E-2</v>
      </c>
      <c r="G31" s="3">
        <f t="shared" si="12"/>
        <v>0.9665316377129195</v>
      </c>
      <c r="H31" s="13">
        <f t="shared" si="1"/>
        <v>3.2946968388070173E-2</v>
      </c>
      <c r="I31" s="3">
        <f t="shared" si="12"/>
        <v>1.4497974565693792</v>
      </c>
      <c r="J31" s="13">
        <f t="shared" si="2"/>
        <v>2.5830357565231905E-2</v>
      </c>
      <c r="K31" s="3">
        <f t="shared" si="12"/>
        <v>2.4163290942822986</v>
      </c>
      <c r="L31" s="13">
        <f t="shared" si="3"/>
        <v>1.1597135919555364E-2</v>
      </c>
      <c r="M31" s="3">
        <f t="shared" si="13"/>
        <v>3.3828607319952182</v>
      </c>
      <c r="N31" s="13">
        <f t="shared" si="4"/>
        <v>0</v>
      </c>
      <c r="O31" s="3">
        <f t="shared" si="14"/>
        <v>4.8326581885645972</v>
      </c>
      <c r="P31" s="13">
        <f t="shared" si="5"/>
        <v>0</v>
      </c>
    </row>
    <row r="32" spans="1:16" x14ac:dyDescent="0.3">
      <c r="A32" s="3">
        <f t="shared" si="18"/>
        <v>3.4137729532822118E-2</v>
      </c>
      <c r="B32" s="13">
        <f t="shared" si="9"/>
        <v>2.1885517489449098E-4</v>
      </c>
      <c r="C32" s="13">
        <f t="shared" si="10"/>
        <v>2.1009231664126948E-6</v>
      </c>
      <c r="D32" s="13">
        <f t="shared" si="11"/>
        <v>1.2938778465214204E-2</v>
      </c>
      <c r="E32" s="3">
        <f t="shared" si="12"/>
        <v>0.48293113523358894</v>
      </c>
      <c r="F32" s="13">
        <f t="shared" si="0"/>
        <v>4.0931117761307076E-2</v>
      </c>
      <c r="G32" s="3">
        <f t="shared" si="12"/>
        <v>0.96586227046717787</v>
      </c>
      <c r="H32" s="13">
        <f t="shared" si="1"/>
        <v>3.3677201871170542E-2</v>
      </c>
      <c r="I32" s="3">
        <f t="shared" si="12"/>
        <v>1.4487934057007668</v>
      </c>
      <c r="J32" s="13">
        <f t="shared" si="2"/>
        <v>2.6423285981034023E-2</v>
      </c>
      <c r="K32" s="3">
        <f t="shared" si="12"/>
        <v>2.4146556761679445</v>
      </c>
      <c r="L32" s="13">
        <f t="shared" si="3"/>
        <v>1.1915454200760985E-2</v>
      </c>
      <c r="M32" s="3">
        <f t="shared" si="13"/>
        <v>3.3805179466351225</v>
      </c>
      <c r="N32" s="13">
        <f t="shared" si="4"/>
        <v>0</v>
      </c>
      <c r="O32" s="3">
        <f t="shared" si="14"/>
        <v>4.829311352335889</v>
      </c>
      <c r="P32" s="13">
        <f t="shared" si="5"/>
        <v>0</v>
      </c>
    </row>
    <row r="33" spans="1:16" x14ac:dyDescent="0.3">
      <c r="A33" s="3">
        <f t="shared" si="18"/>
        <v>3.4820484123478559E-2</v>
      </c>
      <c r="B33" s="13">
        <f t="shared" si="9"/>
        <v>2.5817753565012192E-4</v>
      </c>
      <c r="C33" s="13">
        <f t="shared" si="10"/>
        <v>2.714785123950275E-6</v>
      </c>
      <c r="D33" s="13">
        <f t="shared" si="11"/>
        <v>1.3461281543601331E-2</v>
      </c>
      <c r="E33" s="3">
        <f t="shared" si="12"/>
        <v>0.4825897579382607</v>
      </c>
      <c r="F33" s="13">
        <f t="shared" si="0"/>
        <v>4.1818684268147339E-2</v>
      </c>
      <c r="G33" s="3">
        <f t="shared" si="12"/>
        <v>0.9651795158765214</v>
      </c>
      <c r="H33" s="13">
        <f t="shared" si="1"/>
        <v>3.4424920306192604E-2</v>
      </c>
      <c r="I33" s="3">
        <f t="shared" si="12"/>
        <v>1.4477692738147823</v>
      </c>
      <c r="J33" s="13">
        <f t="shared" si="2"/>
        <v>2.7031156344237878E-2</v>
      </c>
      <c r="K33" s="3">
        <f t="shared" si="12"/>
        <v>2.4129487896913036</v>
      </c>
      <c r="L33" s="13">
        <f t="shared" si="3"/>
        <v>1.2243628420328423E-2</v>
      </c>
      <c r="M33" s="3">
        <f t="shared" si="13"/>
        <v>3.3781283055678251</v>
      </c>
      <c r="N33" s="13">
        <f t="shared" si="4"/>
        <v>0</v>
      </c>
      <c r="O33" s="3">
        <f t="shared" si="14"/>
        <v>4.8258975793826071</v>
      </c>
      <c r="P33" s="13">
        <f t="shared" si="5"/>
        <v>0</v>
      </c>
    </row>
    <row r="34" spans="1:16" x14ac:dyDescent="0.3">
      <c r="A34" s="3">
        <f t="shared" si="18"/>
        <v>3.5516893805948128E-2</v>
      </c>
      <c r="B34" s="13">
        <f t="shared" si="9"/>
        <v>3.0357988439117873E-4</v>
      </c>
      <c r="C34" s="13">
        <f t="shared" si="10"/>
        <v>3.490421721635312E-6</v>
      </c>
      <c r="D34" s="13">
        <f t="shared" si="11"/>
        <v>1.3994062661661156E-2</v>
      </c>
      <c r="E34" s="3">
        <f t="shared" si="12"/>
        <v>0.48224155309702593</v>
      </c>
      <c r="F34" s="13">
        <f t="shared" si="0"/>
        <v>4.2726787448849626E-2</v>
      </c>
      <c r="G34" s="3">
        <f t="shared" si="12"/>
        <v>0.96448310619405186</v>
      </c>
      <c r="H34" s="13">
        <f t="shared" si="1"/>
        <v>3.5190589755578101E-2</v>
      </c>
      <c r="I34" s="3">
        <f t="shared" si="12"/>
        <v>1.4467246592910779</v>
      </c>
      <c r="J34" s="13">
        <f t="shared" si="2"/>
        <v>2.7654392062306573E-2</v>
      </c>
      <c r="K34" s="3">
        <f t="shared" si="12"/>
        <v>2.4112077654851296</v>
      </c>
      <c r="L34" s="13">
        <f t="shared" si="3"/>
        <v>1.2581996675763518E-2</v>
      </c>
      <c r="M34" s="3">
        <f t="shared" si="13"/>
        <v>3.3756908716791814</v>
      </c>
      <c r="N34" s="13">
        <f t="shared" si="4"/>
        <v>0</v>
      </c>
      <c r="O34" s="3">
        <f t="shared" si="14"/>
        <v>4.8224155309702592</v>
      </c>
      <c r="P34" s="13">
        <f t="shared" si="5"/>
        <v>0</v>
      </c>
    </row>
    <row r="35" spans="1:16" x14ac:dyDescent="0.3">
      <c r="A35" s="3">
        <f t="shared" si="18"/>
        <v>3.6227231682067089E-2</v>
      </c>
      <c r="B35" s="13">
        <f t="shared" si="9"/>
        <v>3.5583448176154371E-4</v>
      </c>
      <c r="C35" s="13">
        <f t="shared" si="10"/>
        <v>4.4656049110343487E-6</v>
      </c>
      <c r="D35" s="13">
        <f t="shared" si="11"/>
        <v>1.4537320466415629E-2</v>
      </c>
      <c r="E35" s="3">
        <f t="shared" si="12"/>
        <v>0.48188638415896645</v>
      </c>
      <c r="F35" s="13">
        <f t="shared" si="0"/>
        <v>4.3655950564777675E-2</v>
      </c>
      <c r="G35" s="3">
        <f t="shared" si="12"/>
        <v>0.9637727683179329</v>
      </c>
      <c r="H35" s="13">
        <f t="shared" si="1"/>
        <v>3.5974690304099076E-2</v>
      </c>
      <c r="I35" s="3">
        <f t="shared" si="12"/>
        <v>1.4456591524768994</v>
      </c>
      <c r="J35" s="13">
        <f t="shared" si="2"/>
        <v>2.8293430043420473E-2</v>
      </c>
      <c r="K35" s="3">
        <f t="shared" si="12"/>
        <v>2.4094319207948325</v>
      </c>
      <c r="L35" s="13">
        <f t="shared" si="3"/>
        <v>1.2930909522063262E-2</v>
      </c>
      <c r="M35" s="3">
        <f t="shared" si="13"/>
        <v>3.3732046891127654</v>
      </c>
      <c r="N35" s="13">
        <f t="shared" si="4"/>
        <v>0</v>
      </c>
      <c r="O35" s="3">
        <f t="shared" si="14"/>
        <v>4.818863841589665</v>
      </c>
      <c r="P35" s="13">
        <f t="shared" si="5"/>
        <v>0</v>
      </c>
    </row>
    <row r="36" spans="1:16" x14ac:dyDescent="0.3">
      <c r="A36" s="3">
        <f t="shared" si="18"/>
        <v>3.695177631570843E-2</v>
      </c>
      <c r="B36" s="13">
        <f t="shared" si="9"/>
        <v>4.1578672399892501E-4</v>
      </c>
      <c r="C36" s="13">
        <f t="shared" si="10"/>
        <v>5.685708690342887E-6</v>
      </c>
      <c r="D36" s="13">
        <f t="shared" si="11"/>
        <v>1.5091257300708953E-2</v>
      </c>
      <c r="E36" s="3">
        <f t="shared" si="12"/>
        <v>0.48152411184214577</v>
      </c>
      <c r="F36" s="13">
        <f t="shared" si="0"/>
        <v>4.4606711888649106E-2</v>
      </c>
      <c r="G36" s="3">
        <f t="shared" si="12"/>
        <v>0.96304822368429155</v>
      </c>
      <c r="H36" s="13">
        <f t="shared" si="1"/>
        <v>3.6777716529228205E-2</v>
      </c>
      <c r="I36" s="3">
        <f t="shared" si="12"/>
        <v>1.4445723355264373</v>
      </c>
      <c r="J36" s="13">
        <f t="shared" si="2"/>
        <v>2.8948721169807307E-2</v>
      </c>
      <c r="K36" s="3">
        <f t="shared" si="12"/>
        <v>2.4076205592107289</v>
      </c>
      <c r="L36" s="13">
        <f t="shared" si="3"/>
        <v>1.3290730450965505E-2</v>
      </c>
      <c r="M36" s="3">
        <f t="shared" si="13"/>
        <v>3.3706687828950206</v>
      </c>
      <c r="N36" s="13">
        <f t="shared" si="4"/>
        <v>0</v>
      </c>
      <c r="O36" s="3">
        <f t="shared" si="14"/>
        <v>4.8152411184214579</v>
      </c>
      <c r="P36" s="13">
        <f t="shared" si="5"/>
        <v>0</v>
      </c>
    </row>
    <row r="37" spans="1:16" x14ac:dyDescent="0.3">
      <c r="A37" s="3">
        <f t="shared" si="18"/>
        <v>3.7690811842022602E-2</v>
      </c>
      <c r="B37" s="13">
        <f t="shared" si="9"/>
        <v>4.8435888727205672E-4</v>
      </c>
      <c r="C37" s="13">
        <f t="shared" si="10"/>
        <v>7.2049664914794047E-6</v>
      </c>
      <c r="D37" s="13">
        <f t="shared" si="11"/>
        <v>1.5656079266062967E-2</v>
      </c>
      <c r="E37" s="3">
        <f t="shared" si="12"/>
        <v>0.4811545940789887</v>
      </c>
      <c r="F37" s="13">
        <f t="shared" si="0"/>
        <v>4.5579625188426051E-2</v>
      </c>
      <c r="G37" s="3">
        <f t="shared" si="12"/>
        <v>0.96230918815797739</v>
      </c>
      <c r="H37" s="13">
        <f t="shared" si="1"/>
        <v>3.7600177988589438E-2</v>
      </c>
      <c r="I37" s="3">
        <f t="shared" si="12"/>
        <v>1.443463782236966</v>
      </c>
      <c r="J37" s="13">
        <f t="shared" si="2"/>
        <v>2.9620730788752825E-2</v>
      </c>
      <c r="K37" s="3">
        <f t="shared" si="12"/>
        <v>2.4057729703949433</v>
      </c>
      <c r="L37" s="13">
        <f t="shared" si="3"/>
        <v>1.3661836389079616E-2</v>
      </c>
      <c r="M37" s="3">
        <f t="shared" si="13"/>
        <v>3.3680821585529208</v>
      </c>
      <c r="N37" s="13">
        <f t="shared" si="4"/>
        <v>0</v>
      </c>
      <c r="O37" s="3">
        <f t="shared" si="14"/>
        <v>4.8115459407898866</v>
      </c>
      <c r="P37" s="13">
        <f t="shared" si="5"/>
        <v>0</v>
      </c>
    </row>
    <row r="38" spans="1:16" x14ac:dyDescent="0.3">
      <c r="A38" s="3">
        <f t="shared" si="18"/>
        <v>3.8444628078863056E-2</v>
      </c>
      <c r="B38" s="13">
        <f t="shared" si="9"/>
        <v>5.6255370971481831E-4</v>
      </c>
      <c r="C38" s="13">
        <f t="shared" si="10"/>
        <v>9.0878826644317823E-6</v>
      </c>
      <c r="D38" s="13">
        <f t="shared" si="11"/>
        <v>1.6231996286351046E-2</v>
      </c>
      <c r="E38" s="3">
        <f t="shared" si="12"/>
        <v>0.48077768596056847</v>
      </c>
      <c r="F38" s="13">
        <f t="shared" si="0"/>
        <v>4.6575260228303467E-2</v>
      </c>
      <c r="G38" s="3">
        <f t="shared" si="12"/>
        <v>0.96155537192113694</v>
      </c>
      <c r="H38" s="13">
        <f t="shared" si="1"/>
        <v>3.8442599725140462E-2</v>
      </c>
      <c r="I38" s="3">
        <f t="shared" si="12"/>
        <v>1.4423330578817055</v>
      </c>
      <c r="J38" s="13">
        <f t="shared" si="2"/>
        <v>3.0309939221977444E-2</v>
      </c>
      <c r="K38" s="3">
        <f t="shared" si="12"/>
        <v>2.4038884298028425</v>
      </c>
      <c r="L38" s="13">
        <f t="shared" si="3"/>
        <v>1.4044618215651433E-2</v>
      </c>
      <c r="M38" s="3">
        <f t="shared" si="13"/>
        <v>3.3654438017239792</v>
      </c>
      <c r="N38" s="13">
        <f t="shared" si="4"/>
        <v>0</v>
      </c>
      <c r="O38" s="3">
        <f t="shared" si="14"/>
        <v>4.8077768596056849</v>
      </c>
      <c r="P38" s="13">
        <f t="shared" si="5"/>
        <v>0</v>
      </c>
    </row>
    <row r="39" spans="1:16" x14ac:dyDescent="0.3">
      <c r="A39" s="3">
        <f t="shared" si="18"/>
        <v>3.9213520640440321E-2</v>
      </c>
      <c r="B39" s="13">
        <f t="shared" si="9"/>
        <v>6.5145776891655383E-4</v>
      </c>
      <c r="C39" s="13">
        <f t="shared" si="10"/>
        <v>1.141080762009461E-5</v>
      </c>
      <c r="D39" s="13">
        <f t="shared" si="11"/>
        <v>1.6819222172289663E-2</v>
      </c>
      <c r="E39" s="3">
        <f t="shared" si="12"/>
        <v>0.48039323967977982</v>
      </c>
      <c r="F39" s="13">
        <f t="shared" si="0"/>
        <v>4.7594203287437249E-2</v>
      </c>
      <c r="G39" s="3">
        <f t="shared" si="12"/>
        <v>0.96078647935955963</v>
      </c>
      <c r="H39" s="13">
        <f t="shared" si="1"/>
        <v>3.9305522790764394E-2</v>
      </c>
      <c r="I39" s="3">
        <f t="shared" si="12"/>
        <v>1.4411797190393396</v>
      </c>
      <c r="J39" s="13">
        <f t="shared" si="2"/>
        <v>3.1016842294091528E-2</v>
      </c>
      <c r="K39" s="3">
        <f t="shared" si="12"/>
        <v>2.4019661983988994</v>
      </c>
      <c r="L39" s="13">
        <f t="shared" si="3"/>
        <v>1.4439481300745811E-2</v>
      </c>
      <c r="M39" s="3">
        <f t="shared" si="13"/>
        <v>3.3627526777584587</v>
      </c>
      <c r="N39" s="13">
        <f t="shared" si="4"/>
        <v>0</v>
      </c>
      <c r="O39" s="3">
        <f t="shared" si="14"/>
        <v>4.8039323967977987</v>
      </c>
      <c r="P39" s="13">
        <f t="shared" si="5"/>
        <v>0</v>
      </c>
    </row>
    <row r="40" spans="1:16" x14ac:dyDescent="0.3">
      <c r="A40" s="3">
        <f t="shared" si="18"/>
        <v>3.9997791053249125E-2</v>
      </c>
      <c r="B40" s="13">
        <f t="shared" si="9"/>
        <v>7.5224461220778154E-4</v>
      </c>
      <c r="C40" s="13">
        <f t="shared" si="10"/>
        <v>1.4263685302362914E-5</v>
      </c>
      <c r="D40" s="13">
        <f t="shared" si="11"/>
        <v>1.7417974686745955E-2</v>
      </c>
      <c r="E40" s="3">
        <f t="shared" si="12"/>
        <v>0.48000110447337546</v>
      </c>
      <c r="F40" s="13">
        <f t="shared" si="0"/>
        <v>4.8637057697078226E-2</v>
      </c>
      <c r="G40" s="3">
        <f t="shared" si="12"/>
        <v>0.96000220894675092</v>
      </c>
      <c r="H40" s="13">
        <f t="shared" si="1"/>
        <v>4.0189504788974081E-2</v>
      </c>
      <c r="I40" s="3">
        <f t="shared" si="12"/>
        <v>1.4400033134201262</v>
      </c>
      <c r="J40" s="13">
        <f t="shared" si="2"/>
        <v>3.1741951880869944E-2</v>
      </c>
      <c r="K40" s="3">
        <f t="shared" si="12"/>
        <v>2.400005522366877</v>
      </c>
      <c r="L40" s="13">
        <f t="shared" si="3"/>
        <v>1.4846846064661653E-2</v>
      </c>
      <c r="M40" s="3">
        <f t="shared" si="13"/>
        <v>3.3600077313136278</v>
      </c>
      <c r="N40" s="13">
        <f t="shared" si="4"/>
        <v>0</v>
      </c>
      <c r="O40" s="3">
        <f t="shared" si="14"/>
        <v>4.8000110447337541</v>
      </c>
      <c r="P40" s="13">
        <f t="shared" si="5"/>
        <v>0</v>
      </c>
    </row>
    <row r="41" spans="1:16" x14ac:dyDescent="0.3">
      <c r="A41" s="3">
        <f t="shared" si="18"/>
        <v>4.079774687431411E-2</v>
      </c>
      <c r="B41" s="13">
        <f t="shared" si="9"/>
        <v>8.6617759717434566E-4</v>
      </c>
      <c r="C41" s="13">
        <f t="shared" si="10"/>
        <v>1.7751980503519075E-5</v>
      </c>
      <c r="D41" s="13">
        <f t="shared" si="11"/>
        <v>1.8028475610859247E-2</v>
      </c>
      <c r="E41" s="3">
        <f t="shared" si="12"/>
        <v>0.47960112656284293</v>
      </c>
      <c r="F41" s="13">
        <f t="shared" si="0"/>
        <v>4.9704444396805283E-2</v>
      </c>
      <c r="G41" s="3">
        <f t="shared" si="12"/>
        <v>0.95920225312568586</v>
      </c>
      <c r="H41" s="13">
        <f t="shared" si="1"/>
        <v>4.1095120437460719E-2</v>
      </c>
      <c r="I41" s="3">
        <f t="shared" si="12"/>
        <v>1.4388033796885289</v>
      </c>
      <c r="J41" s="13">
        <f t="shared" si="2"/>
        <v>3.2485796478116134E-2</v>
      </c>
      <c r="K41" s="3">
        <f t="shared" si="12"/>
        <v>2.3980056328142147</v>
      </c>
      <c r="L41" s="13">
        <f t="shared" si="3"/>
        <v>1.5267148559426997E-2</v>
      </c>
      <c r="M41" s="3">
        <f t="shared" si="13"/>
        <v>3.3572078859399008</v>
      </c>
      <c r="N41" s="13">
        <f t="shared" si="4"/>
        <v>0</v>
      </c>
      <c r="O41" s="3">
        <f t="shared" si="14"/>
        <v>4.7960112656284295</v>
      </c>
      <c r="P41" s="13">
        <f t="shared" si="5"/>
        <v>0</v>
      </c>
    </row>
    <row r="42" spans="1:16" x14ac:dyDescent="0.3">
      <c r="A42" s="3">
        <f t="shared" si="18"/>
        <v>4.1613701811800394E-2</v>
      </c>
      <c r="B42" s="13">
        <f t="shared" si="9"/>
        <v>9.9461240045608038E-4</v>
      </c>
      <c r="C42" s="13">
        <f t="shared" si="10"/>
        <v>2.1998792105775162E-5</v>
      </c>
      <c r="D42" s="13">
        <f t="shared" si="11"/>
        <v>1.8650950810973371E-2</v>
      </c>
      <c r="E42" s="3">
        <f t="shared" si="12"/>
        <v>0.47919314909409982</v>
      </c>
      <c r="F42" s="13">
        <f t="shared" si="0"/>
        <v>5.079700251057661E-2</v>
      </c>
      <c r="G42" s="3">
        <f t="shared" si="12"/>
        <v>0.95838629818819965</v>
      </c>
      <c r="H42" s="13">
        <f t="shared" si="1"/>
        <v>4.2022962151246436E-2</v>
      </c>
      <c r="I42" s="3">
        <f t="shared" si="12"/>
        <v>1.4375794472822994</v>
      </c>
      <c r="J42" s="13">
        <f t="shared" si="2"/>
        <v>3.3248921791916269E-2</v>
      </c>
      <c r="K42" s="3">
        <f t="shared" si="12"/>
        <v>2.395965745470499</v>
      </c>
      <c r="L42" s="13">
        <f t="shared" si="3"/>
        <v>1.5700841073255926E-2</v>
      </c>
      <c r="M42" s="3">
        <f t="shared" si="13"/>
        <v>3.3543520436586984</v>
      </c>
      <c r="N42" s="13">
        <f t="shared" si="4"/>
        <v>0</v>
      </c>
      <c r="O42" s="3">
        <f t="shared" si="14"/>
        <v>4.791931490940998</v>
      </c>
      <c r="P42" s="13">
        <f t="shared" si="5"/>
        <v>0</v>
      </c>
    </row>
    <row r="43" spans="1:16" x14ac:dyDescent="0.3">
      <c r="A43" s="3">
        <f t="shared" si="18"/>
        <v>4.2445975848036402E-2</v>
      </c>
      <c r="B43" s="13">
        <f t="shared" si="9"/>
        <v>1.1389991540451143E-3</v>
      </c>
      <c r="C43" s="13">
        <f t="shared" si="10"/>
        <v>2.7147156623458424E-5</v>
      </c>
      <c r="D43" s="13">
        <f t="shared" si="11"/>
        <v>1.9285630306375978E-2</v>
      </c>
      <c r="E43" s="3">
        <f t="shared" si="12"/>
        <v>0.47877701207598178</v>
      </c>
      <c r="F43" s="13">
        <f t="shared" si="0"/>
        <v>5.1915389943347094E-2</v>
      </c>
      <c r="G43" s="3">
        <f t="shared" si="12"/>
        <v>0.95755402415196356</v>
      </c>
      <c r="H43" s="13">
        <f t="shared" si="1"/>
        <v>4.2973640647231352E-2</v>
      </c>
      <c r="I43" s="3">
        <f t="shared" si="12"/>
        <v>1.4363310362279453</v>
      </c>
      <c r="J43" s="13">
        <f t="shared" si="2"/>
        <v>3.403189135111561E-2</v>
      </c>
      <c r="K43" s="3">
        <f t="shared" si="12"/>
        <v>2.3938850603799091</v>
      </c>
      <c r="L43" s="13">
        <f t="shared" si="3"/>
        <v>1.6148392758884106E-2</v>
      </c>
      <c r="M43" s="3">
        <f t="shared" si="13"/>
        <v>3.3514390845318727</v>
      </c>
      <c r="N43" s="13">
        <f t="shared" si="4"/>
        <v>0</v>
      </c>
      <c r="O43" s="3">
        <f t="shared" si="14"/>
        <v>4.7877701207598182</v>
      </c>
      <c r="P43" s="13">
        <f t="shared" si="5"/>
        <v>0</v>
      </c>
    </row>
    <row r="44" spans="1:16" x14ac:dyDescent="0.3">
      <c r="A44" s="3">
        <f t="shared" si="18"/>
        <v>4.329489536499713E-2</v>
      </c>
      <c r="B44" s="13">
        <f t="shared" si="9"/>
        <v>1.3008841699917817E-3</v>
      </c>
      <c r="C44" s="13">
        <f t="shared" si="10"/>
        <v>3.3362544437958275E-5</v>
      </c>
      <c r="D44" s="13">
        <f t="shared" si="11"/>
        <v>1.9932748337840332E-2</v>
      </c>
      <c r="E44" s="3">
        <f t="shared" si="12"/>
        <v>0.47835255231750146</v>
      </c>
      <c r="F44" s="13">
        <f t="shared" si="0"/>
        <v>5.3060283999028388E-2</v>
      </c>
      <c r="G44" s="3">
        <f t="shared" si="12"/>
        <v>0.95670510463500291</v>
      </c>
      <c r="H44" s="13">
        <f t="shared" si="1"/>
        <v>4.394778557095555E-2</v>
      </c>
      <c r="I44" s="3">
        <f t="shared" si="12"/>
        <v>1.4350576569525044</v>
      </c>
      <c r="J44" s="13">
        <f t="shared" si="2"/>
        <v>3.4835287142882719E-2</v>
      </c>
      <c r="K44" s="3">
        <f t="shared" si="12"/>
        <v>2.3917627615875072</v>
      </c>
      <c r="L44" s="13">
        <f t="shared" si="3"/>
        <v>1.661029028673704E-2</v>
      </c>
      <c r="M44" s="3">
        <f t="shared" si="13"/>
        <v>3.34846786622251</v>
      </c>
      <c r="N44" s="13">
        <f t="shared" si="4"/>
        <v>0</v>
      </c>
      <c r="O44" s="3">
        <f t="shared" si="14"/>
        <v>4.7835255231750144</v>
      </c>
      <c r="P44" s="13">
        <f t="shared" si="5"/>
        <v>0</v>
      </c>
    </row>
    <row r="45" spans="1:16" x14ac:dyDescent="0.3">
      <c r="A45" s="3">
        <f t="shared" si="18"/>
        <v>4.4160793272297071E-2</v>
      </c>
      <c r="B45" s="13">
        <f t="shared" si="9"/>
        <v>1.4819112166418456E-3</v>
      </c>
      <c r="C45" s="13">
        <f t="shared" si="10"/>
        <v>4.0835548870761732E-5</v>
      </c>
      <c r="D45" s="13">
        <f t="shared" si="11"/>
        <v>2.0592543436963796E-2</v>
      </c>
      <c r="E45" s="3">
        <f t="shared" si="12"/>
        <v>0.47791960336385148</v>
      </c>
      <c r="F45" s="13">
        <f t="shared" si="0"/>
        <v>5.4232382020598595E-2</v>
      </c>
      <c r="G45" s="3">
        <f t="shared" si="12"/>
        <v>0.95583920672770295</v>
      </c>
      <c r="H45" s="13">
        <f t="shared" si="1"/>
        <v>4.4946046146429719E-2</v>
      </c>
      <c r="I45" s="3">
        <f t="shared" si="12"/>
        <v>1.4337588100915544</v>
      </c>
      <c r="J45" s="13">
        <f t="shared" si="2"/>
        <v>3.565971027226085E-2</v>
      </c>
      <c r="K45" s="3">
        <f t="shared" si="12"/>
        <v>2.3895980168192574</v>
      </c>
      <c r="L45" s="13">
        <f t="shared" si="3"/>
        <v>1.7087038523923105E-2</v>
      </c>
      <c r="M45" s="3">
        <f t="shared" si="13"/>
        <v>3.34543722354696</v>
      </c>
      <c r="N45" s="13">
        <f t="shared" si="4"/>
        <v>0</v>
      </c>
      <c r="O45" s="3">
        <f t="shared" si="14"/>
        <v>4.7791960336385149</v>
      </c>
      <c r="P45" s="13">
        <f t="shared" si="5"/>
        <v>0</v>
      </c>
    </row>
    <row r="46" spans="1:16" x14ac:dyDescent="0.3">
      <c r="A46" s="3">
        <f t="shared" si="18"/>
        <v>4.5044009137743014E-2</v>
      </c>
      <c r="B46" s="13">
        <f t="shared" si="9"/>
        <v>1.6838223122478502E-3</v>
      </c>
      <c r="C46" s="13">
        <f t="shared" si="10"/>
        <v>4.9784765744880248E-5</v>
      </c>
      <c r="D46" s="13">
        <f t="shared" si="11"/>
        <v>2.1265258496296791E-2</v>
      </c>
      <c r="E46" s="3">
        <f t="shared" si="12"/>
        <v>0.47747799543112851</v>
      </c>
      <c r="F46" s="13">
        <f t="shared" si="0"/>
        <v>5.5432402053200443E-2</v>
      </c>
      <c r="G46" s="3">
        <f t="shared" si="12"/>
        <v>0.95495599086225702</v>
      </c>
      <c r="H46" s="13">
        <f t="shared" si="1"/>
        <v>4.5969091849921213E-2</v>
      </c>
      <c r="I46" s="3">
        <f t="shared" si="12"/>
        <v>1.4324339862933855</v>
      </c>
      <c r="J46" s="13">
        <f t="shared" si="2"/>
        <v>3.6505781646641984E-2</v>
      </c>
      <c r="K46" s="3">
        <f t="shared" si="12"/>
        <v>2.3873899771556424</v>
      </c>
      <c r="L46" s="13">
        <f t="shared" si="3"/>
        <v>1.7579161240083532E-2</v>
      </c>
      <c r="M46" s="3">
        <f t="shared" si="13"/>
        <v>3.3423459680178995</v>
      </c>
      <c r="N46" s="13">
        <f t="shared" si="4"/>
        <v>0</v>
      </c>
      <c r="O46" s="3">
        <f t="shared" si="14"/>
        <v>4.7747799543112848</v>
      </c>
      <c r="P46" s="13">
        <f t="shared" si="5"/>
        <v>0</v>
      </c>
    </row>
    <row r="47" spans="1:16" x14ac:dyDescent="0.3">
      <c r="A47" s="3">
        <f t="shared" si="18"/>
        <v>4.5944889320497874E-2</v>
      </c>
      <c r="B47" s="13">
        <f t="shared" si="9"/>
        <v>1.908458004992017E-3</v>
      </c>
      <c r="C47" s="13">
        <f t="shared" si="10"/>
        <v>6.04598583645894E-5</v>
      </c>
      <c r="D47" s="13">
        <f t="shared" si="11"/>
        <v>2.1951140840254464E-2</v>
      </c>
      <c r="E47" s="3">
        <f t="shared" si="12"/>
        <v>0.47702755533975105</v>
      </c>
      <c r="F47" s="13">
        <f t="shared" si="0"/>
        <v>5.6661083531098777E-2</v>
      </c>
      <c r="G47" s="3">
        <f t="shared" si="12"/>
        <v>0.95405511067950211</v>
      </c>
      <c r="H47" s="13">
        <f t="shared" si="1"/>
        <v>4.7017613108617268E-2</v>
      </c>
      <c r="I47" s="3">
        <f t="shared" si="12"/>
        <v>1.4310826660192533</v>
      </c>
      <c r="J47" s="13">
        <f t="shared" si="2"/>
        <v>3.7374142686135745E-2</v>
      </c>
      <c r="K47" s="3">
        <f t="shared" si="12"/>
        <v>2.3851377766987554</v>
      </c>
      <c r="L47" s="13">
        <f t="shared" si="3"/>
        <v>1.8087201841172715E-2</v>
      </c>
      <c r="M47" s="3">
        <f t="shared" si="13"/>
        <v>3.3391928873782573</v>
      </c>
      <c r="N47" s="13">
        <f t="shared" si="4"/>
        <v>0</v>
      </c>
      <c r="O47" s="3">
        <f t="shared" si="14"/>
        <v>4.7702755533975107</v>
      </c>
      <c r="P47" s="13">
        <f t="shared" si="5"/>
        <v>0</v>
      </c>
    </row>
    <row r="48" spans="1:16" x14ac:dyDescent="0.3">
      <c r="A48" s="3">
        <f t="shared" si="18"/>
        <v>4.6863787106907834E-2</v>
      </c>
      <c r="B48" s="13">
        <f t="shared" si="9"/>
        <v>2.1577571120927068E-3</v>
      </c>
      <c r="C48" s="13">
        <f t="shared" si="10"/>
        <v>7.3144799927127348E-5</v>
      </c>
      <c r="D48" s="13">
        <f t="shared" si="11"/>
        <v>2.2650442296802818E-2</v>
      </c>
      <c r="E48" s="3">
        <f t="shared" si="12"/>
        <v>0.47656810644654607</v>
      </c>
      <c r="F48" s="13">
        <f t="shared" si="0"/>
        <v>5.7919187989403202E-2</v>
      </c>
      <c r="G48" s="3">
        <f t="shared" si="12"/>
        <v>0.95313621289309214</v>
      </c>
      <c r="H48" s="13">
        <f t="shared" si="1"/>
        <v>4.8092322025123833E-2</v>
      </c>
      <c r="I48" s="3">
        <f t="shared" si="12"/>
        <v>1.4297043193396382</v>
      </c>
      <c r="J48" s="13">
        <f t="shared" si="2"/>
        <v>3.8265456060844451E-2</v>
      </c>
      <c r="K48" s="3">
        <f t="shared" si="12"/>
        <v>2.3828405322327306</v>
      </c>
      <c r="L48" s="13">
        <f t="shared" si="3"/>
        <v>1.8611724132285696E-2</v>
      </c>
      <c r="M48" s="3">
        <f t="shared" si="13"/>
        <v>3.3359767451258224</v>
      </c>
      <c r="N48" s="13">
        <f t="shared" si="4"/>
        <v>0</v>
      </c>
      <c r="O48" s="3">
        <f t="shared" si="14"/>
        <v>4.7656810644654612</v>
      </c>
      <c r="P48" s="13">
        <f t="shared" si="5"/>
        <v>0</v>
      </c>
    </row>
    <row r="49" spans="1:16" x14ac:dyDescent="0.3">
      <c r="A49" s="3">
        <f t="shared" si="18"/>
        <v>4.7801062849045992E-2</v>
      </c>
      <c r="B49" s="13">
        <f t="shared" si="9"/>
        <v>2.4337558946985276E-3</v>
      </c>
      <c r="C49" s="13">
        <f t="shared" si="10"/>
        <v>8.8161282303589331E-5</v>
      </c>
      <c r="D49" s="13">
        <f t="shared" si="11"/>
        <v>2.336341926990948E-2</v>
      </c>
      <c r="E49" s="3">
        <f t="shared" si="12"/>
        <v>0.47609946857547703</v>
      </c>
      <c r="F49" s="13">
        <f t="shared" si="0"/>
        <v>5.9207499801496088E-2</v>
      </c>
      <c r="G49" s="3">
        <f t="shared" si="12"/>
        <v>0.95219893715095405</v>
      </c>
      <c r="H49" s="13">
        <f t="shared" si="1"/>
        <v>4.9193953128795619E-2</v>
      </c>
      <c r="I49" s="3">
        <f t="shared" si="12"/>
        <v>1.428298405726431</v>
      </c>
      <c r="J49" s="13">
        <f t="shared" si="2"/>
        <v>3.918040645609517E-2</v>
      </c>
      <c r="K49" s="3">
        <f t="shared" si="12"/>
        <v>2.3804973428773852</v>
      </c>
      <c r="L49" s="13">
        <f t="shared" si="3"/>
        <v>1.9153313110694233E-2</v>
      </c>
      <c r="M49" s="3">
        <f t="shared" si="13"/>
        <v>3.3326962800283391</v>
      </c>
      <c r="N49" s="13">
        <f t="shared" si="4"/>
        <v>0</v>
      </c>
      <c r="O49" s="3">
        <f t="shared" si="14"/>
        <v>4.7609946857547705</v>
      </c>
      <c r="P49" s="13">
        <f t="shared" si="5"/>
        <v>0</v>
      </c>
    </row>
    <row r="50" spans="1:16" x14ac:dyDescent="0.3">
      <c r="A50" s="3">
        <f t="shared" si="18"/>
        <v>4.8757084106026916E-2</v>
      </c>
      <c r="B50" s="13">
        <f t="shared" si="9"/>
        <v>2.738586649654966E-3</v>
      </c>
      <c r="C50" s="13">
        <f t="shared" si="10"/>
        <v>1.0587227693130095E-4</v>
      </c>
      <c r="D50" s="13">
        <f t="shared" si="11"/>
        <v>2.4090332812748506E-2</v>
      </c>
      <c r="E50" s="3">
        <f t="shared" si="12"/>
        <v>0.47562145794698651</v>
      </c>
      <c r="F50" s="13">
        <f t="shared" si="0"/>
        <v>6.052682694314393E-2</v>
      </c>
      <c r="G50" s="3">
        <f t="shared" si="12"/>
        <v>0.95124291589397303</v>
      </c>
      <c r="H50" s="13">
        <f t="shared" si="1"/>
        <v>5.0323264154932899E-2</v>
      </c>
      <c r="I50" s="3">
        <f t="shared" si="12"/>
        <v>1.4268643738409597</v>
      </c>
      <c r="J50" s="13">
        <f t="shared" si="2"/>
        <v>4.0119701366721855E-2</v>
      </c>
      <c r="K50" s="3">
        <f t="shared" si="12"/>
        <v>2.3781072897349329</v>
      </c>
      <c r="L50" s="13">
        <f t="shared" si="3"/>
        <v>1.9712575790299766E-2</v>
      </c>
      <c r="M50" s="3">
        <f t="shared" si="13"/>
        <v>3.3293502056289057</v>
      </c>
      <c r="N50" s="13">
        <f t="shared" si="4"/>
        <v>0</v>
      </c>
      <c r="O50" s="3">
        <f t="shared" si="14"/>
        <v>4.7562145794698658</v>
      </c>
      <c r="P50" s="13">
        <f t="shared" si="5"/>
        <v>0</v>
      </c>
    </row>
    <row r="51" spans="1:16" x14ac:dyDescent="0.3">
      <c r="A51" s="3">
        <f t="shared" si="18"/>
        <v>4.9732225788147455E-2</v>
      </c>
      <c r="B51" s="13">
        <f t="shared" si="9"/>
        <v>3.0744757039038464E-3</v>
      </c>
      <c r="C51" s="13">
        <f t="shared" si="10"/>
        <v>1.2668573029320479E-4</v>
      </c>
      <c r="D51" s="13">
        <f t="shared" si="11"/>
        <v>2.4831448701647059E-2</v>
      </c>
      <c r="E51" s="3">
        <f t="shared" si="12"/>
        <v>0.4751338871059263</v>
      </c>
      <c r="F51" s="13">
        <f t="shared" si="0"/>
        <v>6.1878001784307711E-2</v>
      </c>
      <c r="G51" s="3">
        <f t="shared" si="12"/>
        <v>0.9502677742118526</v>
      </c>
      <c r="H51" s="13">
        <f t="shared" si="1"/>
        <v>5.148103685292079E-2</v>
      </c>
      <c r="I51" s="3">
        <f t="shared" si="12"/>
        <v>1.4254016613177789</v>
      </c>
      <c r="J51" s="13">
        <f t="shared" si="2"/>
        <v>4.108407192153387E-2</v>
      </c>
      <c r="K51" s="3">
        <f t="shared" si="12"/>
        <v>2.3756694355296313</v>
      </c>
      <c r="L51" s="13">
        <f t="shared" si="3"/>
        <v>2.0290142058760036E-2</v>
      </c>
      <c r="M51" s="3">
        <f t="shared" si="13"/>
        <v>3.3259372097414839</v>
      </c>
      <c r="N51" s="13">
        <f t="shared" si="4"/>
        <v>0</v>
      </c>
      <c r="O51" s="3">
        <f t="shared" si="14"/>
        <v>4.7513388710592626</v>
      </c>
      <c r="P51" s="13">
        <f t="shared" si="5"/>
        <v>0</v>
      </c>
    </row>
    <row r="52" spans="1:16" x14ac:dyDescent="0.3">
      <c r="A52" s="3">
        <f t="shared" si="18"/>
        <v>5.0726870303910404E-2</v>
      </c>
      <c r="B52" s="13">
        <f t="shared" si="9"/>
        <v>3.443740802187862E-3</v>
      </c>
      <c r="C52" s="13">
        <f t="shared" si="10"/>
        <v>1.5105837317239053E-4</v>
      </c>
      <c r="D52" s="13">
        <f t="shared" si="11"/>
        <v>2.5587037510760954E-2</v>
      </c>
      <c r="E52" s="3">
        <f t="shared" si="12"/>
        <v>0.47463656484804478</v>
      </c>
      <c r="F52" s="13">
        <f t="shared" si="0"/>
        <v>6.3261881909707718E-2</v>
      </c>
      <c r="G52" s="3">
        <f t="shared" si="12"/>
        <v>0.94927312969608957</v>
      </c>
      <c r="H52" s="13">
        <f t="shared" si="1"/>
        <v>5.2668077824429976E-2</v>
      </c>
      <c r="I52" s="3">
        <f t="shared" si="12"/>
        <v>1.4239096945441343</v>
      </c>
      <c r="J52" s="13">
        <f t="shared" si="2"/>
        <v>4.2074273739152221E-2</v>
      </c>
      <c r="K52" s="3">
        <f t="shared" si="12"/>
        <v>2.373182824240224</v>
      </c>
      <c r="L52" s="13">
        <f t="shared" si="3"/>
        <v>2.0886665568596734E-2</v>
      </c>
      <c r="M52" s="3">
        <f t="shared" si="13"/>
        <v>3.3224559539363137</v>
      </c>
      <c r="N52" s="13">
        <f t="shared" si="4"/>
        <v>0</v>
      </c>
      <c r="O52" s="3">
        <f t="shared" si="14"/>
        <v>4.746365648480448</v>
      </c>
      <c r="P52" s="13">
        <f t="shared" si="5"/>
        <v>0</v>
      </c>
    </row>
    <row r="53" spans="1:16" x14ac:dyDescent="0.3">
      <c r="A53" s="3">
        <f t="shared" si="18"/>
        <v>5.1741407709988613E-2</v>
      </c>
      <c r="B53" s="13">
        <f t="shared" si="9"/>
        <v>3.8487878838191578E-3</v>
      </c>
      <c r="C53" s="13">
        <f t="shared" si="10"/>
        <v>1.7949961961634877E-4</v>
      </c>
      <c r="D53" s="13">
        <f t="shared" si="11"/>
        <v>2.6357374687464276E-2</v>
      </c>
      <c r="E53" s="3">
        <f t="shared" si="12"/>
        <v>0.47412929614500571</v>
      </c>
      <c r="F53" s="13">
        <f t="shared" si="0"/>
        <v>6.4679350969240143E-2</v>
      </c>
      <c r="G53" s="3">
        <f t="shared" si="12"/>
        <v>0.94825859229001142</v>
      </c>
      <c r="H53" s="13">
        <f t="shared" si="1"/>
        <v>5.388521939284114E-2</v>
      </c>
      <c r="I53" s="3">
        <f t="shared" si="12"/>
        <v>1.4223878884350172</v>
      </c>
      <c r="J53" s="13">
        <f t="shared" si="2"/>
        <v>4.3091087816442129E-2</v>
      </c>
      <c r="K53" s="3">
        <f t="shared" si="12"/>
        <v>2.3706464807250285</v>
      </c>
      <c r="L53" s="13">
        <f t="shared" si="3"/>
        <v>2.1502824663644091E-2</v>
      </c>
      <c r="M53" s="3">
        <f t="shared" si="13"/>
        <v>3.3189050730150398</v>
      </c>
      <c r="N53" s="13">
        <f t="shared" si="4"/>
        <v>0</v>
      </c>
      <c r="O53" s="3">
        <f t="shared" si="14"/>
        <v>4.741292961450057</v>
      </c>
      <c r="P53" s="13">
        <f t="shared" si="5"/>
        <v>0</v>
      </c>
    </row>
    <row r="54" spans="1:16" x14ac:dyDescent="0.3">
      <c r="A54" s="3">
        <f t="shared" si="18"/>
        <v>5.2776235864188385E-2</v>
      </c>
      <c r="B54" s="13">
        <f t="shared" si="9"/>
        <v>4.2921072494690711E-3</v>
      </c>
      <c r="C54" s="13">
        <f t="shared" si="10"/>
        <v>2.1257552838272576E-4</v>
      </c>
      <c r="D54" s="13">
        <f t="shared" si="11"/>
        <v>2.7142740628437252E-2</v>
      </c>
      <c r="E54" s="3">
        <f t="shared" si="12"/>
        <v>0.47361188206790583</v>
      </c>
      <c r="F54" s="13">
        <f t="shared" si="0"/>
        <v>6.613131955938531E-2</v>
      </c>
      <c r="G54" s="3">
        <f t="shared" si="12"/>
        <v>0.94722376413581166</v>
      </c>
      <c r="H54" s="13">
        <f t="shared" si="1"/>
        <v>5.5133320505102217E-2</v>
      </c>
      <c r="I54" s="3">
        <f t="shared" si="12"/>
        <v>1.4208356462037175</v>
      </c>
      <c r="J54" s="13">
        <f t="shared" si="2"/>
        <v>4.4135321450819102E-2</v>
      </c>
      <c r="K54" s="3">
        <f t="shared" si="12"/>
        <v>2.3680594103395292</v>
      </c>
      <c r="L54" s="13">
        <f t="shared" si="3"/>
        <v>2.2139323342252878E-2</v>
      </c>
      <c r="M54" s="3">
        <f t="shared" si="13"/>
        <v>3.3152831744753408</v>
      </c>
      <c r="N54" s="13">
        <f t="shared" si="4"/>
        <v>1.4332523368666136E-4</v>
      </c>
      <c r="O54" s="3">
        <f t="shared" si="14"/>
        <v>4.7361188206790583</v>
      </c>
      <c r="P54" s="13">
        <f t="shared" si="5"/>
        <v>0</v>
      </c>
    </row>
    <row r="55" spans="1:16" x14ac:dyDescent="0.3">
      <c r="A55" s="3">
        <f t="shared" si="18"/>
        <v>5.3831760581472154E-2</v>
      </c>
      <c r="B55" s="13">
        <f t="shared" si="9"/>
        <v>4.776269124181028E-3</v>
      </c>
      <c r="C55" s="13">
        <f t="shared" si="10"/>
        <v>2.5091279662429073E-4</v>
      </c>
      <c r="D55" s="13">
        <f t="shared" si="11"/>
        <v>2.7943420756434856E-2</v>
      </c>
      <c r="E55" s="3">
        <f t="shared" si="12"/>
        <v>0.4730841197092639</v>
      </c>
      <c r="F55" s="13">
        <f t="shared" si="0"/>
        <v>6.7618726136792109E-2</v>
      </c>
      <c r="G55" s="3">
        <f t="shared" si="12"/>
        <v>0.94616823941852779</v>
      </c>
      <c r="H55" s="13">
        <f t="shared" si="1"/>
        <v>5.6413267667274433E-2</v>
      </c>
      <c r="I55" s="3">
        <f t="shared" si="12"/>
        <v>1.4192523591277917</v>
      </c>
      <c r="J55" s="13">
        <f t="shared" si="2"/>
        <v>4.5207809197756757E-2</v>
      </c>
      <c r="K55" s="3">
        <f t="shared" si="12"/>
        <v>2.3654205985463195</v>
      </c>
      <c r="L55" s="13">
        <f t="shared" si="3"/>
        <v>2.2796892258721422E-2</v>
      </c>
      <c r="M55" s="3">
        <f t="shared" si="13"/>
        <v>3.3115888379648473</v>
      </c>
      <c r="N55" s="13">
        <f t="shared" si="4"/>
        <v>3.8597531968608711E-4</v>
      </c>
      <c r="O55" s="3">
        <f t="shared" si="14"/>
        <v>4.730841197092639</v>
      </c>
      <c r="P55" s="13">
        <f t="shared" si="5"/>
        <v>0</v>
      </c>
    </row>
    <row r="56" spans="1:16" x14ac:dyDescent="0.3">
      <c r="A56" s="3">
        <f t="shared" si="18"/>
        <v>5.4908395793101597E-2</v>
      </c>
      <c r="B56" s="13">
        <f t="shared" si="9"/>
        <v>5.3039186280356716E-3</v>
      </c>
      <c r="C56" s="13">
        <f t="shared" si="10"/>
        <v>2.95202752763539E-4</v>
      </c>
      <c r="D56" s="13">
        <f t="shared" si="11"/>
        <v>2.8759705597717178E-2</v>
      </c>
      <c r="E56" s="3">
        <f t="shared" si="12"/>
        <v>0.47254580210344921</v>
      </c>
      <c r="F56" s="13">
        <f t="shared" si="0"/>
        <v>6.9142537965270257E-2</v>
      </c>
      <c r="G56" s="3">
        <f t="shared" si="12"/>
        <v>0.94509160420689842</v>
      </c>
      <c r="H56" s="13">
        <f t="shared" si="1"/>
        <v>5.7725975915073717E-2</v>
      </c>
      <c r="I56" s="3">
        <f t="shared" si="12"/>
        <v>1.4176374063103476</v>
      </c>
      <c r="J56" s="13">
        <f t="shared" si="2"/>
        <v>4.6309413864877191E-2</v>
      </c>
      <c r="K56" s="3">
        <f t="shared" si="12"/>
        <v>2.362729010517246</v>
      </c>
      <c r="L56" s="13">
        <f t="shared" si="3"/>
        <v>2.3476289764484123E-2</v>
      </c>
      <c r="M56" s="3">
        <f t="shared" si="13"/>
        <v>3.3078206147241445</v>
      </c>
      <c r="N56" s="13">
        <f t="shared" si="4"/>
        <v>6.4316566409105104E-4</v>
      </c>
      <c r="O56" s="3">
        <f t="shared" si="14"/>
        <v>4.7254580210344921</v>
      </c>
      <c r="P56" s="13">
        <f t="shared" si="5"/>
        <v>0</v>
      </c>
    </row>
    <row r="57" spans="1:16" x14ac:dyDescent="0.3">
      <c r="A57" s="3">
        <f t="shared" si="18"/>
        <v>5.6006563708963633E-2</v>
      </c>
      <c r="B57" s="13">
        <f t="shared" si="9"/>
        <v>5.8777701710432907E-3</v>
      </c>
      <c r="C57" s="13">
        <f t="shared" si="10"/>
        <v>3.4620531296339959E-4</v>
      </c>
      <c r="D57" s="13">
        <f t="shared" si="11"/>
        <v>2.9591890860120984E-2</v>
      </c>
      <c r="E57" s="3">
        <f t="shared" si="12"/>
        <v>0.47199671814551819</v>
      </c>
      <c r="F57" s="13">
        <f t="shared" si="0"/>
        <v>7.0703752097469999E-2</v>
      </c>
      <c r="G57" s="3">
        <f t="shared" si="12"/>
        <v>0.94399343629103638</v>
      </c>
      <c r="H57" s="13">
        <f t="shared" si="1"/>
        <v>5.9072389820764945E-2</v>
      </c>
      <c r="I57" s="3">
        <f t="shared" si="12"/>
        <v>1.4159901544365545</v>
      </c>
      <c r="J57" s="13">
        <f t="shared" si="2"/>
        <v>4.7441027544059912E-2</v>
      </c>
      <c r="K57" s="3">
        <f t="shared" si="12"/>
        <v>2.359983590727591</v>
      </c>
      <c r="L57" s="13">
        <f t="shared" si="3"/>
        <v>2.4178302990649839E-2</v>
      </c>
      <c r="M57" s="3">
        <f t="shared" si="13"/>
        <v>3.3039770270186271</v>
      </c>
      <c r="N57" s="13">
        <f t="shared" si="4"/>
        <v>9.1557843723977358E-4</v>
      </c>
      <c r="O57" s="3">
        <f t="shared" si="14"/>
        <v>4.719967181455182</v>
      </c>
      <c r="P57" s="13">
        <f t="shared" si="5"/>
        <v>0</v>
      </c>
    </row>
    <row r="58" spans="1:16" x14ac:dyDescent="0.3">
      <c r="A58" s="3">
        <f t="shared" si="18"/>
        <v>5.7126694983142906E-2</v>
      </c>
      <c r="B58" s="13">
        <f t="shared" si="9"/>
        <v>6.500601293842158E-3</v>
      </c>
      <c r="C58" s="13">
        <f t="shared" si="10"/>
        <v>4.0475286337411128E-4</v>
      </c>
      <c r="D58" s="13">
        <f t="shared" si="11"/>
        <v>3.0440277511750255E-2</v>
      </c>
      <c r="E58" s="3">
        <f t="shared" si="12"/>
        <v>0.47143665250842853</v>
      </c>
      <c r="F58" s="13">
        <f t="shared" si="0"/>
        <v>7.2303396392578628E-2</v>
      </c>
      <c r="G58" s="3">
        <f t="shared" si="12"/>
        <v>0.94287330501685707</v>
      </c>
      <c r="H58" s="13">
        <f t="shared" si="1"/>
        <v>6.0453484537820547E-2</v>
      </c>
      <c r="I58" s="3">
        <f t="shared" si="12"/>
        <v>1.4143099575252855</v>
      </c>
      <c r="J58" s="13">
        <f t="shared" si="2"/>
        <v>4.8603572683062445E-2</v>
      </c>
      <c r="K58" s="3">
        <f t="shared" si="12"/>
        <v>2.3571832625421427</v>
      </c>
      <c r="L58" s="13">
        <f t="shared" si="3"/>
        <v>2.4903748973546264E-2</v>
      </c>
      <c r="M58" s="3">
        <f t="shared" si="13"/>
        <v>3.3000565675589999</v>
      </c>
      <c r="N58" s="13">
        <f t="shared" si="4"/>
        <v>1.2039252640300866E-3</v>
      </c>
      <c r="O58" s="3">
        <f t="shared" si="14"/>
        <v>4.7143665250842854</v>
      </c>
      <c r="P58" s="13">
        <f t="shared" si="5"/>
        <v>0</v>
      </c>
    </row>
    <row r="59" spans="1:16" x14ac:dyDescent="0.3">
      <c r="A59" s="3">
        <f t="shared" si="18"/>
        <v>5.8269228882805765E-2</v>
      </c>
      <c r="B59" s="13">
        <f t="shared" si="9"/>
        <v>7.1752459805847863E-3</v>
      </c>
      <c r="C59" s="13">
        <f t="shared" si="10"/>
        <v>4.717540284776875E-4</v>
      </c>
      <c r="D59" s="13">
        <f t="shared" si="11"/>
        <v>3.1305171860261445E-2</v>
      </c>
      <c r="E59" s="3">
        <f t="shared" si="12"/>
        <v>0.47086538555859714</v>
      </c>
      <c r="F59" s="13">
        <f t="shared" si="0"/>
        <v>7.3942530571417073E-2</v>
      </c>
      <c r="G59" s="3">
        <f t="shared" si="12"/>
        <v>0.94173077111719428</v>
      </c>
      <c r="H59" s="13">
        <f t="shared" si="1"/>
        <v>6.1870266884811093E-2</v>
      </c>
      <c r="I59" s="3">
        <f t="shared" si="12"/>
        <v>1.4125961566757914</v>
      </c>
      <c r="J59" s="13">
        <f t="shared" si="2"/>
        <v>4.9798003198205126E-2</v>
      </c>
      <c r="K59" s="3">
        <f t="shared" si="12"/>
        <v>2.3543269277929855</v>
      </c>
      <c r="L59" s="13">
        <f t="shared" si="3"/>
        <v>2.565347582499319E-2</v>
      </c>
      <c r="M59" s="3">
        <f t="shared" si="13"/>
        <v>3.2960576989101797</v>
      </c>
      <c r="N59" s="13">
        <f t="shared" si="4"/>
        <v>1.5089484517812519E-3</v>
      </c>
      <c r="O59" s="3">
        <f t="shared" si="14"/>
        <v>4.7086538555859709</v>
      </c>
      <c r="P59" s="13">
        <f t="shared" si="5"/>
        <v>0</v>
      </c>
    </row>
    <row r="60" spans="1:16" x14ac:dyDescent="0.3">
      <c r="A60" s="3">
        <f t="shared" si="18"/>
        <v>5.9434613460461881E-2</v>
      </c>
      <c r="B60" s="13">
        <f t="shared" si="9"/>
        <v>7.9045874749421961E-3</v>
      </c>
      <c r="C60" s="13">
        <f t="shared" si="10"/>
        <v>5.481972844060065E-4</v>
      </c>
      <c r="D60" s="13">
        <f t="shared" si="11"/>
        <v>3.218688563271789E-2</v>
      </c>
      <c r="E60" s="3">
        <f t="shared" si="12"/>
        <v>0.47028269326976907</v>
      </c>
      <c r="F60" s="13">
        <f t="shared" si="0"/>
        <v>7.5622247310372176E-2</v>
      </c>
      <c r="G60" s="3">
        <f t="shared" si="12"/>
        <v>0.94056538653953814</v>
      </c>
      <c r="H60" s="13">
        <f t="shared" si="1"/>
        <v>6.3323776470053356E-2</v>
      </c>
      <c r="I60" s="3">
        <f t="shared" si="12"/>
        <v>1.4108480798093073</v>
      </c>
      <c r="J60" s="13">
        <f t="shared" si="2"/>
        <v>5.1025305629734535E-2</v>
      </c>
      <c r="K60" s="3">
        <f t="shared" si="12"/>
        <v>2.3514134663488453</v>
      </c>
      <c r="L60" s="13">
        <f t="shared" si="3"/>
        <v>2.6428363949096891E-2</v>
      </c>
      <c r="M60" s="3">
        <f t="shared" si="13"/>
        <v>3.2919788528883833</v>
      </c>
      <c r="N60" s="13">
        <f t="shared" si="4"/>
        <v>1.8314222684592478E-3</v>
      </c>
      <c r="O60" s="3">
        <f t="shared" si="14"/>
        <v>4.7028269326976906</v>
      </c>
      <c r="P60" s="13">
        <f t="shared" si="5"/>
        <v>0</v>
      </c>
    </row>
    <row r="61" spans="1:16" x14ac:dyDescent="0.3">
      <c r="A61" s="3">
        <f t="shared" si="18"/>
        <v>6.0623305729671118E-2</v>
      </c>
      <c r="B61" s="13">
        <f t="shared" si="9"/>
        <v>8.6915506344003076E-3</v>
      </c>
      <c r="C61" s="13">
        <f t="shared" si="10"/>
        <v>6.3515437511585805E-4</v>
      </c>
      <c r="D61" s="13">
        <f t="shared" si="11"/>
        <v>3.3085736055985186E-2</v>
      </c>
      <c r="E61" s="3">
        <f t="shared" si="12"/>
        <v>0.46968834713516444</v>
      </c>
      <c r="F61" s="13">
        <f t="shared" si="0"/>
        <v>7.7343673375658437E-2</v>
      </c>
      <c r="G61" s="3">
        <f t="shared" si="12"/>
        <v>0.93937669427032888</v>
      </c>
      <c r="H61" s="13">
        <f t="shared" si="1"/>
        <v>6.4815086858601295E-2</v>
      </c>
      <c r="I61" s="3">
        <f t="shared" si="12"/>
        <v>1.4090650414054933</v>
      </c>
      <c r="J61" s="13">
        <f t="shared" si="2"/>
        <v>5.2286500341544133E-2</v>
      </c>
      <c r="K61" s="3">
        <f t="shared" si="12"/>
        <v>2.3484417356758223</v>
      </c>
      <c r="L61" s="13">
        <f t="shared" si="3"/>
        <v>2.7229327307429847E-2</v>
      </c>
      <c r="M61" s="3">
        <f t="shared" si="13"/>
        <v>3.2878184299461513</v>
      </c>
      <c r="N61" s="13">
        <f t="shared" si="4"/>
        <v>2.1721542733155398E-3</v>
      </c>
      <c r="O61" s="3">
        <f t="shared" si="14"/>
        <v>4.6968834713516445</v>
      </c>
      <c r="P61" s="13">
        <f t="shared" si="5"/>
        <v>0</v>
      </c>
    </row>
    <row r="62" spans="1:16" x14ac:dyDescent="0.3">
      <c r="A62" s="3">
        <f t="shared" si="18"/>
        <v>6.1835771844264538E-2</v>
      </c>
      <c r="B62" s="13">
        <f t="shared" si="9"/>
        <v>9.5390938619176902E-3</v>
      </c>
      <c r="C62" s="13">
        <f t="shared" si="10"/>
        <v>7.3378348879692622E-4</v>
      </c>
      <c r="D62" s="13">
        <f t="shared" si="11"/>
        <v>3.4002045937637934E-2</v>
      </c>
      <c r="E62" s="3">
        <f t="shared" si="12"/>
        <v>0.46908211407786771</v>
      </c>
      <c r="F62" s="13">
        <f t="shared" si="0"/>
        <v>7.9107970799461205E-2</v>
      </c>
      <c r="G62" s="3">
        <f t="shared" si="12"/>
        <v>0.93816422815573541</v>
      </c>
      <c r="H62" s="13">
        <f t="shared" si="1"/>
        <v>6.6345306783229724E-2</v>
      </c>
      <c r="I62" s="3">
        <f t="shared" si="12"/>
        <v>1.4072463422336032</v>
      </c>
      <c r="J62" s="13">
        <f t="shared" si="2"/>
        <v>5.3582642766998215E-2</v>
      </c>
      <c r="K62" s="3">
        <f t="shared" si="12"/>
        <v>2.3454105703893386</v>
      </c>
      <c r="L62" s="13">
        <f t="shared" si="3"/>
        <v>2.8057314734535245E-2</v>
      </c>
      <c r="M62" s="3">
        <f t="shared" si="13"/>
        <v>3.2835747985450743</v>
      </c>
      <c r="N62" s="13">
        <f t="shared" si="4"/>
        <v>2.531986702072251E-3</v>
      </c>
      <c r="O62" s="3">
        <f t="shared" si="14"/>
        <v>4.6908211407786773</v>
      </c>
      <c r="P62" s="13">
        <f t="shared" si="5"/>
        <v>0</v>
      </c>
    </row>
    <row r="63" spans="1:16" x14ac:dyDescent="0.3">
      <c r="A63" s="3">
        <f t="shared" si="18"/>
        <v>6.3072487281149836E-2</v>
      </c>
      <c r="B63" s="13">
        <f t="shared" si="9"/>
        <v>1.045020065752086E-2</v>
      </c>
      <c r="C63" s="13">
        <f t="shared" si="10"/>
        <v>8.4533215189165449E-4</v>
      </c>
      <c r="D63" s="13">
        <f t="shared" si="11"/>
        <v>3.4936143747345778E-2</v>
      </c>
      <c r="E63" s="3">
        <f t="shared" si="12"/>
        <v>0.46846375635942505</v>
      </c>
      <c r="F63" s="13">
        <f t="shared" si="0"/>
        <v>8.0916338099574173E-2</v>
      </c>
      <c r="G63" s="3">
        <f t="shared" si="12"/>
        <v>0.93692751271885011</v>
      </c>
      <c r="H63" s="13">
        <f t="shared" si="1"/>
        <v>6.7915581401123984E-2</v>
      </c>
      <c r="I63" s="3">
        <f t="shared" si="12"/>
        <v>1.4053912690782753</v>
      </c>
      <c r="J63" s="13">
        <f t="shared" si="2"/>
        <v>5.4914824702673788E-2</v>
      </c>
      <c r="K63" s="3">
        <f t="shared" si="12"/>
        <v>2.3423187817971254</v>
      </c>
      <c r="L63" s="13">
        <f t="shared" si="3"/>
        <v>2.8913311305773418E-2</v>
      </c>
      <c r="M63" s="3">
        <f t="shared" si="13"/>
        <v>3.2792462945159757</v>
      </c>
      <c r="N63" s="13">
        <f t="shared" si="4"/>
        <v>2.9117979088730326E-3</v>
      </c>
      <c r="O63" s="3">
        <f t="shared" si="14"/>
        <v>4.6846375635942508</v>
      </c>
      <c r="P63" s="13">
        <f t="shared" si="5"/>
        <v>0</v>
      </c>
    </row>
    <row r="64" spans="1:16" x14ac:dyDescent="0.3">
      <c r="A64" s="3">
        <f t="shared" si="18"/>
        <v>6.4333937026772828E-2</v>
      </c>
      <c r="B64" s="13">
        <f t="shared" si="9"/>
        <v>1.1427870835500606E-2</v>
      </c>
      <c r="C64" s="13">
        <f t="shared" si="10"/>
        <v>9.7113979863611198E-4</v>
      </c>
      <c r="D64" s="13">
        <f t="shared" si="11"/>
        <v>3.5888363698704455E-2</v>
      </c>
      <c r="E64" s="3">
        <f t="shared" si="12"/>
        <v>0.46783303148661359</v>
      </c>
      <c r="F64" s="13">
        <f t="shared" si="0"/>
        <v>8.2770011544207947E-2</v>
      </c>
      <c r="G64" s="3">
        <f t="shared" si="12"/>
        <v>0.93566606297322719</v>
      </c>
      <c r="H64" s="13">
        <f t="shared" si="1"/>
        <v>6.9527093598058171E-2</v>
      </c>
      <c r="I64" s="3">
        <f t="shared" si="12"/>
        <v>1.4034990944598407</v>
      </c>
      <c r="J64" s="13">
        <f t="shared" si="2"/>
        <v>5.6284175651908422E-2</v>
      </c>
      <c r="K64" s="3">
        <f t="shared" si="12"/>
        <v>2.3391651574330679</v>
      </c>
      <c r="L64" s="13">
        <f t="shared" si="3"/>
        <v>2.9798339759608862E-2</v>
      </c>
      <c r="M64" s="3">
        <f t="shared" si="13"/>
        <v>3.2748312204062953</v>
      </c>
      <c r="N64" s="13">
        <f t="shared" si="4"/>
        <v>3.3125038673093091E-3</v>
      </c>
      <c r="O64" s="3">
        <f t="shared" si="14"/>
        <v>4.6783303148661357</v>
      </c>
      <c r="P64" s="13">
        <f t="shared" si="5"/>
        <v>0</v>
      </c>
    </row>
    <row r="65" spans="1:16" x14ac:dyDescent="0.3">
      <c r="A65" s="3">
        <f t="shared" si="18"/>
        <v>6.562061576730828E-2</v>
      </c>
      <c r="B65" s="13">
        <f t="shared" si="9"/>
        <v>1.247511145551298E-2</v>
      </c>
      <c r="C65" s="13">
        <f t="shared" si="10"/>
        <v>1.1126399750965761E-3</v>
      </c>
      <c r="D65" s="13">
        <f t="shared" si="11"/>
        <v>3.685904583147552E-2</v>
      </c>
      <c r="E65" s="3">
        <f t="shared" si="12"/>
        <v>0.46718969211634587</v>
      </c>
      <c r="F65" s="13">
        <f t="shared" si="0"/>
        <v>8.4670266463713173E-2</v>
      </c>
      <c r="G65" s="3">
        <f t="shared" si="12"/>
        <v>0.93437938423269173</v>
      </c>
      <c r="H65" s="13">
        <f t="shared" si="1"/>
        <v>7.1181065341915109E-2</v>
      </c>
      <c r="I65" s="3">
        <f t="shared" si="12"/>
        <v>1.4015690763490376</v>
      </c>
      <c r="J65" s="13">
        <f t="shared" si="2"/>
        <v>5.7691864220117031E-2</v>
      </c>
      <c r="K65" s="3">
        <f t="shared" si="12"/>
        <v>2.3359484605817293</v>
      </c>
      <c r="L65" s="13">
        <f t="shared" si="3"/>
        <v>3.0713461976520896E-2</v>
      </c>
      <c r="M65" s="3">
        <f t="shared" si="13"/>
        <v>3.2703278448144211</v>
      </c>
      <c r="N65" s="13">
        <f t="shared" si="4"/>
        <v>3.7350597329247628E-3</v>
      </c>
      <c r="O65" s="3">
        <f t="shared" si="14"/>
        <v>4.6718969211634587</v>
      </c>
      <c r="P65" s="13">
        <f t="shared" si="5"/>
        <v>0</v>
      </c>
    </row>
    <row r="66" spans="1:16" x14ac:dyDescent="0.3">
      <c r="A66" s="3">
        <f t="shared" si="18"/>
        <v>6.6933028082654444E-2</v>
      </c>
      <c r="B66" s="13">
        <f t="shared" si="9"/>
        <v>1.359492751806219E-2</v>
      </c>
      <c r="C66" s="13">
        <f t="shared" si="10"/>
        <v>1.2713621382769288E-3</v>
      </c>
      <c r="D66" s="13">
        <f t="shared" si="11"/>
        <v>3.7848536094195709E-2</v>
      </c>
      <c r="E66" s="3">
        <f t="shared" si="12"/>
        <v>0.46653348595867278</v>
      </c>
      <c r="F66" s="13">
        <f t="shared" si="0"/>
        <v>8.6618418611028772E-2</v>
      </c>
      <c r="G66" s="3">
        <f t="shared" si="12"/>
        <v>0.93306697191734556</v>
      </c>
      <c r="H66" s="13">
        <f t="shared" si="1"/>
        <v>7.2878759087473752E-2</v>
      </c>
      <c r="I66" s="3">
        <f t="shared" si="12"/>
        <v>1.3996004578760184</v>
      </c>
      <c r="J66" s="13">
        <f t="shared" si="2"/>
        <v>5.9139099563918725E-2</v>
      </c>
      <c r="K66" s="3">
        <f t="shared" si="12"/>
        <v>2.3326674297933638</v>
      </c>
      <c r="L66" s="13">
        <f t="shared" si="3"/>
        <v>3.1659780516808664E-2</v>
      </c>
      <c r="M66" s="3">
        <f t="shared" si="13"/>
        <v>3.2657344017107093</v>
      </c>
      <c r="N66" s="13">
        <f t="shared" si="4"/>
        <v>4.1804614696986028E-3</v>
      </c>
      <c r="O66" s="3">
        <f t="shared" si="14"/>
        <v>4.6653348595867277</v>
      </c>
      <c r="P66" s="13">
        <f t="shared" si="5"/>
        <v>0</v>
      </c>
    </row>
    <row r="67" spans="1:16" x14ac:dyDescent="0.3">
      <c r="A67" s="3">
        <f t="shared" si="18"/>
        <v>6.8271688644307535E-2</v>
      </c>
      <c r="B67" s="13">
        <f t="shared" si="9"/>
        <v>1.4790312476536742E-2</v>
      </c>
      <c r="C67" s="13">
        <f t="shared" si="10"/>
        <v>1.4489330129978713E-3</v>
      </c>
      <c r="D67" s="13">
        <f t="shared" si="11"/>
        <v>3.885718642711436E-2</v>
      </c>
      <c r="E67" s="3">
        <f t="shared" si="12"/>
        <v>0.46586415567784623</v>
      </c>
      <c r="F67" s="13">
        <f t="shared" si="0"/>
        <v>8.8615825572739573E-2</v>
      </c>
      <c r="G67" s="3">
        <f t="shared" si="12"/>
        <v>0.93172831135569245</v>
      </c>
      <c r="H67" s="13">
        <f t="shared" si="1"/>
        <v>7.4621479234467866E-2</v>
      </c>
      <c r="I67" s="3">
        <f t="shared" si="12"/>
        <v>1.3975924670335387</v>
      </c>
      <c r="J67" s="13">
        <f t="shared" si="2"/>
        <v>6.062713289619618E-2</v>
      </c>
      <c r="K67" s="3">
        <f t="shared" si="12"/>
        <v>2.3293207783892314</v>
      </c>
      <c r="L67" s="13">
        <f t="shared" si="3"/>
        <v>3.2638440219652773E-2</v>
      </c>
      <c r="M67" s="3">
        <f t="shared" si="13"/>
        <v>3.2610490897449238</v>
      </c>
      <c r="N67" s="13">
        <f t="shared" si="4"/>
        <v>4.6497475431093822E-3</v>
      </c>
      <c r="O67" s="3">
        <f t="shared" si="14"/>
        <v>4.6586415567784627</v>
      </c>
      <c r="P67" s="13">
        <f t="shared" si="5"/>
        <v>0</v>
      </c>
    </row>
    <row r="68" spans="1:16" x14ac:dyDescent="0.3">
      <c r="A68" s="3">
        <f t="shared" si="18"/>
        <v>6.9637122417193692E-2</v>
      </c>
      <c r="B68" s="13">
        <f t="shared" si="9"/>
        <v>1.606423861917719E-2</v>
      </c>
      <c r="C68" s="13">
        <f t="shared" si="10"/>
        <v>1.6470774718821313E-3</v>
      </c>
      <c r="D68" s="13">
        <f t="shared" si="11"/>
        <v>3.9885354845415083E-2</v>
      </c>
      <c r="E68" s="3">
        <f t="shared" si="12"/>
        <v>0.46518143879140317</v>
      </c>
      <c r="F68" s="13">
        <f t="shared" si="0"/>
        <v>9.066388823270001E-2</v>
      </c>
      <c r="G68" s="3">
        <f t="shared" si="12"/>
        <v>0.93036287758280634</v>
      </c>
      <c r="H68" s="13">
        <f t="shared" si="1"/>
        <v>7.6410573640997778E-2</v>
      </c>
      <c r="I68" s="3">
        <f t="shared" si="12"/>
        <v>1.3955443163742094</v>
      </c>
      <c r="J68" s="13">
        <f t="shared" si="2"/>
        <v>6.215725904929556E-2</v>
      </c>
      <c r="K68" s="3">
        <f t="shared" si="12"/>
        <v>2.3259071939570157</v>
      </c>
      <c r="L68" s="13">
        <f t="shared" si="3"/>
        <v>3.3650629865891103E-2</v>
      </c>
      <c r="M68" s="3">
        <f t="shared" si="13"/>
        <v>3.2562700715398218</v>
      </c>
      <c r="N68" s="13">
        <f t="shared" si="4"/>
        <v>5.1440006824866697E-3</v>
      </c>
      <c r="O68" s="3">
        <f t="shared" si="14"/>
        <v>4.6518143879140315</v>
      </c>
      <c r="P68" s="13">
        <f t="shared" si="5"/>
        <v>0</v>
      </c>
    </row>
    <row r="69" spans="1:16" x14ac:dyDescent="0.3">
      <c r="A69" s="3">
        <f t="shared" si="18"/>
        <v>7.102986486553757E-2</v>
      </c>
      <c r="B69" s="13">
        <f t="shared" si="9"/>
        <v>1.7419647375073153E-2</v>
      </c>
      <c r="C69" s="13">
        <f t="shared" si="10"/>
        <v>1.8676189068939832E-3</v>
      </c>
      <c r="D69" s="13">
        <f t="shared" si="11"/>
        <v>4.0933405522674528E-2</v>
      </c>
      <c r="E69" s="3">
        <f t="shared" si="12"/>
        <v>0.46448506756723124</v>
      </c>
      <c r="F69" s="13">
        <f t="shared" ref="F69:F132" si="19">MIN(clamp_high,MAX(clamp_low,IF($A69&lt;drop_off_ratio,$A69/drop_off_ratio,1)*base*((1-E69/diff_divide)*diff_factor+$A69*ratio_factor)))</f>
        <v>9.2764052290259247E-2</v>
      </c>
      <c r="G69" s="3">
        <f t="shared" si="12"/>
        <v>0.92897013513446247</v>
      </c>
      <c r="H69" s="13">
        <f t="shared" ref="H69:H132" si="20">MIN(clamp_high,MAX(clamp_low,IF($A69&lt;drop_off_ratio,$A69/drop_off_ratio,1)*base*((1-G69/diff_divide)*diff_factor+$A69*ratio_factor)))</f>
        <v>7.8247435194460632E-2</v>
      </c>
      <c r="I69" s="3">
        <f t="shared" si="12"/>
        <v>1.3934552027016935</v>
      </c>
      <c r="J69" s="13">
        <f t="shared" ref="J69:J132" si="21">MIN(clamp_high,MAX(clamp_low,IF($A69&lt;drop_off_ratio,$A69/drop_off_ratio,1)*base*((1-I69/diff_divide)*diff_factor+$A69*ratio_factor)))</f>
        <v>6.3730818098662018E-2</v>
      </c>
      <c r="K69" s="3">
        <f t="shared" ref="K69" si="22">K$4-$A69*K$4</f>
        <v>2.3224253378361559</v>
      </c>
      <c r="L69" s="13">
        <f t="shared" ref="L69:L132" si="23">MIN(clamp_high,MAX(clamp_low,IF($A69&lt;drop_off_ratio,$A69/drop_off_ratio,1)*base*((1-K69/diff_divide)*diff_factor+$A69*ratio_factor)))</f>
        <v>3.4697583907064754E-2</v>
      </c>
      <c r="M69" s="3">
        <f t="shared" si="13"/>
        <v>3.2513954729706187</v>
      </c>
      <c r="N69" s="13">
        <f t="shared" ref="N69:N132" si="24">MIN(clamp_high,MAX(clamp_low,IF($A69&lt;drop_off_ratio,$A69/drop_off_ratio,1)*base*((1-M69/diff_divide)*diff_factor+$A69*ratio_factor)))</f>
        <v>5.6643497154674699E-3</v>
      </c>
      <c r="O69" s="3">
        <f t="shared" si="14"/>
        <v>4.6448506756723118</v>
      </c>
      <c r="P69" s="13">
        <f t="shared" ref="P69:P132" si="25">MIN(clamp_high,MAX(clamp_low,IF($A69&lt;drop_off_ratio,$A69/drop_off_ratio,1)*base*((1-O69/diff_divide)*diff_factor+$A69*ratio_factor)))</f>
        <v>0</v>
      </c>
    </row>
    <row r="70" spans="1:16" x14ac:dyDescent="0.3">
      <c r="A70" s="3">
        <f t="shared" si="18"/>
        <v>7.2450462162848325E-2</v>
      </c>
      <c r="B70" s="13">
        <f t="shared" ref="B70:B133" si="26">0.75^(1/A70)</f>
        <v>1.8859439598524794E-2</v>
      </c>
      <c r="C70" s="13">
        <f t="shared" ref="C70:C133" si="27">$C$1^((1-$C$3)/((A70-$D$3)/$C$2))</f>
        <v>2.1124790644422636E-3</v>
      </c>
      <c r="D70" s="13">
        <f t="shared" ref="D70:D133" si="28">MIN(1,MAX(0,A70^3*0.0172 - A70^2*0.1809 + A70*0.7777 - 0.0134))</f>
        <v>4.2001708874508707E-2</v>
      </c>
      <c r="E70" s="3">
        <f t="shared" ref="E70:K133" si="29">E$4-$A70*E$4</f>
        <v>0.46377476891857583</v>
      </c>
      <c r="F70" s="13">
        <f t="shared" si="19"/>
        <v>9.4917809835203079E-2</v>
      </c>
      <c r="G70" s="3">
        <f t="shared" si="29"/>
        <v>0.92754953783715166</v>
      </c>
      <c r="H70" s="13">
        <f t="shared" si="20"/>
        <v>8.0133503442250731E-2</v>
      </c>
      <c r="I70" s="3">
        <f t="shared" si="29"/>
        <v>1.3913243067557275</v>
      </c>
      <c r="J70" s="13">
        <f t="shared" si="21"/>
        <v>6.5349197049298355E-2</v>
      </c>
      <c r="K70" s="3">
        <f t="shared" si="29"/>
        <v>2.3188738445928792</v>
      </c>
      <c r="L70" s="13">
        <f t="shared" si="23"/>
        <v>3.5780584263393624E-2</v>
      </c>
      <c r="M70" s="3">
        <f t="shared" ref="M70:M133" si="30">M$4-$A70*M$4</f>
        <v>3.2464233824300308</v>
      </c>
      <c r="N70" s="13">
        <f t="shared" si="24"/>
        <v>6.2119714774888967E-3</v>
      </c>
      <c r="O70" s="3">
        <f t="shared" ref="O70:O133" si="31">O$4-$A70*O$4</f>
        <v>4.6377476891857583</v>
      </c>
      <c r="P70" s="13">
        <f t="shared" si="25"/>
        <v>0</v>
      </c>
    </row>
    <row r="71" spans="1:16" x14ac:dyDescent="0.3">
      <c r="A71" s="3">
        <f t="shared" ref="A71:A134" si="32">A70*1.02</f>
        <v>7.3899471406105297E-2</v>
      </c>
      <c r="B71" s="13">
        <f t="shared" si="26"/>
        <v>2.0386465885869554E-2</v>
      </c>
      <c r="C71" s="13">
        <f t="shared" si="27"/>
        <v>2.3836773200222507E-3</v>
      </c>
      <c r="D71" s="13">
        <f t="shared" si="28"/>
        <v>4.3090641642354002E-2</v>
      </c>
      <c r="E71" s="3">
        <f t="shared" si="29"/>
        <v>0.46305026429694734</v>
      </c>
      <c r="F71" s="13">
        <f t="shared" si="19"/>
        <v>9.7126700981610983E-2</v>
      </c>
      <c r="G71" s="3">
        <f t="shared" si="29"/>
        <v>0.92610052859389469</v>
      </c>
      <c r="H71" s="13">
        <f t="shared" si="20"/>
        <v>8.2070266284570204E-2</v>
      </c>
      <c r="I71" s="3">
        <f t="shared" si="29"/>
        <v>1.389150792890842</v>
      </c>
      <c r="J71" s="13">
        <f t="shared" si="21"/>
        <v>6.7013831587529424E-2</v>
      </c>
      <c r="K71" s="3">
        <f t="shared" si="29"/>
        <v>2.3152513214847366</v>
      </c>
      <c r="L71" s="13">
        <f t="shared" si="23"/>
        <v>3.6900962193447885E-2</v>
      </c>
      <c r="M71" s="3">
        <f t="shared" si="30"/>
        <v>3.2413518500786314</v>
      </c>
      <c r="N71" s="13">
        <f t="shared" si="24"/>
        <v>6.7880927993663239E-3</v>
      </c>
      <c r="O71" s="3">
        <f t="shared" si="31"/>
        <v>4.6305026429694731</v>
      </c>
      <c r="P71" s="13">
        <f t="shared" si="25"/>
        <v>0</v>
      </c>
    </row>
    <row r="72" spans="1:16" x14ac:dyDescent="0.3">
      <c r="A72" s="3">
        <f t="shared" si="32"/>
        <v>7.5377460834227403E-2</v>
      </c>
      <c r="B72" s="13">
        <f t="shared" si="26"/>
        <v>2.2003516978184968E-2</v>
      </c>
      <c r="C72" s="13">
        <f t="shared" si="27"/>
        <v>2.6833293726955384E-3</v>
      </c>
      <c r="D72" s="13">
        <f t="shared" si="28"/>
        <v>4.4200586977327115E-2</v>
      </c>
      <c r="E72" s="3">
        <f t="shared" si="29"/>
        <v>0.46231126958288632</v>
      </c>
      <c r="F72" s="13">
        <f t="shared" si="19"/>
        <v>9.9392315562915057E-2</v>
      </c>
      <c r="G72" s="3">
        <f t="shared" si="29"/>
        <v>0.92462253916577264</v>
      </c>
      <c r="H72" s="13">
        <f t="shared" si="20"/>
        <v>8.4059261731784435E-2</v>
      </c>
      <c r="I72" s="3">
        <f t="shared" si="29"/>
        <v>1.3869338087486589</v>
      </c>
      <c r="J72" s="13">
        <f t="shared" si="21"/>
        <v>6.8726207900653799E-2</v>
      </c>
      <c r="K72" s="3">
        <f t="shared" si="29"/>
        <v>2.3115563479144314</v>
      </c>
      <c r="L72" s="13">
        <f t="shared" si="23"/>
        <v>3.8060100238392576E-2</v>
      </c>
      <c r="M72" s="3">
        <f t="shared" si="30"/>
        <v>3.2361788870802042</v>
      </c>
      <c r="N72" s="13">
        <f t="shared" si="24"/>
        <v>7.3939925761313165E-3</v>
      </c>
      <c r="O72" s="3">
        <f t="shared" si="31"/>
        <v>4.6231126958288629</v>
      </c>
      <c r="P72" s="13">
        <f t="shared" si="25"/>
        <v>0</v>
      </c>
    </row>
    <row r="73" spans="1:16" x14ac:dyDescent="0.3">
      <c r="A73" s="3">
        <f t="shared" si="32"/>
        <v>7.6885010050911959E-2</v>
      </c>
      <c r="B73" s="13">
        <f t="shared" si="26"/>
        <v>2.3713314302154523E-2</v>
      </c>
      <c r="C73" s="13">
        <f t="shared" si="27"/>
        <v>3.0136453443353329E-3</v>
      </c>
      <c r="D73" s="13">
        <f t="shared" si="28"/>
        <v>4.5331934524104729E-2</v>
      </c>
      <c r="E73" s="3">
        <f t="shared" si="29"/>
        <v>0.46155749497454401</v>
      </c>
      <c r="F73" s="13">
        <f t="shared" si="19"/>
        <v>0.10171629489053677</v>
      </c>
      <c r="G73" s="3">
        <f t="shared" si="29"/>
        <v>0.92311498994908803</v>
      </c>
      <c r="H73" s="13">
        <f t="shared" si="20"/>
        <v>8.6102079728852476E-2</v>
      </c>
      <c r="I73" s="3">
        <f t="shared" si="29"/>
        <v>1.384672484923632</v>
      </c>
      <c r="J73" s="13">
        <f t="shared" si="21"/>
        <v>7.0487864567168199E-2</v>
      </c>
      <c r="K73" s="3">
        <f t="shared" si="29"/>
        <v>2.3077874748727201</v>
      </c>
      <c r="L73" s="13">
        <f t="shared" si="23"/>
        <v>3.9259434243799622E-2</v>
      </c>
      <c r="M73" s="3">
        <f t="shared" si="30"/>
        <v>3.2309024648218081</v>
      </c>
      <c r="N73" s="13">
        <f t="shared" si="24"/>
        <v>8.0310039204310509E-3</v>
      </c>
      <c r="O73" s="3">
        <f t="shared" si="31"/>
        <v>4.6155749497454401</v>
      </c>
      <c r="P73" s="13">
        <f t="shared" si="25"/>
        <v>0</v>
      </c>
    </row>
    <row r="74" spans="1:16" x14ac:dyDescent="0.3">
      <c r="A74" s="3">
        <f t="shared" si="32"/>
        <v>7.8422710251930206E-2</v>
      </c>
      <c r="B74" s="13">
        <f t="shared" si="26"/>
        <v>2.551850069984854E-2</v>
      </c>
      <c r="C74" s="13">
        <f t="shared" si="27"/>
        <v>3.376927273439571E-3</v>
      </c>
      <c r="D74" s="13">
        <f t="shared" si="28"/>
        <v>4.648508050476035E-2</v>
      </c>
      <c r="E74" s="3">
        <f t="shared" si="29"/>
        <v>0.46078864487403493</v>
      </c>
      <c r="F74" s="13">
        <f t="shared" si="19"/>
        <v>0.10410033357857201</v>
      </c>
      <c r="G74" s="3">
        <f t="shared" si="29"/>
        <v>0.92157728974806985</v>
      </c>
      <c r="H74" s="13">
        <f t="shared" si="20"/>
        <v>8.8200364049464158E-2</v>
      </c>
      <c r="I74" s="3">
        <f t="shared" si="29"/>
        <v>1.3823659346221047</v>
      </c>
      <c r="J74" s="13">
        <f t="shared" si="21"/>
        <v>7.2300394520356331E-2</v>
      </c>
      <c r="K74" s="3">
        <f t="shared" si="29"/>
        <v>2.3039432243701743</v>
      </c>
      <c r="L74" s="13">
        <f t="shared" si="23"/>
        <v>4.0500455462140643E-2</v>
      </c>
      <c r="M74" s="3">
        <f t="shared" si="30"/>
        <v>3.2255205141182444</v>
      </c>
      <c r="N74" s="13">
        <f t="shared" si="24"/>
        <v>8.7005164039249405E-3</v>
      </c>
      <c r="O74" s="3">
        <f t="shared" si="31"/>
        <v>4.6078864487403486</v>
      </c>
      <c r="P74" s="13">
        <f t="shared" si="25"/>
        <v>0</v>
      </c>
    </row>
    <row r="75" spans="1:16" x14ac:dyDescent="0.3">
      <c r="A75" s="3">
        <f t="shared" si="32"/>
        <v>7.9991164456968814E-2</v>
      </c>
      <c r="B75" s="13">
        <f t="shared" si="26"/>
        <v>2.7421631396257057E-2</v>
      </c>
      <c r="C75" s="13">
        <f t="shared" si="27"/>
        <v>3.7755659983751931E-3</v>
      </c>
      <c r="D75" s="13">
        <f t="shared" si="28"/>
        <v>4.7660427802492362E-2</v>
      </c>
      <c r="E75" s="3">
        <f t="shared" si="29"/>
        <v>0.46000441777151557</v>
      </c>
      <c r="F75" s="13">
        <f t="shared" si="19"/>
        <v>0.106546181437093</v>
      </c>
      <c r="G75" s="3">
        <f t="shared" si="29"/>
        <v>0.92000883554303114</v>
      </c>
      <c r="H75" s="13">
        <f t="shared" si="20"/>
        <v>9.0355814262619877E-2</v>
      </c>
      <c r="I75" s="3">
        <f t="shared" si="29"/>
        <v>1.3800132533145468</v>
      </c>
      <c r="J75" s="13">
        <f t="shared" si="21"/>
        <v>7.4165447088146721E-2</v>
      </c>
      <c r="K75" s="3">
        <f t="shared" si="29"/>
        <v>2.300022088857578</v>
      </c>
      <c r="L75" s="13">
        <f t="shared" si="23"/>
        <v>4.1784712739200466E-2</v>
      </c>
      <c r="M75" s="3">
        <f t="shared" si="30"/>
        <v>3.2200309244006093</v>
      </c>
      <c r="N75" s="13">
        <f t="shared" si="24"/>
        <v>9.4039783902541783E-3</v>
      </c>
      <c r="O75" s="3">
        <f t="shared" si="31"/>
        <v>4.6000441777151559</v>
      </c>
      <c r="P75" s="13">
        <f t="shared" si="25"/>
        <v>0</v>
      </c>
    </row>
    <row r="76" spans="1:16" x14ac:dyDescent="0.3">
      <c r="A76" s="3">
        <f t="shared" si="32"/>
        <v>8.1590987746108193E-2</v>
      </c>
      <c r="B76" s="13">
        <f t="shared" si="26"/>
        <v>2.9425165251146124E-2</v>
      </c>
      <c r="C76" s="13">
        <f t="shared" si="27"/>
        <v>4.2120374301002203E-3</v>
      </c>
      <c r="D76" s="13">
        <f t="shared" si="28"/>
        <v>4.8858386045173383E-2</v>
      </c>
      <c r="E76" s="3">
        <f t="shared" si="29"/>
        <v>0.45920450612694591</v>
      </c>
      <c r="F76" s="13">
        <f t="shared" si="19"/>
        <v>0.10905564543673718</v>
      </c>
      <c r="G76" s="3">
        <f t="shared" si="29"/>
        <v>0.91840901225389182</v>
      </c>
      <c r="H76" s="13">
        <f t="shared" si="20"/>
        <v>9.2570187774498214E-2</v>
      </c>
      <c r="I76" s="3">
        <f t="shared" si="29"/>
        <v>1.3776135183808378</v>
      </c>
      <c r="J76" s="13">
        <f t="shared" si="21"/>
        <v>7.6084730112259247E-2</v>
      </c>
      <c r="K76" s="3">
        <f t="shared" si="29"/>
        <v>2.2960225306347297</v>
      </c>
      <c r="L76" s="13">
        <f t="shared" si="23"/>
        <v>4.3113814787781278E-2</v>
      </c>
      <c r="M76" s="3">
        <f t="shared" si="30"/>
        <v>3.2144315428886214</v>
      </c>
      <c r="N76" s="13">
        <f t="shared" si="24"/>
        <v>1.0142899463303328E-2</v>
      </c>
      <c r="O76" s="3">
        <f t="shared" si="31"/>
        <v>4.5920450612694594</v>
      </c>
      <c r="P76" s="13">
        <f t="shared" si="25"/>
        <v>0</v>
      </c>
    </row>
    <row r="77" spans="1:16" x14ac:dyDescent="0.3">
      <c r="A77" s="3">
        <f t="shared" si="32"/>
        <v>8.3222807501030352E-2</v>
      </c>
      <c r="B77" s="13">
        <f t="shared" si="26"/>
        <v>3.1531456339228117E-2</v>
      </c>
      <c r="C77" s="13">
        <f t="shared" si="27"/>
        <v>4.6888982196516297E-3</v>
      </c>
      <c r="D77" s="13">
        <f t="shared" si="28"/>
        <v>5.0079371688647338E-2</v>
      </c>
      <c r="E77" s="3">
        <f t="shared" si="29"/>
        <v>0.4583885962494848</v>
      </c>
      <c r="F77" s="13">
        <f t="shared" si="19"/>
        <v>0.11163059174735869</v>
      </c>
      <c r="G77" s="3">
        <f t="shared" si="29"/>
        <v>0.91677719249896961</v>
      </c>
      <c r="H77" s="13">
        <f t="shared" si="20"/>
        <v>9.4845301948569785E-2</v>
      </c>
      <c r="I77" s="3">
        <f t="shared" si="29"/>
        <v>1.3751657887484545</v>
      </c>
      <c r="J77" s="13">
        <f t="shared" si="21"/>
        <v>7.8060012149780894E-2</v>
      </c>
      <c r="K77" s="3">
        <f t="shared" si="29"/>
        <v>2.2919429812474243</v>
      </c>
      <c r="L77" s="13">
        <f t="shared" si="23"/>
        <v>4.4489432552203105E-2</v>
      </c>
      <c r="M77" s="3">
        <f t="shared" si="30"/>
        <v>3.2087201737463937</v>
      </c>
      <c r="N77" s="13">
        <f t="shared" si="24"/>
        <v>1.0918852954625318E-2</v>
      </c>
      <c r="O77" s="3">
        <f t="shared" si="31"/>
        <v>4.5838859624948487</v>
      </c>
      <c r="P77" s="13">
        <f t="shared" si="25"/>
        <v>0</v>
      </c>
    </row>
    <row r="78" spans="1:16" x14ac:dyDescent="0.3">
      <c r="A78" s="3">
        <f t="shared" si="32"/>
        <v>8.4887263651050954E-2</v>
      </c>
      <c r="B78" s="13">
        <f t="shared" si="26"/>
        <v>3.3742745899776612E-2</v>
      </c>
      <c r="C78" s="13">
        <f t="shared" si="27"/>
        <v>5.2087808309219412E-3</v>
      </c>
      <c r="D78" s="13">
        <f t="shared" si="28"/>
        <v>5.1323808099696729E-2</v>
      </c>
      <c r="E78" s="3">
        <f t="shared" si="29"/>
        <v>0.45755636817447454</v>
      </c>
      <c r="F78" s="13">
        <f t="shared" si="19"/>
        <v>0.11427294785362885</v>
      </c>
      <c r="G78" s="3">
        <f t="shared" si="29"/>
        <v>0.91511273634894907</v>
      </c>
      <c r="H78" s="13">
        <f t="shared" si="20"/>
        <v>9.7183036307033524E-2</v>
      </c>
      <c r="I78" s="3">
        <f t="shared" si="29"/>
        <v>1.3726691045234236</v>
      </c>
      <c r="J78" s="13">
        <f t="shared" si="21"/>
        <v>8.0093124760438172E-2</v>
      </c>
      <c r="K78" s="3">
        <f t="shared" si="29"/>
        <v>2.2877818408723725</v>
      </c>
      <c r="L78" s="13">
        <f t="shared" si="23"/>
        <v>4.5913301667247483E-2</v>
      </c>
      <c r="M78" s="3">
        <f t="shared" si="30"/>
        <v>3.2028945772213215</v>
      </c>
      <c r="N78" s="13">
        <f t="shared" si="24"/>
        <v>1.1733478574056806E-2</v>
      </c>
      <c r="O78" s="3">
        <f t="shared" si="31"/>
        <v>4.5755636817447449</v>
      </c>
      <c r="P78" s="13">
        <f t="shared" si="25"/>
        <v>0</v>
      </c>
    </row>
    <row r="79" spans="1:16" x14ac:dyDescent="0.3">
      <c r="A79" s="3">
        <f t="shared" si="32"/>
        <v>8.6585008924071977E-2</v>
      </c>
      <c r="B79" s="13">
        <f t="shared" si="26"/>
        <v>3.606115469371337E-2</v>
      </c>
      <c r="C79" s="13">
        <f t="shared" si="27"/>
        <v>5.7743880344118129E-3</v>
      </c>
      <c r="D79" s="13">
        <f t="shared" si="28"/>
        <v>5.2592125638598074E-2</v>
      </c>
      <c r="E79" s="3">
        <f t="shared" si="29"/>
        <v>0.45670749553796403</v>
      </c>
      <c r="F79" s="13">
        <f t="shared" si="19"/>
        <v>0.11698470475058589</v>
      </c>
      <c r="G79" s="3">
        <f t="shared" si="29"/>
        <v>0.91341499107592805</v>
      </c>
      <c r="H79" s="13">
        <f t="shared" si="20"/>
        <v>9.9585334816774007E-2</v>
      </c>
      <c r="I79" s="3">
        <f t="shared" si="29"/>
        <v>1.3701224866138921</v>
      </c>
      <c r="J79" s="13">
        <f t="shared" si="21"/>
        <v>8.2185964882962134E-2</v>
      </c>
      <c r="K79" s="3">
        <f t="shared" si="29"/>
        <v>2.2835374776898201</v>
      </c>
      <c r="L79" s="13">
        <f t="shared" si="23"/>
        <v>4.7387225015338368E-2</v>
      </c>
      <c r="M79" s="3">
        <f t="shared" si="30"/>
        <v>3.196952468765748</v>
      </c>
      <c r="N79" s="13">
        <f t="shared" si="24"/>
        <v>1.2588485147714627E-2</v>
      </c>
      <c r="O79" s="3">
        <f t="shared" si="31"/>
        <v>4.5670749553796401</v>
      </c>
      <c r="P79" s="13">
        <f t="shared" si="25"/>
        <v>0</v>
      </c>
    </row>
    <row r="80" spans="1:16" x14ac:dyDescent="0.3">
      <c r="A80" s="3">
        <f t="shared" si="32"/>
        <v>8.8316709102553417E-2</v>
      </c>
      <c r="B80" s="13">
        <f t="shared" si="26"/>
        <v>3.8488675802889019E-2</v>
      </c>
      <c r="C80" s="13">
        <f t="shared" si="27"/>
        <v>6.3884868426788586E-3</v>
      </c>
      <c r="D80" s="13">
        <f t="shared" si="28"/>
        <v>5.38847617411796E-2</v>
      </c>
      <c r="E80" s="3">
        <f t="shared" si="29"/>
        <v>0.4558416454487233</v>
      </c>
      <c r="F80" s="13">
        <f t="shared" si="19"/>
        <v>0.11976791922225338</v>
      </c>
      <c r="G80" s="3">
        <f t="shared" si="29"/>
        <v>0.9116832908974466</v>
      </c>
      <c r="H80" s="13">
        <f t="shared" si="20"/>
        <v>0.10205420826316675</v>
      </c>
      <c r="I80" s="3">
        <f t="shared" si="29"/>
        <v>1.3675249363461699</v>
      </c>
      <c r="J80" s="13">
        <f t="shared" si="21"/>
        <v>8.4340497304080095E-2</v>
      </c>
      <c r="K80" s="3">
        <f t="shared" si="29"/>
        <v>2.2792082272436165</v>
      </c>
      <c r="L80" s="13">
        <f t="shared" si="23"/>
        <v>4.8913075385906814E-2</v>
      </c>
      <c r="M80" s="3">
        <f t="shared" si="30"/>
        <v>3.1908915181410631</v>
      </c>
      <c r="N80" s="13">
        <f t="shared" si="24"/>
        <v>1.3485653467733521E-2</v>
      </c>
      <c r="O80" s="3">
        <f t="shared" si="31"/>
        <v>4.558416454487233</v>
      </c>
      <c r="P80" s="13">
        <f t="shared" si="25"/>
        <v>0</v>
      </c>
    </row>
    <row r="81" spans="1:16" x14ac:dyDescent="0.3">
      <c r="A81" s="3">
        <f t="shared" si="32"/>
        <v>9.008304328460448E-2</v>
      </c>
      <c r="B81" s="13">
        <f t="shared" si="26"/>
        <v>4.1027167902806409E-2</v>
      </c>
      <c r="C81" s="13">
        <f t="shared" si="27"/>
        <v>7.0539019130448294E-3</v>
      </c>
      <c r="D81" s="13">
        <f t="shared" si="28"/>
        <v>5.520216100029033E-2</v>
      </c>
      <c r="E81" s="3">
        <f t="shared" si="29"/>
        <v>0.45495847835769776</v>
      </c>
      <c r="F81" s="13">
        <f t="shared" si="19"/>
        <v>0.1226247162065711</v>
      </c>
      <c r="G81" s="3">
        <f t="shared" si="29"/>
        <v>0.90991695671539552</v>
      </c>
      <c r="H81" s="13">
        <f t="shared" si="20"/>
        <v>0.10459173671518963</v>
      </c>
      <c r="I81" s="3">
        <f t="shared" si="29"/>
        <v>1.3648754350730932</v>
      </c>
      <c r="J81" s="13">
        <f t="shared" si="21"/>
        <v>8.6558757223808167E-2</v>
      </c>
      <c r="K81" s="3">
        <f t="shared" si="29"/>
        <v>2.2747923917884889</v>
      </c>
      <c r="L81" s="13">
        <f t="shared" si="23"/>
        <v>5.0492798241045175E-2</v>
      </c>
      <c r="M81" s="3">
        <f t="shared" si="30"/>
        <v>3.1847093485038842</v>
      </c>
      <c r="N81" s="13">
        <f t="shared" si="24"/>
        <v>1.4426839258282224E-2</v>
      </c>
      <c r="O81" s="3">
        <f t="shared" si="31"/>
        <v>4.5495847835769778</v>
      </c>
      <c r="P81" s="13">
        <f t="shared" si="25"/>
        <v>0</v>
      </c>
    </row>
    <row r="82" spans="1:16" x14ac:dyDescent="0.3">
      <c r="A82" s="3">
        <f t="shared" si="32"/>
        <v>9.1884704150296578E-2</v>
      </c>
      <c r="B82" s="13">
        <f t="shared" si="26"/>
        <v>4.367834903643706E-2</v>
      </c>
      <c r="C82" s="13">
        <f t="shared" si="27"/>
        <v>7.7735084477198796E-3</v>
      </c>
      <c r="D82" s="13">
        <f t="shared" si="28"/>
        <v>5.6544775246585473E-2</v>
      </c>
      <c r="E82" s="3">
        <f t="shared" si="29"/>
        <v>0.4540576479248517</v>
      </c>
      <c r="F82" s="13">
        <f t="shared" si="19"/>
        <v>0.12555729125001008</v>
      </c>
      <c r="G82" s="3">
        <f t="shared" si="29"/>
        <v>0.90811529584970341</v>
      </c>
      <c r="H82" s="13">
        <f t="shared" si="20"/>
        <v>0.10720007208543808</v>
      </c>
      <c r="I82" s="3">
        <f t="shared" si="29"/>
        <v>1.3621729437745551</v>
      </c>
      <c r="J82" s="13">
        <f t="shared" si="21"/>
        <v>8.8842852920866092E-2</v>
      </c>
      <c r="K82" s="3">
        <f t="shared" si="29"/>
        <v>2.2702882396242585</v>
      </c>
      <c r="L82" s="13">
        <f t="shared" si="23"/>
        <v>5.2128414591722107E-2</v>
      </c>
      <c r="M82" s="3">
        <f t="shared" si="30"/>
        <v>3.1784035354739619</v>
      </c>
      <c r="N82" s="13">
        <f t="shared" si="24"/>
        <v>1.5413976262578124E-2</v>
      </c>
      <c r="O82" s="3">
        <f t="shared" si="31"/>
        <v>4.540576479248517</v>
      </c>
      <c r="P82" s="13">
        <f t="shared" si="25"/>
        <v>0</v>
      </c>
    </row>
    <row r="83" spans="1:16" x14ac:dyDescent="0.3">
      <c r="A83" s="3">
        <f t="shared" si="32"/>
        <v>9.3722398233302515E-2</v>
      </c>
      <c r="B83" s="13">
        <f t="shared" si="26"/>
        <v>4.6443790913091254E-2</v>
      </c>
      <c r="C83" s="13">
        <f t="shared" si="27"/>
        <v>8.5502246258027798E-3</v>
      </c>
      <c r="D83" s="13">
        <f t="shared" si="28"/>
        <v>5.7913063628527404E-2</v>
      </c>
      <c r="E83" s="3">
        <f t="shared" si="29"/>
        <v>0.45313880088334874</v>
      </c>
      <c r="F83" s="13">
        <f t="shared" si="19"/>
        <v>0.12856791305537782</v>
      </c>
      <c r="G83" s="3">
        <f t="shared" si="29"/>
        <v>0.90627760176669747</v>
      </c>
      <c r="H83" s="13">
        <f t="shared" si="20"/>
        <v>0.10988144078878367</v>
      </c>
      <c r="I83" s="3">
        <f t="shared" si="29"/>
        <v>1.3594164026500462</v>
      </c>
      <c r="J83" s="13">
        <f t="shared" si="21"/>
        <v>9.1194968522189473E-2</v>
      </c>
      <c r="K83" s="3">
        <f t="shared" si="29"/>
        <v>2.2656940044167437</v>
      </c>
      <c r="L83" s="13">
        <f t="shared" si="23"/>
        <v>5.3822023989001155E-2</v>
      </c>
      <c r="M83" s="3">
        <f t="shared" si="30"/>
        <v>3.1719716061834413</v>
      </c>
      <c r="N83" s="13">
        <f t="shared" si="24"/>
        <v>1.644907945581282E-2</v>
      </c>
      <c r="O83" s="3">
        <f t="shared" si="31"/>
        <v>4.5313880088334875</v>
      </c>
      <c r="P83" s="13">
        <f t="shared" si="25"/>
        <v>0</v>
      </c>
    </row>
    <row r="84" spans="1:16" x14ac:dyDescent="0.3">
      <c r="A84" s="3">
        <f t="shared" si="32"/>
        <v>9.5596846197968571E-2</v>
      </c>
      <c r="B84" s="13">
        <f t="shared" si="26"/>
        <v>4.9324913752561081E-2</v>
      </c>
      <c r="C84" s="13">
        <f t="shared" si="27"/>
        <v>9.3870036055747497E-3</v>
      </c>
      <c r="D84" s="13">
        <f t="shared" si="28"/>
        <v>5.9307492691497495E-2</v>
      </c>
      <c r="E84" s="3">
        <f t="shared" si="29"/>
        <v>0.4522015769010157</v>
      </c>
      <c r="F84" s="13">
        <f t="shared" si="19"/>
        <v>0.13165892612645982</v>
      </c>
      <c r="G84" s="3">
        <f t="shared" si="29"/>
        <v>0.9044031538020314</v>
      </c>
      <c r="H84" s="13">
        <f t="shared" si="20"/>
        <v>0.11263814650356628</v>
      </c>
      <c r="I84" s="3">
        <f t="shared" si="29"/>
        <v>1.3566047307030471</v>
      </c>
      <c r="J84" s="13">
        <f t="shared" si="21"/>
        <v>9.3617366880672778E-2</v>
      </c>
      <c r="K84" s="3">
        <f t="shared" si="29"/>
        <v>2.2610078845050787</v>
      </c>
      <c r="L84" s="13">
        <f t="shared" si="23"/>
        <v>5.5575807634885739E-2</v>
      </c>
      <c r="M84" s="3">
        <f t="shared" si="30"/>
        <v>3.1654110383071101</v>
      </c>
      <c r="N84" s="13">
        <f t="shared" si="24"/>
        <v>1.753424838909871E-2</v>
      </c>
      <c r="O84" s="3">
        <f t="shared" si="31"/>
        <v>4.5220157690101574</v>
      </c>
      <c r="P84" s="13">
        <f t="shared" si="25"/>
        <v>0</v>
      </c>
    </row>
    <row r="85" spans="1:16" x14ac:dyDescent="0.3">
      <c r="A85" s="3">
        <f t="shared" si="32"/>
        <v>9.7508783121927942E-2</v>
      </c>
      <c r="B85" s="13">
        <f t="shared" si="26"/>
        <v>5.2322981690995321E-2</v>
      </c>
      <c r="C85" s="13">
        <f t="shared" si="27"/>
        <v>1.028682513908195E-2</v>
      </c>
      <c r="D85" s="13">
        <f t="shared" si="28"/>
        <v>6.0728536455907624E-2</v>
      </c>
      <c r="E85" s="3">
        <f t="shared" si="29"/>
        <v>0.45124560843903605</v>
      </c>
      <c r="F85" s="13">
        <f t="shared" si="19"/>
        <v>0.13483275351328633</v>
      </c>
      <c r="G85" s="3">
        <f t="shared" si="29"/>
        <v>0.9024912168780721</v>
      </c>
      <c r="H85" s="13">
        <f t="shared" si="20"/>
        <v>0.11547257303936444</v>
      </c>
      <c r="I85" s="3">
        <f t="shared" si="29"/>
        <v>1.353736825317108</v>
      </c>
      <c r="J85" s="13">
        <f t="shared" si="21"/>
        <v>9.6112392565442503E-2</v>
      </c>
      <c r="K85" s="3">
        <f t="shared" si="29"/>
        <v>2.2562280421951799</v>
      </c>
      <c r="L85" s="13">
        <f t="shared" si="23"/>
        <v>5.7392031617598656E-2</v>
      </c>
      <c r="M85" s="3">
        <f t="shared" si="30"/>
        <v>3.1587192590732522</v>
      </c>
      <c r="N85" s="13">
        <f t="shared" si="24"/>
        <v>1.8671670669754795E-2</v>
      </c>
      <c r="O85" s="3">
        <f t="shared" si="31"/>
        <v>4.5124560843903598</v>
      </c>
      <c r="P85" s="13">
        <f t="shared" si="25"/>
        <v>0</v>
      </c>
    </row>
    <row r="86" spans="1:16" x14ac:dyDescent="0.3">
      <c r="A86" s="3">
        <f t="shared" si="32"/>
        <v>9.9458958784366502E-2</v>
      </c>
      <c r="B86" s="13">
        <f t="shared" si="26"/>
        <v>5.5439098761219802E-2</v>
      </c>
      <c r="C86" s="13">
        <f t="shared" si="27"/>
        <v>1.1252686844163634E-2</v>
      </c>
      <c r="D86" s="13">
        <f t="shared" si="28"/>
        <v>6.2176676494195678E-2</v>
      </c>
      <c r="E86" s="3">
        <f t="shared" si="29"/>
        <v>0.45027052060781675</v>
      </c>
      <c r="F86" s="13">
        <f t="shared" si="19"/>
        <v>0.13809189966196705</v>
      </c>
      <c r="G86" s="3">
        <f t="shared" si="29"/>
        <v>0.9005410412156335</v>
      </c>
      <c r="H86" s="13">
        <f t="shared" si="20"/>
        <v>0.11838718731554991</v>
      </c>
      <c r="I86" s="3">
        <f t="shared" si="29"/>
        <v>1.3508115618234502</v>
      </c>
      <c r="J86" s="13">
        <f t="shared" si="21"/>
        <v>9.8682474969132739E-2</v>
      </c>
      <c r="K86" s="3">
        <f t="shared" si="29"/>
        <v>2.2513526030390838</v>
      </c>
      <c r="L86" s="13">
        <f t="shared" si="23"/>
        <v>5.9273050276298409E-2</v>
      </c>
      <c r="M86" s="3">
        <f t="shared" si="30"/>
        <v>3.1518936442547174</v>
      </c>
      <c r="N86" s="13">
        <f t="shared" si="24"/>
        <v>1.9863625583464096E-2</v>
      </c>
      <c r="O86" s="3">
        <f t="shared" si="31"/>
        <v>4.5027052060781676</v>
      </c>
      <c r="P86" s="13">
        <f t="shared" si="25"/>
        <v>0</v>
      </c>
    </row>
    <row r="87" spans="1:16" x14ac:dyDescent="0.3">
      <c r="A87" s="3">
        <f t="shared" si="32"/>
        <v>0.10144813796005384</v>
      </c>
      <c r="B87" s="13">
        <f t="shared" si="26"/>
        <v>5.8674205456519697E-2</v>
      </c>
      <c r="C87" s="13">
        <f t="shared" si="27"/>
        <v>1.2287595181803048E-2</v>
      </c>
      <c r="D87" s="13">
        <f t="shared" si="28"/>
        <v>6.3652402006582995E-2</v>
      </c>
      <c r="E87" s="3">
        <f t="shared" si="29"/>
        <v>0.4492759310199731</v>
      </c>
      <c r="F87" s="13">
        <f t="shared" si="19"/>
        <v>0.14143895337318935</v>
      </c>
      <c r="G87" s="3">
        <f t="shared" si="29"/>
        <v>0.89855186203994619</v>
      </c>
      <c r="H87" s="13">
        <f t="shared" si="20"/>
        <v>0.12138454245500119</v>
      </c>
      <c r="I87" s="3">
        <f t="shared" si="29"/>
        <v>1.3478277930599192</v>
      </c>
      <c r="J87" s="13">
        <f t="shared" si="21"/>
        <v>0.10133013153681301</v>
      </c>
      <c r="K87" s="3">
        <f t="shared" si="29"/>
        <v>2.2463796550998656</v>
      </c>
      <c r="L87" s="13">
        <f t="shared" si="23"/>
        <v>6.1221309700436641E-2</v>
      </c>
      <c r="M87" s="3">
        <f t="shared" si="30"/>
        <v>3.1449315171398116</v>
      </c>
      <c r="N87" s="13">
        <f t="shared" si="24"/>
        <v>2.1112487864060295E-2</v>
      </c>
      <c r="O87" s="3">
        <f t="shared" si="31"/>
        <v>4.4927593101997312</v>
      </c>
      <c r="P87" s="13">
        <f t="shared" si="25"/>
        <v>0</v>
      </c>
    </row>
    <row r="88" spans="1:16" x14ac:dyDescent="0.3">
      <c r="A88" s="3">
        <f t="shared" si="32"/>
        <v>0.10347710071925491</v>
      </c>
      <c r="B88" s="13">
        <f t="shared" si="26"/>
        <v>6.2029075883277128E-2</v>
      </c>
      <c r="C88" s="13">
        <f t="shared" si="27"/>
        <v>1.3394556188934018E-2</v>
      </c>
      <c r="D88" s="13">
        <f t="shared" si="28"/>
        <v>6.5156209895466055E-2</v>
      </c>
      <c r="E88" s="3">
        <f t="shared" si="29"/>
        <v>0.44826144964037257</v>
      </c>
      <c r="F88" s="13">
        <f t="shared" si="19"/>
        <v>0.1448765908736426</v>
      </c>
      <c r="G88" s="3">
        <f t="shared" si="29"/>
        <v>0.89652289928074513</v>
      </c>
      <c r="H88" s="13">
        <f t="shared" si="20"/>
        <v>0.12446728099752437</v>
      </c>
      <c r="I88" s="3">
        <f t="shared" si="29"/>
        <v>1.3447843489211175</v>
      </c>
      <c r="J88" s="13">
        <f t="shared" si="21"/>
        <v>0.10405797112140609</v>
      </c>
      <c r="K88" s="3">
        <f t="shared" si="29"/>
        <v>2.2413072482018626</v>
      </c>
      <c r="L88" s="13">
        <f t="shared" si="23"/>
        <v>6.3239351369169569E-2</v>
      </c>
      <c r="M88" s="3">
        <f t="shared" si="30"/>
        <v>3.1378301474826076</v>
      </c>
      <c r="N88" s="13">
        <f t="shared" si="24"/>
        <v>2.2420731616933042E-2</v>
      </c>
      <c r="O88" s="3">
        <f t="shared" si="31"/>
        <v>4.4826144964037251</v>
      </c>
      <c r="P88" s="13">
        <f t="shared" si="25"/>
        <v>0</v>
      </c>
    </row>
    <row r="89" spans="1:16" x14ac:dyDescent="0.3">
      <c r="A89" s="3">
        <f t="shared" si="32"/>
        <v>0.10554664273364001</v>
      </c>
      <c r="B89" s="13">
        <f t="shared" si="26"/>
        <v>6.5504315504337787E-2</v>
      </c>
      <c r="C89" s="13">
        <f t="shared" si="27"/>
        <v>1.4576566018614234E-2</v>
      </c>
      <c r="D89" s="13">
        <f t="shared" si="28"/>
        <v>6.6688604838308782E-2</v>
      </c>
      <c r="E89" s="3">
        <f t="shared" si="29"/>
        <v>0.44722667863318</v>
      </c>
      <c r="F89" s="13">
        <f t="shared" si="19"/>
        <v>0.14840757900479767</v>
      </c>
      <c r="G89" s="3">
        <f t="shared" si="29"/>
        <v>0.89445335726635999</v>
      </c>
      <c r="H89" s="13">
        <f t="shared" si="20"/>
        <v>0.12763813823771225</v>
      </c>
      <c r="I89" s="3">
        <f t="shared" si="29"/>
        <v>1.34168003589954</v>
      </c>
      <c r="J89" s="13">
        <f t="shared" si="21"/>
        <v>0.10686869747062683</v>
      </c>
      <c r="K89" s="3">
        <f t="shared" si="29"/>
        <v>2.2361333931659</v>
      </c>
      <c r="L89" s="13">
        <f t="shared" si="23"/>
        <v>6.5329815936455995E-2</v>
      </c>
      <c r="M89" s="3">
        <f t="shared" si="30"/>
        <v>3.13058675043226</v>
      </c>
      <c r="N89" s="13">
        <f t="shared" si="24"/>
        <v>2.3790934402285149E-2</v>
      </c>
      <c r="O89" s="3">
        <f t="shared" si="31"/>
        <v>4.4722667863318</v>
      </c>
      <c r="P89" s="13">
        <f t="shared" si="25"/>
        <v>0</v>
      </c>
    </row>
    <row r="90" spans="1:16" x14ac:dyDescent="0.3">
      <c r="A90" s="3">
        <f t="shared" si="32"/>
        <v>0.10765757558831281</v>
      </c>
      <c r="B90" s="13">
        <f t="shared" si="26"/>
        <v>6.910035947158677E-2</v>
      </c>
      <c r="C90" s="13">
        <f t="shared" si="27"/>
        <v>1.583660134076878E-2</v>
      </c>
      <c r="D90" s="13">
        <f t="shared" si="28"/>
        <v>6.8250099358894797E-2</v>
      </c>
      <c r="E90" s="3">
        <f t="shared" si="29"/>
        <v>0.4461712122058436</v>
      </c>
      <c r="F90" s="13">
        <f t="shared" si="19"/>
        <v>0.15203477853364861</v>
      </c>
      <c r="G90" s="3">
        <f t="shared" si="29"/>
        <v>0.89234242441168721</v>
      </c>
      <c r="H90" s="13">
        <f t="shared" si="20"/>
        <v>0.13089994569216148</v>
      </c>
      <c r="I90" s="3">
        <f t="shared" si="29"/>
        <v>1.3385136366175308</v>
      </c>
      <c r="J90" s="13">
        <f t="shared" si="21"/>
        <v>0.1097651128506744</v>
      </c>
      <c r="K90" s="3">
        <f t="shared" si="29"/>
        <v>2.2308560610292179</v>
      </c>
      <c r="L90" s="13">
        <f t="shared" si="23"/>
        <v>6.7495447167700215E-2</v>
      </c>
      <c r="M90" s="3">
        <f t="shared" si="30"/>
        <v>3.1231984854409052</v>
      </c>
      <c r="N90" s="13">
        <f t="shared" si="24"/>
        <v>2.522578148472605E-2</v>
      </c>
      <c r="O90" s="3">
        <f t="shared" si="31"/>
        <v>4.4617121220584357</v>
      </c>
      <c r="P90" s="13">
        <f t="shared" si="25"/>
        <v>0</v>
      </c>
    </row>
    <row r="91" spans="1:16" x14ac:dyDescent="0.3">
      <c r="A91" s="3">
        <f t="shared" si="32"/>
        <v>0.10981072710007907</v>
      </c>
      <c r="B91" s="13">
        <f t="shared" si="26"/>
        <v>7.2817471542968554E-2</v>
      </c>
      <c r="C91" s="13">
        <f t="shared" si="27"/>
        <v>1.7177609657510917E-2</v>
      </c>
      <c r="D91" s="13">
        <f t="shared" si="28"/>
        <v>6.9841213896793125E-2</v>
      </c>
      <c r="E91" s="3">
        <f t="shared" si="29"/>
        <v>0.44509463644996045</v>
      </c>
      <c r="F91" s="13">
        <f t="shared" si="19"/>
        <v>0.15576114759020629</v>
      </c>
      <c r="G91" s="3">
        <f t="shared" si="29"/>
        <v>0.89018927289992089</v>
      </c>
      <c r="H91" s="13">
        <f t="shared" si="20"/>
        <v>0.13425563470116345</v>
      </c>
      <c r="I91" s="3">
        <f t="shared" si="29"/>
        <v>1.3352839093498814</v>
      </c>
      <c r="J91" s="13">
        <f t="shared" si="21"/>
        <v>0.11275012181212066</v>
      </c>
      <c r="K91" s="3">
        <f t="shared" si="29"/>
        <v>2.2254731822498024</v>
      </c>
      <c r="L91" s="13">
        <f t="shared" si="23"/>
        <v>6.973909603403497E-2</v>
      </c>
      <c r="M91" s="3">
        <f t="shared" si="30"/>
        <v>3.1156624551497232</v>
      </c>
      <c r="N91" s="13">
        <f t="shared" si="24"/>
        <v>2.6728070255949331E-2</v>
      </c>
      <c r="O91" s="3">
        <f t="shared" si="31"/>
        <v>4.4509463644996048</v>
      </c>
      <c r="P91" s="13">
        <f t="shared" si="25"/>
        <v>0</v>
      </c>
    </row>
    <row r="92" spans="1:16" x14ac:dyDescent="0.3">
      <c r="A92" s="3">
        <f t="shared" si="32"/>
        <v>0.11200694164208065</v>
      </c>
      <c r="B92" s="13">
        <f t="shared" si="26"/>
        <v>7.6655743576106786E-2</v>
      </c>
      <c r="C92" s="13">
        <f t="shared" si="27"/>
        <v>1.8602499587368499E-2</v>
      </c>
      <c r="D92" s="13">
        <f t="shared" si="28"/>
        <v>7.1462476874883399E-2</v>
      </c>
      <c r="E92" s="3">
        <f t="shared" si="29"/>
        <v>0.44399652917895965</v>
      </c>
      <c r="F92" s="13">
        <f t="shared" si="19"/>
        <v>0.15958974523672484</v>
      </c>
      <c r="G92" s="3">
        <f t="shared" si="29"/>
        <v>0.88799305835791931</v>
      </c>
      <c r="H92" s="13">
        <f t="shared" si="20"/>
        <v>0.13770824017018987</v>
      </c>
      <c r="I92" s="3">
        <f t="shared" si="29"/>
        <v>1.331989587536879</v>
      </c>
      <c r="J92" s="13">
        <f t="shared" si="21"/>
        <v>0.11582673510365486</v>
      </c>
      <c r="K92" s="3">
        <f t="shared" si="29"/>
        <v>2.2199826458947984</v>
      </c>
      <c r="L92" s="13">
        <f t="shared" si="23"/>
        <v>7.2063724970584844E-2</v>
      </c>
      <c r="M92" s="3">
        <f t="shared" si="30"/>
        <v>3.1079757042527176</v>
      </c>
      <c r="N92" s="13">
        <f t="shared" si="24"/>
        <v>2.8300714837514854E-2</v>
      </c>
      <c r="O92" s="3">
        <f t="shared" si="31"/>
        <v>4.4399652917895969</v>
      </c>
      <c r="P92" s="13">
        <f t="shared" si="25"/>
        <v>0</v>
      </c>
    </row>
    <row r="93" spans="1:16" x14ac:dyDescent="0.3">
      <c r="A93" s="3">
        <f t="shared" si="32"/>
        <v>0.11424708047492227</v>
      </c>
      <c r="B93" s="13">
        <f t="shared" si="26"/>
        <v>8.0615095587784305E-2</v>
      </c>
      <c r="C93" s="13">
        <f t="shared" si="27"/>
        <v>2.011413117259063E-2</v>
      </c>
      <c r="D93" s="13">
        <f t="shared" si="28"/>
        <v>7.3114424764779751E-2</v>
      </c>
      <c r="E93" s="3">
        <f t="shared" si="29"/>
        <v>0.44287645976253887</v>
      </c>
      <c r="F93" s="13">
        <f t="shared" si="19"/>
        <v>0.16352373517384025</v>
      </c>
      <c r="G93" s="3">
        <f t="shared" si="29"/>
        <v>0.88575291952507773</v>
      </c>
      <c r="H93" s="13">
        <f t="shared" si="20"/>
        <v>0.14126090445670691</v>
      </c>
      <c r="I93" s="3">
        <f t="shared" si="29"/>
        <v>1.3286293792876167</v>
      </c>
      <c r="J93" s="13">
        <f t="shared" si="21"/>
        <v>0.11899807373957352</v>
      </c>
      <c r="K93" s="3">
        <f t="shared" si="29"/>
        <v>2.2143822988126942</v>
      </c>
      <c r="L93" s="13">
        <f t="shared" si="23"/>
        <v>7.4472412305306809E-2</v>
      </c>
      <c r="M93" s="3">
        <f t="shared" si="30"/>
        <v>3.1001352183377722</v>
      </c>
      <c r="N93" s="13">
        <f t="shared" si="24"/>
        <v>2.9946750871040081E-2</v>
      </c>
      <c r="O93" s="3">
        <f t="shared" si="31"/>
        <v>4.4287645976253884</v>
      </c>
      <c r="P93" s="13">
        <f t="shared" si="25"/>
        <v>0</v>
      </c>
    </row>
    <row r="94" spans="1:16" x14ac:dyDescent="0.3">
      <c r="A94" s="3">
        <f t="shared" si="32"/>
        <v>0.11653202208442072</v>
      </c>
      <c r="B94" s="13">
        <f t="shared" si="26"/>
        <v>8.4695276365842384E-2</v>
      </c>
      <c r="C94" s="13">
        <f t="shared" si="27"/>
        <v>2.1715306263097676E-2</v>
      </c>
      <c r="D94" s="13">
        <f t="shared" si="28"/>
        <v>7.4797602149985182E-2</v>
      </c>
      <c r="E94" s="3">
        <f t="shared" si="29"/>
        <v>0.44173398895778965</v>
      </c>
      <c r="F94" s="13">
        <f t="shared" si="19"/>
        <v>0.16756638958900616</v>
      </c>
      <c r="G94" s="3">
        <f t="shared" si="29"/>
        <v>0.88346797791557929</v>
      </c>
      <c r="H94" s="13">
        <f t="shared" si="20"/>
        <v>0.14491688140807205</v>
      </c>
      <c r="I94" s="3">
        <f t="shared" si="29"/>
        <v>1.325201966873369</v>
      </c>
      <c r="J94" s="13">
        <f t="shared" si="21"/>
        <v>0.12226737322713796</v>
      </c>
      <c r="K94" s="3">
        <f t="shared" si="29"/>
        <v>2.208669944788948</v>
      </c>
      <c r="L94" s="13">
        <f t="shared" si="23"/>
        <v>7.6968356865269774E-2</v>
      </c>
      <c r="M94" s="3">
        <f t="shared" si="30"/>
        <v>3.0921379227045276</v>
      </c>
      <c r="N94" s="13">
        <f t="shared" si="24"/>
        <v>3.1669340503401554E-2</v>
      </c>
      <c r="O94" s="3">
        <f t="shared" si="31"/>
        <v>4.4173398895778959</v>
      </c>
      <c r="P94" s="13">
        <f t="shared" si="25"/>
        <v>0</v>
      </c>
    </row>
    <row r="95" spans="1:16" x14ac:dyDescent="0.3">
      <c r="A95" s="3">
        <f t="shared" si="32"/>
        <v>0.11886266252610914</v>
      </c>
      <c r="B95" s="13">
        <f t="shared" si="26"/>
        <v>8.8895864617566822E-2</v>
      </c>
      <c r="C95" s="13">
        <f t="shared" si="27"/>
        <v>2.3408759029587445E-2</v>
      </c>
      <c r="D95" s="13">
        <f t="shared" si="28"/>
        <v>7.65125617866005E-2</v>
      </c>
      <c r="E95" s="3">
        <f t="shared" si="29"/>
        <v>0.44056866873694545</v>
      </c>
      <c r="F95" s="13">
        <f t="shared" si="19"/>
        <v>0.1717210931528276</v>
      </c>
      <c r="G95" s="3">
        <f t="shared" si="29"/>
        <v>0.88113733747389089</v>
      </c>
      <c r="H95" s="13">
        <f t="shared" si="20"/>
        <v>0.14867954055649865</v>
      </c>
      <c r="I95" s="3">
        <f t="shared" si="29"/>
        <v>1.3217060062108363</v>
      </c>
      <c r="J95" s="13">
        <f t="shared" si="21"/>
        <v>0.1256379879601697</v>
      </c>
      <c r="K95" s="3">
        <f t="shared" si="29"/>
        <v>2.202843343684727</v>
      </c>
      <c r="L95" s="13">
        <f t="shared" si="23"/>
        <v>7.9554882767511798E-2</v>
      </c>
      <c r="M95" s="3">
        <f t="shared" si="30"/>
        <v>3.0839806811586179</v>
      </c>
      <c r="N95" s="13">
        <f t="shared" si="24"/>
        <v>3.3471777574853874E-2</v>
      </c>
      <c r="O95" s="3">
        <f t="shared" si="31"/>
        <v>4.405686687369454</v>
      </c>
      <c r="P95" s="13">
        <f t="shared" si="25"/>
        <v>0</v>
      </c>
    </row>
    <row r="96" spans="1:16" x14ac:dyDescent="0.3">
      <c r="A96" s="3">
        <f t="shared" si="32"/>
        <v>0.12123991577663132</v>
      </c>
      <c r="B96" s="13">
        <f t="shared" si="26"/>
        <v>9.3216270636348408E-2</v>
      </c>
      <c r="C96" s="13">
        <f t="shared" si="27"/>
        <v>2.519714665684511E-2</v>
      </c>
      <c r="D96" s="13">
        <f t="shared" si="28"/>
        <v>7.8259864661403791E-2</v>
      </c>
      <c r="E96" s="3">
        <f t="shared" si="29"/>
        <v>0.43938004211168435</v>
      </c>
      <c r="F96" s="13">
        <f t="shared" si="19"/>
        <v>0.17599134716911596</v>
      </c>
      <c r="G96" s="3">
        <f t="shared" si="29"/>
        <v>0.87876008422336871</v>
      </c>
      <c r="H96" s="13">
        <f t="shared" si="20"/>
        <v>0.15255237147731249</v>
      </c>
      <c r="I96" s="3">
        <f t="shared" si="29"/>
        <v>1.318140126335053</v>
      </c>
      <c r="J96" s="13">
        <f t="shared" si="21"/>
        <v>0.12911339578550904</v>
      </c>
      <c r="K96" s="3">
        <f t="shared" si="29"/>
        <v>2.1969002105584217</v>
      </c>
      <c r="L96" s="13">
        <f t="shared" si="23"/>
        <v>8.2235444401902086E-2</v>
      </c>
      <c r="M96" s="3">
        <f t="shared" si="30"/>
        <v>3.0756602947817901</v>
      </c>
      <c r="N96" s="13">
        <f t="shared" si="24"/>
        <v>3.5357493018295154E-2</v>
      </c>
      <c r="O96" s="3">
        <f t="shared" si="31"/>
        <v>4.3938004211168433</v>
      </c>
      <c r="P96" s="13">
        <f t="shared" si="25"/>
        <v>0</v>
      </c>
    </row>
    <row r="97" spans="1:16" x14ac:dyDescent="0.3">
      <c r="A97" s="3">
        <f t="shared" si="32"/>
        <v>0.12366471409216395</v>
      </c>
      <c r="B97" s="13">
        <f t="shared" si="26"/>
        <v>9.765573846634798E-2</v>
      </c>
      <c r="C97" s="13">
        <f t="shared" si="27"/>
        <v>2.708304026645347E-2</v>
      </c>
      <c r="D97" s="13">
        <f t="shared" si="28"/>
        <v>8.0040080047108761E-2</v>
      </c>
      <c r="E97" s="3">
        <f t="shared" si="29"/>
        <v>0.43816764295391802</v>
      </c>
      <c r="F97" s="13">
        <f t="shared" si="19"/>
        <v>0.18038077388472065</v>
      </c>
      <c r="G97" s="3">
        <f t="shared" si="29"/>
        <v>0.87633528590783605</v>
      </c>
      <c r="H97" s="13">
        <f t="shared" si="20"/>
        <v>0.15653898831697385</v>
      </c>
      <c r="I97" s="3">
        <f t="shared" si="29"/>
        <v>1.314502928861754</v>
      </c>
      <c r="J97" s="13">
        <f t="shared" si="21"/>
        <v>0.13269720274922703</v>
      </c>
      <c r="K97" s="3">
        <f t="shared" si="29"/>
        <v>2.19083821476959</v>
      </c>
      <c r="L97" s="13">
        <f t="shared" si="23"/>
        <v>8.5013631613733431E-2</v>
      </c>
      <c r="M97" s="3">
        <f t="shared" si="30"/>
        <v>3.0671735006774261</v>
      </c>
      <c r="N97" s="13">
        <f t="shared" si="24"/>
        <v>3.7330060478239793E-2</v>
      </c>
      <c r="O97" s="3">
        <f t="shared" si="31"/>
        <v>4.3816764295391799</v>
      </c>
      <c r="P97" s="13">
        <f t="shared" si="25"/>
        <v>0</v>
      </c>
    </row>
    <row r="98" spans="1:16" x14ac:dyDescent="0.3">
      <c r="A98" s="3">
        <f t="shared" si="32"/>
        <v>0.12613800837400724</v>
      </c>
      <c r="B98" s="13">
        <f t="shared" si="26"/>
        <v>0.10221334854306212</v>
      </c>
      <c r="C98" s="13">
        <f t="shared" si="27"/>
        <v>2.9068916115892986E-2</v>
      </c>
      <c r="D98" s="13">
        <f t="shared" si="28"/>
        <v>8.185378555460103E-2</v>
      </c>
      <c r="E98" s="3">
        <f t="shared" si="29"/>
        <v>0.43693099581299638</v>
      </c>
      <c r="F98" s="13">
        <f t="shared" si="19"/>
        <v>0.18489312096543523</v>
      </c>
      <c r="G98" s="3">
        <f t="shared" si="29"/>
        <v>0.87386199162599276</v>
      </c>
      <c r="H98" s="13">
        <f t="shared" si="20"/>
        <v>0.16064313449759707</v>
      </c>
      <c r="I98" s="3">
        <f t="shared" si="29"/>
        <v>1.3107929874389892</v>
      </c>
      <c r="J98" s="13">
        <f t="shared" si="21"/>
        <v>0.13639314802975891</v>
      </c>
      <c r="K98" s="3">
        <f t="shared" si="29"/>
        <v>2.1846549790649821</v>
      </c>
      <c r="L98" s="13">
        <f t="shared" si="23"/>
        <v>8.7893175094082621E-2</v>
      </c>
      <c r="M98" s="3">
        <f t="shared" si="30"/>
        <v>3.0585169706909747</v>
      </c>
      <c r="N98" s="13">
        <f t="shared" si="24"/>
        <v>3.9393202158406332E-2</v>
      </c>
      <c r="O98" s="3">
        <f t="shared" si="31"/>
        <v>4.3693099581299641</v>
      </c>
      <c r="P98" s="13">
        <f t="shared" si="25"/>
        <v>0</v>
      </c>
    </row>
    <row r="99" spans="1:16" x14ac:dyDescent="0.3">
      <c r="A99" s="3">
        <f t="shared" si="32"/>
        <v>0.12866076854148739</v>
      </c>
      <c r="B99" s="13">
        <f t="shared" si="26"/>
        <v>0.10688802078607772</v>
      </c>
      <c r="C99" s="13">
        <f t="shared" si="27"/>
        <v>3.1157147118493312E-2</v>
      </c>
      <c r="D99" s="13">
        <f t="shared" si="28"/>
        <v>8.3701567181943159E-2</v>
      </c>
      <c r="E99" s="3">
        <f t="shared" si="29"/>
        <v>0.43566961572925633</v>
      </c>
      <c r="F99" s="13">
        <f t="shared" si="19"/>
        <v>0.18953226614452609</v>
      </c>
      <c r="G99" s="3">
        <f t="shared" si="29"/>
        <v>0.87133923145851266</v>
      </c>
      <c r="H99" s="13">
        <f t="shared" si="20"/>
        <v>0.16486868760496984</v>
      </c>
      <c r="I99" s="3">
        <f t="shared" si="29"/>
        <v>1.307008847187769</v>
      </c>
      <c r="J99" s="13">
        <f t="shared" si="21"/>
        <v>0.14020510906541356</v>
      </c>
      <c r="K99" s="3">
        <f t="shared" si="29"/>
        <v>2.1783480786462817</v>
      </c>
      <c r="L99" s="13">
        <f t="shared" si="23"/>
        <v>9.0877951986301025E-2</v>
      </c>
      <c r="M99" s="3">
        <f t="shared" si="30"/>
        <v>3.0496873101047939</v>
      </c>
      <c r="N99" s="13">
        <f t="shared" si="24"/>
        <v>4.1550794907188514E-2</v>
      </c>
      <c r="O99" s="3">
        <f t="shared" si="31"/>
        <v>4.3566961572925633</v>
      </c>
      <c r="P99" s="13">
        <f t="shared" si="25"/>
        <v>0</v>
      </c>
    </row>
    <row r="100" spans="1:16" x14ac:dyDescent="0.3">
      <c r="A100" s="3">
        <f t="shared" si="32"/>
        <v>0.13123398391231714</v>
      </c>
      <c r="B100" s="13">
        <f t="shared" si="26"/>
        <v>0.11167851811891533</v>
      </c>
      <c r="C100" s="13">
        <f t="shared" si="27"/>
        <v>3.3349994725882771E-2</v>
      </c>
      <c r="D100" s="13">
        <f t="shared" si="28"/>
        <v>8.558401935992993E-2</v>
      </c>
      <c r="E100" s="3">
        <f t="shared" si="29"/>
        <v>0.43438300804384145</v>
      </c>
      <c r="F100" s="13">
        <f t="shared" si="19"/>
        <v>0.19430222205069397</v>
      </c>
      <c r="G100" s="3">
        <f t="shared" si="29"/>
        <v>0.86876601608768289</v>
      </c>
      <c r="H100" s="13">
        <f t="shared" si="20"/>
        <v>0.16921966446735381</v>
      </c>
      <c r="I100" s="3">
        <f t="shared" si="29"/>
        <v>1.3031490241315242</v>
      </c>
      <c r="J100" s="13">
        <f t="shared" si="21"/>
        <v>0.14413710688401371</v>
      </c>
      <c r="K100" s="3">
        <f t="shared" si="29"/>
        <v>2.1719150402192073</v>
      </c>
      <c r="L100" s="13">
        <f t="shared" si="23"/>
        <v>9.3971991717333392E-2</v>
      </c>
      <c r="M100" s="3">
        <f t="shared" si="30"/>
        <v>3.04068105630689</v>
      </c>
      <c r="N100" s="13">
        <f t="shared" si="24"/>
        <v>4.3806876550653115E-2</v>
      </c>
      <c r="O100" s="3">
        <f t="shared" si="31"/>
        <v>4.3438300804384147</v>
      </c>
      <c r="P100" s="13">
        <f t="shared" si="25"/>
        <v>0</v>
      </c>
    </row>
    <row r="101" spans="1:16" x14ac:dyDescent="0.3">
      <c r="A101" s="3">
        <f t="shared" si="32"/>
        <v>0.13385866359056348</v>
      </c>
      <c r="B101" s="13">
        <f t="shared" si="26"/>
        <v>0.11658345038970179</v>
      </c>
      <c r="C101" s="13">
        <f t="shared" si="27"/>
        <v>3.5649601211519999E-2</v>
      </c>
      <c r="D101" s="13">
        <f t="shared" si="28"/>
        <v>8.7501744993965958E-2</v>
      </c>
      <c r="E101" s="3">
        <f t="shared" si="29"/>
        <v>0.43307066820471829</v>
      </c>
      <c r="F101" s="13">
        <f t="shared" si="19"/>
        <v>0.19920714122254959</v>
      </c>
      <c r="G101" s="3">
        <f t="shared" si="29"/>
        <v>0.86614133640943658</v>
      </c>
      <c r="H101" s="13">
        <f t="shared" si="20"/>
        <v>0.17370022643264099</v>
      </c>
      <c r="I101" s="3">
        <f t="shared" si="29"/>
        <v>1.2992120046141549</v>
      </c>
      <c r="J101" s="13">
        <f t="shared" si="21"/>
        <v>0.14819331164273236</v>
      </c>
      <c r="K101" s="3">
        <f t="shared" si="29"/>
        <v>2.1653533410235912</v>
      </c>
      <c r="L101" s="13">
        <f t="shared" si="23"/>
        <v>9.7179482062915185E-2</v>
      </c>
      <c r="M101" s="3">
        <f t="shared" si="30"/>
        <v>3.0314946774330278</v>
      </c>
      <c r="N101" s="13">
        <f t="shared" si="24"/>
        <v>4.6165652483097952E-2</v>
      </c>
      <c r="O101" s="3">
        <f t="shared" si="31"/>
        <v>4.3307066820471825</v>
      </c>
      <c r="P101" s="13">
        <f t="shared" si="25"/>
        <v>0</v>
      </c>
    </row>
    <row r="102" spans="1:16" x14ac:dyDescent="0.3">
      <c r="A102" s="3">
        <f t="shared" si="32"/>
        <v>0.13653583686237475</v>
      </c>
      <c r="B102" s="13">
        <f t="shared" si="26"/>
        <v>0.1216012786654618</v>
      </c>
      <c r="C102" s="13">
        <f t="shared" si="27"/>
        <v>3.8057982390617744E-2</v>
      </c>
      <c r="D102" s="13">
        <f t="shared" si="28"/>
        <v>8.945535550202792E-2</v>
      </c>
      <c r="E102" s="3">
        <f t="shared" si="29"/>
        <v>0.4317320815688126</v>
      </c>
      <c r="F102" s="13">
        <f t="shared" si="19"/>
        <v>0.20425132131696835</v>
      </c>
      <c r="G102" s="3">
        <f t="shared" si="29"/>
        <v>0.8634641631376252</v>
      </c>
      <c r="H102" s="13">
        <f t="shared" si="20"/>
        <v>0.1783146848517419</v>
      </c>
      <c r="I102" s="3">
        <f t="shared" si="29"/>
        <v>1.2951962447064378</v>
      </c>
      <c r="J102" s="13">
        <f t="shared" si="21"/>
        <v>0.15237804838651545</v>
      </c>
      <c r="K102" s="3">
        <f t="shared" si="29"/>
        <v>2.1586604078440632</v>
      </c>
      <c r="L102" s="13">
        <f t="shared" si="23"/>
        <v>0.1005047754560625</v>
      </c>
      <c r="M102" s="3">
        <f t="shared" si="30"/>
        <v>3.0221245709816884</v>
      </c>
      <c r="N102" s="13">
        <f t="shared" si="24"/>
        <v>4.8631502525609591E-2</v>
      </c>
      <c r="O102" s="3">
        <f t="shared" si="31"/>
        <v>4.3173208156881264</v>
      </c>
      <c r="P102" s="13">
        <f t="shared" si="25"/>
        <v>0</v>
      </c>
    </row>
    <row r="103" spans="1:16" x14ac:dyDescent="0.3">
      <c r="A103" s="3">
        <f t="shared" si="32"/>
        <v>0.13926655359962226</v>
      </c>
      <c r="B103" s="13">
        <f t="shared" si="26"/>
        <v>0.12673031987208483</v>
      </c>
      <c r="C103" s="13">
        <f t="shared" si="27"/>
        <v>4.0577020808323122E-2</v>
      </c>
      <c r="D103" s="13">
        <f t="shared" si="28"/>
        <v>9.1445470848463828E-2</v>
      </c>
      <c r="E103" s="3">
        <f t="shared" si="29"/>
        <v>0.43036672320018887</v>
      </c>
      <c r="F103" s="13">
        <f t="shared" si="19"/>
        <v>0.20943921051898221</v>
      </c>
      <c r="G103" s="3">
        <f t="shared" si="29"/>
        <v>0.86073344640037774</v>
      </c>
      <c r="H103" s="13">
        <f t="shared" si="20"/>
        <v>0.18306750677639894</v>
      </c>
      <c r="I103" s="3">
        <f t="shared" si="29"/>
        <v>1.2911001696005666</v>
      </c>
      <c r="J103" s="13">
        <f t="shared" si="21"/>
        <v>0.15669580303381567</v>
      </c>
      <c r="K103" s="3">
        <f t="shared" si="29"/>
        <v>2.1518336160009444</v>
      </c>
      <c r="L103" s="13">
        <f t="shared" si="23"/>
        <v>0.1039523955486491</v>
      </c>
      <c r="M103" s="3">
        <f t="shared" si="30"/>
        <v>3.0125670624013221</v>
      </c>
      <c r="N103" s="13">
        <f t="shared" si="24"/>
        <v>5.1208988063482556E-2</v>
      </c>
      <c r="O103" s="3">
        <f t="shared" si="31"/>
        <v>4.3036672320018887</v>
      </c>
      <c r="P103" s="13">
        <f t="shared" si="25"/>
        <v>0</v>
      </c>
    </row>
    <row r="104" spans="1:16" x14ac:dyDescent="0.3">
      <c r="A104" s="3">
        <f t="shared" si="32"/>
        <v>0.1420518846716147</v>
      </c>
      <c r="B104" s="13">
        <f t="shared" si="26"/>
        <v>0.1319687517514892</v>
      </c>
      <c r="C104" s="13">
        <f t="shared" si="27"/>
        <v>4.3208459424438489E-2</v>
      </c>
      <c r="D104" s="13">
        <f t="shared" si="28"/>
        <v>9.3472719573370791E-2</v>
      </c>
      <c r="E104" s="3">
        <f t="shared" si="29"/>
        <v>0.42897405766419267</v>
      </c>
      <c r="F104" s="13">
        <f t="shared" si="19"/>
        <v>0.21477541316117355</v>
      </c>
      <c r="G104" s="3">
        <f t="shared" si="29"/>
        <v>0.85794811532838533</v>
      </c>
      <c r="H104" s="13">
        <f t="shared" si="20"/>
        <v>0.18796332087994505</v>
      </c>
      <c r="I104" s="3">
        <f t="shared" si="29"/>
        <v>1.2869221729925779</v>
      </c>
      <c r="J104" s="13">
        <f t="shared" si="21"/>
        <v>0.16115122859871647</v>
      </c>
      <c r="K104" s="3">
        <f t="shared" si="29"/>
        <v>2.1448702883209632</v>
      </c>
      <c r="L104" s="13">
        <f t="shared" si="23"/>
        <v>0.10752704403625941</v>
      </c>
      <c r="M104" s="3">
        <f t="shared" si="30"/>
        <v>3.0028184036493486</v>
      </c>
      <c r="N104" s="13">
        <f t="shared" si="24"/>
        <v>5.3902859473802335E-2</v>
      </c>
      <c r="O104" s="3">
        <f t="shared" si="31"/>
        <v>4.2897405766419263</v>
      </c>
      <c r="P104" s="13">
        <f t="shared" si="25"/>
        <v>0</v>
      </c>
    </row>
    <row r="105" spans="1:16" x14ac:dyDescent="0.3">
      <c r="A105" s="3">
        <f t="shared" si="32"/>
        <v>0.144892922365047</v>
      </c>
      <c r="B105" s="13">
        <f t="shared" si="26"/>
        <v>0.13731461810716836</v>
      </c>
      <c r="C105" s="13">
        <f t="shared" si="27"/>
        <v>4.595389581929147E-2</v>
      </c>
      <c r="D105" s="13">
        <f t="shared" si="28"/>
        <v>9.5537738817282947E-2</v>
      </c>
      <c r="E105" s="3">
        <f t="shared" si="29"/>
        <v>0.42755353881747649</v>
      </c>
      <c r="F105" s="13">
        <f t="shared" si="19"/>
        <v>0.22026469556085396</v>
      </c>
      <c r="G105" s="3">
        <f t="shared" si="29"/>
        <v>0.85510707763495297</v>
      </c>
      <c r="H105" s="13">
        <f t="shared" si="20"/>
        <v>0.19300692360987001</v>
      </c>
      <c r="I105" s="3">
        <f t="shared" si="29"/>
        <v>1.2826606164524295</v>
      </c>
      <c r="J105" s="13">
        <f t="shared" si="21"/>
        <v>0.16574915165888601</v>
      </c>
      <c r="K105" s="3">
        <f t="shared" si="29"/>
        <v>2.1377676940873824</v>
      </c>
      <c r="L105" s="13">
        <f t="shared" si="23"/>
        <v>0.11123360775691811</v>
      </c>
      <c r="M105" s="3">
        <f t="shared" si="30"/>
        <v>2.9928747717223354</v>
      </c>
      <c r="N105" s="13">
        <f t="shared" si="24"/>
        <v>5.6718063854950172E-2</v>
      </c>
      <c r="O105" s="3">
        <f t="shared" si="31"/>
        <v>4.2755353881747649</v>
      </c>
      <c r="P105" s="13">
        <f t="shared" si="25"/>
        <v>0</v>
      </c>
    </row>
    <row r="106" spans="1:16" x14ac:dyDescent="0.3">
      <c r="A106" s="3">
        <f t="shared" si="32"/>
        <v>0.14779078081234795</v>
      </c>
      <c r="B106" s="13">
        <f t="shared" si="26"/>
        <v>0.14276583430915091</v>
      </c>
      <c r="C106" s="13">
        <f t="shared" si="27"/>
        <v>4.8814776941626774E-2</v>
      </c>
      <c r="D106" s="13">
        <f t="shared" si="28"/>
        <v>9.7641174340888898E-2</v>
      </c>
      <c r="E106" s="3">
        <f t="shared" si="29"/>
        <v>0.42610460959382601</v>
      </c>
      <c r="F106" s="13">
        <f t="shared" si="19"/>
        <v>0.22591199208364082</v>
      </c>
      <c r="G106" s="3">
        <f t="shared" si="29"/>
        <v>0.85220921918765202</v>
      </c>
      <c r="H106" s="13">
        <f t="shared" si="20"/>
        <v>0.19820328558141143</v>
      </c>
      <c r="I106" s="3">
        <f t="shared" si="29"/>
        <v>1.2783138287814781</v>
      </c>
      <c r="J106" s="13">
        <f t="shared" si="21"/>
        <v>0.17049457907918203</v>
      </c>
      <c r="K106" s="3">
        <f t="shared" si="29"/>
        <v>2.1305230479691302</v>
      </c>
      <c r="L106" s="13">
        <f t="shared" si="23"/>
        <v>0.11507716607472329</v>
      </c>
      <c r="M106" s="3">
        <f t="shared" si="30"/>
        <v>2.9827322671567824</v>
      </c>
      <c r="N106" s="13">
        <f t="shared" si="24"/>
        <v>5.9659753070264492E-2</v>
      </c>
      <c r="O106" s="3">
        <f t="shared" si="31"/>
        <v>4.2610460959382603</v>
      </c>
      <c r="P106" s="13">
        <f t="shared" si="25"/>
        <v>0</v>
      </c>
    </row>
    <row r="107" spans="1:16" x14ac:dyDescent="0.3">
      <c r="A107" s="3">
        <f t="shared" si="32"/>
        <v>0.15074659642859492</v>
      </c>
      <c r="B107" s="13">
        <f t="shared" si="26"/>
        <v>0.14832019302943009</v>
      </c>
      <c r="C107" s="13">
        <f t="shared" si="27"/>
        <v>5.1792394415633637E-2</v>
      </c>
      <c r="D107" s="13">
        <f t="shared" si="28"/>
        <v>9.9783680539487621E-2</v>
      </c>
      <c r="E107" s="3">
        <f t="shared" si="29"/>
        <v>0.42462670178570255</v>
      </c>
      <c r="F107" s="13">
        <f t="shared" si="19"/>
        <v>0.23172241144239086</v>
      </c>
      <c r="G107" s="3">
        <f t="shared" si="29"/>
        <v>0.84925340357140511</v>
      </c>
      <c r="H107" s="13">
        <f t="shared" si="20"/>
        <v>0.2035575582217572</v>
      </c>
      <c r="I107" s="3">
        <f t="shared" si="29"/>
        <v>1.2738801053571076</v>
      </c>
      <c r="J107" s="13">
        <f t="shared" si="21"/>
        <v>0.17539270500112358</v>
      </c>
      <c r="K107" s="3">
        <f t="shared" si="29"/>
        <v>2.1231335089285128</v>
      </c>
      <c r="L107" s="13">
        <f t="shared" si="23"/>
        <v>0.11906299855985628</v>
      </c>
      <c r="M107" s="3">
        <f t="shared" si="30"/>
        <v>2.9723869124999176</v>
      </c>
      <c r="N107" s="13">
        <f t="shared" si="24"/>
        <v>6.2733292118589024E-2</v>
      </c>
      <c r="O107" s="3">
        <f t="shared" si="31"/>
        <v>4.2462670178570256</v>
      </c>
      <c r="P107" s="13">
        <f t="shared" si="25"/>
        <v>0</v>
      </c>
    </row>
    <row r="108" spans="1:16" x14ac:dyDescent="0.3">
      <c r="A108" s="3">
        <f t="shared" si="32"/>
        <v>0.15376152835716683</v>
      </c>
      <c r="B108" s="13">
        <f t="shared" si="26"/>
        <v>0.15397537017910248</v>
      </c>
      <c r="C108" s="13">
        <f t="shared" si="27"/>
        <v>5.4887880420472365E-2</v>
      </c>
      <c r="D108" s="13">
        <f t="shared" si="28"/>
        <v>0.10196592045187919</v>
      </c>
      <c r="E108" s="3">
        <f t="shared" si="29"/>
        <v>0.42311923582141658</v>
      </c>
      <c r="F108" s="13">
        <f t="shared" si="19"/>
        <v>0.2377012432408058</v>
      </c>
      <c r="G108" s="3">
        <f t="shared" si="29"/>
        <v>0.84623847164283317</v>
      </c>
      <c r="H108" s="13">
        <f t="shared" si="20"/>
        <v>0.20907508067483008</v>
      </c>
      <c r="I108" s="3">
        <f t="shared" si="29"/>
        <v>1.2693577074642497</v>
      </c>
      <c r="J108" s="13">
        <f t="shared" si="21"/>
        <v>0.18044891810885438</v>
      </c>
      <c r="K108" s="3">
        <f t="shared" si="29"/>
        <v>2.115596179107083</v>
      </c>
      <c r="L108" s="13">
        <f t="shared" si="23"/>
        <v>0.12319659297690295</v>
      </c>
      <c r="M108" s="3">
        <f t="shared" si="30"/>
        <v>2.9618346507499158</v>
      </c>
      <c r="N108" s="13">
        <f t="shared" si="24"/>
        <v>6.5944267844951582E-2</v>
      </c>
      <c r="O108" s="3">
        <f t="shared" si="31"/>
        <v>4.2311923582141659</v>
      </c>
      <c r="P108" s="13">
        <f t="shared" si="25"/>
        <v>0</v>
      </c>
    </row>
    <row r="109" spans="1:16" x14ac:dyDescent="0.3">
      <c r="A109" s="3">
        <f t="shared" si="32"/>
        <v>0.15683675892431018</v>
      </c>
      <c r="B109" s="13">
        <f t="shared" si="26"/>
        <v>0.15972893101879651</v>
      </c>
      <c r="C109" s="13">
        <f t="shared" si="27"/>
        <v>5.8102204151955432E-2</v>
      </c>
      <c r="D109" s="13">
        <f t="shared" si="28"/>
        <v>0.10418856576337487</v>
      </c>
      <c r="E109" s="3">
        <f t="shared" si="29"/>
        <v>0.42158162053784493</v>
      </c>
      <c r="F109" s="13">
        <f t="shared" si="19"/>
        <v>0.24385396477139953</v>
      </c>
      <c r="G109" s="3">
        <f t="shared" si="29"/>
        <v>0.84316324107568985</v>
      </c>
      <c r="H109" s="13">
        <f t="shared" si="20"/>
        <v>0.2147613869770254</v>
      </c>
      <c r="I109" s="3">
        <f t="shared" si="29"/>
        <v>1.2647448616135346</v>
      </c>
      <c r="J109" s="13">
        <f t="shared" si="21"/>
        <v>0.18566880918265122</v>
      </c>
      <c r="K109" s="3">
        <f t="shared" si="29"/>
        <v>2.1079081026892244</v>
      </c>
      <c r="L109" s="13">
        <f t="shared" si="23"/>
        <v>0.12748365359390293</v>
      </c>
      <c r="M109" s="3">
        <f t="shared" si="30"/>
        <v>2.9510713437649145</v>
      </c>
      <c r="N109" s="13">
        <f t="shared" si="24"/>
        <v>6.9298498005154585E-2</v>
      </c>
      <c r="O109" s="3">
        <f t="shared" si="31"/>
        <v>4.2158162053784487</v>
      </c>
      <c r="P109" s="13">
        <f t="shared" si="25"/>
        <v>0</v>
      </c>
    </row>
    <row r="110" spans="1:16" x14ac:dyDescent="0.3">
      <c r="A110" s="3">
        <f t="shared" si="32"/>
        <v>0.15997349410279638</v>
      </c>
      <c r="B110" s="13">
        <f t="shared" si="26"/>
        <v>0.16557833641444963</v>
      </c>
      <c r="C110" s="13">
        <f t="shared" si="27"/>
        <v>6.1436168872400797E-2</v>
      </c>
      <c r="D110" s="13">
        <f t="shared" si="28"/>
        <v>0.10645229680259854</v>
      </c>
      <c r="E110" s="3">
        <f t="shared" si="29"/>
        <v>0.42001325294860181</v>
      </c>
      <c r="F110" s="13">
        <f t="shared" si="19"/>
        <v>0.25018624807790252</v>
      </c>
      <c r="G110" s="3">
        <f t="shared" si="29"/>
        <v>0.84002650589720362</v>
      </c>
      <c r="H110" s="13">
        <f t="shared" si="20"/>
        <v>0.22062221351468797</v>
      </c>
      <c r="I110" s="3">
        <f t="shared" si="29"/>
        <v>1.2600397588458054</v>
      </c>
      <c r="J110" s="13">
        <f t="shared" si="21"/>
        <v>0.1910581789514734</v>
      </c>
      <c r="K110" s="3">
        <f t="shared" si="29"/>
        <v>2.1000662647430088</v>
      </c>
      <c r="L110" s="13">
        <f t="shared" si="23"/>
        <v>0.13193010982504427</v>
      </c>
      <c r="M110" s="3">
        <f t="shared" si="30"/>
        <v>2.9400927706402129</v>
      </c>
      <c r="N110" s="13">
        <f t="shared" si="24"/>
        <v>7.2802040698615123E-2</v>
      </c>
      <c r="O110" s="3">
        <f t="shared" si="31"/>
        <v>4.2001325294860177</v>
      </c>
      <c r="P110" s="13">
        <f t="shared" si="25"/>
        <v>0</v>
      </c>
    </row>
    <row r="111" spans="1:16" x14ac:dyDescent="0.3">
      <c r="A111" s="3">
        <f t="shared" si="32"/>
        <v>0.16317296398485232</v>
      </c>
      <c r="B111" s="13">
        <f t="shared" si="26"/>
        <v>0.17152094921110089</v>
      </c>
      <c r="C111" s="13">
        <f t="shared" si="27"/>
        <v>6.4890409551136327E-2</v>
      </c>
      <c r="D111" s="13">
        <f t="shared" si="28"/>
        <v>0.10875780253173814</v>
      </c>
      <c r="E111" s="3">
        <f t="shared" si="29"/>
        <v>0.41841351800757387</v>
      </c>
      <c r="F111" s="13">
        <f t="shared" si="19"/>
        <v>0.2567039672925831</v>
      </c>
      <c r="G111" s="3">
        <f t="shared" si="29"/>
        <v>0.83682703601514774</v>
      </c>
      <c r="H111" s="13">
        <f t="shared" si="20"/>
        <v>0.22666350677454802</v>
      </c>
      <c r="I111" s="3">
        <f t="shared" si="29"/>
        <v>1.2552405540227216</v>
      </c>
      <c r="J111" s="13">
        <f t="shared" si="21"/>
        <v>0.19662304625651286</v>
      </c>
      <c r="K111" s="3">
        <f t="shared" si="29"/>
        <v>2.0920675900378694</v>
      </c>
      <c r="L111" s="13">
        <f t="shared" si="23"/>
        <v>0.13654212522044271</v>
      </c>
      <c r="M111" s="3">
        <f t="shared" si="30"/>
        <v>2.9288946260530171</v>
      </c>
      <c r="N111" s="13">
        <f t="shared" si="24"/>
        <v>7.6461204184372536E-2</v>
      </c>
      <c r="O111" s="3">
        <f t="shared" si="31"/>
        <v>4.1841351800757387</v>
      </c>
      <c r="P111" s="13">
        <f t="shared" si="25"/>
        <v>0</v>
      </c>
    </row>
    <row r="112" spans="1:16" x14ac:dyDescent="0.3">
      <c r="A112" s="3">
        <f t="shared" si="32"/>
        <v>0.16643642326454935</v>
      </c>
      <c r="B112" s="13">
        <f t="shared" si="26"/>
        <v>0.17755404069808861</v>
      </c>
      <c r="C112" s="13">
        <f t="shared" si="27"/>
        <v>6.8465391094715139E-2</v>
      </c>
      <c r="D112" s="13">
        <f t="shared" si="28"/>
        <v>0.11110578052989259</v>
      </c>
      <c r="E112" s="3">
        <f t="shared" si="29"/>
        <v>0.41678178836772534</v>
      </c>
      <c r="F112" s="13">
        <f t="shared" si="19"/>
        <v>0.26341320625938336</v>
      </c>
      <c r="G112" s="3">
        <f t="shared" si="29"/>
        <v>0.83356357673545067</v>
      </c>
      <c r="H112" s="13">
        <f t="shared" si="20"/>
        <v>0.23289143139878365</v>
      </c>
      <c r="I112" s="3">
        <f t="shared" si="29"/>
        <v>1.250345365103176</v>
      </c>
      <c r="J112" s="13">
        <f t="shared" si="21"/>
        <v>0.20236965653818395</v>
      </c>
      <c r="K112" s="3">
        <f t="shared" si="29"/>
        <v>2.0839089418386267</v>
      </c>
      <c r="L112" s="13">
        <f t="shared" si="23"/>
        <v>0.14132610681698457</v>
      </c>
      <c r="M112" s="3">
        <f t="shared" si="30"/>
        <v>2.9174725185740771</v>
      </c>
      <c r="N112" s="13">
        <f t="shared" si="24"/>
        <v>8.0282557095785204E-2</v>
      </c>
      <c r="O112" s="3">
        <f t="shared" si="31"/>
        <v>4.1678178836772535</v>
      </c>
      <c r="P112" s="13">
        <f t="shared" si="25"/>
        <v>0</v>
      </c>
    </row>
    <row r="113" spans="1:16" x14ac:dyDescent="0.3">
      <c r="A113" s="3">
        <f t="shared" si="32"/>
        <v>0.16976515172984036</v>
      </c>
      <c r="B113" s="13">
        <f t="shared" si="26"/>
        <v>0.18367479713987223</v>
      </c>
      <c r="C113" s="13">
        <f t="shared" si="27"/>
        <v>7.2161407162632016E-2</v>
      </c>
      <c r="D113" s="13">
        <f t="shared" si="28"/>
        <v>0.11349693696914631</v>
      </c>
      <c r="E113" s="3">
        <f t="shared" si="29"/>
        <v>0.41511742413507979</v>
      </c>
      <c r="F113" s="13">
        <f t="shared" si="19"/>
        <v>0.27032026645420598</v>
      </c>
      <c r="G113" s="3">
        <f t="shared" si="29"/>
        <v>0.83023484827015959</v>
      </c>
      <c r="H113" s="13">
        <f t="shared" si="20"/>
        <v>0.23931237855684939</v>
      </c>
      <c r="I113" s="3">
        <f t="shared" si="29"/>
        <v>1.2453522724052395</v>
      </c>
      <c r="J113" s="13">
        <f t="shared" si="21"/>
        <v>0.20830449065949269</v>
      </c>
      <c r="K113" s="3">
        <f t="shared" si="29"/>
        <v>2.0755871206753991</v>
      </c>
      <c r="L113" s="13">
        <f t="shared" si="23"/>
        <v>0.14628871486477948</v>
      </c>
      <c r="M113" s="3">
        <f t="shared" si="30"/>
        <v>2.9058219689455589</v>
      </c>
      <c r="N113" s="13">
        <f t="shared" si="24"/>
        <v>8.427293907006625E-2</v>
      </c>
      <c r="O113" s="3">
        <f t="shared" si="31"/>
        <v>4.1511742413507982</v>
      </c>
      <c r="P113" s="13">
        <f t="shared" si="25"/>
        <v>0</v>
      </c>
    </row>
    <row r="114" spans="1:16" x14ac:dyDescent="0.3">
      <c r="A114" s="3">
        <f t="shared" si="32"/>
        <v>0.17316045476443717</v>
      </c>
      <c r="B114" s="13">
        <f t="shared" si="26"/>
        <v>0.18988032634761401</v>
      </c>
      <c r="C114" s="13">
        <f t="shared" si="27"/>
        <v>7.5978579561218937E-2</v>
      </c>
      <c r="D114" s="13">
        <f t="shared" si="28"/>
        <v>0.11593198658298848</v>
      </c>
      <c r="E114" s="3">
        <f t="shared" si="29"/>
        <v>0.4134197726177814</v>
      </c>
      <c r="F114" s="13">
        <f t="shared" si="19"/>
        <v>0.27743167521413831</v>
      </c>
      <c r="G114" s="3">
        <f t="shared" si="29"/>
        <v>0.8268395452355628</v>
      </c>
      <c r="H114" s="13">
        <f t="shared" si="20"/>
        <v>0.24593297464669198</v>
      </c>
      <c r="I114" s="3">
        <f t="shared" si="29"/>
        <v>1.2402593178533443</v>
      </c>
      <c r="J114" s="13">
        <f t="shared" si="21"/>
        <v>0.21443427407924567</v>
      </c>
      <c r="K114" s="3">
        <f t="shared" si="29"/>
        <v>2.0670988630889071</v>
      </c>
      <c r="L114" s="13">
        <f t="shared" si="23"/>
        <v>0.15143687294435307</v>
      </c>
      <c r="M114" s="3">
        <f t="shared" si="30"/>
        <v>2.8939384083244697</v>
      </c>
      <c r="N114" s="13">
        <f t="shared" si="24"/>
        <v>8.843947180946049E-2</v>
      </c>
      <c r="O114" s="3">
        <f t="shared" si="31"/>
        <v>4.1341977261778142</v>
      </c>
      <c r="P114" s="13">
        <f t="shared" si="25"/>
        <v>0</v>
      </c>
    </row>
    <row r="115" spans="1:16" x14ac:dyDescent="0.3">
      <c r="A115" s="3">
        <f t="shared" si="32"/>
        <v>0.17662366385972592</v>
      </c>
      <c r="B115" s="13">
        <f t="shared" si="26"/>
        <v>0.19616766426765841</v>
      </c>
      <c r="C115" s="13">
        <f t="shared" si="27"/>
        <v>7.9916858205470842E-2</v>
      </c>
      <c r="D115" s="13">
        <f t="shared" si="28"/>
        <v>0.11841165262668052</v>
      </c>
      <c r="E115" s="3">
        <f t="shared" si="29"/>
        <v>0.41168816807013703</v>
      </c>
      <c r="F115" s="13">
        <f t="shared" si="19"/>
        <v>0.28475419428787552</v>
      </c>
      <c r="G115" s="3">
        <f t="shared" si="29"/>
        <v>0.82337633614027406</v>
      </c>
      <c r="H115" s="13">
        <f t="shared" si="20"/>
        <v>0.25276009033848718</v>
      </c>
      <c r="I115" s="3">
        <f t="shared" si="29"/>
        <v>1.2350645042104111</v>
      </c>
      <c r="J115" s="13">
        <f t="shared" si="21"/>
        <v>0.22076598638909886</v>
      </c>
      <c r="K115" s="3">
        <f t="shared" si="29"/>
        <v>2.0584408403506851</v>
      </c>
      <c r="L115" s="13">
        <f t="shared" si="23"/>
        <v>0.15677777849032218</v>
      </c>
      <c r="M115" s="3">
        <f t="shared" si="30"/>
        <v>2.8818171764909595</v>
      </c>
      <c r="N115" s="13">
        <f t="shared" si="24"/>
        <v>9.2789570591545439E-2</v>
      </c>
      <c r="O115" s="3">
        <f t="shared" si="31"/>
        <v>4.1168816807013702</v>
      </c>
      <c r="P115" s="13">
        <f t="shared" si="25"/>
        <v>0</v>
      </c>
    </row>
    <row r="116" spans="1:16" x14ac:dyDescent="0.3">
      <c r="A116" s="3">
        <f t="shared" si="32"/>
        <v>0.18015613713692044</v>
      </c>
      <c r="B116" s="13">
        <f t="shared" si="26"/>
        <v>0.20253378156411181</v>
      </c>
      <c r="C116" s="13">
        <f t="shared" si="27"/>
        <v>8.3976021635817341E-2</v>
      </c>
      <c r="D116" s="13">
        <f t="shared" si="28"/>
        <v>0.1209366668291591</v>
      </c>
      <c r="E116" s="3">
        <f t="shared" si="29"/>
        <v>0.40992193143153977</v>
      </c>
      <c r="F116" s="13">
        <f t="shared" si="19"/>
        <v>0.29229482872009349</v>
      </c>
      <c r="G116" s="3">
        <f t="shared" si="29"/>
        <v>0.81984386286307953</v>
      </c>
      <c r="H116" s="13">
        <f t="shared" si="20"/>
        <v>0.25980084997455227</v>
      </c>
      <c r="I116" s="3">
        <f t="shared" si="29"/>
        <v>1.2297657942946194</v>
      </c>
      <c r="J116" s="13">
        <f t="shared" si="21"/>
        <v>0.22730687122901105</v>
      </c>
      <c r="K116" s="3">
        <f t="shared" si="29"/>
        <v>2.0496096571576987</v>
      </c>
      <c r="L116" s="13">
        <f t="shared" si="23"/>
        <v>0.16231891373792875</v>
      </c>
      <c r="M116" s="3">
        <f t="shared" si="30"/>
        <v>2.8694535200207785</v>
      </c>
      <c r="N116" s="13">
        <f t="shared" si="24"/>
        <v>9.7330956246846345E-2</v>
      </c>
      <c r="O116" s="3">
        <f t="shared" si="31"/>
        <v>4.0992193143153974</v>
      </c>
      <c r="P116" s="13">
        <f t="shared" si="25"/>
        <v>0</v>
      </c>
    </row>
    <row r="117" spans="1:16" x14ac:dyDescent="0.3">
      <c r="A117" s="3">
        <f t="shared" si="32"/>
        <v>0.18375925987965885</v>
      </c>
      <c r="B117" s="13">
        <f t="shared" si="26"/>
        <v>0.20897559017385156</v>
      </c>
      <c r="C117" s="13">
        <f t="shared" si="27"/>
        <v>8.8155678074325283E-2</v>
      </c>
      <c r="D117" s="13">
        <f t="shared" si="28"/>
        <v>0.1235077693360486</v>
      </c>
      <c r="E117" s="3">
        <f t="shared" si="29"/>
        <v>0.40812037006017055</v>
      </c>
      <c r="F117" s="13">
        <f t="shared" si="19"/>
        <v>0.30006083608303274</v>
      </c>
      <c r="G117" s="3">
        <f t="shared" si="29"/>
        <v>0.81624074012034109</v>
      </c>
      <c r="H117" s="13">
        <f t="shared" si="20"/>
        <v>0.26706264133964214</v>
      </c>
      <c r="I117" s="3">
        <f t="shared" si="29"/>
        <v>1.2243611101805119</v>
      </c>
      <c r="J117" s="13">
        <f t="shared" si="21"/>
        <v>0.23406444659625164</v>
      </c>
      <c r="K117" s="3">
        <f t="shared" si="29"/>
        <v>2.0406018503008529</v>
      </c>
      <c r="L117" s="13">
        <f t="shared" si="23"/>
        <v>0.16806805710947054</v>
      </c>
      <c r="M117" s="3">
        <f t="shared" si="30"/>
        <v>2.856842590421194</v>
      </c>
      <c r="N117" s="13">
        <f t="shared" si="24"/>
        <v>0.10207166762268945</v>
      </c>
      <c r="O117" s="3">
        <f t="shared" si="31"/>
        <v>4.0812037006017059</v>
      </c>
      <c r="P117" s="13">
        <f t="shared" si="25"/>
        <v>3.0770833925177848E-3</v>
      </c>
    </row>
    <row r="118" spans="1:16" x14ac:dyDescent="0.3">
      <c r="A118" s="3">
        <f t="shared" si="32"/>
        <v>0.18743444507725204</v>
      </c>
      <c r="B118" s="13">
        <f t="shared" si="26"/>
        <v>0.21548994981346373</v>
      </c>
      <c r="C118" s="13">
        <f t="shared" si="27"/>
        <v>9.2455267002502048E-2</v>
      </c>
      <c r="D118" s="13">
        <f t="shared" si="28"/>
        <v>0.12612570864333841</v>
      </c>
      <c r="E118" s="3">
        <f t="shared" si="29"/>
        <v>0.40628277746137398</v>
      </c>
      <c r="F118" s="13">
        <f t="shared" si="19"/>
        <v>0.30805973606908776</v>
      </c>
      <c r="G118" s="3">
        <f t="shared" si="29"/>
        <v>0.81256555492274796</v>
      </c>
      <c r="H118" s="13">
        <f t="shared" si="20"/>
        <v>0.27455312581640412</v>
      </c>
      <c r="I118" s="3">
        <f t="shared" si="29"/>
        <v>1.2188483323841219</v>
      </c>
      <c r="J118" s="13">
        <f t="shared" si="21"/>
        <v>0.2410465155637205</v>
      </c>
      <c r="K118" s="3">
        <f t="shared" si="29"/>
        <v>2.0314138873068699</v>
      </c>
      <c r="L118" s="13">
        <f t="shared" si="23"/>
        <v>0.17403329505835324</v>
      </c>
      <c r="M118" s="3">
        <f t="shared" si="30"/>
        <v>2.8439794422296178</v>
      </c>
      <c r="N118" s="13">
        <f t="shared" si="24"/>
        <v>0.10702007455298601</v>
      </c>
      <c r="O118" s="3">
        <f t="shared" si="31"/>
        <v>4.0628277746137398</v>
      </c>
      <c r="P118" s="13">
        <f t="shared" si="25"/>
        <v>6.5002437949351526E-3</v>
      </c>
    </row>
    <row r="119" spans="1:16" x14ac:dyDescent="0.3">
      <c r="A119" s="3">
        <f t="shared" si="32"/>
        <v>0.19118313397879708</v>
      </c>
      <c r="B119" s="13">
        <f t="shared" si="26"/>
        <v>0.2220736744188147</v>
      </c>
      <c r="C119" s="13">
        <f t="shared" si="27"/>
        <v>9.6874061240771608E-2</v>
      </c>
      <c r="D119" s="13">
        <f t="shared" si="28"/>
        <v>0.12879124152126686</v>
      </c>
      <c r="E119" s="3">
        <f t="shared" si="29"/>
        <v>0.40440843301060148</v>
      </c>
      <c r="F119" s="13">
        <f t="shared" si="19"/>
        <v>0.31629932045874531</v>
      </c>
      <c r="G119" s="3">
        <f t="shared" si="29"/>
        <v>0.80881686602120295</v>
      </c>
      <c r="H119" s="13">
        <f t="shared" si="20"/>
        <v>0.28228024894135995</v>
      </c>
      <c r="I119" s="3">
        <f t="shared" si="29"/>
        <v>1.2132252990318044</v>
      </c>
      <c r="J119" s="13">
        <f t="shared" si="21"/>
        <v>0.24826117742397466</v>
      </c>
      <c r="K119" s="3">
        <f t="shared" si="29"/>
        <v>2.0220421650530072</v>
      </c>
      <c r="L119" s="13">
        <f t="shared" si="23"/>
        <v>0.18022303438920401</v>
      </c>
      <c r="M119" s="3">
        <f t="shared" si="30"/>
        <v>2.8308590310742101</v>
      </c>
      <c r="N119" s="13">
        <f t="shared" si="24"/>
        <v>0.11218489135443335</v>
      </c>
      <c r="O119" s="3">
        <f t="shared" si="31"/>
        <v>4.0440843301060143</v>
      </c>
      <c r="P119" s="13">
        <f t="shared" si="25"/>
        <v>1.0127676802277365E-2</v>
      </c>
    </row>
    <row r="120" spans="1:16" x14ac:dyDescent="0.3">
      <c r="A120" s="3">
        <f t="shared" si="32"/>
        <v>0.19500679665837303</v>
      </c>
      <c r="B120" s="13">
        <f t="shared" si="26"/>
        <v>0.22872353849919796</v>
      </c>
      <c r="C120" s="13">
        <f t="shared" si="27"/>
        <v>0.101411169507823</v>
      </c>
      <c r="D120" s="13">
        <f t="shared" si="28"/>
        <v>0.13150513292793548</v>
      </c>
      <c r="E120" s="3">
        <f t="shared" si="29"/>
        <v>0.40249660167081347</v>
      </c>
      <c r="F120" s="13">
        <f t="shared" si="19"/>
        <v>0.32478766347879445</v>
      </c>
      <c r="G120" s="3">
        <f t="shared" si="29"/>
        <v>0.80499320334162694</v>
      </c>
      <c r="H120" s="13">
        <f t="shared" si="20"/>
        <v>0.29025225137740357</v>
      </c>
      <c r="I120" s="3">
        <f t="shared" si="29"/>
        <v>1.2074898050124405</v>
      </c>
      <c r="J120" s="13">
        <f t="shared" si="21"/>
        <v>0.25571683927601274</v>
      </c>
      <c r="K120" s="3">
        <f t="shared" si="29"/>
        <v>2.0124830083540672</v>
      </c>
      <c r="L120" s="13">
        <f t="shared" si="23"/>
        <v>0.18664601507323106</v>
      </c>
      <c r="M120" s="3">
        <f t="shared" si="30"/>
        <v>2.8174762116956944</v>
      </c>
      <c r="N120" s="13">
        <f t="shared" si="24"/>
        <v>0.11757519087044932</v>
      </c>
      <c r="O120" s="3">
        <f t="shared" si="31"/>
        <v>4.0249660167081345</v>
      </c>
      <c r="P120" s="13">
        <f t="shared" si="25"/>
        <v>1.3968954566276793E-2</v>
      </c>
    </row>
    <row r="121" spans="1:16" x14ac:dyDescent="0.3">
      <c r="A121" s="3">
        <f t="shared" si="32"/>
        <v>0.19890693259154049</v>
      </c>
      <c r="B121" s="13">
        <f t="shared" si="26"/>
        <v>0.23543628338924308</v>
      </c>
      <c r="C121" s="13">
        <f t="shared" si="27"/>
        <v>0.1060655394363826</v>
      </c>
      <c r="D121" s="13">
        <f t="shared" si="28"/>
        <v>0.13426815591216004</v>
      </c>
      <c r="E121" s="3">
        <f t="shared" si="29"/>
        <v>0.40054653370422977</v>
      </c>
      <c r="F121" s="13">
        <f t="shared" si="19"/>
        <v>0.33353313256632383</v>
      </c>
      <c r="G121" s="3">
        <f t="shared" si="29"/>
        <v>0.80109306740845954</v>
      </c>
      <c r="H121" s="13">
        <f t="shared" si="20"/>
        <v>0.29847768031943961</v>
      </c>
      <c r="I121" s="3">
        <f t="shared" si="29"/>
        <v>1.2016396011126893</v>
      </c>
      <c r="J121" s="13">
        <f t="shared" si="21"/>
        <v>0.26342222807255533</v>
      </c>
      <c r="K121" s="3">
        <f t="shared" si="29"/>
        <v>2.0027326685211486</v>
      </c>
      <c r="L121" s="13">
        <f t="shared" si="23"/>
        <v>0.1933113235787868</v>
      </c>
      <c r="M121" s="3">
        <f t="shared" si="30"/>
        <v>2.8038257359296082</v>
      </c>
      <c r="N121" s="13">
        <f t="shared" si="24"/>
        <v>0.12320041908501828</v>
      </c>
      <c r="O121" s="3">
        <f t="shared" si="31"/>
        <v>4.0054653370422972</v>
      </c>
      <c r="P121" s="13">
        <f t="shared" si="25"/>
        <v>1.8034062344365481E-2</v>
      </c>
    </row>
    <row r="122" spans="1:16" x14ac:dyDescent="0.3">
      <c r="A122" s="3">
        <f t="shared" si="32"/>
        <v>0.2028850712433713</v>
      </c>
      <c r="B122" s="13">
        <f t="shared" si="26"/>
        <v>0.24220862338303795</v>
      </c>
      <c r="C122" s="13">
        <f t="shared" si="27"/>
        <v>0.11083596102053707</v>
      </c>
      <c r="D122" s="13">
        <f t="shared" si="28"/>
        <v>0.13708109150504907</v>
      </c>
      <c r="E122" s="3">
        <f t="shared" si="29"/>
        <v>0.39855746437831435</v>
      </c>
      <c r="F122" s="13">
        <f t="shared" si="19"/>
        <v>0.3376733413211554</v>
      </c>
      <c r="G122" s="3">
        <f t="shared" si="29"/>
        <v>0.7971149287566287</v>
      </c>
      <c r="H122" s="13">
        <f t="shared" si="20"/>
        <v>0.30260028445586373</v>
      </c>
      <c r="I122" s="3">
        <f t="shared" si="29"/>
        <v>1.1956723931349431</v>
      </c>
      <c r="J122" s="13">
        <f t="shared" si="21"/>
        <v>0.26752722759057201</v>
      </c>
      <c r="K122" s="3">
        <f t="shared" si="29"/>
        <v>1.9927873218915717</v>
      </c>
      <c r="L122" s="13">
        <f t="shared" si="23"/>
        <v>0.19738111385998872</v>
      </c>
      <c r="M122" s="3">
        <f t="shared" si="30"/>
        <v>2.7899022506482005</v>
      </c>
      <c r="N122" s="13">
        <f t="shared" si="24"/>
        <v>0.12723500012940533</v>
      </c>
      <c r="O122" s="3">
        <f t="shared" si="31"/>
        <v>3.9855746437831434</v>
      </c>
      <c r="P122" s="13">
        <f t="shared" si="25"/>
        <v>2.2015829533530398E-2</v>
      </c>
    </row>
    <row r="123" spans="1:16" x14ac:dyDescent="0.3">
      <c r="A123" s="3">
        <f t="shared" si="32"/>
        <v>0.20694277266823871</v>
      </c>
      <c r="B123" s="13">
        <f t="shared" si="26"/>
        <v>0.24903725173616945</v>
      </c>
      <c r="C123" s="13">
        <f t="shared" si="27"/>
        <v>0.11572107046853197</v>
      </c>
      <c r="D123" s="13">
        <f t="shared" si="28"/>
        <v>0.13994472859978041</v>
      </c>
      <c r="E123" s="3">
        <f t="shared" si="29"/>
        <v>0.39652861366588066</v>
      </c>
      <c r="F123" s="13">
        <f t="shared" si="19"/>
        <v>0.34002680814757846</v>
      </c>
      <c r="G123" s="3">
        <f t="shared" si="29"/>
        <v>0.79305722733176132</v>
      </c>
      <c r="H123" s="13">
        <f t="shared" si="20"/>
        <v>0.305132290144981</v>
      </c>
      <c r="I123" s="3">
        <f t="shared" si="29"/>
        <v>1.1895858409976419</v>
      </c>
      <c r="J123" s="13">
        <f t="shared" si="21"/>
        <v>0.27023777214238348</v>
      </c>
      <c r="K123" s="3">
        <f t="shared" si="29"/>
        <v>1.9826430683294032</v>
      </c>
      <c r="L123" s="13">
        <f t="shared" si="23"/>
        <v>0.20044873613718847</v>
      </c>
      <c r="M123" s="3">
        <f t="shared" si="30"/>
        <v>2.7757002956611645</v>
      </c>
      <c r="N123" s="13">
        <f t="shared" si="24"/>
        <v>0.13065970013199343</v>
      </c>
      <c r="O123" s="3">
        <f t="shared" si="31"/>
        <v>3.9652861366588064</v>
      </c>
      <c r="P123" s="13">
        <f t="shared" si="25"/>
        <v>2.597614612420095E-2</v>
      </c>
    </row>
    <row r="124" spans="1:16" x14ac:dyDescent="0.3">
      <c r="A124" s="3">
        <f t="shared" si="32"/>
        <v>0.2110816281216035</v>
      </c>
      <c r="B124" s="13">
        <f t="shared" si="26"/>
        <v>0.25591884652264457</v>
      </c>
      <c r="C124" s="13">
        <f t="shared" si="27"/>
        <v>0.12071935443398778</v>
      </c>
      <c r="D124" s="13">
        <f t="shared" si="28"/>
        <v>0.14285986381902971</v>
      </c>
      <c r="E124" s="3">
        <f t="shared" si="29"/>
        <v>0.39445918593919826</v>
      </c>
      <c r="F124" s="13">
        <f t="shared" si="19"/>
        <v>0.34242734431053007</v>
      </c>
      <c r="G124" s="3">
        <f t="shared" si="29"/>
        <v>0.78891837187839653</v>
      </c>
      <c r="H124" s="13">
        <f t="shared" si="20"/>
        <v>0.30771493594788063</v>
      </c>
      <c r="I124" s="3">
        <f t="shared" si="29"/>
        <v>1.1833775578175947</v>
      </c>
      <c r="J124" s="13">
        <f t="shared" si="21"/>
        <v>0.27300252758523119</v>
      </c>
      <c r="K124" s="3">
        <f t="shared" si="29"/>
        <v>1.9722959296959912</v>
      </c>
      <c r="L124" s="13">
        <f t="shared" si="23"/>
        <v>0.20357771085993226</v>
      </c>
      <c r="M124" s="3">
        <f t="shared" si="30"/>
        <v>2.7612143015743875</v>
      </c>
      <c r="N124" s="13">
        <f t="shared" si="24"/>
        <v>0.13415289413463335</v>
      </c>
      <c r="O124" s="3">
        <f t="shared" si="31"/>
        <v>3.9445918593919824</v>
      </c>
      <c r="P124" s="13">
        <f t="shared" si="25"/>
        <v>3.0015669046685026E-2</v>
      </c>
    </row>
    <row r="125" spans="1:16" x14ac:dyDescent="0.3">
      <c r="A125" s="3">
        <f t="shared" si="32"/>
        <v>0.21530326068403557</v>
      </c>
      <c r="B125" s="13">
        <f t="shared" si="26"/>
        <v>0.26285007633488999</v>
      </c>
      <c r="C125" s="13">
        <f t="shared" si="27"/>
        <v>0.12582915459770116</v>
      </c>
      <c r="D125" s="13">
        <f t="shared" si="28"/>
        <v>0.14582730136948566</v>
      </c>
      <c r="E125" s="3">
        <f t="shared" si="29"/>
        <v>0.3923483696579822</v>
      </c>
      <c r="F125" s="13">
        <f t="shared" si="19"/>
        <v>0.34487589119674067</v>
      </c>
      <c r="G125" s="3">
        <f t="shared" si="29"/>
        <v>0.7846967393159644</v>
      </c>
      <c r="H125" s="13">
        <f t="shared" si="20"/>
        <v>0.31034923466683823</v>
      </c>
      <c r="I125" s="3">
        <f t="shared" si="29"/>
        <v>1.1770451089739467</v>
      </c>
      <c r="J125" s="13">
        <f t="shared" si="21"/>
        <v>0.27582257813693578</v>
      </c>
      <c r="K125" s="3">
        <f t="shared" si="29"/>
        <v>1.9617418482899112</v>
      </c>
      <c r="L125" s="13">
        <f t="shared" si="23"/>
        <v>0.20676926507713089</v>
      </c>
      <c r="M125" s="3">
        <f t="shared" si="30"/>
        <v>2.7464385876058754</v>
      </c>
      <c r="N125" s="13">
        <f t="shared" si="24"/>
        <v>0.137715952017326</v>
      </c>
      <c r="O125" s="3">
        <f t="shared" si="31"/>
        <v>3.9234836965798223</v>
      </c>
      <c r="P125" s="13">
        <f t="shared" si="25"/>
        <v>3.4135982427618672E-2</v>
      </c>
    </row>
    <row r="126" spans="1:16" x14ac:dyDescent="0.3">
      <c r="A126" s="3">
        <f t="shared" si="32"/>
        <v>0.21960932589771628</v>
      </c>
      <c r="B126" s="13">
        <f t="shared" si="26"/>
        <v>0.26982760581624787</v>
      </c>
      <c r="C126" s="13">
        <f t="shared" si="27"/>
        <v>0.13104867257163302</v>
      </c>
      <c r="D126" s="13">
        <f t="shared" si="28"/>
        <v>0.14884785288286759</v>
      </c>
      <c r="E126" s="3">
        <f t="shared" si="29"/>
        <v>0.39019533705114184</v>
      </c>
      <c r="F126" s="13">
        <f t="shared" si="19"/>
        <v>0.34737340902067548</v>
      </c>
      <c r="G126" s="3">
        <f t="shared" si="29"/>
        <v>0.78039067410228369</v>
      </c>
      <c r="H126" s="13">
        <f t="shared" si="20"/>
        <v>0.31303621936017501</v>
      </c>
      <c r="I126" s="3">
        <f t="shared" si="29"/>
        <v>1.1705860111534256</v>
      </c>
      <c r="J126" s="13">
        <f t="shared" si="21"/>
        <v>0.27869902969967447</v>
      </c>
      <c r="K126" s="3">
        <f t="shared" si="29"/>
        <v>1.9509766852557093</v>
      </c>
      <c r="L126" s="13">
        <f t="shared" si="23"/>
        <v>0.21002465037867354</v>
      </c>
      <c r="M126" s="3">
        <f t="shared" si="30"/>
        <v>2.7313673593579928</v>
      </c>
      <c r="N126" s="13">
        <f t="shared" si="24"/>
        <v>0.14135027105767259</v>
      </c>
      <c r="O126" s="3">
        <f t="shared" si="31"/>
        <v>3.9019533705114187</v>
      </c>
      <c r="P126" s="13">
        <f t="shared" si="25"/>
        <v>3.8338702076171065E-2</v>
      </c>
    </row>
    <row r="127" spans="1:16" x14ac:dyDescent="0.3">
      <c r="A127" s="3">
        <f t="shared" si="32"/>
        <v>0.22400151241567062</v>
      </c>
      <c r="B127" s="13">
        <f t="shared" si="26"/>
        <v>0.27684810101658164</v>
      </c>
      <c r="C127" s="13">
        <f t="shared" si="27"/>
        <v>0.13637597509631272</v>
      </c>
      <c r="D127" s="13">
        <f t="shared" si="28"/>
        <v>0.15192233724284157</v>
      </c>
      <c r="E127" s="3">
        <f t="shared" si="29"/>
        <v>0.38799924379216466</v>
      </c>
      <c r="F127" s="13">
        <f t="shared" si="19"/>
        <v>0.34992087720108894</v>
      </c>
      <c r="G127" s="3">
        <f t="shared" si="29"/>
        <v>0.77599848758432932</v>
      </c>
      <c r="H127" s="13">
        <f t="shared" si="20"/>
        <v>0.31577694374737852</v>
      </c>
      <c r="I127" s="3">
        <f t="shared" si="29"/>
        <v>1.1639977313764942</v>
      </c>
      <c r="J127" s="13">
        <f t="shared" si="21"/>
        <v>0.281633010293668</v>
      </c>
      <c r="K127" s="3">
        <f t="shared" si="29"/>
        <v>1.9399962189608235</v>
      </c>
      <c r="L127" s="13">
        <f t="shared" si="23"/>
        <v>0.21334514338624699</v>
      </c>
      <c r="M127" s="3">
        <f t="shared" si="30"/>
        <v>2.7159947065451528</v>
      </c>
      <c r="N127" s="13">
        <f t="shared" si="24"/>
        <v>0.14505727647882599</v>
      </c>
      <c r="O127" s="3">
        <f t="shared" si="31"/>
        <v>3.8799924379216471</v>
      </c>
      <c r="P127" s="13">
        <f t="shared" si="25"/>
        <v>4.2625476117694516E-2</v>
      </c>
    </row>
    <row r="128" spans="1:16" x14ac:dyDescent="0.3">
      <c r="A128" s="3">
        <f t="shared" si="32"/>
        <v>0.22848154266398404</v>
      </c>
      <c r="B128" s="13">
        <f t="shared" si="26"/>
        <v>0.28390823456276487</v>
      </c>
      <c r="C128" s="13">
        <f t="shared" si="27"/>
        <v>0.14180899950270429</v>
      </c>
      <c r="D128" s="13">
        <f t="shared" si="28"/>
        <v>0.15505158039721159</v>
      </c>
      <c r="E128" s="3">
        <f t="shared" si="29"/>
        <v>0.38575922866800799</v>
      </c>
      <c r="F128" s="13">
        <f t="shared" si="19"/>
        <v>0.35251929474511079</v>
      </c>
      <c r="G128" s="3">
        <f t="shared" si="29"/>
        <v>0.77151845733601598</v>
      </c>
      <c r="H128" s="13">
        <f t="shared" si="20"/>
        <v>0.31857248262232607</v>
      </c>
      <c r="I128" s="3">
        <f t="shared" si="29"/>
        <v>1.1572776860040239</v>
      </c>
      <c r="J128" s="13">
        <f t="shared" si="21"/>
        <v>0.28462567049954129</v>
      </c>
      <c r="K128" s="3">
        <f t="shared" si="29"/>
        <v>1.92879614334004</v>
      </c>
      <c r="L128" s="13">
        <f t="shared" si="23"/>
        <v>0.21673204625397191</v>
      </c>
      <c r="M128" s="3">
        <f t="shared" si="30"/>
        <v>2.7003146006760561</v>
      </c>
      <c r="N128" s="13">
        <f t="shared" si="24"/>
        <v>0.14883842200840247</v>
      </c>
      <c r="O128" s="3">
        <f t="shared" si="31"/>
        <v>3.85759228668008</v>
      </c>
      <c r="P128" s="13">
        <f t="shared" si="25"/>
        <v>4.6997985640048381E-2</v>
      </c>
    </row>
    <row r="129" spans="1:16" x14ac:dyDescent="0.3">
      <c r="A129" s="3">
        <f t="shared" si="32"/>
        <v>0.23305117351726373</v>
      </c>
      <c r="B129" s="13">
        <f t="shared" si="26"/>
        <v>0.29100469063696177</v>
      </c>
      <c r="C129" s="13">
        <f t="shared" si="27"/>
        <v>0.14734555940957408</v>
      </c>
      <c r="D129" s="13">
        <f t="shared" si="28"/>
        <v>0.15823641515474193</v>
      </c>
      <c r="E129" s="3">
        <f t="shared" si="29"/>
        <v>0.38347441324136811</v>
      </c>
      <c r="F129" s="13">
        <f t="shared" si="19"/>
        <v>0.35516968064001297</v>
      </c>
      <c r="G129" s="3">
        <f t="shared" si="29"/>
        <v>0.76694882648273621</v>
      </c>
      <c r="H129" s="13">
        <f t="shared" si="20"/>
        <v>0.32142393227477256</v>
      </c>
      <c r="I129" s="3">
        <f t="shared" si="29"/>
        <v>1.1504232397241045</v>
      </c>
      <c r="J129" s="13">
        <f t="shared" si="21"/>
        <v>0.28767818390953215</v>
      </c>
      <c r="K129" s="3">
        <f t="shared" si="29"/>
        <v>1.9173720662068408</v>
      </c>
      <c r="L129" s="13">
        <f t="shared" si="23"/>
        <v>0.22018668717905135</v>
      </c>
      <c r="M129" s="3">
        <f t="shared" si="30"/>
        <v>2.684320892689577</v>
      </c>
      <c r="N129" s="13">
        <f t="shared" si="24"/>
        <v>0.15269519044857061</v>
      </c>
      <c r="O129" s="3">
        <f t="shared" si="31"/>
        <v>3.8347441324136815</v>
      </c>
      <c r="P129" s="13">
        <f t="shared" si="25"/>
        <v>5.1457945352849366E-2</v>
      </c>
    </row>
    <row r="130" spans="1:16" x14ac:dyDescent="0.3">
      <c r="A130" s="3">
        <f t="shared" si="32"/>
        <v>0.23771219698760901</v>
      </c>
      <c r="B130" s="13">
        <f t="shared" si="26"/>
        <v>0.29813416975669443</v>
      </c>
      <c r="C130" s="13">
        <f t="shared" si="27"/>
        <v>0.15298335062755636</v>
      </c>
      <c r="D130" s="13">
        <f t="shared" si="28"/>
        <v>0.1614776809659467</v>
      </c>
      <c r="E130" s="3">
        <f t="shared" si="29"/>
        <v>0.38114390150619548</v>
      </c>
      <c r="F130" s="13">
        <f t="shared" si="19"/>
        <v>0.35787307425281328</v>
      </c>
      <c r="G130" s="3">
        <f t="shared" si="29"/>
        <v>0.76228780301239096</v>
      </c>
      <c r="H130" s="13">
        <f t="shared" si="20"/>
        <v>0.32433241092026804</v>
      </c>
      <c r="I130" s="3">
        <f t="shared" si="29"/>
        <v>1.1434317045185864</v>
      </c>
      <c r="J130" s="13">
        <f t="shared" si="21"/>
        <v>0.2907917475877228</v>
      </c>
      <c r="K130" s="3">
        <f t="shared" si="29"/>
        <v>1.9057195075309776</v>
      </c>
      <c r="L130" s="13">
        <f t="shared" si="23"/>
        <v>0.22371042092263238</v>
      </c>
      <c r="M130" s="3">
        <f t="shared" si="30"/>
        <v>2.6680073105433686</v>
      </c>
      <c r="N130" s="13">
        <f t="shared" si="24"/>
        <v>0.15662909425754201</v>
      </c>
      <c r="O130" s="3">
        <f t="shared" si="31"/>
        <v>3.8114390150619553</v>
      </c>
      <c r="P130" s="13">
        <f t="shared" si="25"/>
        <v>5.6007104259906362E-2</v>
      </c>
    </row>
    <row r="131" spans="1:16" x14ac:dyDescent="0.3">
      <c r="A131" s="3">
        <f t="shared" si="32"/>
        <v>0.24246644092736119</v>
      </c>
      <c r="B131" s="13">
        <f t="shared" si="26"/>
        <v>0.30529339335174199</v>
      </c>
      <c r="C131" s="13">
        <f t="shared" si="27"/>
        <v>0.15871995724142665</v>
      </c>
      <c r="D131" s="13">
        <f t="shared" si="28"/>
        <v>0.16477622368716147</v>
      </c>
      <c r="E131" s="3">
        <f t="shared" si="29"/>
        <v>0.37876677953631943</v>
      </c>
      <c r="F131" s="13">
        <f t="shared" si="19"/>
        <v>0.36063053573786952</v>
      </c>
      <c r="G131" s="3">
        <f t="shared" si="29"/>
        <v>0.75753355907263886</v>
      </c>
      <c r="H131" s="13">
        <f t="shared" si="20"/>
        <v>0.32729905913867346</v>
      </c>
      <c r="I131" s="3">
        <f t="shared" si="29"/>
        <v>1.1363003386089581</v>
      </c>
      <c r="J131" s="13">
        <f t="shared" si="21"/>
        <v>0.2939675825394773</v>
      </c>
      <c r="K131" s="3">
        <f t="shared" si="29"/>
        <v>1.8938338976815969</v>
      </c>
      <c r="L131" s="13">
        <f t="shared" si="23"/>
        <v>0.22730462934108508</v>
      </c>
      <c r="M131" s="3">
        <f t="shared" si="30"/>
        <v>2.6513674567542358</v>
      </c>
      <c r="N131" s="13">
        <f t="shared" si="24"/>
        <v>0.16064167614269287</v>
      </c>
      <c r="O131" s="3">
        <f t="shared" si="31"/>
        <v>3.7876677953631939</v>
      </c>
      <c r="P131" s="13">
        <f t="shared" si="25"/>
        <v>6.0647246345104537E-2</v>
      </c>
    </row>
    <row r="132" spans="1:16" x14ac:dyDescent="0.3">
      <c r="A132" s="3">
        <f t="shared" si="32"/>
        <v>0.24731576974590841</v>
      </c>
      <c r="B132" s="13">
        <f t="shared" si="26"/>
        <v>0.3124791081339286</v>
      </c>
      <c r="C132" s="13">
        <f t="shared" si="27"/>
        <v>0.16455285784255044</v>
      </c>
      <c r="D132" s="13">
        <f t="shared" si="28"/>
        <v>0.16813289532719036</v>
      </c>
      <c r="E132" s="3">
        <f t="shared" si="29"/>
        <v>0.3763421151270458</v>
      </c>
      <c r="F132" s="13">
        <f t="shared" si="19"/>
        <v>0.36344314645262693</v>
      </c>
      <c r="G132" s="3">
        <f t="shared" si="29"/>
        <v>0.75268423025409159</v>
      </c>
      <c r="H132" s="13">
        <f t="shared" si="20"/>
        <v>0.33032504032144683</v>
      </c>
      <c r="I132" s="3">
        <f t="shared" si="29"/>
        <v>1.1290263453811373</v>
      </c>
      <c r="J132" s="13">
        <f t="shared" si="21"/>
        <v>0.29720693419026678</v>
      </c>
      <c r="K132" s="3">
        <f t="shared" si="29"/>
        <v>1.881710575635229</v>
      </c>
      <c r="L132" s="13">
        <f t="shared" si="23"/>
        <v>0.23097072192790674</v>
      </c>
      <c r="M132" s="3">
        <f t="shared" si="30"/>
        <v>2.6343948058893205</v>
      </c>
      <c r="N132" s="13">
        <f t="shared" si="24"/>
        <v>0.1647345096655467</v>
      </c>
      <c r="O132" s="3">
        <f t="shared" si="31"/>
        <v>3.7634211512704581</v>
      </c>
      <c r="P132" s="13">
        <f t="shared" si="25"/>
        <v>6.538019127200656E-2</v>
      </c>
    </row>
    <row r="133" spans="1:16" x14ac:dyDescent="0.3">
      <c r="A133" s="3">
        <f t="shared" si="32"/>
        <v>0.2522620851408266</v>
      </c>
      <c r="B133" s="13">
        <f t="shared" si="26"/>
        <v>0.31968809025680783</v>
      </c>
      <c r="C133" s="13">
        <f t="shared" si="27"/>
        <v>0.1704794318840577</v>
      </c>
      <c r="D133" s="13">
        <f t="shared" si="28"/>
        <v>0.17154855377580194</v>
      </c>
      <c r="E133" s="3">
        <f t="shared" si="29"/>
        <v>0.3738689574295867</v>
      </c>
      <c r="F133" s="13">
        <f t="shared" ref="F133:F196" si="33">MIN(clamp_high,MAX(clamp_low,IF($A133&lt;drop_off_ratio,$A133/drop_off_ratio,1)*base*((1-E133/diff_divide)*diff_factor+$A133*ratio_factor)))</f>
        <v>0.36631200938167946</v>
      </c>
      <c r="G133" s="3">
        <f t="shared" si="29"/>
        <v>0.7477379148591734</v>
      </c>
      <c r="H133" s="13">
        <f t="shared" ref="H133:H196" si="34">MIN(clamp_high,MAX(clamp_low,IF($A133&lt;drop_off_ratio,$A133/drop_off_ratio,1)*base*((1-G133/diff_divide)*diff_factor+$A133*ratio_factor)))</f>
        <v>0.3334115411278758</v>
      </c>
      <c r="I133" s="3">
        <f t="shared" si="29"/>
        <v>1.1216068722887602</v>
      </c>
      <c r="J133" s="13">
        <f t="shared" ref="J133:J196" si="35">MIN(clamp_high,MAX(clamp_low,IF($A133&lt;drop_off_ratio,$A133/drop_off_ratio,1)*base*((1-I133/diff_divide)*diff_factor+$A133*ratio_factor)))</f>
        <v>0.30051107287407214</v>
      </c>
      <c r="K133" s="3">
        <f t="shared" ref="K133" si="36">K$4-$A133*K$4</f>
        <v>1.8693447871479334</v>
      </c>
      <c r="L133" s="13">
        <f t="shared" ref="L133:L196" si="37">MIN(clamp_high,MAX(clamp_low,IF($A133&lt;drop_off_ratio,$A133/drop_off_ratio,1)*base*((1-K133/diff_divide)*diff_factor+$A133*ratio_factor)))</f>
        <v>0.23471013636646496</v>
      </c>
      <c r="M133" s="3">
        <f t="shared" si="30"/>
        <v>2.617082702007107</v>
      </c>
      <c r="N133" s="13">
        <f t="shared" ref="N133:N196" si="38">MIN(clamp_high,MAX(clamp_low,IF($A133&lt;drop_off_ratio,$A133/drop_off_ratio,1)*base*((1-M133/diff_divide)*diff_factor+$A133*ratio_factor)))</f>
        <v>0.16890919985885763</v>
      </c>
      <c r="O133" s="3">
        <f t="shared" si="31"/>
        <v>3.7386895742958668</v>
      </c>
      <c r="P133" s="13">
        <f t="shared" ref="P133:P196" si="39">MIN(clamp_high,MAX(clamp_low,IF($A133&lt;drop_off_ratio,$A133/drop_off_ratio,1)*base*((1-O133/diff_divide)*diff_factor+$A133*ratio_factor)))</f>
        <v>7.020779509744679E-2</v>
      </c>
    </row>
    <row r="134" spans="1:16" x14ac:dyDescent="0.3">
      <c r="A134" s="3">
        <f t="shared" si="32"/>
        <v>0.25730732684364316</v>
      </c>
      <c r="B134" s="13">
        <f t="shared" ref="B134:B197" si="40">0.75^(1/A134)</f>
        <v>0.32691714926317111</v>
      </c>
      <c r="C134" s="13">
        <f t="shared" ref="C134:C197" si="41">$C$1^((1-$C$3)/((A134-$D$3)/$C$2))</f>
        <v>0.17649696613200119</v>
      </c>
      <c r="D134" s="13">
        <f t="shared" ref="D134:D197" si="42">MIN(1,MAX(0,A134^3*0.0172 - A134^2*0.1809 + A134*0.7777 - 0.0134))</f>
        <v>0.17502406251332345</v>
      </c>
      <c r="E134" s="3">
        <f t="shared" ref="E134:K197" si="43">E$4-$A134*E$4</f>
        <v>0.37134633657817839</v>
      </c>
      <c r="F134" s="13">
        <f t="shared" si="33"/>
        <v>0.36923824956931306</v>
      </c>
      <c r="G134" s="3">
        <f t="shared" si="43"/>
        <v>0.74269267315635679</v>
      </c>
      <c r="H134" s="13">
        <f t="shared" si="34"/>
        <v>0.33655977195043341</v>
      </c>
      <c r="I134" s="3">
        <f t="shared" si="43"/>
        <v>1.1140390097345354</v>
      </c>
      <c r="J134" s="13">
        <f t="shared" si="35"/>
        <v>0.30388129433155364</v>
      </c>
      <c r="K134" s="3">
        <f t="shared" si="43"/>
        <v>1.8567316828908922</v>
      </c>
      <c r="L134" s="13">
        <f t="shared" si="37"/>
        <v>0.23852433909379425</v>
      </c>
      <c r="M134" s="3">
        <f t="shared" ref="M134:M197" si="44">M$4-$A134*M$4</f>
        <v>2.599424356047249</v>
      </c>
      <c r="N134" s="13">
        <f t="shared" si="38"/>
        <v>0.17316738385603483</v>
      </c>
      <c r="O134" s="3">
        <f t="shared" ref="O134:O197" si="45">O$4-$A134*O$4</f>
        <v>3.7134633657817844</v>
      </c>
      <c r="P134" s="13">
        <f t="shared" si="39"/>
        <v>7.5131950999395694E-2</v>
      </c>
    </row>
    <row r="135" spans="1:16" x14ac:dyDescent="0.3">
      <c r="A135" s="3">
        <f t="shared" ref="A135:A198" si="46">A134*1.02</f>
        <v>0.262453473380516</v>
      </c>
      <c r="B135" s="13">
        <f t="shared" si="40"/>
        <v>0.3341631318191654</v>
      </c>
      <c r="C135" s="13">
        <f t="shared" si="41"/>
        <v>0.18260266118656374</v>
      </c>
      <c r="D135" s="13">
        <f t="shared" si="42"/>
        <v>0.17856029030056322</v>
      </c>
      <c r="E135" s="3">
        <f t="shared" si="43"/>
        <v>0.36877326330974203</v>
      </c>
      <c r="F135" s="13">
        <f t="shared" si="33"/>
        <v>0.37222301456069928</v>
      </c>
      <c r="G135" s="3">
        <f t="shared" si="43"/>
        <v>0.73754652661948406</v>
      </c>
      <c r="H135" s="13">
        <f t="shared" si="34"/>
        <v>0.33977096738944201</v>
      </c>
      <c r="I135" s="3">
        <f t="shared" si="43"/>
        <v>1.1063197899292261</v>
      </c>
      <c r="J135" s="13">
        <f t="shared" si="35"/>
        <v>0.30731892021818469</v>
      </c>
      <c r="K135" s="3">
        <f t="shared" si="43"/>
        <v>1.8438663165487101</v>
      </c>
      <c r="L135" s="13">
        <f t="shared" si="37"/>
        <v>0.24241482587567009</v>
      </c>
      <c r="M135" s="3">
        <f t="shared" si="44"/>
        <v>2.5814128431681942</v>
      </c>
      <c r="N135" s="13">
        <f t="shared" si="38"/>
        <v>0.1775107315331555</v>
      </c>
      <c r="O135" s="3">
        <f t="shared" si="45"/>
        <v>3.6877326330974203</v>
      </c>
      <c r="P135" s="13">
        <f t="shared" si="39"/>
        <v>8.0154590019383562E-2</v>
      </c>
    </row>
    <row r="136" spans="1:16" x14ac:dyDescent="0.3">
      <c r="A136" s="3">
        <f t="shared" si="46"/>
        <v>0.26770254284812633</v>
      </c>
      <c r="B136" s="13">
        <f t="shared" si="40"/>
        <v>0.3414229252346197</v>
      </c>
      <c r="C136" s="13">
        <f t="shared" si="41"/>
        <v>0.18879363804828733</v>
      </c>
      <c r="D136" s="13">
        <f t="shared" si="42"/>
        <v>0.18215811084826794</v>
      </c>
      <c r="E136" s="3">
        <f t="shared" si="43"/>
        <v>0.36614872857593683</v>
      </c>
      <c r="F136" s="13">
        <f t="shared" si="33"/>
        <v>0.37526747485191331</v>
      </c>
      <c r="G136" s="3">
        <f t="shared" si="43"/>
        <v>0.73229745715187367</v>
      </c>
      <c r="H136" s="13">
        <f t="shared" si="34"/>
        <v>0.34304638673723087</v>
      </c>
      <c r="I136" s="3">
        <f t="shared" si="43"/>
        <v>1.0984461857278105</v>
      </c>
      <c r="J136" s="13">
        <f t="shared" si="35"/>
        <v>0.31082529862254837</v>
      </c>
      <c r="K136" s="3">
        <f t="shared" si="43"/>
        <v>1.8307436428796842</v>
      </c>
      <c r="L136" s="13">
        <f t="shared" si="37"/>
        <v>0.2463831223931835</v>
      </c>
      <c r="M136" s="3">
        <f t="shared" si="44"/>
        <v>2.5630411000315578</v>
      </c>
      <c r="N136" s="13">
        <f t="shared" si="38"/>
        <v>0.18194094616381862</v>
      </c>
      <c r="O136" s="3">
        <f t="shared" si="45"/>
        <v>3.6614872857593683</v>
      </c>
      <c r="P136" s="13">
        <f t="shared" si="39"/>
        <v>8.52776818197713E-2</v>
      </c>
    </row>
    <row r="137" spans="1:16" x14ac:dyDescent="0.3">
      <c r="A137" s="3">
        <f t="shared" si="46"/>
        <v>0.27305659370508889</v>
      </c>
      <c r="B137" s="13">
        <f t="shared" si="40"/>
        <v>0.34869346076994162</v>
      </c>
      <c r="C137" s="13">
        <f t="shared" si="41"/>
        <v>0.19506694470527935</v>
      </c>
      <c r="D137" s="13">
        <f t="shared" si="42"/>
        <v>0.1858184024652986</v>
      </c>
      <c r="E137" s="3">
        <f t="shared" si="43"/>
        <v>0.36347170314745558</v>
      </c>
      <c r="F137" s="13">
        <f t="shared" si="33"/>
        <v>0.37837282434895159</v>
      </c>
      <c r="G137" s="3">
        <f t="shared" si="43"/>
        <v>0.72694340629491117</v>
      </c>
      <c r="H137" s="13">
        <f t="shared" si="34"/>
        <v>0.34638731447197546</v>
      </c>
      <c r="I137" s="3">
        <f t="shared" si="43"/>
        <v>1.0904151094423666</v>
      </c>
      <c r="J137" s="13">
        <f t="shared" si="35"/>
        <v>0.31440180459499945</v>
      </c>
      <c r="K137" s="3">
        <f t="shared" si="43"/>
        <v>1.8173585157372778</v>
      </c>
      <c r="L137" s="13">
        <f t="shared" si="37"/>
        <v>0.25043078484104719</v>
      </c>
      <c r="M137" s="3">
        <f t="shared" si="44"/>
        <v>2.5443019220321887</v>
      </c>
      <c r="N137" s="13">
        <f t="shared" si="38"/>
        <v>0.18645976508709505</v>
      </c>
      <c r="O137" s="3">
        <f t="shared" si="45"/>
        <v>3.6347170314745556</v>
      </c>
      <c r="P137" s="13">
        <f t="shared" si="39"/>
        <v>9.0503235456166758E-2</v>
      </c>
    </row>
    <row r="138" spans="1:16" x14ac:dyDescent="0.3">
      <c r="A138" s="3">
        <f t="shared" si="46"/>
        <v>0.27851772557919069</v>
      </c>
      <c r="B138" s="13">
        <f t="shared" si="40"/>
        <v>0.3559717167306562</v>
      </c>
      <c r="C138" s="13">
        <f t="shared" si="41"/>
        <v>0.20141956271841052</v>
      </c>
      <c r="D138" s="13">
        <f t="shared" si="42"/>
        <v>0.1895420476846888</v>
      </c>
      <c r="E138" s="3">
        <f t="shared" si="43"/>
        <v>0.36074113721040468</v>
      </c>
      <c r="F138" s="13">
        <f t="shared" si="33"/>
        <v>0.38154028083593056</v>
      </c>
      <c r="G138" s="3">
        <f t="shared" si="43"/>
        <v>0.72148227442080937</v>
      </c>
      <c r="H138" s="13">
        <f t="shared" si="34"/>
        <v>0.34979506076141498</v>
      </c>
      <c r="I138" s="3">
        <f t="shared" si="43"/>
        <v>1.0822234116312139</v>
      </c>
      <c r="J138" s="13">
        <f t="shared" si="35"/>
        <v>0.3180498406868994</v>
      </c>
      <c r="K138" s="3">
        <f t="shared" si="43"/>
        <v>1.8037056860520233</v>
      </c>
      <c r="L138" s="13">
        <f t="shared" si="37"/>
        <v>0.25455940053786813</v>
      </c>
      <c r="M138" s="3">
        <f t="shared" si="44"/>
        <v>2.5251879604728327</v>
      </c>
      <c r="N138" s="13">
        <f t="shared" si="38"/>
        <v>0.19106896038883692</v>
      </c>
      <c r="O138" s="3">
        <f t="shared" si="45"/>
        <v>3.6074113721040466</v>
      </c>
      <c r="P138" s="13">
        <f t="shared" si="39"/>
        <v>9.583330016529007E-2</v>
      </c>
    </row>
    <row r="139" spans="1:16" x14ac:dyDescent="0.3">
      <c r="A139" s="3">
        <f t="shared" si="46"/>
        <v>0.28408808009077452</v>
      </c>
      <c r="B139" s="13">
        <f t="shared" si="40"/>
        <v>0.36325472135132009</v>
      </c>
      <c r="C139" s="13">
        <f t="shared" si="41"/>
        <v>0.20784841378263355</v>
      </c>
      <c r="D139" s="13">
        <f t="shared" si="42"/>
        <v>0.19332993286672406</v>
      </c>
      <c r="E139" s="3">
        <f t="shared" si="43"/>
        <v>0.35795595995461271</v>
      </c>
      <c r="F139" s="13">
        <f t="shared" si="33"/>
        <v>0.38477108645264924</v>
      </c>
      <c r="G139" s="3">
        <f t="shared" si="43"/>
        <v>0.71591191990922542</v>
      </c>
      <c r="H139" s="13">
        <f t="shared" si="34"/>
        <v>0.35327096197664332</v>
      </c>
      <c r="I139" s="3">
        <f t="shared" si="43"/>
        <v>1.0738678798638381</v>
      </c>
      <c r="J139" s="13">
        <f t="shared" si="35"/>
        <v>0.3217708375006374</v>
      </c>
      <c r="K139" s="3">
        <f t="shared" si="43"/>
        <v>1.7897797997730636</v>
      </c>
      <c r="L139" s="13">
        <f t="shared" si="37"/>
        <v>0.25877058854862556</v>
      </c>
      <c r="M139" s="3">
        <f t="shared" si="44"/>
        <v>2.5056917196822894</v>
      </c>
      <c r="N139" s="13">
        <f t="shared" si="38"/>
        <v>0.19577033959661369</v>
      </c>
      <c r="O139" s="3">
        <f t="shared" si="45"/>
        <v>3.5795595995461271</v>
      </c>
      <c r="P139" s="13">
        <f t="shared" si="39"/>
        <v>0.10126996616859595</v>
      </c>
    </row>
    <row r="140" spans="1:16" x14ac:dyDescent="0.3">
      <c r="A140" s="3">
        <f t="shared" si="46"/>
        <v>0.28976984169259001</v>
      </c>
      <c r="B140" s="13">
        <f t="shared" si="40"/>
        <v>0.37053955547115386</v>
      </c>
      <c r="C140" s="13">
        <f t="shared" si="41"/>
        <v>0.21435036624371415</v>
      </c>
      <c r="D140" s="13">
        <f t="shared" si="42"/>
        <v>0.19718294777816087</v>
      </c>
      <c r="E140" s="3">
        <f t="shared" si="43"/>
        <v>0.35511507915370499</v>
      </c>
      <c r="F140" s="13">
        <f t="shared" si="33"/>
        <v>0.38806650818170224</v>
      </c>
      <c r="G140" s="3">
        <f t="shared" si="43"/>
        <v>0.71023015830740999</v>
      </c>
      <c r="H140" s="13">
        <f t="shared" si="34"/>
        <v>0.35681638121617615</v>
      </c>
      <c r="I140" s="3">
        <f t="shared" si="43"/>
        <v>1.065345237461115</v>
      </c>
      <c r="J140" s="13">
        <f t="shared" si="35"/>
        <v>0.32556625425065011</v>
      </c>
      <c r="K140" s="3">
        <f t="shared" si="43"/>
        <v>1.775575395768525</v>
      </c>
      <c r="L140" s="13">
        <f t="shared" si="37"/>
        <v>0.26306600031959804</v>
      </c>
      <c r="M140" s="3">
        <f t="shared" si="44"/>
        <v>2.485805554075935</v>
      </c>
      <c r="N140" s="13">
        <f t="shared" si="38"/>
        <v>0.20056574638854596</v>
      </c>
      <c r="O140" s="3">
        <f t="shared" si="45"/>
        <v>3.5511507915370499</v>
      </c>
      <c r="P140" s="13">
        <f t="shared" si="39"/>
        <v>0.10681536549196782</v>
      </c>
    </row>
    <row r="141" spans="1:16" x14ac:dyDescent="0.3">
      <c r="A141" s="3">
        <f t="shared" si="46"/>
        <v>0.29556523852644184</v>
      </c>
      <c r="B141" s="13">
        <f t="shared" si="40"/>
        <v>0.37782335500429659</v>
      </c>
      <c r="C141" s="13">
        <f t="shared" si="41"/>
        <v>0.22092224155086906</v>
      </c>
      <c r="D141" s="13">
        <f t="shared" si="42"/>
        <v>0.20110198514667993</v>
      </c>
      <c r="E141" s="3">
        <f t="shared" si="43"/>
        <v>0.35221738073677911</v>
      </c>
      <c r="F141" s="13">
        <f t="shared" si="33"/>
        <v>0.39142783834533629</v>
      </c>
      <c r="G141" s="3">
        <f t="shared" si="43"/>
        <v>0.70443476147355821</v>
      </c>
      <c r="H141" s="13">
        <f t="shared" si="34"/>
        <v>0.36043270884049972</v>
      </c>
      <c r="I141" s="3">
        <f t="shared" si="43"/>
        <v>1.0566521422103372</v>
      </c>
      <c r="J141" s="13">
        <f t="shared" si="35"/>
        <v>0.3294375793356632</v>
      </c>
      <c r="K141" s="3">
        <f t="shared" si="43"/>
        <v>1.7610869036838954</v>
      </c>
      <c r="L141" s="13">
        <f t="shared" si="37"/>
        <v>0.26744732032599006</v>
      </c>
      <c r="M141" s="3">
        <f t="shared" si="44"/>
        <v>2.4655216651574534</v>
      </c>
      <c r="N141" s="13">
        <f t="shared" si="38"/>
        <v>0.20545706131631691</v>
      </c>
      <c r="O141" s="3">
        <f t="shared" si="45"/>
        <v>3.5221738073677908</v>
      </c>
      <c r="P141" s="13">
        <f t="shared" si="39"/>
        <v>0.11247167280180724</v>
      </c>
    </row>
    <row r="142" spans="1:16" x14ac:dyDescent="0.3">
      <c r="A142" s="3">
        <f t="shared" si="46"/>
        <v>0.30147654329697071</v>
      </c>
      <c r="B142" s="13">
        <f t="shared" si="40"/>
        <v>0.38510331320809899</v>
      </c>
      <c r="C142" s="13">
        <f t="shared" si="41"/>
        <v>0.22756082062703342</v>
      </c>
      <c r="D142" s="13">
        <f t="shared" si="42"/>
        <v>0.20508794018964766</v>
      </c>
      <c r="E142" s="3">
        <f t="shared" si="43"/>
        <v>0.34926172835151464</v>
      </c>
      <c r="F142" s="13">
        <f t="shared" si="33"/>
        <v>0.39485639511224302</v>
      </c>
      <c r="G142" s="3">
        <f t="shared" si="43"/>
        <v>0.69852345670302929</v>
      </c>
      <c r="H142" s="13">
        <f t="shared" si="34"/>
        <v>0.36412136301730974</v>
      </c>
      <c r="I142" s="3">
        <f t="shared" si="43"/>
        <v>1.0477851850545439</v>
      </c>
      <c r="J142" s="13">
        <f t="shared" si="35"/>
        <v>0.33338633092237641</v>
      </c>
      <c r="K142" s="3">
        <f t="shared" si="43"/>
        <v>1.7463086417575733</v>
      </c>
      <c r="L142" s="13">
        <f t="shared" si="37"/>
        <v>0.27191626673250985</v>
      </c>
      <c r="M142" s="3">
        <f t="shared" si="44"/>
        <v>2.4448320984606022</v>
      </c>
      <c r="N142" s="13">
        <f t="shared" si="38"/>
        <v>0.21044620254264329</v>
      </c>
      <c r="O142" s="3">
        <f t="shared" si="45"/>
        <v>3.4926172835151466</v>
      </c>
      <c r="P142" s="13">
        <f t="shared" si="39"/>
        <v>0.11824110625784337</v>
      </c>
    </row>
    <row r="143" spans="1:16" x14ac:dyDescent="0.3">
      <c r="A143" s="3">
        <f t="shared" si="46"/>
        <v>0.30750607416291015</v>
      </c>
      <c r="B143" s="13">
        <f t="shared" si="40"/>
        <v>0.3923766827533362</v>
      </c>
      <c r="C143" s="13">
        <f t="shared" si="41"/>
        <v>0.23426285013972947</v>
      </c>
      <c r="D143" s="13">
        <f t="shared" si="42"/>
        <v>0.20914171011623636</v>
      </c>
      <c r="E143" s="3">
        <f t="shared" si="43"/>
        <v>0.34624696291854495</v>
      </c>
      <c r="F143" s="13">
        <f t="shared" si="33"/>
        <v>0.3983535230144879</v>
      </c>
      <c r="G143" s="3">
        <f t="shared" si="43"/>
        <v>0.69249392583708991</v>
      </c>
      <c r="H143" s="13">
        <f t="shared" si="34"/>
        <v>0.36788379027765594</v>
      </c>
      <c r="I143" s="3">
        <f t="shared" si="43"/>
        <v>1.0387408887556346</v>
      </c>
      <c r="J143" s="13">
        <f t="shared" si="35"/>
        <v>0.33741405754082399</v>
      </c>
      <c r="K143" s="3">
        <f t="shared" si="43"/>
        <v>1.7312348145927245</v>
      </c>
      <c r="L143" s="13">
        <f t="shared" si="37"/>
        <v>0.27647459206716007</v>
      </c>
      <c r="M143" s="3">
        <f t="shared" si="44"/>
        <v>2.4237287404298145</v>
      </c>
      <c r="N143" s="13">
        <f t="shared" si="38"/>
        <v>0.21553512659349616</v>
      </c>
      <c r="O143" s="3">
        <f t="shared" si="45"/>
        <v>3.4624696291854491</v>
      </c>
      <c r="P143" s="13">
        <f t="shared" si="39"/>
        <v>0.12412592838300029</v>
      </c>
    </row>
    <row r="144" spans="1:16" x14ac:dyDescent="0.3">
      <c r="A144" s="3">
        <f t="shared" si="46"/>
        <v>0.31365619564616837</v>
      </c>
      <c r="B144" s="13">
        <f t="shared" si="40"/>
        <v>0.3996407776006406</v>
      </c>
      <c r="C144" s="13">
        <f t="shared" si="41"/>
        <v>0.24102504865676466</v>
      </c>
      <c r="D144" s="13">
        <f t="shared" si="42"/>
        <v>0.21326419360193358</v>
      </c>
      <c r="E144" s="3">
        <f t="shared" si="43"/>
        <v>0.34317190217691584</v>
      </c>
      <c r="F144" s="13">
        <f t="shared" si="33"/>
        <v>0.40192059347477765</v>
      </c>
      <c r="G144" s="3">
        <f t="shared" si="43"/>
        <v>0.68634380435383169</v>
      </c>
      <c r="H144" s="13">
        <f t="shared" si="34"/>
        <v>0.37172146608320911</v>
      </c>
      <c r="I144" s="3">
        <f t="shared" si="43"/>
        <v>1.0295157065307474</v>
      </c>
      <c r="J144" s="13">
        <f t="shared" si="35"/>
        <v>0.3415223386916405</v>
      </c>
      <c r="K144" s="3">
        <f t="shared" si="43"/>
        <v>1.7158595108845791</v>
      </c>
      <c r="L144" s="13">
        <f t="shared" si="37"/>
        <v>0.2811240839085033</v>
      </c>
      <c r="M144" s="3">
        <f t="shared" si="44"/>
        <v>2.4022033152384106</v>
      </c>
      <c r="N144" s="13">
        <f t="shared" si="38"/>
        <v>0.22072582912536609</v>
      </c>
      <c r="O144" s="3">
        <f t="shared" si="45"/>
        <v>3.4317190217691582</v>
      </c>
      <c r="P144" s="13">
        <f t="shared" si="39"/>
        <v>0.13012844695066031</v>
      </c>
    </row>
    <row r="145" spans="1:16" x14ac:dyDescent="0.3">
      <c r="A145" s="3">
        <f t="shared" si="46"/>
        <v>0.31992931955909176</v>
      </c>
      <c r="B145" s="13">
        <f t="shared" si="40"/>
        <v>0.40689297468782865</v>
      </c>
      <c r="C145" s="13">
        <f t="shared" si="41"/>
        <v>0.24784411267224793</v>
      </c>
      <c r="D145" s="13">
        <f t="shared" si="42"/>
        <v>0.2174562902344481</v>
      </c>
      <c r="E145" s="3">
        <f t="shared" si="43"/>
        <v>0.34003534022045412</v>
      </c>
      <c r="F145" s="13">
        <f t="shared" si="33"/>
        <v>0.40555900534427319</v>
      </c>
      <c r="G145" s="3">
        <f t="shared" si="43"/>
        <v>0.68007068044090824</v>
      </c>
      <c r="H145" s="13">
        <f t="shared" si="34"/>
        <v>0.3756358954048733</v>
      </c>
      <c r="I145" s="3">
        <f t="shared" si="43"/>
        <v>1.0201060206613624</v>
      </c>
      <c r="J145" s="13">
        <f t="shared" si="35"/>
        <v>0.34571278546547329</v>
      </c>
      <c r="K145" s="3">
        <f t="shared" si="43"/>
        <v>1.7001767011022706</v>
      </c>
      <c r="L145" s="13">
        <f t="shared" si="37"/>
        <v>0.28586656558667339</v>
      </c>
      <c r="M145" s="3">
        <f t="shared" si="44"/>
        <v>2.3802473815431791</v>
      </c>
      <c r="N145" s="13">
        <f t="shared" si="38"/>
        <v>0.22602034570787344</v>
      </c>
      <c r="O145" s="3">
        <f t="shared" si="45"/>
        <v>3.4003534022045412</v>
      </c>
      <c r="P145" s="13">
        <f t="shared" si="39"/>
        <v>0.13625101588967356</v>
      </c>
    </row>
    <row r="146" spans="1:16" x14ac:dyDescent="0.3">
      <c r="A146" s="3">
        <f t="shared" si="46"/>
        <v>0.32632790595027361</v>
      </c>
      <c r="B146" s="13">
        <f t="shared" si="40"/>
        <v>0.4141307154331253</v>
      </c>
      <c r="C146" s="13">
        <f t="shared" si="41"/>
        <v>0.25471672248966709</v>
      </c>
      <c r="D146" s="13">
        <f t="shared" si="42"/>
        <v>0.22171889993000052</v>
      </c>
      <c r="E146" s="3">
        <f t="shared" si="43"/>
        <v>0.33683604702486319</v>
      </c>
      <c r="F146" s="13">
        <f t="shared" si="33"/>
        <v>0.40927018545115867</v>
      </c>
      <c r="G146" s="3">
        <f t="shared" si="43"/>
        <v>0.67367209404972639</v>
      </c>
      <c r="H146" s="13">
        <f t="shared" si="34"/>
        <v>0.37962861331297071</v>
      </c>
      <c r="I146" s="3">
        <f t="shared" si="43"/>
        <v>1.0105081410745895</v>
      </c>
      <c r="J146" s="13">
        <f t="shared" si="35"/>
        <v>0.34998704117478274</v>
      </c>
      <c r="K146" s="3">
        <f t="shared" si="43"/>
        <v>1.684180235124316</v>
      </c>
      <c r="L146" s="13">
        <f t="shared" si="37"/>
        <v>0.29070389689840681</v>
      </c>
      <c r="M146" s="3">
        <f t="shared" si="44"/>
        <v>2.3578523291740421</v>
      </c>
      <c r="N146" s="13">
        <f t="shared" si="38"/>
        <v>0.23142075262203093</v>
      </c>
      <c r="O146" s="3">
        <f t="shared" si="45"/>
        <v>3.3683604702486321</v>
      </c>
      <c r="P146" s="13">
        <f t="shared" si="39"/>
        <v>0.14249603620746704</v>
      </c>
    </row>
    <row r="147" spans="1:16" x14ac:dyDescent="0.3">
      <c r="A147" s="3">
        <f t="shared" si="46"/>
        <v>0.3328544640692791</v>
      </c>
      <c r="B147" s="13">
        <f t="shared" si="40"/>
        <v>0.42135150705958363</v>
      </c>
      <c r="C147" s="13">
        <f t="shared" si="41"/>
        <v>0.26163954795001249</v>
      </c>
      <c r="D147" s="13">
        <f t="shared" si="42"/>
        <v>0.22605292231896573</v>
      </c>
      <c r="E147" s="3">
        <f t="shared" si="43"/>
        <v>0.33357276796536045</v>
      </c>
      <c r="F147" s="13">
        <f t="shared" si="33"/>
        <v>0.41305558916018187</v>
      </c>
      <c r="G147" s="3">
        <f t="shared" si="43"/>
        <v>0.6671455359307209</v>
      </c>
      <c r="H147" s="13">
        <f t="shared" si="34"/>
        <v>0.38370118557923016</v>
      </c>
      <c r="I147" s="3">
        <f t="shared" si="43"/>
        <v>1.0007183038960814</v>
      </c>
      <c r="J147" s="13">
        <f t="shared" si="35"/>
        <v>0.35434678199827846</v>
      </c>
      <c r="K147" s="3">
        <f t="shared" si="43"/>
        <v>1.6678638398268022</v>
      </c>
      <c r="L147" s="13">
        <f t="shared" si="37"/>
        <v>0.29563797483637499</v>
      </c>
      <c r="M147" s="3">
        <f t="shared" si="44"/>
        <v>2.3350093757575232</v>
      </c>
      <c r="N147" s="13">
        <f t="shared" si="38"/>
        <v>0.23692916767447156</v>
      </c>
      <c r="O147" s="3">
        <f t="shared" si="45"/>
        <v>3.3357276796536044</v>
      </c>
      <c r="P147" s="13">
        <f t="shared" si="39"/>
        <v>0.14886595693161642</v>
      </c>
    </row>
    <row r="148" spans="1:16" x14ac:dyDescent="0.3">
      <c r="A148" s="3">
        <f t="shared" si="46"/>
        <v>0.33951155335066469</v>
      </c>
      <c r="B148" s="13">
        <f t="shared" si="40"/>
        <v>0.42855292374624032</v>
      </c>
      <c r="C148" s="13">
        <f t="shared" si="41"/>
        <v>0.26860925399415225</v>
      </c>
      <c r="D148" s="13">
        <f t="shared" si="42"/>
        <v>0.23045925609981457</v>
      </c>
      <c r="E148" s="3">
        <f t="shared" si="43"/>
        <v>0.33024422332466763</v>
      </c>
      <c r="F148" s="13">
        <f t="shared" si="33"/>
        <v>0.41691670094338557</v>
      </c>
      <c r="G148" s="3">
        <f t="shared" si="43"/>
        <v>0.66048844664933526</v>
      </c>
      <c r="H148" s="13">
        <f t="shared" si="34"/>
        <v>0.3878552092908148</v>
      </c>
      <c r="I148" s="3">
        <f t="shared" si="43"/>
        <v>0.990732669974003</v>
      </c>
      <c r="J148" s="13">
        <f t="shared" si="35"/>
        <v>0.35879371763824403</v>
      </c>
      <c r="K148" s="3">
        <f t="shared" si="43"/>
        <v>1.6512211166233381</v>
      </c>
      <c r="L148" s="13">
        <f t="shared" si="37"/>
        <v>0.30067073433310249</v>
      </c>
      <c r="M148" s="3">
        <f t="shared" si="44"/>
        <v>2.3117095632726734</v>
      </c>
      <c r="N148" s="13">
        <f t="shared" si="38"/>
        <v>0.242547751027961</v>
      </c>
      <c r="O148" s="3">
        <f t="shared" si="45"/>
        <v>3.3024422332466763</v>
      </c>
      <c r="P148" s="13">
        <f t="shared" si="39"/>
        <v>0.15536327607024872</v>
      </c>
    </row>
    <row r="149" spans="1:16" x14ac:dyDescent="0.3">
      <c r="A149" s="3">
        <f t="shared" si="46"/>
        <v>0.346301784417678</v>
      </c>
      <c r="B149" s="13">
        <f t="shared" si="40"/>
        <v>0.43573260761176741</v>
      </c>
      <c r="C149" s="13">
        <f t="shared" si="41"/>
        <v>0.27562250604986799</v>
      </c>
      <c r="D149" s="13">
        <f t="shared" si="42"/>
        <v>0.23493879836028339</v>
      </c>
      <c r="E149" s="3">
        <f t="shared" si="43"/>
        <v>0.326849107791161</v>
      </c>
      <c r="F149" s="13">
        <f t="shared" si="33"/>
        <v>0.42085503496225329</v>
      </c>
      <c r="G149" s="3">
        <f t="shared" si="43"/>
        <v>0.653698215582322</v>
      </c>
      <c r="H149" s="13">
        <f t="shared" si="34"/>
        <v>0.39209231347663104</v>
      </c>
      <c r="I149" s="3">
        <f t="shared" si="43"/>
        <v>0.98054732337348294</v>
      </c>
      <c r="J149" s="13">
        <f t="shared" si="35"/>
        <v>0.36332959199100889</v>
      </c>
      <c r="K149" s="3">
        <f t="shared" si="43"/>
        <v>1.634245538955805</v>
      </c>
      <c r="L149" s="13">
        <f t="shared" si="37"/>
        <v>0.30580414901976455</v>
      </c>
      <c r="M149" s="3">
        <f t="shared" si="44"/>
        <v>2.2879437545381269</v>
      </c>
      <c r="N149" s="13">
        <f t="shared" si="38"/>
        <v>0.24827870604852023</v>
      </c>
      <c r="O149" s="3">
        <f t="shared" si="45"/>
        <v>3.2684910779116101</v>
      </c>
      <c r="P149" s="13">
        <f t="shared" si="39"/>
        <v>0.16199054159165371</v>
      </c>
    </row>
    <row r="150" spans="1:16" x14ac:dyDescent="0.3">
      <c r="A150" s="3">
        <f t="shared" si="46"/>
        <v>0.3532278201060316</v>
      </c>
      <c r="B150" s="13">
        <f t="shared" si="40"/>
        <v>0.44288826953655008</v>
      </c>
      <c r="C150" s="13">
        <f t="shared" si="41"/>
        <v>0.28267597523512461</v>
      </c>
      <c r="D150" s="13">
        <f t="shared" si="42"/>
        <v>0.23949244386468346</v>
      </c>
      <c r="E150" s="3">
        <f t="shared" si="43"/>
        <v>0.3233860899469842</v>
      </c>
      <c r="F150" s="13">
        <f t="shared" si="33"/>
        <v>0.42487213566149828</v>
      </c>
      <c r="G150" s="3">
        <f t="shared" si="43"/>
        <v>0.6467721798939684</v>
      </c>
      <c r="H150" s="13">
        <f t="shared" si="34"/>
        <v>0.39641415974616373</v>
      </c>
      <c r="I150" s="3">
        <f t="shared" si="43"/>
        <v>0.97015826984095255</v>
      </c>
      <c r="J150" s="13">
        <f t="shared" si="35"/>
        <v>0.36795618383082912</v>
      </c>
      <c r="K150" s="3">
        <f t="shared" si="43"/>
        <v>1.6169304497349211</v>
      </c>
      <c r="L150" s="13">
        <f t="shared" si="37"/>
        <v>0.31104023200015996</v>
      </c>
      <c r="M150" s="3">
        <f t="shared" si="44"/>
        <v>2.2637026296288894</v>
      </c>
      <c r="N150" s="13">
        <f t="shared" si="38"/>
        <v>0.25412428016949068</v>
      </c>
      <c r="O150" s="3">
        <f t="shared" si="45"/>
        <v>3.2338608994698421</v>
      </c>
      <c r="P150" s="13">
        <f t="shared" si="39"/>
        <v>0.16875035242348685</v>
      </c>
    </row>
    <row r="151" spans="1:16" x14ac:dyDescent="0.3">
      <c r="A151" s="3">
        <f t="shared" si="46"/>
        <v>0.36029237650815221</v>
      </c>
      <c r="B151" s="13">
        <f t="shared" si="40"/>
        <v>0.45001768982926732</v>
      </c>
      <c r="C151" s="13">
        <f t="shared" si="41"/>
        <v>0.28976634337028617</v>
      </c>
      <c r="D151" s="13">
        <f t="shared" si="42"/>
        <v>0.2441210843062431</v>
      </c>
      <c r="E151" s="3">
        <f t="shared" si="43"/>
        <v>0.31985381174592387</v>
      </c>
      <c r="F151" s="13">
        <f t="shared" si="33"/>
        <v>0.42896957837472832</v>
      </c>
      <c r="G151" s="3">
        <f t="shared" si="43"/>
        <v>0.63970762349184773</v>
      </c>
      <c r="H151" s="13">
        <f t="shared" si="34"/>
        <v>0.40082244294108699</v>
      </c>
      <c r="I151" s="3">
        <f t="shared" si="43"/>
        <v>0.95956143523777171</v>
      </c>
      <c r="J151" s="13">
        <f t="shared" si="35"/>
        <v>0.37267530750744565</v>
      </c>
      <c r="K151" s="3">
        <f t="shared" si="43"/>
        <v>1.5992690587296194</v>
      </c>
      <c r="L151" s="13">
        <f t="shared" si="37"/>
        <v>0.31638103664016309</v>
      </c>
      <c r="M151" s="3">
        <f t="shared" si="44"/>
        <v>2.238976682221467</v>
      </c>
      <c r="N151" s="13">
        <f t="shared" si="38"/>
        <v>0.26008676577288048</v>
      </c>
      <c r="O151" s="3">
        <f t="shared" si="45"/>
        <v>3.1985381174592389</v>
      </c>
      <c r="P151" s="13">
        <f t="shared" si="39"/>
        <v>0.17564535947195653</v>
      </c>
    </row>
    <row r="152" spans="1:16" x14ac:dyDescent="0.3">
      <c r="A152" s="3">
        <f t="shared" si="46"/>
        <v>0.36749822403831528</v>
      </c>
      <c r="B152" s="13">
        <f t="shared" si="40"/>
        <v>0.45711871874416077</v>
      </c>
      <c r="C152" s="13">
        <f t="shared" si="41"/>
        <v>0.29689030779308817</v>
      </c>
      <c r="D152" s="13">
        <f t="shared" si="42"/>
        <v>0.24882560752336277</v>
      </c>
      <c r="E152" s="3">
        <f t="shared" si="43"/>
        <v>0.31625088798084233</v>
      </c>
      <c r="F152" s="13">
        <f t="shared" si="33"/>
        <v>0.43314896994222291</v>
      </c>
      <c r="G152" s="3">
        <f t="shared" si="43"/>
        <v>0.63250177596168466</v>
      </c>
      <c r="H152" s="13">
        <f t="shared" si="34"/>
        <v>0.40531889179990871</v>
      </c>
      <c r="I152" s="3">
        <f t="shared" si="43"/>
        <v>0.94875266394252711</v>
      </c>
      <c r="J152" s="13">
        <f t="shared" si="35"/>
        <v>0.37748881365759462</v>
      </c>
      <c r="K152" s="3">
        <f t="shared" si="43"/>
        <v>1.5812544399042117</v>
      </c>
      <c r="L152" s="13">
        <f t="shared" si="37"/>
        <v>0.3218286573729664</v>
      </c>
      <c r="M152" s="3">
        <f t="shared" si="44"/>
        <v>2.2137562158658968</v>
      </c>
      <c r="N152" s="13">
        <f t="shared" si="38"/>
        <v>0.26616850108833806</v>
      </c>
      <c r="O152" s="3">
        <f t="shared" si="45"/>
        <v>3.1625088798084233</v>
      </c>
      <c r="P152" s="13">
        <f t="shared" si="39"/>
        <v>0.18267826666139572</v>
      </c>
    </row>
    <row r="153" spans="1:16" x14ac:dyDescent="0.3">
      <c r="A153" s="3">
        <f t="shared" si="46"/>
        <v>0.37484818851908158</v>
      </c>
      <c r="B153" s="13">
        <f t="shared" si="40"/>
        <v>0.46418927685525441</v>
      </c>
      <c r="C153" s="13">
        <f t="shared" si="41"/>
        <v>0.30404458597123118</v>
      </c>
      <c r="D153" s="13">
        <f t="shared" si="42"/>
        <v>0.25360689667864617</v>
      </c>
      <c r="E153" s="3">
        <f t="shared" si="43"/>
        <v>0.31257590574045924</v>
      </c>
      <c r="F153" s="13">
        <f t="shared" si="33"/>
        <v>0.43741194934106731</v>
      </c>
      <c r="G153" s="3">
        <f t="shared" si="43"/>
        <v>0.62515181148091847</v>
      </c>
      <c r="H153" s="13">
        <f t="shared" si="34"/>
        <v>0.4099052696359069</v>
      </c>
      <c r="I153" s="3">
        <f t="shared" si="43"/>
        <v>0.9377277172213776</v>
      </c>
      <c r="J153" s="13">
        <f t="shared" si="35"/>
        <v>0.38239858993074655</v>
      </c>
      <c r="K153" s="3">
        <f t="shared" si="43"/>
        <v>1.5628795287022961</v>
      </c>
      <c r="L153" s="13">
        <f t="shared" si="37"/>
        <v>0.32738523052042567</v>
      </c>
      <c r="M153" s="3">
        <f t="shared" si="44"/>
        <v>2.1880313401832145</v>
      </c>
      <c r="N153" s="13">
        <f t="shared" si="38"/>
        <v>0.2723718711101048</v>
      </c>
      <c r="O153" s="3">
        <f t="shared" si="45"/>
        <v>3.1257590574045921</v>
      </c>
      <c r="P153" s="13">
        <f t="shared" si="39"/>
        <v>0.1898518319946236</v>
      </c>
    </row>
    <row r="154" spans="1:16" x14ac:dyDescent="0.3">
      <c r="A154" s="3">
        <f t="shared" si="46"/>
        <v>0.3823451522894632</v>
      </c>
      <c r="B154" s="13">
        <f t="shared" si="40"/>
        <v>0.47122735529384685</v>
      </c>
      <c r="C154" s="13">
        <f t="shared" si="41"/>
        <v>0.31122591990847925</v>
      </c>
      <c r="D154" s="13">
        <f t="shared" si="42"/>
        <v>0.25846582939956181</v>
      </c>
      <c r="E154" s="3">
        <f t="shared" si="43"/>
        <v>0.3088274238552684</v>
      </c>
      <c r="F154" s="13">
        <f t="shared" si="33"/>
        <v>0.4417601883278886</v>
      </c>
      <c r="G154" s="3">
        <f t="shared" si="43"/>
        <v>0.6176548477105368</v>
      </c>
      <c r="H154" s="13">
        <f t="shared" si="34"/>
        <v>0.41458337502862508</v>
      </c>
      <c r="I154" s="3">
        <f t="shared" si="43"/>
        <v>0.9264822715658052</v>
      </c>
      <c r="J154" s="13">
        <f t="shared" si="35"/>
        <v>0.38740656172936144</v>
      </c>
      <c r="K154" s="3">
        <f t="shared" si="43"/>
        <v>1.544137119276342</v>
      </c>
      <c r="L154" s="13">
        <f t="shared" si="37"/>
        <v>0.33305293513083417</v>
      </c>
      <c r="M154" s="3">
        <f t="shared" si="44"/>
        <v>2.161791966986879</v>
      </c>
      <c r="N154" s="13">
        <f t="shared" si="38"/>
        <v>0.2786993085323069</v>
      </c>
      <c r="O154" s="3">
        <f t="shared" si="45"/>
        <v>3.088274238552684</v>
      </c>
      <c r="P154" s="13">
        <f t="shared" si="39"/>
        <v>0.19716886863451605</v>
      </c>
    </row>
    <row r="155" spans="1:16" x14ac:dyDescent="0.3">
      <c r="A155" s="3">
        <f t="shared" si="46"/>
        <v>0.38999205533525244</v>
      </c>
      <c r="B155" s="13">
        <f t="shared" si="40"/>
        <v>0.47823101585561334</v>
      </c>
      <c r="C155" s="13">
        <f t="shared" si="41"/>
        <v>0.31843108034110912</v>
      </c>
      <c r="D155" s="13">
        <f t="shared" si="42"/>
        <v>0.26340327687957416</v>
      </c>
      <c r="E155" s="3">
        <f t="shared" si="43"/>
        <v>0.30500397233237375</v>
      </c>
      <c r="F155" s="13">
        <f t="shared" si="33"/>
        <v>0.44619539209444642</v>
      </c>
      <c r="G155" s="3">
        <f t="shared" si="43"/>
        <v>0.6100079446647475</v>
      </c>
      <c r="H155" s="13">
        <f t="shared" si="34"/>
        <v>0.41935504252919753</v>
      </c>
      <c r="I155" s="3">
        <f t="shared" si="43"/>
        <v>0.91501191699712137</v>
      </c>
      <c r="J155" s="13">
        <f t="shared" si="35"/>
        <v>0.39251469296394864</v>
      </c>
      <c r="K155" s="3">
        <f t="shared" si="43"/>
        <v>1.5250198616618689</v>
      </c>
      <c r="L155" s="13">
        <f t="shared" si="37"/>
        <v>0.33883399383345086</v>
      </c>
      <c r="M155" s="3">
        <f t="shared" si="44"/>
        <v>2.1350278063266162</v>
      </c>
      <c r="N155" s="13">
        <f t="shared" si="38"/>
        <v>0.28515329470295309</v>
      </c>
      <c r="O155" s="3">
        <f t="shared" si="45"/>
        <v>3.0500397233237377</v>
      </c>
      <c r="P155" s="13">
        <f t="shared" si="39"/>
        <v>0.20463224600720642</v>
      </c>
    </row>
    <row r="156" spans="1:16" x14ac:dyDescent="0.3">
      <c r="A156" s="3">
        <f t="shared" si="46"/>
        <v>0.3977918964419575</v>
      </c>
      <c r="B156" s="13">
        <f t="shared" si="40"/>
        <v>0.48519839098366607</v>
      </c>
      <c r="C156" s="13">
        <f t="shared" si="41"/>
        <v>0.32565687072248073</v>
      </c>
      <c r="D156" s="13">
        <f t="shared" si="42"/>
        <v>0.26842010293857893</v>
      </c>
      <c r="E156" s="3">
        <f t="shared" si="43"/>
        <v>0.30110405177902122</v>
      </c>
      <c r="F156" s="13">
        <f t="shared" si="33"/>
        <v>0.45071929993633542</v>
      </c>
      <c r="G156" s="3">
        <f t="shared" si="43"/>
        <v>0.60220810355804244</v>
      </c>
      <c r="H156" s="13">
        <f t="shared" si="34"/>
        <v>0.42422214337978148</v>
      </c>
      <c r="I156" s="3">
        <f t="shared" si="43"/>
        <v>0.90331215533706377</v>
      </c>
      <c r="J156" s="13">
        <f t="shared" si="35"/>
        <v>0.3977249868232276</v>
      </c>
      <c r="K156" s="3">
        <f t="shared" si="43"/>
        <v>1.5055202588951062</v>
      </c>
      <c r="L156" s="13">
        <f t="shared" si="37"/>
        <v>0.34473067371011989</v>
      </c>
      <c r="M156" s="3">
        <f t="shared" si="44"/>
        <v>2.1077283624531487</v>
      </c>
      <c r="N156" s="13">
        <f t="shared" si="38"/>
        <v>0.29173636059701213</v>
      </c>
      <c r="O156" s="3">
        <f t="shared" si="45"/>
        <v>3.0110405177902124</v>
      </c>
      <c r="P156" s="13">
        <f t="shared" si="39"/>
        <v>0.21224489092735055</v>
      </c>
    </row>
    <row r="157" spans="1:16" x14ac:dyDescent="0.3">
      <c r="A157" s="3">
        <f t="shared" si="46"/>
        <v>0.40574773437079664</v>
      </c>
      <c r="B157" s="13">
        <f t="shared" si="40"/>
        <v>0.4921276836338927</v>
      </c>
      <c r="C157" s="13">
        <f t="shared" si="41"/>
        <v>0.33290013099436944</v>
      </c>
      <c r="D157" s="13">
        <f t="shared" si="42"/>
        <v>0.273517163041469</v>
      </c>
      <c r="E157" s="3">
        <f t="shared" si="43"/>
        <v>0.29712613281460165</v>
      </c>
      <c r="F157" s="13">
        <f t="shared" si="33"/>
        <v>0.45533368593506207</v>
      </c>
      <c r="G157" s="3">
        <f t="shared" si="43"/>
        <v>0.5942522656292033</v>
      </c>
      <c r="H157" s="13">
        <f t="shared" si="34"/>
        <v>0.42918658624737704</v>
      </c>
      <c r="I157" s="3">
        <f t="shared" si="43"/>
        <v>0.89137839844380506</v>
      </c>
      <c r="J157" s="13">
        <f t="shared" si="35"/>
        <v>0.40303948655969218</v>
      </c>
      <c r="K157" s="3">
        <f t="shared" si="43"/>
        <v>1.4856306640730084</v>
      </c>
      <c r="L157" s="13">
        <f t="shared" si="37"/>
        <v>0.35074528718432224</v>
      </c>
      <c r="M157" s="3">
        <f t="shared" si="44"/>
        <v>2.0798829297022117</v>
      </c>
      <c r="N157" s="13">
        <f t="shared" si="38"/>
        <v>0.29845108780895235</v>
      </c>
      <c r="O157" s="3">
        <f t="shared" si="45"/>
        <v>2.9712613281460167</v>
      </c>
      <c r="P157" s="13">
        <f t="shared" si="39"/>
        <v>0.22000978874589752</v>
      </c>
    </row>
    <row r="158" spans="1:16" x14ac:dyDescent="0.3">
      <c r="A158" s="3">
        <f t="shared" si="46"/>
        <v>0.41386268905821261</v>
      </c>
      <c r="B158" s="13">
        <f t="shared" si="40"/>
        <v>0.4990171670288539</v>
      </c>
      <c r="C158" s="13">
        <f t="shared" si="41"/>
        <v>0.34015774114451947</v>
      </c>
      <c r="D158" s="13">
        <f t="shared" si="42"/>
        <v>0.27869530327365344</v>
      </c>
      <c r="E158" s="3">
        <f t="shared" si="43"/>
        <v>0.29306865547089367</v>
      </c>
      <c r="F158" s="13">
        <f t="shared" si="33"/>
        <v>0.46004035965376339</v>
      </c>
      <c r="G158" s="3">
        <f t="shared" si="43"/>
        <v>0.58613731094178734</v>
      </c>
      <c r="H158" s="13">
        <f t="shared" si="34"/>
        <v>0.43425031797232472</v>
      </c>
      <c r="I158" s="3">
        <f t="shared" si="43"/>
        <v>0.87920596641268112</v>
      </c>
      <c r="J158" s="13">
        <f t="shared" si="35"/>
        <v>0.40846027629088599</v>
      </c>
      <c r="K158" s="3">
        <f t="shared" si="43"/>
        <v>1.4653432773544686</v>
      </c>
      <c r="L158" s="13">
        <f t="shared" si="37"/>
        <v>0.35688019292800877</v>
      </c>
      <c r="M158" s="3">
        <f t="shared" si="44"/>
        <v>2.0514805882962559</v>
      </c>
      <c r="N158" s="13">
        <f t="shared" si="38"/>
        <v>0.30530010956513148</v>
      </c>
      <c r="O158" s="3">
        <f t="shared" si="45"/>
        <v>2.9306865547089371</v>
      </c>
      <c r="P158" s="13">
        <f t="shared" si="39"/>
        <v>0.22792998452081548</v>
      </c>
    </row>
    <row r="159" spans="1:16" x14ac:dyDescent="0.3">
      <c r="A159" s="3">
        <f t="shared" si="46"/>
        <v>0.42213994283937689</v>
      </c>
      <c r="B159" s="13">
        <f t="shared" si="40"/>
        <v>0.50586518430646044</v>
      </c>
      <c r="C159" s="13">
        <f t="shared" si="41"/>
        <v>0.34742662455065282</v>
      </c>
      <c r="D159" s="13">
        <f t="shared" si="42"/>
        <v>0.2839553592723511</v>
      </c>
      <c r="E159" s="3">
        <f t="shared" si="43"/>
        <v>0.28893002858031158</v>
      </c>
      <c r="F159" s="13">
        <f t="shared" si="33"/>
        <v>0.46484116684683863</v>
      </c>
      <c r="G159" s="3">
        <f t="shared" si="43"/>
        <v>0.57786005716062316</v>
      </c>
      <c r="H159" s="13">
        <f t="shared" si="34"/>
        <v>0.43941532433177122</v>
      </c>
      <c r="I159" s="3">
        <f t="shared" si="43"/>
        <v>0.86679008574093463</v>
      </c>
      <c r="J159" s="13">
        <f t="shared" si="35"/>
        <v>0.41398948181670381</v>
      </c>
      <c r="K159" s="3">
        <f t="shared" si="43"/>
        <v>1.4446501429015577</v>
      </c>
      <c r="L159" s="13">
        <f t="shared" si="37"/>
        <v>0.36313779678656899</v>
      </c>
      <c r="M159" s="3">
        <f t="shared" si="44"/>
        <v>2.0225102000621806</v>
      </c>
      <c r="N159" s="13">
        <f t="shared" si="38"/>
        <v>0.31228611175643417</v>
      </c>
      <c r="O159" s="3">
        <f t="shared" si="45"/>
        <v>2.8893002858031154</v>
      </c>
      <c r="P159" s="13">
        <f t="shared" si="39"/>
        <v>0.23600858421123183</v>
      </c>
    </row>
    <row r="160" spans="1:16" x14ac:dyDescent="0.3">
      <c r="A160" s="3">
        <f t="shared" si="46"/>
        <v>0.43058274169616445</v>
      </c>
      <c r="B160" s="13">
        <f t="shared" si="40"/>
        <v>0.51267014806956979</v>
      </c>
      <c r="C160" s="13">
        <f t="shared" si="41"/>
        <v>0.35470375111188457</v>
      </c>
      <c r="D160" s="13">
        <f t="shared" si="42"/>
        <v>0.2892981551124838</v>
      </c>
      <c r="E160" s="3">
        <f t="shared" si="43"/>
        <v>0.28470862915191775</v>
      </c>
      <c r="F160" s="13">
        <f t="shared" si="33"/>
        <v>0.46973799018377549</v>
      </c>
      <c r="G160" s="3">
        <f t="shared" si="43"/>
        <v>0.56941725830383549</v>
      </c>
      <c r="H160" s="13">
        <f t="shared" si="34"/>
        <v>0.44468363081840662</v>
      </c>
      <c r="I160" s="3">
        <f t="shared" si="43"/>
        <v>0.85412588745575335</v>
      </c>
      <c r="J160" s="13">
        <f t="shared" si="35"/>
        <v>0.41962927145303786</v>
      </c>
      <c r="K160" s="3">
        <f t="shared" si="43"/>
        <v>1.4235431457595888</v>
      </c>
      <c r="L160" s="13">
        <f t="shared" si="37"/>
        <v>0.36952055272230039</v>
      </c>
      <c r="M160" s="3">
        <f t="shared" si="44"/>
        <v>1.9929604040634243</v>
      </c>
      <c r="N160" s="13">
        <f t="shared" si="38"/>
        <v>0.31941183399156281</v>
      </c>
      <c r="O160" s="3">
        <f t="shared" si="45"/>
        <v>2.8470862915191777</v>
      </c>
      <c r="P160" s="13">
        <f t="shared" si="39"/>
        <v>0.24424875589545653</v>
      </c>
    </row>
    <row r="161" spans="1:16" x14ac:dyDescent="0.3">
      <c r="A161" s="3">
        <f t="shared" si="46"/>
        <v>0.43919439653008774</v>
      </c>
      <c r="B161" s="13">
        <f t="shared" si="40"/>
        <v>0.51943053984255061</v>
      </c>
      <c r="C161" s="13">
        <f t="shared" si="41"/>
        <v>0.36198614016916592</v>
      </c>
      <c r="D161" s="13">
        <f t="shared" si="42"/>
        <v>0.29472450214599749</v>
      </c>
      <c r="E161" s="3">
        <f t="shared" si="43"/>
        <v>0.28040280173495613</v>
      </c>
      <c r="F161" s="13">
        <f t="shared" si="33"/>
        <v>0.47473274998745085</v>
      </c>
      <c r="G161" s="3">
        <f t="shared" si="43"/>
        <v>0.56080560346991226</v>
      </c>
      <c r="H161" s="13">
        <f t="shared" si="34"/>
        <v>0.45005730343477474</v>
      </c>
      <c r="I161" s="3">
        <f t="shared" si="43"/>
        <v>0.84120840520486839</v>
      </c>
      <c r="J161" s="13">
        <f t="shared" si="35"/>
        <v>0.42538185688209862</v>
      </c>
      <c r="K161" s="3">
        <f t="shared" si="43"/>
        <v>1.4020140086747808</v>
      </c>
      <c r="L161" s="13">
        <f t="shared" si="37"/>
        <v>0.37603096377674627</v>
      </c>
      <c r="M161" s="3">
        <f t="shared" si="44"/>
        <v>1.9628196121446928</v>
      </c>
      <c r="N161" s="13">
        <f t="shared" si="38"/>
        <v>0.32668007067139404</v>
      </c>
      <c r="O161" s="3">
        <f t="shared" si="45"/>
        <v>2.8040280173495615</v>
      </c>
      <c r="P161" s="13">
        <f t="shared" si="39"/>
        <v>0.25265373101336558</v>
      </c>
    </row>
    <row r="162" spans="1:16" x14ac:dyDescent="0.3">
      <c r="A162" s="3">
        <f t="shared" si="46"/>
        <v>0.44797828446068949</v>
      </c>
      <c r="B162" s="13">
        <f t="shared" si="40"/>
        <v>0.5261449094407542</v>
      </c>
      <c r="C162" s="13">
        <f t="shared" si="41"/>
        <v>0.36927086321699676</v>
      </c>
      <c r="D162" s="13">
        <f t="shared" si="42"/>
        <v>0.30023519779345087</v>
      </c>
      <c r="E162" s="3">
        <f t="shared" si="43"/>
        <v>0.27601085776965528</v>
      </c>
      <c r="F162" s="13">
        <f t="shared" si="33"/>
        <v>0.47982740498719995</v>
      </c>
      <c r="G162" s="3">
        <f t="shared" si="43"/>
        <v>0.55202171553931056</v>
      </c>
      <c r="H162" s="13">
        <f t="shared" si="34"/>
        <v>0.45553844950347022</v>
      </c>
      <c r="I162" s="3">
        <f t="shared" si="43"/>
        <v>0.82803257330896574</v>
      </c>
      <c r="J162" s="13">
        <f t="shared" si="35"/>
        <v>0.43124949401974066</v>
      </c>
      <c r="K162" s="3">
        <f t="shared" si="43"/>
        <v>1.3800542888482763</v>
      </c>
      <c r="L162" s="13">
        <f t="shared" si="37"/>
        <v>0.38267158305228127</v>
      </c>
      <c r="M162" s="3">
        <f t="shared" si="44"/>
        <v>1.9320760043875869</v>
      </c>
      <c r="N162" s="13">
        <f t="shared" si="38"/>
        <v>0.33409367208482194</v>
      </c>
      <c r="O162" s="3">
        <f t="shared" si="45"/>
        <v>2.7601085776965526</v>
      </c>
      <c r="P162" s="13">
        <f t="shared" si="39"/>
        <v>0.26122680563363293</v>
      </c>
    </row>
    <row r="163" spans="1:16" x14ac:dyDescent="0.3">
      <c r="A163" s="3">
        <f t="shared" si="46"/>
        <v>0.45693785014990329</v>
      </c>
      <c r="B163" s="13">
        <f t="shared" si="40"/>
        <v>0.53281187425871146</v>
      </c>
      <c r="C163" s="13">
        <f t="shared" si="41"/>
        <v>0.37655504640921489</v>
      </c>
      <c r="D163" s="13">
        <f t="shared" si="42"/>
        <v>0.30583102428672343</v>
      </c>
      <c r="E163" s="3">
        <f t="shared" si="43"/>
        <v>0.27153107492504835</v>
      </c>
      <c r="F163" s="13">
        <f t="shared" si="33"/>
        <v>0.48502395308694396</v>
      </c>
      <c r="G163" s="3">
        <f t="shared" si="43"/>
        <v>0.54306214985009671</v>
      </c>
      <c r="H163" s="13">
        <f t="shared" si="34"/>
        <v>0.46112921849353966</v>
      </c>
      <c r="I163" s="3">
        <f t="shared" si="43"/>
        <v>0.81459322477514506</v>
      </c>
      <c r="J163" s="13">
        <f t="shared" si="35"/>
        <v>0.43723448390013542</v>
      </c>
      <c r="K163" s="3">
        <f t="shared" si="43"/>
        <v>1.3576553746252418</v>
      </c>
      <c r="L163" s="13">
        <f t="shared" si="37"/>
        <v>0.38944501471332693</v>
      </c>
      <c r="M163" s="3">
        <f t="shared" si="44"/>
        <v>1.9007175244753385</v>
      </c>
      <c r="N163" s="13">
        <f t="shared" si="38"/>
        <v>0.34165554552651839</v>
      </c>
      <c r="O163" s="3">
        <f t="shared" si="45"/>
        <v>2.7153107492504835</v>
      </c>
      <c r="P163" s="13">
        <f t="shared" si="39"/>
        <v>0.2699713417463056</v>
      </c>
    </row>
    <row r="164" spans="1:16" x14ac:dyDescent="0.3">
      <c r="A164" s="3">
        <f t="shared" si="46"/>
        <v>0.46607660715290139</v>
      </c>
      <c r="B164" s="13">
        <f t="shared" si="40"/>
        <v>0.53943011848274403</v>
      </c>
      <c r="C164" s="13">
        <f t="shared" si="41"/>
        <v>0.38383587286219573</v>
      </c>
      <c r="D164" s="13">
        <f t="shared" si="42"/>
        <v>0.31151274736171342</v>
      </c>
      <c r="E164" s="3">
        <f t="shared" si="43"/>
        <v>0.26696169642354928</v>
      </c>
      <c r="F164" s="13">
        <f t="shared" si="33"/>
        <v>0.49032443214868277</v>
      </c>
      <c r="G164" s="3">
        <f t="shared" si="43"/>
        <v>0.53392339284709855</v>
      </c>
      <c r="H164" s="13">
        <f t="shared" si="34"/>
        <v>0.46683180286341042</v>
      </c>
      <c r="I164" s="3">
        <f t="shared" si="43"/>
        <v>0.80088508927064794</v>
      </c>
      <c r="J164" s="13">
        <f t="shared" si="35"/>
        <v>0.44333917357813812</v>
      </c>
      <c r="K164" s="3">
        <f t="shared" si="43"/>
        <v>1.3348084821177466</v>
      </c>
      <c r="L164" s="13">
        <f t="shared" si="37"/>
        <v>0.39635391500759348</v>
      </c>
      <c r="M164" s="3">
        <f t="shared" si="44"/>
        <v>1.8687318749648452</v>
      </c>
      <c r="N164" s="13">
        <f t="shared" si="38"/>
        <v>0.34936865643704879</v>
      </c>
      <c r="O164" s="3">
        <f t="shared" si="45"/>
        <v>2.6696169642354932</v>
      </c>
      <c r="P164" s="13">
        <f t="shared" si="39"/>
        <v>0.27889076858123174</v>
      </c>
    </row>
    <row r="165" spans="1:16" x14ac:dyDescent="0.3">
      <c r="A165" s="3">
        <f t="shared" si="46"/>
        <v>0.47539813929595942</v>
      </c>
      <c r="B165" s="13">
        <f t="shared" si="40"/>
        <v>0.54599839223353441</v>
      </c>
      <c r="C165" s="13">
        <f t="shared" si="41"/>
        <v>0.39111058475926364</v>
      </c>
      <c r="D165" s="13">
        <f t="shared" si="42"/>
        <v>0.31728111489991928</v>
      </c>
      <c r="E165" s="3">
        <f t="shared" si="43"/>
        <v>0.26230093035202029</v>
      </c>
      <c r="F165" s="13">
        <f t="shared" si="33"/>
        <v>0.49573092079165648</v>
      </c>
      <c r="G165" s="3">
        <f t="shared" si="43"/>
        <v>0.52460186070404058</v>
      </c>
      <c r="H165" s="13">
        <f t="shared" si="34"/>
        <v>0.4726484389206787</v>
      </c>
      <c r="I165" s="3">
        <f t="shared" si="43"/>
        <v>0.78690279105606087</v>
      </c>
      <c r="J165" s="13">
        <f t="shared" si="35"/>
        <v>0.44956595704970087</v>
      </c>
      <c r="K165" s="3">
        <f t="shared" si="43"/>
        <v>1.3115046517601014</v>
      </c>
      <c r="L165" s="13">
        <f t="shared" si="37"/>
        <v>0.40340099330774531</v>
      </c>
      <c r="M165" s="3">
        <f t="shared" si="44"/>
        <v>1.836106512464142</v>
      </c>
      <c r="N165" s="13">
        <f t="shared" si="38"/>
        <v>0.3572360295657897</v>
      </c>
      <c r="O165" s="3">
        <f t="shared" si="45"/>
        <v>2.6230093035202029</v>
      </c>
      <c r="P165" s="13">
        <f t="shared" si="39"/>
        <v>0.28798858395285637</v>
      </c>
    </row>
    <row r="166" spans="1:16" x14ac:dyDescent="0.3">
      <c r="A166" s="3">
        <f t="shared" si="46"/>
        <v>0.48490610208187862</v>
      </c>
      <c r="B166" s="13">
        <f t="shared" si="40"/>
        <v>0.5525155106440538</v>
      </c>
      <c r="C166" s="13">
        <f t="shared" si="41"/>
        <v>0.39837648526054603</v>
      </c>
      <c r="D166" s="13">
        <f t="shared" si="42"/>
        <v>0.32313685551782639</v>
      </c>
      <c r="E166" s="3">
        <f t="shared" si="43"/>
        <v>0.25754694895906072</v>
      </c>
      <c r="F166" s="13">
        <f t="shared" si="33"/>
        <v>0.5012455392074896</v>
      </c>
      <c r="G166" s="3">
        <f t="shared" si="43"/>
        <v>0.51509389791812143</v>
      </c>
      <c r="H166" s="13">
        <f t="shared" si="34"/>
        <v>0.47858140769909224</v>
      </c>
      <c r="I166" s="3">
        <f t="shared" si="43"/>
        <v>0.77264084687718204</v>
      </c>
      <c r="J166" s="13">
        <f t="shared" si="35"/>
        <v>0.45591727619069489</v>
      </c>
      <c r="K166" s="3">
        <f t="shared" si="43"/>
        <v>1.2877347447953034</v>
      </c>
      <c r="L166" s="13">
        <f t="shared" si="37"/>
        <v>0.41058901317390029</v>
      </c>
      <c r="M166" s="3">
        <f t="shared" si="44"/>
        <v>1.8028286427134248</v>
      </c>
      <c r="N166" s="13">
        <f t="shared" si="38"/>
        <v>0.36526075015710557</v>
      </c>
      <c r="O166" s="3">
        <f t="shared" si="45"/>
        <v>2.5754694895906067</v>
      </c>
      <c r="P166" s="13">
        <f t="shared" si="39"/>
        <v>0.29726835563191351</v>
      </c>
    </row>
    <row r="167" spans="1:16" x14ac:dyDescent="0.3">
      <c r="A167" s="3">
        <f t="shared" si="46"/>
        <v>0.49460422412351618</v>
      </c>
      <c r="B167" s="13">
        <f t="shared" si="40"/>
        <v>0.55898035287808445</v>
      </c>
      <c r="C167" s="13">
        <f t="shared" si="41"/>
        <v>0.40563094022288265</v>
      </c>
      <c r="D167" s="13">
        <f t="shared" si="42"/>
        <v>0.32908067710305516</v>
      </c>
      <c r="E167" s="3">
        <f t="shared" si="43"/>
        <v>0.25269788793824188</v>
      </c>
      <c r="F167" s="13">
        <f t="shared" si="33"/>
        <v>0.50687044999163944</v>
      </c>
      <c r="G167" s="3">
        <f t="shared" si="43"/>
        <v>0.50539577587648377</v>
      </c>
      <c r="H167" s="13">
        <f t="shared" si="34"/>
        <v>0.48463303585307416</v>
      </c>
      <c r="I167" s="3">
        <f t="shared" si="43"/>
        <v>0.75809366381472576</v>
      </c>
      <c r="J167" s="13">
        <f t="shared" si="35"/>
        <v>0.46239562171450876</v>
      </c>
      <c r="K167" s="3">
        <f t="shared" si="43"/>
        <v>1.2634894396912095</v>
      </c>
      <c r="L167" s="13">
        <f t="shared" si="37"/>
        <v>0.41792079343737831</v>
      </c>
      <c r="M167" s="3">
        <f t="shared" si="44"/>
        <v>1.7688852155676933</v>
      </c>
      <c r="N167" s="13">
        <f t="shared" si="38"/>
        <v>0.37344596516024769</v>
      </c>
      <c r="O167" s="3">
        <f t="shared" si="45"/>
        <v>2.5269788793824191</v>
      </c>
      <c r="P167" s="13">
        <f t="shared" si="39"/>
        <v>0.3067337227445518</v>
      </c>
    </row>
    <row r="168" spans="1:16" x14ac:dyDescent="0.3">
      <c r="A168" s="3">
        <f t="shared" si="46"/>
        <v>0.50449630860598649</v>
      </c>
      <c r="B168" s="13">
        <f t="shared" si="40"/>
        <v>0.56539186109441686</v>
      </c>
      <c r="C168" s="13">
        <f t="shared" si="41"/>
        <v>0.41287137973473931</v>
      </c>
      <c r="D168" s="13">
        <f t="shared" si="42"/>
        <v>0.33511326529626934</v>
      </c>
      <c r="E168" s="3">
        <f t="shared" si="43"/>
        <v>0.24775184569700676</v>
      </c>
      <c r="F168" s="13">
        <f t="shared" si="33"/>
        <v>0.5126078589914721</v>
      </c>
      <c r="G168" s="3">
        <f t="shared" si="43"/>
        <v>0.49550369139401351</v>
      </c>
      <c r="H168" s="13">
        <f t="shared" si="34"/>
        <v>0.49080569657013556</v>
      </c>
      <c r="I168" s="3">
        <f t="shared" si="43"/>
        <v>0.74325553709102032</v>
      </c>
      <c r="J168" s="13">
        <f t="shared" si="35"/>
        <v>0.46900353414879903</v>
      </c>
      <c r="K168" s="3">
        <f t="shared" si="43"/>
        <v>1.2387592284850337</v>
      </c>
      <c r="L168" s="13">
        <f t="shared" si="37"/>
        <v>0.42539920930612579</v>
      </c>
      <c r="M168" s="3">
        <f t="shared" si="44"/>
        <v>1.7342629198790473</v>
      </c>
      <c r="N168" s="13">
        <f t="shared" si="38"/>
        <v>0.38179488446345256</v>
      </c>
      <c r="O168" s="3">
        <f t="shared" si="45"/>
        <v>2.4775184569700675</v>
      </c>
      <c r="P168" s="13">
        <f t="shared" si="39"/>
        <v>0.31638839719944278</v>
      </c>
    </row>
    <row r="169" spans="1:16" x14ac:dyDescent="0.3">
      <c r="A169" s="3">
        <f t="shared" si="46"/>
        <v>0.51458623477810628</v>
      </c>
      <c r="B169" s="13">
        <f t="shared" si="40"/>
        <v>0.57174903936162924</v>
      </c>
      <c r="C169" s="13">
        <f t="shared" si="41"/>
        <v>0.42009529947137508</v>
      </c>
      <c r="D169" s="13">
        <f t="shared" si="42"/>
        <v>0.34123528191788899</v>
      </c>
      <c r="E169" s="3">
        <f t="shared" si="43"/>
        <v>0.24270688261094686</v>
      </c>
      <c r="F169" s="13">
        <f t="shared" si="33"/>
        <v>0.51846001617130166</v>
      </c>
      <c r="G169" s="3">
        <f t="shared" si="43"/>
        <v>0.48541376522189372</v>
      </c>
      <c r="H169" s="13">
        <f t="shared" si="34"/>
        <v>0.49710181050153834</v>
      </c>
      <c r="I169" s="3">
        <f t="shared" si="43"/>
        <v>0.72812064783284058</v>
      </c>
      <c r="J169" s="13">
        <f t="shared" si="35"/>
        <v>0.47574360483177502</v>
      </c>
      <c r="K169" s="3">
        <f t="shared" si="43"/>
        <v>1.2135344130547343</v>
      </c>
      <c r="L169" s="13">
        <f t="shared" si="37"/>
        <v>0.43302719349224833</v>
      </c>
      <c r="M169" s="3">
        <f t="shared" si="44"/>
        <v>1.698948178276628</v>
      </c>
      <c r="N169" s="13">
        <f t="shared" si="38"/>
        <v>0.39031078215272169</v>
      </c>
      <c r="O169" s="3">
        <f t="shared" si="45"/>
        <v>2.4270688261094686</v>
      </c>
      <c r="P169" s="13">
        <f t="shared" si="39"/>
        <v>0.32623616514343173</v>
      </c>
    </row>
    <row r="170" spans="1:16" x14ac:dyDescent="0.3">
      <c r="A170" s="3">
        <f t="shared" si="46"/>
        <v>0.52487795947366844</v>
      </c>
      <c r="B170" s="13">
        <f t="shared" si="40"/>
        <v>0.57805095252818661</v>
      </c>
      <c r="C170" s="13">
        <f t="shared" si="41"/>
        <v>0.42730026187576381</v>
      </c>
      <c r="D170" s="13">
        <f t="shared" si="42"/>
        <v>0.34744736333870979</v>
      </c>
      <c r="E170" s="3">
        <f t="shared" si="43"/>
        <v>0.23756102026316578</v>
      </c>
      <c r="F170" s="13">
        <f t="shared" si="33"/>
        <v>0.52442921649472773</v>
      </c>
      <c r="G170" s="3">
        <f t="shared" si="43"/>
        <v>0.47512204052633156</v>
      </c>
      <c r="H170" s="13">
        <f t="shared" si="34"/>
        <v>0.50352384671156913</v>
      </c>
      <c r="I170" s="3">
        <f t="shared" si="43"/>
        <v>0.71268306078949739</v>
      </c>
      <c r="J170" s="13">
        <f t="shared" si="35"/>
        <v>0.48261847692841048</v>
      </c>
      <c r="K170" s="3">
        <f t="shared" si="43"/>
        <v>1.1878051013158288</v>
      </c>
      <c r="L170" s="13">
        <f t="shared" si="37"/>
        <v>0.44080773736209339</v>
      </c>
      <c r="M170" s="3">
        <f t="shared" si="44"/>
        <v>1.6629271418421605</v>
      </c>
      <c r="N170" s="13">
        <f t="shared" si="38"/>
        <v>0.39899699779577613</v>
      </c>
      <c r="O170" s="3">
        <f t="shared" si="45"/>
        <v>2.3756102026316577</v>
      </c>
      <c r="P170" s="13">
        <f t="shared" si="39"/>
        <v>0.33628088844630044</v>
      </c>
    </row>
    <row r="171" spans="1:16" x14ac:dyDescent="0.3">
      <c r="A171" s="3">
        <f t="shared" si="46"/>
        <v>0.53537551866314181</v>
      </c>
      <c r="B171" s="13">
        <f t="shared" si="40"/>
        <v>0.5842967250524238</v>
      </c>
      <c r="C171" s="13">
        <f t="shared" si="41"/>
        <v>0.43448389717099523</v>
      </c>
      <c r="D171" s="13">
        <f t="shared" si="42"/>
        <v>0.35375011879359636</v>
      </c>
      <c r="E171" s="3">
        <f t="shared" si="43"/>
        <v>0.23231224066842909</v>
      </c>
      <c r="F171" s="13">
        <f t="shared" si="33"/>
        <v>0.53051780082462219</v>
      </c>
      <c r="G171" s="3">
        <f t="shared" si="43"/>
        <v>0.46462448133685819</v>
      </c>
      <c r="H171" s="13">
        <f t="shared" si="34"/>
        <v>0.51007432364580052</v>
      </c>
      <c r="I171" s="3">
        <f t="shared" si="43"/>
        <v>0.69693672200528733</v>
      </c>
      <c r="J171" s="13">
        <f t="shared" si="35"/>
        <v>0.48963084646697869</v>
      </c>
      <c r="K171" s="3">
        <f t="shared" si="43"/>
        <v>1.1615612033421454</v>
      </c>
      <c r="L171" s="13">
        <f t="shared" si="37"/>
        <v>0.44874389210933519</v>
      </c>
      <c r="M171" s="3">
        <f t="shared" si="44"/>
        <v>1.6261856846790037</v>
      </c>
      <c r="N171" s="13">
        <f t="shared" si="38"/>
        <v>0.40785693775169163</v>
      </c>
      <c r="O171" s="3">
        <f t="shared" si="45"/>
        <v>2.3231224066842908</v>
      </c>
      <c r="P171" s="13">
        <f t="shared" si="39"/>
        <v>0.3465265062152264</v>
      </c>
    </row>
    <row r="172" spans="1:16" x14ac:dyDescent="0.3">
      <c r="A172" s="3">
        <f t="shared" si="46"/>
        <v>0.54608302903640471</v>
      </c>
      <c r="B172" s="13">
        <f t="shared" si="40"/>
        <v>0.59048553979679741</v>
      </c>
      <c r="C172" s="13">
        <f t="shared" si="41"/>
        <v>0.44164390421005867</v>
      </c>
      <c r="D172" s="13">
        <f t="shared" si="42"/>
        <v>0.36014412863748618</v>
      </c>
      <c r="E172" s="3">
        <f t="shared" si="43"/>
        <v>0.22695848548179764</v>
      </c>
      <c r="F172" s="13">
        <f t="shared" si="33"/>
        <v>0.53672815684111475</v>
      </c>
      <c r="G172" s="3">
        <f t="shared" si="43"/>
        <v>0.45391697096359529</v>
      </c>
      <c r="H172" s="13">
        <f t="shared" si="34"/>
        <v>0.51675581011871652</v>
      </c>
      <c r="I172" s="3">
        <f t="shared" si="43"/>
        <v>0.68087545644539293</v>
      </c>
      <c r="J172" s="13">
        <f t="shared" si="35"/>
        <v>0.49678346339631835</v>
      </c>
      <c r="K172" s="3">
        <f t="shared" si="43"/>
        <v>1.1347924274089882</v>
      </c>
      <c r="L172" s="13">
        <f t="shared" si="37"/>
        <v>0.45683876995152195</v>
      </c>
      <c r="M172" s="3">
        <f t="shared" si="44"/>
        <v>1.5887093983725835</v>
      </c>
      <c r="N172" s="13">
        <f t="shared" si="38"/>
        <v>0.41689407650672561</v>
      </c>
      <c r="O172" s="3">
        <f t="shared" si="45"/>
        <v>2.2695848548179764</v>
      </c>
      <c r="P172" s="13">
        <f t="shared" si="39"/>
        <v>0.35697703633953098</v>
      </c>
    </row>
    <row r="173" spans="1:16" x14ac:dyDescent="0.3">
      <c r="A173" s="3">
        <f t="shared" si="46"/>
        <v>0.55700468961713279</v>
      </c>
      <c r="B173" s="13">
        <f t="shared" si="40"/>
        <v>0.59661663679061561</v>
      </c>
      <c r="C173" s="13">
        <f t="shared" si="41"/>
        <v>0.44877805116906194</v>
      </c>
      <c r="D173" s="13">
        <f t="shared" si="42"/>
        <v>0.36662994254302989</v>
      </c>
      <c r="E173" s="3">
        <f t="shared" si="43"/>
        <v>0.22149765519143361</v>
      </c>
      <c r="F173" s="13">
        <f t="shared" si="33"/>
        <v>0.54306271997793698</v>
      </c>
      <c r="G173" s="3">
        <f t="shared" si="43"/>
        <v>0.44299531038286721</v>
      </c>
      <c r="H173" s="13">
        <f t="shared" si="34"/>
        <v>0.52357092632109081</v>
      </c>
      <c r="I173" s="3">
        <f t="shared" si="43"/>
        <v>0.66449296557430082</v>
      </c>
      <c r="J173" s="13">
        <f t="shared" si="35"/>
        <v>0.50407913266424476</v>
      </c>
      <c r="K173" s="3">
        <f t="shared" si="43"/>
        <v>1.107488275957168</v>
      </c>
      <c r="L173" s="13">
        <f t="shared" si="37"/>
        <v>0.46509554535055236</v>
      </c>
      <c r="M173" s="3">
        <f t="shared" si="44"/>
        <v>1.5504835863400352</v>
      </c>
      <c r="N173" s="13">
        <f t="shared" si="38"/>
        <v>0.42611195803686003</v>
      </c>
      <c r="O173" s="3">
        <f t="shared" si="45"/>
        <v>2.2149765519143361</v>
      </c>
      <c r="P173" s="13">
        <f t="shared" si="39"/>
        <v>0.36763657706632158</v>
      </c>
    </row>
    <row r="174" spans="1:16" x14ac:dyDescent="0.3">
      <c r="A174" s="3">
        <f t="shared" si="46"/>
        <v>0.5681447834094755</v>
      </c>
      <c r="B174" s="13">
        <f t="shared" si="40"/>
        <v>0.60268931196527553</v>
      </c>
      <c r="C174" s="13">
        <f t="shared" si="41"/>
        <v>0.45588417609005449</v>
      </c>
      <c r="D174" s="13">
        <f t="shared" si="42"/>
        <v>0.3732080776392826</v>
      </c>
      <c r="E174" s="3">
        <f t="shared" si="43"/>
        <v>0.21592760829526225</v>
      </c>
      <c r="F174" s="13">
        <f t="shared" si="33"/>
        <v>0.54952397437749578</v>
      </c>
      <c r="G174" s="3">
        <f t="shared" si="43"/>
        <v>0.4318552165905245</v>
      </c>
      <c r="H174" s="13">
        <f t="shared" si="34"/>
        <v>0.53052234484751271</v>
      </c>
      <c r="I174" s="3">
        <f t="shared" si="43"/>
        <v>0.64778282488578676</v>
      </c>
      <c r="J174" s="13">
        <f t="shared" si="35"/>
        <v>0.51152071531752963</v>
      </c>
      <c r="K174" s="3">
        <f t="shared" si="43"/>
        <v>1.0796380414763114</v>
      </c>
      <c r="L174" s="13">
        <f t="shared" si="37"/>
        <v>0.47351745625756347</v>
      </c>
      <c r="M174" s="3">
        <f t="shared" si="44"/>
        <v>1.5114932580668357</v>
      </c>
      <c r="N174" s="13">
        <f t="shared" si="38"/>
        <v>0.43551419719759732</v>
      </c>
      <c r="O174" s="3">
        <f t="shared" si="45"/>
        <v>2.1592760829526227</v>
      </c>
      <c r="P174" s="13">
        <f t="shared" si="39"/>
        <v>0.37850930860764809</v>
      </c>
    </row>
    <row r="175" spans="1:16" x14ac:dyDescent="0.3">
      <c r="A175" s="3">
        <f t="shared" si="46"/>
        <v>0.57950767907766498</v>
      </c>
      <c r="B175" s="13">
        <f t="shared" si="40"/>
        <v>0.60870291586585856</v>
      </c>
      <c r="C175" s="13">
        <f t="shared" si="41"/>
        <v>0.46296018727970734</v>
      </c>
      <c r="D175" s="13">
        <f t="shared" si="42"/>
        <v>0.37987901659097029</v>
      </c>
      <c r="E175" s="3">
        <f t="shared" si="43"/>
        <v>0.21024616046116751</v>
      </c>
      <c r="F175" s="13">
        <f t="shared" si="33"/>
        <v>0.55611445386504565</v>
      </c>
      <c r="G175" s="3">
        <f t="shared" si="43"/>
        <v>0.42049232092233502</v>
      </c>
      <c r="H175" s="13">
        <f t="shared" si="34"/>
        <v>0.53761279174446297</v>
      </c>
      <c r="I175" s="3">
        <f t="shared" si="43"/>
        <v>0.63073848138350253</v>
      </c>
      <c r="J175" s="13">
        <f t="shared" si="35"/>
        <v>0.51911112962388017</v>
      </c>
      <c r="K175" s="3">
        <f t="shared" si="43"/>
        <v>1.0512308023058377</v>
      </c>
      <c r="L175" s="13">
        <f t="shared" si="37"/>
        <v>0.48210780538271475</v>
      </c>
      <c r="M175" s="3">
        <f t="shared" si="44"/>
        <v>1.4717231232281724</v>
      </c>
      <c r="N175" s="13">
        <f t="shared" si="38"/>
        <v>0.44510448114154927</v>
      </c>
      <c r="O175" s="3">
        <f t="shared" si="45"/>
        <v>2.1024616046116753</v>
      </c>
      <c r="P175" s="13">
        <f t="shared" si="39"/>
        <v>0.38959949477980099</v>
      </c>
    </row>
    <row r="176" spans="1:16" x14ac:dyDescent="0.3">
      <c r="A176" s="3">
        <f t="shared" si="46"/>
        <v>0.59109783265921834</v>
      </c>
      <c r="B176" s="13">
        <f t="shared" si="40"/>
        <v>0.61465685234276013</v>
      </c>
      <c r="C176" s="13">
        <f t="shared" si="41"/>
        <v>0.47000406357016056</v>
      </c>
      <c r="D176" s="13">
        <f t="shared" si="42"/>
        <v>0.38664320561797166</v>
      </c>
      <c r="E176" s="3">
        <f t="shared" si="43"/>
        <v>0.20445108367039083</v>
      </c>
      <c r="F176" s="13">
        <f t="shared" si="33"/>
        <v>0.56283674294234665</v>
      </c>
      <c r="G176" s="3">
        <f t="shared" si="43"/>
        <v>0.40890216734078166</v>
      </c>
      <c r="H176" s="13">
        <f t="shared" si="34"/>
        <v>0.54484504757935215</v>
      </c>
      <c r="I176" s="3">
        <f t="shared" si="43"/>
        <v>0.61335325101117255</v>
      </c>
      <c r="J176" s="13">
        <f t="shared" si="35"/>
        <v>0.52685335221635776</v>
      </c>
      <c r="K176" s="3">
        <f t="shared" si="43"/>
        <v>1.0222554183519541</v>
      </c>
      <c r="L176" s="13">
        <f t="shared" si="37"/>
        <v>0.49086996149036904</v>
      </c>
      <c r="M176" s="3">
        <f t="shared" si="44"/>
        <v>1.4311575856927359</v>
      </c>
      <c r="N176" s="13">
        <f t="shared" si="38"/>
        <v>0.45488657076438027</v>
      </c>
      <c r="O176" s="3">
        <f t="shared" si="45"/>
        <v>2.0445108367039082</v>
      </c>
      <c r="P176" s="13">
        <f t="shared" si="39"/>
        <v>0.40091148467539706</v>
      </c>
    </row>
    <row r="177" spans="1:16" x14ac:dyDescent="0.3">
      <c r="A177" s="3">
        <f t="shared" si="46"/>
        <v>0.60291978931240275</v>
      </c>
      <c r="B177" s="13">
        <f t="shared" si="40"/>
        <v>0.62055057722684748</v>
      </c>
      <c r="C177" s="13">
        <f t="shared" si="41"/>
        <v>0.47701385444837746</v>
      </c>
      <c r="D177" s="13">
        <f t="shared" si="42"/>
        <v>0.3935010524547895</v>
      </c>
      <c r="E177" s="3">
        <f t="shared" si="43"/>
        <v>0.19854010534379862</v>
      </c>
      <c r="F177" s="13">
        <f t="shared" si="33"/>
        <v>0.56969347780119362</v>
      </c>
      <c r="G177" s="3">
        <f t="shared" si="43"/>
        <v>0.39708021068759725</v>
      </c>
      <c r="H177" s="13">
        <f t="shared" si="34"/>
        <v>0.55222194853093931</v>
      </c>
      <c r="I177" s="3">
        <f t="shared" si="43"/>
        <v>0.59562031603139587</v>
      </c>
      <c r="J177" s="13">
        <f t="shared" si="35"/>
        <v>0.53475041926068501</v>
      </c>
      <c r="K177" s="3">
        <f t="shared" si="43"/>
        <v>0.992700526718993</v>
      </c>
      <c r="L177" s="13">
        <f t="shared" si="37"/>
        <v>0.49980736072017645</v>
      </c>
      <c r="M177" s="3">
        <f t="shared" si="44"/>
        <v>1.3897807374065905</v>
      </c>
      <c r="N177" s="13">
        <f t="shared" si="38"/>
        <v>0.4648643021796679</v>
      </c>
      <c r="O177" s="3">
        <f t="shared" si="45"/>
        <v>1.985401053437986</v>
      </c>
      <c r="P177" s="13">
        <f t="shared" si="39"/>
        <v>0.4124497143689051</v>
      </c>
    </row>
    <row r="178" spans="1:16" x14ac:dyDescent="0.3">
      <c r="A178" s="3">
        <f t="shared" si="46"/>
        <v>0.61497818509865076</v>
      </c>
      <c r="B178" s="13">
        <f t="shared" si="40"/>
        <v>0.62638359699147328</v>
      </c>
      <c r="C178" s="13">
        <f t="shared" si="41"/>
        <v>0.48398768006035142</v>
      </c>
      <c r="D178" s="13">
        <f t="shared" si="42"/>
        <v>0.40045292424992951</v>
      </c>
      <c r="E178" s="3">
        <f t="shared" si="43"/>
        <v>0.19251090745067462</v>
      </c>
      <c r="F178" s="13">
        <f t="shared" si="33"/>
        <v>0.57668734735721738</v>
      </c>
      <c r="G178" s="3">
        <f t="shared" si="43"/>
        <v>0.38502181490134924</v>
      </c>
      <c r="H178" s="13">
        <f t="shared" si="34"/>
        <v>0.55974638750155803</v>
      </c>
      <c r="I178" s="3">
        <f t="shared" si="43"/>
        <v>0.57753272235202391</v>
      </c>
      <c r="J178" s="13">
        <f t="shared" si="35"/>
        <v>0.54280542764589867</v>
      </c>
      <c r="K178" s="3">
        <f t="shared" si="43"/>
        <v>0.96255453725337303</v>
      </c>
      <c r="L178" s="13">
        <f t="shared" si="37"/>
        <v>0.50892350793457997</v>
      </c>
      <c r="M178" s="3">
        <f t="shared" si="44"/>
        <v>1.3475763521547224</v>
      </c>
      <c r="N178" s="13">
        <f t="shared" si="38"/>
        <v>0.47504158822326126</v>
      </c>
      <c r="O178" s="3">
        <f t="shared" si="45"/>
        <v>1.9251090745067461</v>
      </c>
      <c r="P178" s="13">
        <f t="shared" si="39"/>
        <v>0.42421870865628314</v>
      </c>
    </row>
    <row r="179" spans="1:16" x14ac:dyDescent="0.3">
      <c r="A179" s="3">
        <f t="shared" si="46"/>
        <v>0.62727774880062381</v>
      </c>
      <c r="B179" s="13">
        <f t="shared" si="40"/>
        <v>0.63215546740449358</v>
      </c>
      <c r="C179" s="13">
        <f t="shared" si="41"/>
        <v>0.49092373109649334</v>
      </c>
      <c r="D179" s="13">
        <f t="shared" si="42"/>
        <v>0.40749914540527243</v>
      </c>
      <c r="E179" s="3">
        <f t="shared" si="43"/>
        <v>0.18636112559968809</v>
      </c>
      <c r="F179" s="13">
        <f t="shared" si="33"/>
        <v>0.58382109430436191</v>
      </c>
      <c r="G179" s="3">
        <f t="shared" si="43"/>
        <v>0.37272225119937619</v>
      </c>
      <c r="H179" s="13">
        <f t="shared" si="34"/>
        <v>0.56742131525158912</v>
      </c>
      <c r="I179" s="3">
        <f t="shared" si="43"/>
        <v>0.55908337679906428</v>
      </c>
      <c r="J179" s="13">
        <f t="shared" si="35"/>
        <v>0.55102153619881666</v>
      </c>
      <c r="K179" s="3">
        <f t="shared" si="43"/>
        <v>0.93180562799844058</v>
      </c>
      <c r="L179" s="13">
        <f t="shared" si="37"/>
        <v>0.51822197809327164</v>
      </c>
      <c r="M179" s="3">
        <f t="shared" si="44"/>
        <v>1.3045278791978165</v>
      </c>
      <c r="N179" s="13">
        <f t="shared" si="38"/>
        <v>0.48542241998772645</v>
      </c>
      <c r="O179" s="3">
        <f t="shared" si="45"/>
        <v>1.8636112559968812</v>
      </c>
      <c r="P179" s="13">
        <f t="shared" si="39"/>
        <v>0.4362230828294088</v>
      </c>
    </row>
    <row r="180" spans="1:16" x14ac:dyDescent="0.3">
      <c r="A180" s="3">
        <f t="shared" si="46"/>
        <v>0.63982330377663632</v>
      </c>
      <c r="B180" s="13">
        <f t="shared" si="40"/>
        <v>0.63786579217327333</v>
      </c>
      <c r="C180" s="13">
        <f t="shared" si="41"/>
        <v>0.4978202685644878</v>
      </c>
      <c r="D180" s="13">
        <f t="shared" si="42"/>
        <v>0.41463999535569729</v>
      </c>
      <c r="E180" s="3">
        <f t="shared" si="43"/>
        <v>0.18008834811168184</v>
      </c>
      <c r="F180" s="13">
        <f t="shared" si="33"/>
        <v>0.59109751619044903</v>
      </c>
      <c r="G180" s="3">
        <f t="shared" si="43"/>
        <v>0.36017669622336368</v>
      </c>
      <c r="H180" s="13">
        <f t="shared" si="34"/>
        <v>0.57524974155662112</v>
      </c>
      <c r="I180" s="3">
        <f t="shared" si="43"/>
        <v>0.54026504433504552</v>
      </c>
      <c r="J180" s="13">
        <f t="shared" si="35"/>
        <v>0.55940196692279309</v>
      </c>
      <c r="K180" s="3">
        <f t="shared" si="43"/>
        <v>0.90044174055840909</v>
      </c>
      <c r="L180" s="13">
        <f t="shared" si="37"/>
        <v>0.52770641765513704</v>
      </c>
      <c r="M180" s="3">
        <f t="shared" si="44"/>
        <v>1.260618436781773</v>
      </c>
      <c r="N180" s="13">
        <f t="shared" si="38"/>
        <v>0.49601086838748104</v>
      </c>
      <c r="O180" s="3">
        <f t="shared" si="45"/>
        <v>1.8008834811168182</v>
      </c>
      <c r="P180" s="13">
        <f t="shared" si="39"/>
        <v>0.44846754448599707</v>
      </c>
    </row>
    <row r="181" spans="1:16" x14ac:dyDescent="0.3">
      <c r="A181" s="3">
        <f t="shared" si="46"/>
        <v>0.65261976985216907</v>
      </c>
      <c r="B181" s="13">
        <f t="shared" si="40"/>
        <v>0.64351422158549676</v>
      </c>
      <c r="C181" s="13">
        <f t="shared" si="41"/>
        <v>0.50467562345585049</v>
      </c>
      <c r="D181" s="13">
        <f t="shared" si="42"/>
        <v>0.42187570628942078</v>
      </c>
      <c r="E181" s="3">
        <f t="shared" si="43"/>
        <v>0.17369011507391546</v>
      </c>
      <c r="F181" s="13">
        <f t="shared" si="33"/>
        <v>0.59851946651425803</v>
      </c>
      <c r="G181" s="3">
        <f t="shared" si="43"/>
        <v>0.34738023014783093</v>
      </c>
      <c r="H181" s="13">
        <f t="shared" si="34"/>
        <v>0.58323473638775347</v>
      </c>
      <c r="I181" s="3">
        <f t="shared" si="43"/>
        <v>0.52107034522174644</v>
      </c>
      <c r="J181" s="13">
        <f t="shared" si="35"/>
        <v>0.56795000626124892</v>
      </c>
      <c r="K181" s="3">
        <f t="shared" si="43"/>
        <v>0.86845057536957726</v>
      </c>
      <c r="L181" s="13">
        <f t="shared" si="37"/>
        <v>0.53738054600823981</v>
      </c>
      <c r="M181" s="3">
        <f t="shared" si="44"/>
        <v>1.2158308055174083</v>
      </c>
      <c r="N181" s="13">
        <f t="shared" si="38"/>
        <v>0.50681108575523071</v>
      </c>
      <c r="O181" s="3">
        <f t="shared" si="45"/>
        <v>1.7369011507391545</v>
      </c>
      <c r="P181" s="13">
        <f t="shared" si="39"/>
        <v>0.46095689537571699</v>
      </c>
    </row>
    <row r="182" spans="1:16" x14ac:dyDescent="0.3">
      <c r="A182" s="3">
        <f t="shared" si="46"/>
        <v>0.66567216524921247</v>
      </c>
      <c r="B182" s="13">
        <f t="shared" si="40"/>
        <v>0.64910045114843518</v>
      </c>
      <c r="C182" s="13">
        <f t="shared" si="41"/>
        <v>0.5114881963123431</v>
      </c>
      <c r="D182" s="13">
        <f t="shared" si="42"/>
        <v>0.4292064608097293</v>
      </c>
      <c r="E182" s="3">
        <f t="shared" si="43"/>
        <v>0.16716391737539377</v>
      </c>
      <c r="F182" s="13">
        <f t="shared" si="33"/>
        <v>0.60608985584454322</v>
      </c>
      <c r="G182" s="3">
        <f t="shared" si="43"/>
        <v>0.33432783475078753</v>
      </c>
      <c r="H182" s="13">
        <f t="shared" si="34"/>
        <v>0.5913794311155085</v>
      </c>
      <c r="I182" s="3">
        <f t="shared" si="43"/>
        <v>0.50149175212618124</v>
      </c>
      <c r="J182" s="13">
        <f t="shared" si="35"/>
        <v>0.57666900638647389</v>
      </c>
      <c r="K182" s="3">
        <f t="shared" si="43"/>
        <v>0.83581958687696889</v>
      </c>
      <c r="L182" s="13">
        <f t="shared" si="37"/>
        <v>0.54724815692840456</v>
      </c>
      <c r="M182" s="3">
        <f t="shared" si="44"/>
        <v>1.1701474216277563</v>
      </c>
      <c r="N182" s="13">
        <f t="shared" si="38"/>
        <v>0.51782730747033534</v>
      </c>
      <c r="O182" s="3">
        <f t="shared" si="45"/>
        <v>1.6716391737539378</v>
      </c>
      <c r="P182" s="13">
        <f t="shared" si="39"/>
        <v>0.4736960332832314</v>
      </c>
    </row>
    <row r="183" spans="1:16" x14ac:dyDescent="0.3">
      <c r="A183" s="3">
        <f t="shared" si="46"/>
        <v>0.67898560855419676</v>
      </c>
      <c r="B183" s="13">
        <f t="shared" si="40"/>
        <v>0.654624220229169</v>
      </c>
      <c r="C183" s="13">
        <f t="shared" si="41"/>
        <v>0.51825645669830878</v>
      </c>
      <c r="D183" s="13">
        <f t="shared" si="42"/>
        <v>0.43663238953902284</v>
      </c>
      <c r="E183" s="3">
        <f t="shared" si="43"/>
        <v>0.16050719572290162</v>
      </c>
      <c r="F183" s="13">
        <f t="shared" si="33"/>
        <v>0.61381165296143414</v>
      </c>
      <c r="G183" s="3">
        <f t="shared" si="43"/>
        <v>0.32101439144580324</v>
      </c>
      <c r="H183" s="13">
        <f t="shared" si="34"/>
        <v>0.59968701973781879</v>
      </c>
      <c r="I183" s="3">
        <f t="shared" si="43"/>
        <v>0.48152158716870486</v>
      </c>
      <c r="J183" s="13">
        <f t="shared" si="35"/>
        <v>0.58556238651420345</v>
      </c>
      <c r="K183" s="3">
        <f t="shared" si="43"/>
        <v>0.80253597861450809</v>
      </c>
      <c r="L183" s="13">
        <f t="shared" si="37"/>
        <v>0.55731312006697287</v>
      </c>
      <c r="M183" s="3">
        <f t="shared" si="44"/>
        <v>1.1235503700603111</v>
      </c>
      <c r="N183" s="13">
        <f t="shared" si="38"/>
        <v>0.52906385361974217</v>
      </c>
      <c r="O183" s="3">
        <f t="shared" si="45"/>
        <v>1.6050719572290162</v>
      </c>
      <c r="P183" s="13">
        <f t="shared" si="39"/>
        <v>0.48668995394889603</v>
      </c>
    </row>
    <row r="184" spans="1:16" x14ac:dyDescent="0.3">
      <c r="A184" s="3">
        <f t="shared" si="46"/>
        <v>0.69256532072528076</v>
      </c>
      <c r="B184" s="13">
        <f t="shared" si="40"/>
        <v>0.6600853106981025</v>
      </c>
      <c r="C184" s="13">
        <f t="shared" si="41"/>
        <v>0.52497894258488931</v>
      </c>
      <c r="D184" s="13">
        <f t="shared" si="42"/>
        <v>0.4441535686663533</v>
      </c>
      <c r="E184" s="3">
        <f t="shared" si="43"/>
        <v>0.15371733963735962</v>
      </c>
      <c r="F184" s="13">
        <f t="shared" si="33"/>
        <v>0.62168788602066283</v>
      </c>
      <c r="G184" s="3">
        <f t="shared" si="43"/>
        <v>0.30743467927471924</v>
      </c>
      <c r="H184" s="13">
        <f t="shared" si="34"/>
        <v>0.60816076013257525</v>
      </c>
      <c r="I184" s="3">
        <f t="shared" si="43"/>
        <v>0.4611520189120788</v>
      </c>
      <c r="J184" s="13">
        <f t="shared" si="35"/>
        <v>0.59463363424448756</v>
      </c>
      <c r="K184" s="3">
        <f t="shared" si="43"/>
        <v>0.76858669818679815</v>
      </c>
      <c r="L184" s="13">
        <f t="shared" si="37"/>
        <v>0.5675793824683123</v>
      </c>
      <c r="M184" s="3">
        <f t="shared" si="44"/>
        <v>1.0760213774615175</v>
      </c>
      <c r="N184" s="13">
        <f t="shared" si="38"/>
        <v>0.54052513069213692</v>
      </c>
      <c r="O184" s="3">
        <f t="shared" si="45"/>
        <v>1.5371733963735963</v>
      </c>
      <c r="P184" s="13">
        <f t="shared" si="39"/>
        <v>0.49994375302787397</v>
      </c>
    </row>
    <row r="185" spans="1:16" x14ac:dyDescent="0.3">
      <c r="A185" s="3">
        <f t="shared" si="46"/>
        <v>0.70641662713978637</v>
      </c>
      <c r="B185" s="13">
        <f t="shared" si="40"/>
        <v>0.66548354557796319</v>
      </c>
      <c r="C185" s="13">
        <f t="shared" si="41"/>
        <v>0.53165425965196411</v>
      </c>
      <c r="D185" s="13">
        <f t="shared" si="42"/>
        <v>0.45177001743992656</v>
      </c>
      <c r="E185" s="3">
        <f t="shared" si="43"/>
        <v>0.14679168643010682</v>
      </c>
      <c r="F185" s="13">
        <f t="shared" si="33"/>
        <v>0.62972164374107609</v>
      </c>
      <c r="G185" s="3">
        <f t="shared" si="43"/>
        <v>0.29358337286021363</v>
      </c>
      <c r="H185" s="13">
        <f t="shared" si="34"/>
        <v>0.61680397533522668</v>
      </c>
      <c r="I185" s="3">
        <f t="shared" si="43"/>
        <v>0.44037505929032039</v>
      </c>
      <c r="J185" s="13">
        <f t="shared" si="35"/>
        <v>0.60388630692937728</v>
      </c>
      <c r="K185" s="3">
        <f t="shared" si="43"/>
        <v>0.73395843215053413</v>
      </c>
      <c r="L185" s="13">
        <f t="shared" si="37"/>
        <v>0.57805097011767848</v>
      </c>
      <c r="M185" s="3">
        <f t="shared" si="44"/>
        <v>1.0275418050107477</v>
      </c>
      <c r="N185" s="13">
        <f t="shared" si="38"/>
        <v>0.55221563330597967</v>
      </c>
      <c r="O185" s="3">
        <f t="shared" si="45"/>
        <v>1.4679168643010683</v>
      </c>
      <c r="P185" s="13">
        <f t="shared" si="39"/>
        <v>0.51346262808843146</v>
      </c>
    </row>
    <row r="186" spans="1:16" x14ac:dyDescent="0.3">
      <c r="A186" s="3">
        <f t="shared" si="46"/>
        <v>0.72054495968258214</v>
      </c>
      <c r="B186" s="13">
        <f t="shared" si="40"/>
        <v>0.67081878770032888</v>
      </c>
      <c r="C186" s="13">
        <f t="shared" si="41"/>
        <v>0.53828108051352119</v>
      </c>
      <c r="D186" s="13">
        <f t="shared" si="42"/>
        <v>0.45948169560635271</v>
      </c>
      <c r="E186" s="3">
        <f t="shared" si="43"/>
        <v>0.13972752015870893</v>
      </c>
      <c r="F186" s="13">
        <f t="shared" si="33"/>
        <v>0.63791607661589778</v>
      </c>
      <c r="G186" s="3">
        <f t="shared" si="43"/>
        <v>0.27945504031741786</v>
      </c>
      <c r="H186" s="13">
        <f t="shared" si="34"/>
        <v>0.62562005484193128</v>
      </c>
      <c r="I186" s="3">
        <f t="shared" si="43"/>
        <v>0.41918256047612679</v>
      </c>
      <c r="J186" s="13">
        <f t="shared" si="35"/>
        <v>0.61332403306796479</v>
      </c>
      <c r="K186" s="3">
        <f t="shared" si="43"/>
        <v>0.69863760079354464</v>
      </c>
      <c r="L186" s="13">
        <f t="shared" si="37"/>
        <v>0.58873198952003214</v>
      </c>
      <c r="M186" s="3">
        <f t="shared" si="44"/>
        <v>0.97809264111096272</v>
      </c>
      <c r="N186" s="13">
        <f t="shared" si="38"/>
        <v>0.56413994597209927</v>
      </c>
      <c r="O186" s="3">
        <f t="shared" si="45"/>
        <v>1.3972752015870893</v>
      </c>
      <c r="P186" s="13">
        <f t="shared" si="39"/>
        <v>0.52725188065020012</v>
      </c>
    </row>
    <row r="187" spans="1:16" x14ac:dyDescent="0.3">
      <c r="A187" s="3">
        <f t="shared" si="46"/>
        <v>0.73495585887623383</v>
      </c>
      <c r="B187" s="13">
        <f t="shared" si="40"/>
        <v>0.67609093837158396</v>
      </c>
      <c r="C187" s="13">
        <f t="shared" si="41"/>
        <v>0.54485814387203391</v>
      </c>
      <c r="D187" s="13">
        <f t="shared" si="42"/>
        <v>0.46728850079877365</v>
      </c>
      <c r="E187" s="3">
        <f t="shared" si="43"/>
        <v>0.13252207056188309</v>
      </c>
      <c r="F187" s="13">
        <f t="shared" si="33"/>
        <v>0.64627439814821563</v>
      </c>
      <c r="G187" s="3">
        <f t="shared" si="43"/>
        <v>0.26504414112376617</v>
      </c>
      <c r="H187" s="13">
        <f t="shared" si="34"/>
        <v>0.63461245593876991</v>
      </c>
      <c r="I187" s="3">
        <f t="shared" si="43"/>
        <v>0.39756621168564932</v>
      </c>
      <c r="J187" s="13">
        <f t="shared" si="35"/>
        <v>0.6229505137293242</v>
      </c>
      <c r="K187" s="3">
        <f t="shared" si="43"/>
        <v>0.66261035280941538</v>
      </c>
      <c r="L187" s="13">
        <f t="shared" si="37"/>
        <v>0.59962662931043276</v>
      </c>
      <c r="M187" s="3">
        <f t="shared" si="44"/>
        <v>0.92765449393318145</v>
      </c>
      <c r="N187" s="13">
        <f t="shared" si="38"/>
        <v>0.57630274489154132</v>
      </c>
      <c r="O187" s="3">
        <f t="shared" si="45"/>
        <v>1.3252207056188308</v>
      </c>
      <c r="P187" s="13">
        <f t="shared" si="39"/>
        <v>0.54131691826320416</v>
      </c>
    </row>
    <row r="188" spans="1:16" x14ac:dyDescent="0.3">
      <c r="A188" s="3">
        <f t="shared" si="46"/>
        <v>0.74965497605375853</v>
      </c>
      <c r="B188" s="13">
        <f t="shared" si="40"/>
        <v>0.68129993605007244</v>
      </c>
      <c r="C188" s="13">
        <f t="shared" si="41"/>
        <v>0.55138425360726384</v>
      </c>
      <c r="D188" s="13">
        <f t="shared" si="42"/>
        <v>0.47519026587636981</v>
      </c>
      <c r="E188" s="3">
        <f t="shared" si="43"/>
        <v>0.12517251197312074</v>
      </c>
      <c r="F188" s="13">
        <f t="shared" si="33"/>
        <v>0.65479988611118001</v>
      </c>
      <c r="G188" s="3">
        <f t="shared" si="43"/>
        <v>0.25034502394624147</v>
      </c>
      <c r="H188" s="13">
        <f t="shared" si="34"/>
        <v>0.64378470505754537</v>
      </c>
      <c r="I188" s="3">
        <f t="shared" si="43"/>
        <v>0.3755175359193621</v>
      </c>
      <c r="J188" s="13">
        <f t="shared" si="35"/>
        <v>0.63276952400391073</v>
      </c>
      <c r="K188" s="3">
        <f t="shared" si="43"/>
        <v>0.6258625598656038</v>
      </c>
      <c r="L188" s="13">
        <f t="shared" si="37"/>
        <v>0.61073916189664146</v>
      </c>
      <c r="M188" s="3">
        <f t="shared" si="44"/>
        <v>0.87620758381184505</v>
      </c>
      <c r="N188" s="13">
        <f t="shared" si="38"/>
        <v>0.58870879978937218</v>
      </c>
      <c r="O188" s="3">
        <f t="shared" si="45"/>
        <v>1.2517251197312076</v>
      </c>
      <c r="P188" s="13">
        <f t="shared" si="39"/>
        <v>0.55566325662846827</v>
      </c>
    </row>
    <row r="189" spans="1:16" x14ac:dyDescent="0.3">
      <c r="A189" s="3">
        <f t="shared" si="46"/>
        <v>0.76464807557483372</v>
      </c>
      <c r="B189" s="13">
        <f t="shared" si="40"/>
        <v>0.68644575503607863</v>
      </c>
      <c r="C189" s="13">
        <f t="shared" si="41"/>
        <v>0.55785827780476038</v>
      </c>
      <c r="D189" s="13">
        <f t="shared" si="42"/>
        <v>0.4831867562181586</v>
      </c>
      <c r="E189" s="3">
        <f t="shared" si="43"/>
        <v>0.11767596221258314</v>
      </c>
      <c r="F189" s="13">
        <f t="shared" si="33"/>
        <v>0.66349588383340352</v>
      </c>
      <c r="G189" s="3">
        <f t="shared" si="43"/>
        <v>0.23535192442516628</v>
      </c>
      <c r="H189" s="13">
        <f t="shared" si="34"/>
        <v>0.65314039915869615</v>
      </c>
      <c r="I189" s="3">
        <f t="shared" si="43"/>
        <v>0.35302788663774942</v>
      </c>
      <c r="J189" s="13">
        <f t="shared" si="35"/>
        <v>0.64278491448398889</v>
      </c>
      <c r="K189" s="3">
        <f t="shared" si="43"/>
        <v>0.5883798110629157</v>
      </c>
      <c r="L189" s="13">
        <f t="shared" si="37"/>
        <v>0.62207394513457426</v>
      </c>
      <c r="M189" s="3">
        <f t="shared" si="44"/>
        <v>0.82373173548808198</v>
      </c>
      <c r="N189" s="13">
        <f t="shared" si="38"/>
        <v>0.60136297578515963</v>
      </c>
      <c r="O189" s="3">
        <f t="shared" si="45"/>
        <v>1.1767596221258314</v>
      </c>
      <c r="P189" s="13">
        <f t="shared" si="39"/>
        <v>0.57029652176103773</v>
      </c>
    </row>
    <row r="190" spans="1:16" x14ac:dyDescent="0.3">
      <c r="A190" s="3">
        <f t="shared" si="46"/>
        <v>0.77994103708633045</v>
      </c>
      <c r="B190" s="13">
        <f t="shared" si="40"/>
        <v>0.69152840417614214</v>
      </c>
      <c r="C190" s="13">
        <f t="shared" si="41"/>
        <v>0.56427914772916066</v>
      </c>
      <c r="D190" s="13">
        <f t="shared" si="42"/>
        <v>0.49127766697443792</v>
      </c>
      <c r="E190" s="3">
        <f t="shared" si="43"/>
        <v>0.11002948145683478</v>
      </c>
      <c r="F190" s="13">
        <f t="shared" si="33"/>
        <v>0.67236580151007175</v>
      </c>
      <c r="G190" s="3">
        <f t="shared" si="43"/>
        <v>0.22005896291366955</v>
      </c>
      <c r="H190" s="13">
        <f t="shared" si="34"/>
        <v>0.66268320714187023</v>
      </c>
      <c r="I190" s="3">
        <f t="shared" si="43"/>
        <v>0.33008844437050433</v>
      </c>
      <c r="J190" s="13">
        <f t="shared" si="35"/>
        <v>0.65300061277366872</v>
      </c>
      <c r="K190" s="3">
        <f t="shared" si="43"/>
        <v>0.55014740728417388</v>
      </c>
      <c r="L190" s="13">
        <f t="shared" si="37"/>
        <v>0.63363542403726592</v>
      </c>
      <c r="M190" s="3">
        <f t="shared" si="44"/>
        <v>0.77020637019784344</v>
      </c>
      <c r="N190" s="13">
        <f t="shared" si="38"/>
        <v>0.61427023530086289</v>
      </c>
      <c r="O190" s="3">
        <f t="shared" si="45"/>
        <v>1.1002948145683478</v>
      </c>
      <c r="P190" s="13">
        <f t="shared" si="39"/>
        <v>0.58522245219625846</v>
      </c>
    </row>
    <row r="191" spans="1:16" x14ac:dyDescent="0.3">
      <c r="A191" s="3">
        <f t="shared" si="46"/>
        <v>0.79553985782805703</v>
      </c>
      <c r="B191" s="13">
        <f t="shared" si="40"/>
        <v>0.69654792558309164</v>
      </c>
      <c r="C191" s="13">
        <f t="shared" si="41"/>
        <v>0.57064585674722956</v>
      </c>
      <c r="D191" s="13">
        <f t="shared" si="42"/>
        <v>0.49946262027971328</v>
      </c>
      <c r="E191" s="3">
        <f t="shared" si="43"/>
        <v>0.10223007108597149</v>
      </c>
      <c r="F191" s="13">
        <f t="shared" si="33"/>
        <v>0.68141311754027312</v>
      </c>
      <c r="G191" s="3">
        <f t="shared" si="43"/>
        <v>0.20446014217194297</v>
      </c>
      <c r="H191" s="13">
        <f t="shared" si="34"/>
        <v>0.67241687128470762</v>
      </c>
      <c r="I191" s="3">
        <f t="shared" si="43"/>
        <v>0.30669021325791457</v>
      </c>
      <c r="J191" s="13">
        <f t="shared" si="35"/>
        <v>0.66342062502914212</v>
      </c>
      <c r="K191" s="3">
        <f t="shared" si="43"/>
        <v>0.51115035542985732</v>
      </c>
      <c r="L191" s="13">
        <f t="shared" si="37"/>
        <v>0.64542813251801112</v>
      </c>
      <c r="M191" s="3">
        <f t="shared" si="44"/>
        <v>0.71561049760180051</v>
      </c>
      <c r="N191" s="13">
        <f t="shared" si="38"/>
        <v>0.62743564000688012</v>
      </c>
      <c r="O191" s="3">
        <f t="shared" si="45"/>
        <v>1.0223007108597146</v>
      </c>
      <c r="P191" s="13">
        <f t="shared" si="39"/>
        <v>0.60044690124018374</v>
      </c>
    </row>
    <row r="192" spans="1:16" x14ac:dyDescent="0.3">
      <c r="A192" s="3">
        <f t="shared" si="46"/>
        <v>0.81145065498461821</v>
      </c>
      <c r="B192" s="13">
        <f t="shared" si="40"/>
        <v>0.70150439337306059</v>
      </c>
      <c r="C192" s="13">
        <f t="shared" si="41"/>
        <v>0.57695745920540709</v>
      </c>
      <c r="D192" s="13">
        <f t="shared" si="42"/>
        <v>0.50774116243146827</v>
      </c>
      <c r="E192" s="3">
        <f t="shared" si="43"/>
        <v>9.4274672507690893E-2</v>
      </c>
      <c r="F192" s="13">
        <f t="shared" si="33"/>
        <v>0.69064137989107854</v>
      </c>
      <c r="G192" s="3">
        <f t="shared" si="43"/>
        <v>0.18854934501538179</v>
      </c>
      <c r="H192" s="13">
        <f t="shared" si="34"/>
        <v>0.68234520871040172</v>
      </c>
      <c r="I192" s="3">
        <f t="shared" si="43"/>
        <v>0.28282401752307273</v>
      </c>
      <c r="J192" s="13">
        <f t="shared" si="35"/>
        <v>0.67404903752972489</v>
      </c>
      <c r="K192" s="3">
        <f t="shared" si="43"/>
        <v>0.47137336253845463</v>
      </c>
      <c r="L192" s="13">
        <f t="shared" si="37"/>
        <v>0.65745669516837135</v>
      </c>
      <c r="M192" s="3">
        <f t="shared" si="44"/>
        <v>0.65992270755383631</v>
      </c>
      <c r="N192" s="13">
        <f t="shared" si="38"/>
        <v>0.64086435280701781</v>
      </c>
      <c r="O192" s="3">
        <f t="shared" si="45"/>
        <v>0.94274672507690926</v>
      </c>
      <c r="P192" s="13">
        <f t="shared" si="39"/>
        <v>0.61597583926498745</v>
      </c>
    </row>
    <row r="193" spans="1:16" x14ac:dyDescent="0.3">
      <c r="A193" s="3">
        <f t="shared" si="46"/>
        <v>0.82767966808431059</v>
      </c>
      <c r="B193" s="13">
        <f t="shared" si="40"/>
        <v>0.70639791242063987</v>
      </c>
      <c r="C193" s="13">
        <f t="shared" si="41"/>
        <v>0.58321306926645777</v>
      </c>
      <c r="D193" s="13">
        <f t="shared" si="42"/>
        <v>0.51611276103970904</v>
      </c>
      <c r="E193" s="3">
        <f t="shared" si="43"/>
        <v>8.6160165957844703E-2</v>
      </c>
      <c r="F193" s="13">
        <f t="shared" si="33"/>
        <v>0.70005420748890013</v>
      </c>
      <c r="G193" s="3">
        <f t="shared" si="43"/>
        <v>0.17232033191568941</v>
      </c>
      <c r="H193" s="13">
        <f t="shared" si="34"/>
        <v>0.69247211288460986</v>
      </c>
      <c r="I193" s="3">
        <f t="shared" si="43"/>
        <v>0.258480497873534</v>
      </c>
      <c r="J193" s="13">
        <f t="shared" si="35"/>
        <v>0.68489001828031948</v>
      </c>
      <c r="K193" s="3">
        <f t="shared" si="43"/>
        <v>0.43080082978922363</v>
      </c>
      <c r="L193" s="13">
        <f t="shared" si="37"/>
        <v>0.66972582907173883</v>
      </c>
      <c r="M193" s="3">
        <f t="shared" si="44"/>
        <v>0.60312116170491281</v>
      </c>
      <c r="N193" s="13">
        <f t="shared" si="38"/>
        <v>0.65456163986315818</v>
      </c>
      <c r="O193" s="3">
        <f t="shared" si="45"/>
        <v>0.86160165957844725</v>
      </c>
      <c r="P193" s="13">
        <f t="shared" si="39"/>
        <v>0.63181535605028716</v>
      </c>
    </row>
    <row r="194" spans="1:16" x14ac:dyDescent="0.3">
      <c r="A194" s="3">
        <f t="shared" si="46"/>
        <v>0.84423326144599686</v>
      </c>
      <c r="B194" s="13">
        <f t="shared" si="40"/>
        <v>0.71122861713321028</v>
      </c>
      <c r="C194" s="13">
        <f t="shared" si="41"/>
        <v>0.58941185970963705</v>
      </c>
      <c r="D194" s="13">
        <f t="shared" si="42"/>
        <v>0.52457680215282443</v>
      </c>
      <c r="E194" s="3">
        <f t="shared" si="43"/>
        <v>7.7883369277001568E-2</v>
      </c>
      <c r="F194" s="13">
        <f t="shared" si="33"/>
        <v>0.70965529163867813</v>
      </c>
      <c r="G194" s="3">
        <f t="shared" si="43"/>
        <v>0.15576673855400314</v>
      </c>
      <c r="H194" s="13">
        <f t="shared" si="34"/>
        <v>0.70280155514230203</v>
      </c>
      <c r="I194" s="3">
        <f t="shared" si="43"/>
        <v>0.23365010783100471</v>
      </c>
      <c r="J194" s="13">
        <f t="shared" si="35"/>
        <v>0.69594781864592592</v>
      </c>
      <c r="K194" s="3">
        <f t="shared" si="43"/>
        <v>0.38941684638500806</v>
      </c>
      <c r="L194" s="13">
        <f t="shared" si="37"/>
        <v>0.6822403456531736</v>
      </c>
      <c r="M194" s="3">
        <f t="shared" si="44"/>
        <v>0.54518358493901076</v>
      </c>
      <c r="N194" s="13">
        <f t="shared" si="38"/>
        <v>0.66853287266042138</v>
      </c>
      <c r="O194" s="3">
        <f t="shared" si="45"/>
        <v>0.77883369277001613</v>
      </c>
      <c r="P194" s="13">
        <f t="shared" si="39"/>
        <v>0.64797166317129296</v>
      </c>
    </row>
    <row r="195" spans="1:16" x14ac:dyDescent="0.3">
      <c r="A195" s="3">
        <f t="shared" si="46"/>
        <v>0.86111792667491682</v>
      </c>
      <c r="B195" s="13">
        <f t="shared" si="40"/>
        <v>0.71599667024539759</v>
      </c>
      <c r="C195" s="13">
        <f t="shared" si="41"/>
        <v>0.59555306069861647</v>
      </c>
      <c r="D195" s="13">
        <f t="shared" si="42"/>
        <v>0.53313258736597391</v>
      </c>
      <c r="E195" s="3">
        <f t="shared" si="43"/>
        <v>6.9441036662541589E-2</v>
      </c>
      <c r="F195" s="13">
        <f t="shared" si="33"/>
        <v>0.71944839747145173</v>
      </c>
      <c r="G195" s="3">
        <f t="shared" si="43"/>
        <v>0.13888207332508318</v>
      </c>
      <c r="H195" s="13">
        <f t="shared" si="34"/>
        <v>0.71333758624514809</v>
      </c>
      <c r="I195" s="3">
        <f t="shared" si="43"/>
        <v>0.20832310998762482</v>
      </c>
      <c r="J195" s="13">
        <f t="shared" si="35"/>
        <v>0.70722677501884446</v>
      </c>
      <c r="K195" s="3">
        <f t="shared" si="43"/>
        <v>0.34720518331270789</v>
      </c>
      <c r="L195" s="13">
        <f t="shared" si="37"/>
        <v>0.69500515256623707</v>
      </c>
      <c r="M195" s="3">
        <f t="shared" si="44"/>
        <v>0.48608725663779095</v>
      </c>
      <c r="N195" s="13">
        <f t="shared" si="38"/>
        <v>0.6827835301136298</v>
      </c>
      <c r="O195" s="3">
        <f t="shared" si="45"/>
        <v>0.69441036662541578</v>
      </c>
      <c r="P195" s="13">
        <f t="shared" si="39"/>
        <v>0.66445109643471878</v>
      </c>
    </row>
    <row r="196" spans="1:16" x14ac:dyDescent="0.3">
      <c r="A196" s="3">
        <f t="shared" si="46"/>
        <v>0.87834028520841523</v>
      </c>
      <c r="B196" s="13">
        <f t="shared" si="40"/>
        <v>0.72070226163449147</v>
      </c>
      <c r="C196" s="13">
        <f t="shared" si="41"/>
        <v>0.60163595852122675</v>
      </c>
      <c r="D196" s="13">
        <f t="shared" si="42"/>
        <v>0.5417793309189356</v>
      </c>
      <c r="E196" s="3">
        <f t="shared" si="43"/>
        <v>6.0829857395792386E-2</v>
      </c>
      <c r="F196" s="13">
        <f t="shared" si="33"/>
        <v>0.72943736542088089</v>
      </c>
      <c r="G196" s="3">
        <f t="shared" si="43"/>
        <v>0.12165971479158477</v>
      </c>
      <c r="H196" s="13">
        <f t="shared" si="34"/>
        <v>0.72408433797005112</v>
      </c>
      <c r="I196" s="3">
        <f t="shared" si="43"/>
        <v>0.18248957218737716</v>
      </c>
      <c r="J196" s="13">
        <f t="shared" si="35"/>
        <v>0.71873131051922146</v>
      </c>
      <c r="K196" s="3">
        <f t="shared" si="43"/>
        <v>0.30414928697896215</v>
      </c>
      <c r="L196" s="13">
        <f t="shared" si="37"/>
        <v>0.70802525561756191</v>
      </c>
      <c r="M196" s="3">
        <f t="shared" si="44"/>
        <v>0.42580900177054648</v>
      </c>
      <c r="N196" s="13">
        <f t="shared" si="38"/>
        <v>0.69731920071590248</v>
      </c>
      <c r="O196" s="3">
        <f t="shared" si="45"/>
        <v>0.6082985739579243</v>
      </c>
      <c r="P196" s="13">
        <f t="shared" si="39"/>
        <v>0.68126011836341327</v>
      </c>
    </row>
    <row r="197" spans="1:16" x14ac:dyDescent="0.3">
      <c r="A197" s="3">
        <f t="shared" si="46"/>
        <v>0.89590709091258358</v>
      </c>
      <c r="B197" s="13">
        <f t="shared" si="40"/>
        <v>0.72534560715757956</v>
      </c>
      <c r="C197" s="13">
        <f t="shared" si="41"/>
        <v>0.60765989430490175</v>
      </c>
      <c r="D197" s="13">
        <f t="shared" si="42"/>
        <v>0.55051615679112287</v>
      </c>
      <c r="E197" s="3">
        <f t="shared" si="43"/>
        <v>5.2046454543708209E-2</v>
      </c>
      <c r="F197" s="13">
        <f t="shared" ref="F197:F260" si="47">MIN(clamp_high,MAX(clamp_low,IF($A197&lt;drop_off_ratio,$A197/drop_off_ratio,1)*base*((1-E197/diff_divide)*diff_factor+$A197*ratio_factor)))</f>
        <v>0.73962611272929846</v>
      </c>
      <c r="G197" s="3">
        <f t="shared" si="43"/>
        <v>0.10409290908741642</v>
      </c>
      <c r="H197" s="13">
        <f t="shared" ref="H197:H260" si="48">MIN(clamp_high,MAX(clamp_low,IF($A197&lt;drop_off_ratio,$A197/drop_off_ratio,1)*base*((1-G197/diff_divide)*diff_factor+$A197*ratio_factor)))</f>
        <v>0.73504602472945213</v>
      </c>
      <c r="I197" s="3">
        <f t="shared" si="43"/>
        <v>0.15613936363112457</v>
      </c>
      <c r="J197" s="13">
        <f t="shared" ref="J197:J260" si="49">MIN(clamp_high,MAX(clamp_low,IF($A197&lt;drop_off_ratio,$A197/drop_off_ratio,1)*base*((1-I197/diff_divide)*diff_factor+$A197*ratio_factor)))</f>
        <v>0.73046593672960591</v>
      </c>
      <c r="K197" s="3">
        <f t="shared" ref="K197" si="50">K$4-$A197*K$4</f>
        <v>0.26023227271854088</v>
      </c>
      <c r="L197" s="13">
        <f t="shared" ref="L197:L260" si="51">MIN(clamp_high,MAX(clamp_low,IF($A197&lt;drop_off_ratio,$A197/drop_off_ratio,1)*base*((1-K197/diff_divide)*diff_factor+$A197*ratio_factor)))</f>
        <v>0.72130576072991326</v>
      </c>
      <c r="M197" s="3">
        <f t="shared" si="44"/>
        <v>0.36432518180595741</v>
      </c>
      <c r="N197" s="13">
        <f t="shared" ref="N197:N260" si="52">MIN(clamp_high,MAX(clamp_low,IF($A197&lt;drop_off_ratio,$A197/drop_off_ratio,1)*base*((1-M197/diff_divide)*diff_factor+$A197*ratio_factor)))</f>
        <v>0.7121455847302206</v>
      </c>
      <c r="O197" s="3">
        <f t="shared" si="45"/>
        <v>0.52046454543708176</v>
      </c>
      <c r="P197" s="13">
        <f t="shared" ref="P197:P260" si="53">MIN(clamp_high,MAX(clamp_low,IF($A197&lt;drop_off_ratio,$A197/drop_off_ratio,1)*base*((1-O197/diff_divide)*diff_factor+$A197*ratio_factor)))</f>
        <v>0.69840532073068173</v>
      </c>
    </row>
    <row r="198" spans="1:16" x14ac:dyDescent="0.3">
      <c r="A198" s="3">
        <f t="shared" si="46"/>
        <v>0.91382523273083527</v>
      </c>
      <c r="B198" s="13">
        <f t="shared" ref="B198:B261" si="54">0.75^(1/A198)</f>
        <v>0.72992694751105447</v>
      </c>
      <c r="C198" s="13">
        <f t="shared" ref="C198:C261" si="55">$C$1^((1-$C$3)/((A198-$D$3)/$C$2))</f>
        <v>0.61362426271152792</v>
      </c>
      <c r="D198" s="13">
        <f t="shared" ref="D198:D261" si="56">MIN(1,MAX(0,A198^3*0.0172 - A198^2*0.1809 + A198*0.7777 - 0.0134))</f>
        <v>0.55934209580232475</v>
      </c>
      <c r="E198" s="3">
        <f t="shared" ref="E198:K261" si="57">E$4-$A198*E$4</f>
        <v>4.3087383634582366E-2</v>
      </c>
      <c r="F198" s="13">
        <f t="shared" si="47"/>
        <v>0.75001863498388444</v>
      </c>
      <c r="G198" s="3">
        <f t="shared" si="57"/>
        <v>8.6174767269164732E-2</v>
      </c>
      <c r="H198" s="13">
        <f t="shared" si="48"/>
        <v>0.7462269452240412</v>
      </c>
      <c r="I198" s="3">
        <f t="shared" si="57"/>
        <v>0.12926215090374704</v>
      </c>
      <c r="J198" s="13">
        <f t="shared" si="49"/>
        <v>0.74243525546419797</v>
      </c>
      <c r="K198" s="3">
        <f t="shared" si="57"/>
        <v>0.21543691817291188</v>
      </c>
      <c r="L198" s="13">
        <f t="shared" si="51"/>
        <v>0.73485187594451151</v>
      </c>
      <c r="M198" s="3">
        <f t="shared" ref="M198:M261" si="58">M$4-$A198*M$4</f>
        <v>0.30161168544207673</v>
      </c>
      <c r="N198" s="13">
        <f t="shared" si="52"/>
        <v>0.72726849642482494</v>
      </c>
      <c r="O198" s="3">
        <f t="shared" ref="O198:O261" si="59">O$4-$A198*O$4</f>
        <v>0.43087383634582377</v>
      </c>
      <c r="P198" s="13">
        <f t="shared" si="53"/>
        <v>0.71589342714529525</v>
      </c>
    </row>
    <row r="199" spans="1:16" x14ac:dyDescent="0.3">
      <c r="A199" s="3">
        <f t="shared" ref="A199:A262" si="60">A198*1.02</f>
        <v>0.93210173738545199</v>
      </c>
      <c r="B199" s="13">
        <f t="shared" si="54"/>
        <v>0.73444654711306878</v>
      </c>
      <c r="C199" s="13">
        <f t="shared" si="55"/>
        <v>0.61952851061522796</v>
      </c>
      <c r="D199" s="13">
        <f t="shared" si="56"/>
        <v>0.56825608272863304</v>
      </c>
      <c r="E199" s="3">
        <f t="shared" si="57"/>
        <v>3.3949131307274005E-2</v>
      </c>
      <c r="F199" s="13">
        <f t="shared" si="47"/>
        <v>0.76061900768356205</v>
      </c>
      <c r="G199" s="3">
        <f t="shared" si="57"/>
        <v>6.7898262614548011E-2</v>
      </c>
      <c r="H199" s="13">
        <f t="shared" si="48"/>
        <v>0.75763148412852199</v>
      </c>
      <c r="I199" s="3">
        <f t="shared" si="57"/>
        <v>0.10184739392182207</v>
      </c>
      <c r="J199" s="13">
        <f t="shared" si="49"/>
        <v>0.75464396057348182</v>
      </c>
      <c r="K199" s="3">
        <f t="shared" si="57"/>
        <v>0.16974565653636997</v>
      </c>
      <c r="L199" s="13">
        <f t="shared" si="51"/>
        <v>0.7486689134634017</v>
      </c>
      <c r="M199" s="3">
        <f t="shared" si="58"/>
        <v>0.23764391915091787</v>
      </c>
      <c r="N199" s="13">
        <f t="shared" si="52"/>
        <v>0.74269386635332146</v>
      </c>
      <c r="O199" s="3">
        <f t="shared" si="59"/>
        <v>0.33949131307273994</v>
      </c>
      <c r="P199" s="13">
        <f t="shared" si="53"/>
        <v>0.73373129568820117</v>
      </c>
    </row>
    <row r="200" spans="1:16" x14ac:dyDescent="0.3">
      <c r="A200" s="3">
        <f t="shared" si="60"/>
        <v>0.95074377213316108</v>
      </c>
      <c r="B200" s="13">
        <f t="shared" si="54"/>
        <v>0.7389046930094354</v>
      </c>
      <c r="C200" s="13">
        <f t="shared" si="55"/>
        <v>0.62537213576643147</v>
      </c>
      <c r="D200" s="13">
        <f t="shared" si="56"/>
        <v>0.57725695344399819</v>
      </c>
      <c r="E200" s="3">
        <f t="shared" si="57"/>
        <v>2.462811393341946E-2</v>
      </c>
      <c r="F200" s="13">
        <f t="shared" si="47"/>
        <v>0.77143138783723342</v>
      </c>
      <c r="G200" s="3">
        <f t="shared" si="57"/>
        <v>4.925622786683892E-2</v>
      </c>
      <c r="H200" s="13">
        <f t="shared" si="48"/>
        <v>0.76926411381109261</v>
      </c>
      <c r="I200" s="3">
        <f t="shared" si="57"/>
        <v>7.388434180025838E-2</v>
      </c>
      <c r="J200" s="13">
        <f t="shared" si="49"/>
        <v>0.76709683978495158</v>
      </c>
      <c r="K200" s="3">
        <f t="shared" si="57"/>
        <v>0.1231405696670973</v>
      </c>
      <c r="L200" s="13">
        <f t="shared" si="51"/>
        <v>0.76276229173266985</v>
      </c>
      <c r="M200" s="3">
        <f t="shared" si="58"/>
        <v>0.17239679753393622</v>
      </c>
      <c r="N200" s="13">
        <f t="shared" si="52"/>
        <v>0.75842774368038801</v>
      </c>
      <c r="O200" s="3">
        <f t="shared" si="59"/>
        <v>0.2462811393341946</v>
      </c>
      <c r="P200" s="13">
        <f t="shared" si="53"/>
        <v>0.75192592160196525</v>
      </c>
    </row>
    <row r="201" spans="1:16" x14ac:dyDescent="0.3">
      <c r="A201" s="3">
        <f t="shared" si="60"/>
        <v>0.96975864757582431</v>
      </c>
      <c r="B201" s="13">
        <f t="shared" si="54"/>
        <v>0.7433016938033884</v>
      </c>
      <c r="C201" s="13">
        <f t="shared" si="55"/>
        <v>0.63115468544541453</v>
      </c>
      <c r="D201" s="13">
        <f t="shared" si="56"/>
        <v>0.58634344209891687</v>
      </c>
      <c r="E201" s="3">
        <f t="shared" si="57"/>
        <v>1.5120676212087847E-2</v>
      </c>
      <c r="F201" s="13">
        <f t="shared" si="47"/>
        <v>0.78246001559397804</v>
      </c>
      <c r="G201" s="3">
        <f t="shared" si="57"/>
        <v>3.0241352424175694E-2</v>
      </c>
      <c r="H201" s="13">
        <f t="shared" si="48"/>
        <v>0.78112939608731435</v>
      </c>
      <c r="I201" s="3">
        <f t="shared" si="57"/>
        <v>4.5362028636263485E-2</v>
      </c>
      <c r="J201" s="13">
        <f t="shared" si="49"/>
        <v>0.77979877658065055</v>
      </c>
      <c r="K201" s="3">
        <f t="shared" si="57"/>
        <v>7.560338106043929E-2</v>
      </c>
      <c r="L201" s="13">
        <f t="shared" si="51"/>
        <v>0.77713753756732318</v>
      </c>
      <c r="M201" s="3">
        <f t="shared" si="58"/>
        <v>0.10584473348461509</v>
      </c>
      <c r="N201" s="13">
        <f t="shared" si="52"/>
        <v>0.77447629855399569</v>
      </c>
      <c r="O201" s="3">
        <f t="shared" si="59"/>
        <v>0.15120676212087858</v>
      </c>
      <c r="P201" s="13">
        <f t="shared" si="53"/>
        <v>0.77048444003400451</v>
      </c>
    </row>
    <row r="202" spans="1:16" x14ac:dyDescent="0.3">
      <c r="A202" s="3">
        <f t="shared" si="60"/>
        <v>0.9891538205273408</v>
      </c>
      <c r="B202" s="13">
        <f t="shared" si="54"/>
        <v>0.74763787860955433</v>
      </c>
      <c r="C202" s="13">
        <f t="shared" si="55"/>
        <v>0.63687575510831951</v>
      </c>
      <c r="D202" s="13">
        <f t="shared" si="56"/>
        <v>0.59551417834889497</v>
      </c>
      <c r="E202" s="3">
        <f t="shared" si="57"/>
        <v>5.4230897363296005E-3</v>
      </c>
      <c r="F202" s="13">
        <f t="shared" si="47"/>
        <v>0.79370921590585763</v>
      </c>
      <c r="G202" s="3">
        <f t="shared" si="57"/>
        <v>1.0846179472659201E-2</v>
      </c>
      <c r="H202" s="13">
        <f t="shared" si="48"/>
        <v>0.7932319840090607</v>
      </c>
      <c r="I202" s="3">
        <f t="shared" si="57"/>
        <v>1.6269269208988746E-2</v>
      </c>
      <c r="J202" s="13">
        <f t="shared" si="49"/>
        <v>0.79275475211226376</v>
      </c>
      <c r="K202" s="3">
        <f t="shared" si="57"/>
        <v>2.7115448681648058E-2</v>
      </c>
      <c r="L202" s="13">
        <f t="shared" si="51"/>
        <v>0.79180028831866966</v>
      </c>
      <c r="M202" s="3">
        <f t="shared" si="58"/>
        <v>3.796162815430737E-2</v>
      </c>
      <c r="N202" s="13">
        <f t="shared" si="52"/>
        <v>0.79084582452507568</v>
      </c>
      <c r="O202" s="3">
        <f t="shared" si="59"/>
        <v>5.4230897363296116E-2</v>
      </c>
      <c r="P202" s="13">
        <f t="shared" si="53"/>
        <v>0.78941412883468465</v>
      </c>
    </row>
    <row r="203" spans="1:16" x14ac:dyDescent="0.3">
      <c r="A203" s="3">
        <f t="shared" si="60"/>
        <v>1.0089368969378876</v>
      </c>
      <c r="B203" s="13">
        <f t="shared" si="54"/>
        <v>0.75191359603241092</v>
      </c>
      <c r="C203" s="13">
        <f t="shared" si="55"/>
        <v>0.64253498702850076</v>
      </c>
      <c r="D203" s="13">
        <f t="shared" si="56"/>
        <v>0.6047676846465565</v>
      </c>
      <c r="E203" s="3">
        <f t="shared" si="57"/>
        <v>-4.4684484689437864E-3</v>
      </c>
      <c r="F203" s="13">
        <f t="shared" si="47"/>
        <v>0.80518340022397483</v>
      </c>
      <c r="G203" s="3">
        <f t="shared" si="57"/>
        <v>-8.9368969378875729E-3</v>
      </c>
      <c r="H203" s="13">
        <f t="shared" si="48"/>
        <v>0.80557662368924177</v>
      </c>
      <c r="I203" s="3">
        <f t="shared" si="57"/>
        <v>-1.3405345406831248E-2</v>
      </c>
      <c r="J203" s="13">
        <f t="shared" si="49"/>
        <v>0.80596984715450892</v>
      </c>
      <c r="K203" s="3">
        <f t="shared" si="57"/>
        <v>-2.2342242344719043E-2</v>
      </c>
      <c r="L203" s="13">
        <f t="shared" si="51"/>
        <v>0.80675629408504301</v>
      </c>
      <c r="M203" s="3">
        <f t="shared" si="58"/>
        <v>-3.1279139282606394E-2</v>
      </c>
      <c r="N203" s="13">
        <f t="shared" si="52"/>
        <v>0.8075427410155771</v>
      </c>
      <c r="O203" s="3">
        <f t="shared" si="59"/>
        <v>-4.4684484689438086E-2</v>
      </c>
      <c r="P203" s="13">
        <f t="shared" si="53"/>
        <v>0.80872241141137824</v>
      </c>
    </row>
    <row r="204" spans="1:16" x14ac:dyDescent="0.3">
      <c r="A204" s="3">
        <f t="shared" si="60"/>
        <v>1.0291156348766453</v>
      </c>
      <c r="B204" s="13">
        <f t="shared" si="54"/>
        <v>0.75612921316945148</v>
      </c>
      <c r="C204" s="13">
        <f t="shared" si="55"/>
        <v>0.64813206893587694</v>
      </c>
      <c r="D204" s="13">
        <f t="shared" si="56"/>
        <v>0.6141023736125929</v>
      </c>
      <c r="E204" s="3">
        <f t="shared" si="57"/>
        <v>-1.4557817438322629E-2</v>
      </c>
      <c r="F204" s="13">
        <f t="shared" si="47"/>
        <v>0.81688706822845425</v>
      </c>
      <c r="G204" s="3">
        <f t="shared" si="57"/>
        <v>-2.9115634876645258E-2</v>
      </c>
      <c r="H204" s="13">
        <f t="shared" si="48"/>
        <v>0.81816815616302674</v>
      </c>
      <c r="I204" s="3">
        <f t="shared" si="57"/>
        <v>-4.3673452314967776E-2</v>
      </c>
      <c r="J204" s="13">
        <f t="shared" si="49"/>
        <v>0.81944924409759889</v>
      </c>
      <c r="K204" s="3">
        <f t="shared" si="57"/>
        <v>-7.2789087191613255E-2</v>
      </c>
      <c r="L204" s="13">
        <f t="shared" si="51"/>
        <v>0.82201141996674376</v>
      </c>
      <c r="M204" s="3">
        <f t="shared" si="58"/>
        <v>-0.10190472206825829</v>
      </c>
      <c r="N204" s="13">
        <f t="shared" si="52"/>
        <v>0.82457359583588863</v>
      </c>
      <c r="O204" s="3">
        <f t="shared" si="59"/>
        <v>-0.14557817438322651</v>
      </c>
      <c r="P204" s="13">
        <f t="shared" si="53"/>
        <v>0.82841685963960576</v>
      </c>
    </row>
    <row r="205" spans="1:16" x14ac:dyDescent="0.3">
      <c r="A205" s="3">
        <f t="shared" si="60"/>
        <v>1.0496979475741781</v>
      </c>
      <c r="B205" s="13">
        <f t="shared" si="54"/>
        <v>0.76028511463920823</v>
      </c>
      <c r="C205" s="13">
        <f t="shared" si="55"/>
        <v>0.65366673265681408</v>
      </c>
      <c r="D205" s="13">
        <f t="shared" si="56"/>
        <v>0.62351654550217328</v>
      </c>
      <c r="E205" s="3">
        <f t="shared" si="57"/>
        <v>-2.4848973787089057E-2</v>
      </c>
      <c r="F205" s="13">
        <f t="shared" si="47"/>
        <v>0.82882480959302329</v>
      </c>
      <c r="G205" s="3">
        <f t="shared" si="57"/>
        <v>-4.9697947574178114E-2</v>
      </c>
      <c r="H205" s="13">
        <f t="shared" si="48"/>
        <v>0.83101151928628703</v>
      </c>
      <c r="I205" s="3">
        <f t="shared" si="57"/>
        <v>-7.454692136126706E-2</v>
      </c>
      <c r="J205" s="13">
        <f t="shared" si="49"/>
        <v>0.83319822897955087</v>
      </c>
      <c r="K205" s="3">
        <f t="shared" si="57"/>
        <v>-0.1242448689354454</v>
      </c>
      <c r="L205" s="13">
        <f t="shared" si="51"/>
        <v>0.83757164836607867</v>
      </c>
      <c r="M205" s="3">
        <f t="shared" si="58"/>
        <v>-0.17394281650962329</v>
      </c>
      <c r="N205" s="13">
        <f t="shared" si="52"/>
        <v>0.84194506775260636</v>
      </c>
      <c r="O205" s="3">
        <f t="shared" si="59"/>
        <v>-0.24848973787089079</v>
      </c>
      <c r="P205" s="13">
        <f t="shared" si="53"/>
        <v>0.84850519683239778</v>
      </c>
    </row>
    <row r="206" spans="1:16" x14ac:dyDescent="0.3">
      <c r="A206" s="3">
        <f t="shared" si="60"/>
        <v>1.0706919065256617</v>
      </c>
      <c r="B206" s="13">
        <f t="shared" si="54"/>
        <v>0.76438170163423502</v>
      </c>
      <c r="C206" s="13">
        <f t="shared" si="55"/>
        <v>0.65913875275690581</v>
      </c>
      <c r="D206" s="13">
        <f t="shared" si="56"/>
        <v>0.6330083857849631</v>
      </c>
      <c r="E206" s="3">
        <f t="shared" si="57"/>
        <v>-3.5345953262830854E-2</v>
      </c>
      <c r="F206" s="13">
        <f t="shared" si="47"/>
        <v>0.84100130578488386</v>
      </c>
      <c r="G206" s="3">
        <f t="shared" si="57"/>
        <v>-7.0691906525661707E-2</v>
      </c>
      <c r="H206" s="13">
        <f t="shared" si="48"/>
        <v>0.84411174967201286</v>
      </c>
      <c r="I206" s="3">
        <f t="shared" si="57"/>
        <v>-0.10603785978849256</v>
      </c>
      <c r="J206" s="13">
        <f t="shared" si="49"/>
        <v>0.84722219355914208</v>
      </c>
      <c r="K206" s="3">
        <f t="shared" si="57"/>
        <v>-0.17672976631415427</v>
      </c>
      <c r="L206" s="13">
        <f t="shared" si="51"/>
        <v>0.85344308133340019</v>
      </c>
      <c r="M206" s="3">
        <f t="shared" si="58"/>
        <v>-0.24742167283981598</v>
      </c>
      <c r="N206" s="13">
        <f t="shared" si="52"/>
        <v>0.85966396910765841</v>
      </c>
      <c r="O206" s="3">
        <f t="shared" si="59"/>
        <v>-0.35345953262830854</v>
      </c>
      <c r="P206" s="13">
        <f t="shared" si="53"/>
        <v>0.86899530076904574</v>
      </c>
    </row>
    <row r="207" spans="1:16" x14ac:dyDescent="0.3">
      <c r="A207" s="3">
        <f t="shared" si="60"/>
        <v>1.092105744656175</v>
      </c>
      <c r="B207" s="13">
        <f t="shared" si="54"/>
        <v>0.7684193909990984</v>
      </c>
      <c r="C207" s="13">
        <f t="shared" si="55"/>
        <v>0.66454794518886606</v>
      </c>
      <c r="D207" s="13">
        <f t="shared" si="56"/>
        <v>0.64257596285855212</v>
      </c>
      <c r="E207" s="3">
        <f t="shared" si="57"/>
        <v>-4.6052872328087524E-2</v>
      </c>
      <c r="F207" s="13">
        <f t="shared" si="47"/>
        <v>0.85342133190058156</v>
      </c>
      <c r="G207" s="3">
        <f t="shared" si="57"/>
        <v>-9.2105744656175048E-2</v>
      </c>
      <c r="H207" s="13">
        <f t="shared" si="48"/>
        <v>0.85747398466545333</v>
      </c>
      <c r="I207" s="3">
        <f t="shared" si="57"/>
        <v>-0.13815861698426257</v>
      </c>
      <c r="J207" s="13">
        <f t="shared" si="49"/>
        <v>0.86152663743032498</v>
      </c>
      <c r="K207" s="3">
        <f t="shared" si="57"/>
        <v>-0.23026436164043762</v>
      </c>
      <c r="L207" s="13">
        <f t="shared" si="51"/>
        <v>0.86963194296006829</v>
      </c>
      <c r="M207" s="3">
        <f t="shared" si="58"/>
        <v>-0.32237010629661267</v>
      </c>
      <c r="N207" s="13">
        <f t="shared" si="52"/>
        <v>0.87773724848981161</v>
      </c>
      <c r="O207" s="3">
        <f t="shared" si="59"/>
        <v>-0.46052872328087524</v>
      </c>
      <c r="P207" s="13">
        <f t="shared" si="53"/>
        <v>0.88989520678442691</v>
      </c>
    </row>
    <row r="208" spans="1:16" x14ac:dyDescent="0.3">
      <c r="A208" s="3">
        <f t="shared" si="60"/>
        <v>1.1139478595492986</v>
      </c>
      <c r="B208" s="13">
        <f t="shared" si="54"/>
        <v>0.77239861433337176</v>
      </c>
      <c r="C208" s="13">
        <f t="shared" si="55"/>
        <v>0.66989416594760454</v>
      </c>
      <c r="D208" s="13">
        <f t="shared" si="56"/>
        <v>0.6522172259168586</v>
      </c>
      <c r="E208" s="3">
        <f t="shared" si="57"/>
        <v>-5.6973929774649323E-2</v>
      </c>
      <c r="F208" s="13">
        <f t="shared" si="47"/>
        <v>0.86608975853859327</v>
      </c>
      <c r="G208" s="3">
        <f t="shared" si="57"/>
        <v>-0.11394785954929865</v>
      </c>
      <c r="H208" s="13">
        <f t="shared" si="48"/>
        <v>0.8711034643587624</v>
      </c>
      <c r="I208" s="3">
        <f t="shared" si="57"/>
        <v>-0.17092178932394786</v>
      </c>
      <c r="J208" s="13">
        <f t="shared" si="49"/>
        <v>0.87611717017893165</v>
      </c>
      <c r="K208" s="3">
        <f t="shared" si="57"/>
        <v>-0.28486964887324673</v>
      </c>
      <c r="L208" s="13">
        <f t="shared" si="51"/>
        <v>0.88614458181926981</v>
      </c>
      <c r="M208" s="3">
        <f t="shared" si="58"/>
        <v>-0.39881750842254515</v>
      </c>
      <c r="N208" s="13">
        <f t="shared" si="52"/>
        <v>0.89617199345960818</v>
      </c>
      <c r="O208" s="3">
        <f t="shared" si="59"/>
        <v>-0.56973929774649346</v>
      </c>
      <c r="P208" s="13">
        <f t="shared" si="53"/>
        <v>0.91121311092011548</v>
      </c>
    </row>
    <row r="209" spans="1:16" x14ac:dyDescent="0.3">
      <c r="A209" s="3">
        <f t="shared" si="60"/>
        <v>1.1362268167402847</v>
      </c>
      <c r="B209" s="13">
        <f t="shared" si="54"/>
        <v>0.7763198171195882</v>
      </c>
      <c r="C209" s="13">
        <f t="shared" si="55"/>
        <v>0.67517730973441026</v>
      </c>
      <c r="D209" s="13">
        <f t="shared" si="56"/>
        <v>0.6619300029969799</v>
      </c>
      <c r="E209" s="3">
        <f t="shared" si="57"/>
        <v>-6.8113408370142348E-2</v>
      </c>
      <c r="F209" s="13">
        <f t="shared" si="47"/>
        <v>0.87901155370936523</v>
      </c>
      <c r="G209" s="3">
        <f t="shared" si="57"/>
        <v>-0.1362268167402847</v>
      </c>
      <c r="H209" s="13">
        <f t="shared" si="48"/>
        <v>0.8850055336459377</v>
      </c>
      <c r="I209" s="3">
        <f t="shared" si="57"/>
        <v>-0.20434022511042693</v>
      </c>
      <c r="J209" s="13">
        <f t="shared" si="49"/>
        <v>0.89099951358251017</v>
      </c>
      <c r="K209" s="3">
        <f t="shared" si="57"/>
        <v>-0.34056704185071185</v>
      </c>
      <c r="L209" s="13">
        <f t="shared" si="51"/>
        <v>0.90298747345565522</v>
      </c>
      <c r="M209" s="3">
        <f t="shared" si="58"/>
        <v>-0.47679385859099632</v>
      </c>
      <c r="N209" s="13">
        <f t="shared" si="52"/>
        <v>0.91497543332880016</v>
      </c>
      <c r="O209" s="3">
        <f t="shared" si="59"/>
        <v>-0.6811340837014237</v>
      </c>
      <c r="P209" s="13">
        <f t="shared" si="53"/>
        <v>0.9329573731385179</v>
      </c>
    </row>
    <row r="210" spans="1:16" x14ac:dyDescent="0.3">
      <c r="A210" s="3">
        <f t="shared" si="60"/>
        <v>1.1589513530750903</v>
      </c>
      <c r="B210" s="13">
        <f t="shared" si="54"/>
        <v>0.78018345787606036</v>
      </c>
      <c r="C210" s="13">
        <f t="shared" si="55"/>
        <v>0.68039730863203329</v>
      </c>
      <c r="D210" s="13">
        <f t="shared" si="56"/>
        <v>0.67171199923000335</v>
      </c>
      <c r="E210" s="3">
        <f t="shared" si="57"/>
        <v>-7.947567653754517E-2</v>
      </c>
      <c r="F210" s="13">
        <f t="shared" si="47"/>
        <v>0.89219178478355232</v>
      </c>
      <c r="G210" s="3">
        <f t="shared" si="57"/>
        <v>-0.15895135307509034</v>
      </c>
      <c r="H210" s="13">
        <f t="shared" si="48"/>
        <v>0.89918564431885639</v>
      </c>
      <c r="I210" s="3">
        <f t="shared" si="57"/>
        <v>-0.23842702961263562</v>
      </c>
      <c r="J210" s="13">
        <f t="shared" si="49"/>
        <v>0.90617950385416046</v>
      </c>
      <c r="K210" s="3">
        <f t="shared" si="57"/>
        <v>-0.39737838268772574</v>
      </c>
      <c r="L210" s="13">
        <f t="shared" si="51"/>
        <v>0.92016722292476827</v>
      </c>
      <c r="M210" s="3">
        <f t="shared" si="58"/>
        <v>-0.55632973576281586</v>
      </c>
      <c r="N210" s="13">
        <f t="shared" si="52"/>
        <v>0.93415494199537619</v>
      </c>
      <c r="O210" s="3">
        <f t="shared" si="59"/>
        <v>-0.79475676537545148</v>
      </c>
      <c r="P210" s="13">
        <f t="shared" si="53"/>
        <v>0.95513652060128806</v>
      </c>
    </row>
    <row r="211" spans="1:16" x14ac:dyDescent="0.3">
      <c r="A211" s="3">
        <f t="shared" si="60"/>
        <v>1.1821303801365921</v>
      </c>
      <c r="B211" s="13">
        <f t="shared" si="54"/>
        <v>0.78399000733443858</v>
      </c>
      <c r="C211" s="13">
        <f t="shared" si="55"/>
        <v>0.68555413079231964</v>
      </c>
      <c r="D211" s="13">
        <f t="shared" si="56"/>
        <v>0.68156079532348379</v>
      </c>
      <c r="E211" s="3">
        <f t="shared" si="57"/>
        <v>-9.1065190068296054E-2</v>
      </c>
      <c r="F211" s="13">
        <f t="shared" si="47"/>
        <v>0.90563562047922341</v>
      </c>
      <c r="G211" s="3">
        <f t="shared" si="57"/>
        <v>-0.18213038013659211</v>
      </c>
      <c r="H211" s="13">
        <f t="shared" si="48"/>
        <v>0.91364935720523344</v>
      </c>
      <c r="I211" s="3">
        <f t="shared" si="57"/>
        <v>-0.27319557020488805</v>
      </c>
      <c r="J211" s="13">
        <f t="shared" si="49"/>
        <v>0.92166309393124346</v>
      </c>
      <c r="K211" s="3">
        <f t="shared" si="57"/>
        <v>-0.45532595034148038</v>
      </c>
      <c r="L211" s="13">
        <f t="shared" si="51"/>
        <v>0.93769056738326351</v>
      </c>
      <c r="M211" s="3">
        <f t="shared" si="58"/>
        <v>-0.63745633047807271</v>
      </c>
      <c r="N211" s="13">
        <f t="shared" si="52"/>
        <v>0.95371804083528378</v>
      </c>
      <c r="O211" s="3">
        <f t="shared" si="59"/>
        <v>-0.91065190068296076</v>
      </c>
      <c r="P211" s="13">
        <f t="shared" si="53"/>
        <v>0.97775925101331396</v>
      </c>
    </row>
    <row r="212" spans="1:16" x14ac:dyDescent="0.3">
      <c r="A212" s="3">
        <f t="shared" si="60"/>
        <v>1.205772987739324</v>
      </c>
      <c r="B212" s="13">
        <f t="shared" si="54"/>
        <v>0.78773994764184152</v>
      </c>
      <c r="C212" s="13">
        <f t="shared" si="55"/>
        <v>0.69064777913792741</v>
      </c>
      <c r="D212" s="13">
        <f t="shared" si="56"/>
        <v>0.69147384630564857</v>
      </c>
      <c r="E212" s="3">
        <f t="shared" si="57"/>
        <v>-0.10288649386966198</v>
      </c>
      <c r="F212" s="13">
        <f t="shared" si="47"/>
        <v>0.91934833288880791</v>
      </c>
      <c r="G212" s="3">
        <f t="shared" si="57"/>
        <v>-0.20577298773932395</v>
      </c>
      <c r="H212" s="13">
        <f t="shared" si="48"/>
        <v>0.9284023443493381</v>
      </c>
      <c r="I212" s="3">
        <f t="shared" si="57"/>
        <v>-0.30865948160898604</v>
      </c>
      <c r="J212" s="13">
        <f t="shared" si="49"/>
        <v>0.93745635580986841</v>
      </c>
      <c r="K212" s="3">
        <f t="shared" si="57"/>
        <v>-0.51443246934830977</v>
      </c>
      <c r="L212" s="13">
        <f t="shared" si="51"/>
        <v>0.95556437873092903</v>
      </c>
      <c r="M212" s="3">
        <f t="shared" si="58"/>
        <v>-0.7202054570876335</v>
      </c>
      <c r="N212" s="13">
        <f t="shared" si="52"/>
        <v>0.97367240165198943</v>
      </c>
      <c r="O212" s="3">
        <f t="shared" si="59"/>
        <v>-1.0288649386966195</v>
      </c>
      <c r="P212" s="13">
        <f t="shared" si="53"/>
        <v>1</v>
      </c>
    </row>
    <row r="213" spans="1:16" x14ac:dyDescent="0.3">
      <c r="A213" s="3">
        <f t="shared" si="60"/>
        <v>1.2298884474941105</v>
      </c>
      <c r="B213" s="13">
        <f t="shared" si="54"/>
        <v>0.79143377158735984</v>
      </c>
      <c r="C213" s="13">
        <f t="shared" si="55"/>
        <v>0.69567829007952831</v>
      </c>
      <c r="D213" s="13">
        <f t="shared" si="56"/>
        <v>0.70144848056391662</v>
      </c>
      <c r="E213" s="3">
        <f t="shared" si="57"/>
        <v>-0.11494422374705526</v>
      </c>
      <c r="F213" s="13">
        <f t="shared" si="47"/>
        <v>0.93333529954658412</v>
      </c>
      <c r="G213" s="3">
        <f t="shared" si="57"/>
        <v>-0.22988844749411053</v>
      </c>
      <c r="H213" s="13">
        <f t="shared" si="48"/>
        <v>0.94345039123632501</v>
      </c>
      <c r="I213" s="3">
        <f t="shared" si="57"/>
        <v>-0.34483267124116579</v>
      </c>
      <c r="J213" s="13">
        <f t="shared" si="49"/>
        <v>0.9535654829260658</v>
      </c>
      <c r="K213" s="3">
        <f t="shared" si="57"/>
        <v>-0.57472111873527609</v>
      </c>
      <c r="L213" s="13">
        <f t="shared" si="51"/>
        <v>0.97379566630554748</v>
      </c>
      <c r="M213" s="3">
        <f t="shared" si="58"/>
        <v>-0.80460956622938706</v>
      </c>
      <c r="N213" s="13">
        <f t="shared" si="52"/>
        <v>0.99402584968502927</v>
      </c>
      <c r="O213" s="3">
        <f t="shared" si="59"/>
        <v>-1.1494422374705522</v>
      </c>
      <c r="P213" s="13">
        <f t="shared" si="53"/>
        <v>1</v>
      </c>
    </row>
    <row r="214" spans="1:16" x14ac:dyDescent="0.3">
      <c r="A214" s="3">
        <f t="shared" si="60"/>
        <v>1.2544862164439927</v>
      </c>
      <c r="B214" s="13">
        <f t="shared" si="54"/>
        <v>0.795071981852703</v>
      </c>
      <c r="C214" s="13">
        <f t="shared" si="55"/>
        <v>0.70064573224978</v>
      </c>
      <c r="D214" s="13">
        <f t="shared" si="56"/>
        <v>0.71148189921302485</v>
      </c>
      <c r="E214" s="3">
        <f t="shared" si="57"/>
        <v>-0.12724310822199636</v>
      </c>
      <c r="F214" s="13">
        <f t="shared" si="47"/>
        <v>0.94760200553751572</v>
      </c>
      <c r="G214" s="3">
        <f t="shared" si="57"/>
        <v>-0.25448621644399272</v>
      </c>
      <c r="H214" s="13">
        <f t="shared" si="48"/>
        <v>0.95879939906105138</v>
      </c>
      <c r="I214" s="3">
        <f t="shared" si="57"/>
        <v>-0.38172932466598919</v>
      </c>
      <c r="J214" s="13">
        <f t="shared" si="49"/>
        <v>0.96999679258458704</v>
      </c>
      <c r="K214" s="3">
        <f t="shared" si="57"/>
        <v>-0.63621554110998169</v>
      </c>
      <c r="L214" s="13">
        <f t="shared" si="51"/>
        <v>0.99239157963165836</v>
      </c>
      <c r="M214" s="3">
        <f t="shared" si="58"/>
        <v>-0.89070175755397418</v>
      </c>
      <c r="N214" s="13">
        <f t="shared" si="52"/>
        <v>1</v>
      </c>
      <c r="O214" s="3">
        <f t="shared" si="59"/>
        <v>-1.2724310822199634</v>
      </c>
      <c r="P214" s="13">
        <f t="shared" si="53"/>
        <v>1</v>
      </c>
    </row>
    <row r="215" spans="1:16" x14ac:dyDescent="0.3">
      <c r="A215" s="3">
        <f t="shared" si="60"/>
        <v>1.2795759407728726</v>
      </c>
      <c r="B215" s="13">
        <f t="shared" si="54"/>
        <v>0.79865509028673132</v>
      </c>
      <c r="C215" s="13">
        <f t="shared" si="55"/>
        <v>0.70555020525524237</v>
      </c>
      <c r="D215" s="13">
        <f t="shared" si="56"/>
        <v>0.72157117583096253</v>
      </c>
      <c r="E215" s="3">
        <f t="shared" si="57"/>
        <v>-0.13978797038643631</v>
      </c>
      <c r="F215" s="13">
        <f t="shared" si="47"/>
        <v>0.96215404564826612</v>
      </c>
      <c r="G215" s="3">
        <f t="shared" si="57"/>
        <v>-0.27957594077287262</v>
      </c>
      <c r="H215" s="13">
        <f t="shared" si="48"/>
        <v>0.97445538704227241</v>
      </c>
      <c r="I215" s="3">
        <f t="shared" si="57"/>
        <v>-0.41936391115930904</v>
      </c>
      <c r="J215" s="13">
        <f t="shared" si="49"/>
        <v>0.98675672843627893</v>
      </c>
      <c r="K215" s="3">
        <f t="shared" si="57"/>
        <v>-0.69893985193218144</v>
      </c>
      <c r="L215" s="13">
        <f t="shared" si="51"/>
        <v>1</v>
      </c>
      <c r="M215" s="3">
        <f t="shared" si="58"/>
        <v>-0.97851579270505429</v>
      </c>
      <c r="N215" s="13">
        <f t="shared" si="52"/>
        <v>1</v>
      </c>
      <c r="O215" s="3">
        <f t="shared" si="59"/>
        <v>-1.3978797038643629</v>
      </c>
      <c r="P215" s="13">
        <f t="shared" si="53"/>
        <v>1</v>
      </c>
    </row>
    <row r="216" spans="1:16" x14ac:dyDescent="0.3">
      <c r="A216" s="3">
        <f t="shared" si="60"/>
        <v>1.30516745958833</v>
      </c>
      <c r="B216" s="13">
        <f t="shared" si="54"/>
        <v>0.80218361720358855</v>
      </c>
      <c r="C216" s="13">
        <f t="shared" si="55"/>
        <v>0.7103918384472987</v>
      </c>
      <c r="D216" s="13">
        <f t="shared" si="56"/>
        <v>0.73171325660402331</v>
      </c>
      <c r="E216" s="3">
        <f t="shared" si="57"/>
        <v>-0.15258372979416501</v>
      </c>
      <c r="F216" s="13">
        <f t="shared" si="47"/>
        <v>0.97699712656123128</v>
      </c>
      <c r="G216" s="3">
        <f t="shared" si="57"/>
        <v>-0.30516745958833003</v>
      </c>
      <c r="H216" s="13">
        <f t="shared" si="48"/>
        <v>0.99042449478311778</v>
      </c>
      <c r="I216" s="3">
        <f t="shared" si="57"/>
        <v>-0.45775118938249504</v>
      </c>
      <c r="J216" s="13">
        <f t="shared" si="49"/>
        <v>1</v>
      </c>
      <c r="K216" s="3">
        <f t="shared" si="57"/>
        <v>-0.76291864897082506</v>
      </c>
      <c r="L216" s="13">
        <f t="shared" si="51"/>
        <v>1</v>
      </c>
      <c r="M216" s="3">
        <f t="shared" si="58"/>
        <v>-1.0680861085591555</v>
      </c>
      <c r="N216" s="13">
        <f t="shared" si="52"/>
        <v>1</v>
      </c>
      <c r="O216" s="3">
        <f t="shared" si="59"/>
        <v>-1.5258372979416501</v>
      </c>
      <c r="P216" s="13">
        <f t="shared" si="53"/>
        <v>1</v>
      </c>
    </row>
    <row r="217" spans="1:16" x14ac:dyDescent="0.3">
      <c r="A217" s="3">
        <f t="shared" si="60"/>
        <v>1.3312708087800966</v>
      </c>
      <c r="B217" s="13">
        <f t="shared" si="54"/>
        <v>0.80565809070412742</v>
      </c>
      <c r="C217" s="13">
        <f t="shared" si="55"/>
        <v>0.71517078971304304</v>
      </c>
      <c r="D217" s="13">
        <f t="shared" si="56"/>
        <v>0.74190496092562541</v>
      </c>
      <c r="E217" s="3">
        <f t="shared" si="57"/>
        <v>-0.16563540439004831</v>
      </c>
      <c r="F217" s="13">
        <f t="shared" si="47"/>
        <v>0.99213706909245603</v>
      </c>
      <c r="G217" s="3">
        <f t="shared" si="57"/>
        <v>-0.33127080878009663</v>
      </c>
      <c r="H217" s="13">
        <f t="shared" si="48"/>
        <v>1</v>
      </c>
      <c r="I217" s="3">
        <f t="shared" si="57"/>
        <v>-0.49690621317014494</v>
      </c>
      <c r="J217" s="13">
        <f t="shared" si="49"/>
        <v>1</v>
      </c>
      <c r="K217" s="3">
        <f t="shared" si="57"/>
        <v>-0.82817702195024179</v>
      </c>
      <c r="L217" s="13">
        <f t="shared" si="51"/>
        <v>1</v>
      </c>
      <c r="M217" s="3">
        <f t="shared" si="58"/>
        <v>-1.159447830730338</v>
      </c>
      <c r="N217" s="13">
        <f t="shared" si="52"/>
        <v>1</v>
      </c>
      <c r="O217" s="3">
        <f t="shared" si="59"/>
        <v>-1.6563540439004836</v>
      </c>
      <c r="P217" s="13">
        <f t="shared" si="53"/>
        <v>1</v>
      </c>
    </row>
    <row r="218" spans="1:16" x14ac:dyDescent="0.3">
      <c r="A218" s="3">
        <f t="shared" si="60"/>
        <v>1.3578962249556985</v>
      </c>
      <c r="B218" s="13">
        <f t="shared" si="54"/>
        <v>0.80907904602030067</v>
      </c>
      <c r="C218" s="13">
        <f t="shared" si="55"/>
        <v>0.71988724428699247</v>
      </c>
      <c r="D218" s="13">
        <f t="shared" si="56"/>
        <v>0.75214298249711564</v>
      </c>
      <c r="E218" s="3">
        <f t="shared" si="57"/>
        <v>-0.17894811247784925</v>
      </c>
      <c r="F218" s="13">
        <f t="shared" si="47"/>
        <v>1</v>
      </c>
      <c r="G218" s="3">
        <f t="shared" si="57"/>
        <v>-0.35789622495569851</v>
      </c>
      <c r="H218" s="13">
        <f t="shared" si="48"/>
        <v>1</v>
      </c>
      <c r="I218" s="3">
        <f t="shared" si="57"/>
        <v>-0.53684433743354765</v>
      </c>
      <c r="J218" s="13">
        <f t="shared" si="49"/>
        <v>1</v>
      </c>
      <c r="K218" s="3">
        <f t="shared" si="57"/>
        <v>-0.89474056238924637</v>
      </c>
      <c r="L218" s="13">
        <f t="shared" si="51"/>
        <v>1</v>
      </c>
      <c r="M218" s="3">
        <f t="shared" si="58"/>
        <v>-1.2526367873449447</v>
      </c>
      <c r="N218" s="13">
        <f t="shared" si="52"/>
        <v>1</v>
      </c>
      <c r="O218" s="3">
        <f t="shared" si="59"/>
        <v>-1.7894811247784927</v>
      </c>
      <c r="P218" s="13">
        <f t="shared" si="53"/>
        <v>1</v>
      </c>
    </row>
    <row r="219" spans="1:16" x14ac:dyDescent="0.3">
      <c r="A219" s="3">
        <f t="shared" si="60"/>
        <v>1.3850541494548125</v>
      </c>
      <c r="B219" s="13">
        <f t="shared" si="54"/>
        <v>0.81244702488216802</v>
      </c>
      <c r="C219" s="13">
        <f t="shared" si="55"/>
        <v>0.72454141358438851</v>
      </c>
      <c r="D219" s="13">
        <f t="shared" si="56"/>
        <v>0.76242389098261032</v>
      </c>
      <c r="E219" s="3">
        <f t="shared" si="57"/>
        <v>-0.19252707472740627</v>
      </c>
      <c r="F219" s="13">
        <f t="shared" si="47"/>
        <v>1</v>
      </c>
      <c r="G219" s="3">
        <f t="shared" si="57"/>
        <v>-0.38505414945481253</v>
      </c>
      <c r="H219" s="13">
        <f t="shared" si="48"/>
        <v>1</v>
      </c>
      <c r="I219" s="3">
        <f t="shared" si="57"/>
        <v>-0.57758122418221891</v>
      </c>
      <c r="J219" s="13">
        <f t="shared" si="49"/>
        <v>1</v>
      </c>
      <c r="K219" s="3">
        <f t="shared" si="57"/>
        <v>-0.96263537363703122</v>
      </c>
      <c r="L219" s="13">
        <f t="shared" si="51"/>
        <v>1</v>
      </c>
      <c r="M219" s="3">
        <f t="shared" si="58"/>
        <v>-1.3476895230918435</v>
      </c>
      <c r="N219" s="13">
        <f t="shared" si="52"/>
        <v>1</v>
      </c>
      <c r="O219" s="3">
        <f t="shared" si="59"/>
        <v>-1.9252707472740624</v>
      </c>
      <c r="P219" s="13">
        <f t="shared" si="53"/>
        <v>1</v>
      </c>
    </row>
    <row r="220" spans="1:16" x14ac:dyDescent="0.3">
      <c r="A220" s="3">
        <f t="shared" si="60"/>
        <v>1.4127552324439088</v>
      </c>
      <c r="B220" s="13">
        <f t="shared" si="54"/>
        <v>0.81576257490715631</v>
      </c>
      <c r="C220" s="13">
        <f t="shared" si="55"/>
        <v>0.72913353405676429</v>
      </c>
      <c r="D220" s="13">
        <f t="shared" si="56"/>
        <v>0.77274413427401389</v>
      </c>
      <c r="E220" s="3">
        <f t="shared" si="57"/>
        <v>-0.20637761622195439</v>
      </c>
      <c r="F220" s="13">
        <f t="shared" si="47"/>
        <v>1</v>
      </c>
      <c r="G220" s="3">
        <f t="shared" si="57"/>
        <v>-0.41275523244390877</v>
      </c>
      <c r="H220" s="13">
        <f t="shared" si="48"/>
        <v>1</v>
      </c>
      <c r="I220" s="3">
        <f t="shared" si="57"/>
        <v>-0.61913284866586338</v>
      </c>
      <c r="J220" s="13">
        <f t="shared" si="49"/>
        <v>1</v>
      </c>
      <c r="K220" s="3">
        <f t="shared" si="57"/>
        <v>-1.0318880811097717</v>
      </c>
      <c r="L220" s="13">
        <f t="shared" si="51"/>
        <v>1</v>
      </c>
      <c r="M220" s="3">
        <f t="shared" si="58"/>
        <v>-1.4446433135536809</v>
      </c>
      <c r="N220" s="13">
        <f t="shared" si="52"/>
        <v>1</v>
      </c>
      <c r="O220" s="3">
        <f t="shared" si="59"/>
        <v>-2.0637761622195434</v>
      </c>
      <c r="P220" s="13">
        <f t="shared" si="53"/>
        <v>1</v>
      </c>
    </row>
    <row r="221" spans="1:16" x14ac:dyDescent="0.3">
      <c r="A221" s="3">
        <f t="shared" si="60"/>
        <v>1.4410103370927869</v>
      </c>
      <c r="B221" s="13">
        <f t="shared" si="54"/>
        <v>0.81902624901119148</v>
      </c>
      <c r="C221" s="13">
        <f t="shared" si="55"/>
        <v>0.73366386607036593</v>
      </c>
      <c r="D221" s="13">
        <f t="shared" si="56"/>
        <v>0.78310004142675116</v>
      </c>
      <c r="E221" s="3">
        <f t="shared" si="57"/>
        <v>-0.22050516854639346</v>
      </c>
      <c r="F221" s="13">
        <f t="shared" si="47"/>
        <v>1</v>
      </c>
      <c r="G221" s="3">
        <f t="shared" si="57"/>
        <v>-0.44101033709278692</v>
      </c>
      <c r="H221" s="13">
        <f t="shared" si="48"/>
        <v>1</v>
      </c>
      <c r="I221" s="3">
        <f t="shared" si="57"/>
        <v>-0.66151550563918038</v>
      </c>
      <c r="J221" s="13">
        <f t="shared" si="49"/>
        <v>1</v>
      </c>
      <c r="K221" s="3">
        <f t="shared" si="57"/>
        <v>-1.1025258427319673</v>
      </c>
      <c r="L221" s="13">
        <f t="shared" si="51"/>
        <v>1</v>
      </c>
      <c r="M221" s="3">
        <f t="shared" si="58"/>
        <v>-1.5435361798247538</v>
      </c>
      <c r="N221" s="13">
        <f t="shared" si="52"/>
        <v>1</v>
      </c>
      <c r="O221" s="3">
        <f t="shared" si="59"/>
        <v>-2.2050516854639346</v>
      </c>
      <c r="P221" s="13">
        <f t="shared" si="53"/>
        <v>1</v>
      </c>
    </row>
    <row r="222" spans="1:16" x14ac:dyDescent="0.3">
      <c r="A222" s="3">
        <f t="shared" si="60"/>
        <v>1.4698305438346426</v>
      </c>
      <c r="B222" s="13">
        <f t="shared" si="54"/>
        <v>0.82223860484130962</v>
      </c>
      <c r="C222" s="13">
        <f t="shared" si="55"/>
        <v>0.73813269280793703</v>
      </c>
      <c r="D222" s="13">
        <f t="shared" si="56"/>
        <v>0.79348782633143355</v>
      </c>
      <c r="E222" s="3">
        <f t="shared" si="57"/>
        <v>-0.23491527191732131</v>
      </c>
      <c r="F222" s="13">
        <f t="shared" si="47"/>
        <v>1</v>
      </c>
      <c r="G222" s="3">
        <f t="shared" si="57"/>
        <v>-0.46983054383464262</v>
      </c>
      <c r="H222" s="13">
        <f t="shared" si="48"/>
        <v>1</v>
      </c>
      <c r="I222" s="3">
        <f t="shared" si="57"/>
        <v>-0.70474581575196371</v>
      </c>
      <c r="J222" s="13">
        <f t="shared" si="49"/>
        <v>1</v>
      </c>
      <c r="K222" s="3">
        <f t="shared" si="57"/>
        <v>-1.1745763595866068</v>
      </c>
      <c r="L222" s="13">
        <f t="shared" si="51"/>
        <v>1</v>
      </c>
      <c r="M222" s="3">
        <f t="shared" si="58"/>
        <v>-1.644406903421249</v>
      </c>
      <c r="N222" s="13">
        <f t="shared" si="52"/>
        <v>1</v>
      </c>
      <c r="O222" s="3">
        <f t="shared" si="59"/>
        <v>-2.3491527191732136</v>
      </c>
      <c r="P222" s="13">
        <f t="shared" si="53"/>
        <v>1</v>
      </c>
    </row>
    <row r="223" spans="1:16" x14ac:dyDescent="0.3">
      <c r="A223" s="3">
        <f t="shared" si="60"/>
        <v>1.4992271547113356</v>
      </c>
      <c r="B223" s="13">
        <f t="shared" si="54"/>
        <v>0.82540020422934224</v>
      </c>
      <c r="C223" s="13">
        <f t="shared" si="55"/>
        <v>0.74254031919429697</v>
      </c>
      <c r="D223" s="13">
        <f t="shared" si="56"/>
        <v>0.8039035921917117</v>
      </c>
      <c r="E223" s="3">
        <f t="shared" si="57"/>
        <v>-0.2496135773556678</v>
      </c>
      <c r="F223" s="13">
        <f t="shared" si="47"/>
        <v>1</v>
      </c>
      <c r="G223" s="3">
        <f t="shared" si="57"/>
        <v>-0.49922715471133561</v>
      </c>
      <c r="H223" s="13">
        <f t="shared" si="48"/>
        <v>1</v>
      </c>
      <c r="I223" s="3">
        <f t="shared" si="57"/>
        <v>-0.74884073206700341</v>
      </c>
      <c r="J223" s="13">
        <f t="shared" si="49"/>
        <v>1</v>
      </c>
      <c r="K223" s="3">
        <f t="shared" si="57"/>
        <v>-1.248067886778339</v>
      </c>
      <c r="L223" s="13">
        <f t="shared" si="51"/>
        <v>1</v>
      </c>
      <c r="M223" s="3">
        <f t="shared" si="58"/>
        <v>-1.7472950414896751</v>
      </c>
      <c r="N223" s="13">
        <f t="shared" si="52"/>
        <v>1</v>
      </c>
      <c r="O223" s="3">
        <f t="shared" si="59"/>
        <v>-2.496135773556678</v>
      </c>
      <c r="P223" s="13">
        <f t="shared" si="53"/>
        <v>1</v>
      </c>
    </row>
    <row r="224" spans="1:16" x14ac:dyDescent="0.3">
      <c r="A224" s="3">
        <f t="shared" si="60"/>
        <v>1.5292116978055623</v>
      </c>
      <c r="B224" s="13">
        <f t="shared" si="54"/>
        <v>0.82851161266626172</v>
      </c>
      <c r="C224" s="13">
        <f t="shared" si="55"/>
        <v>0.74688707084607442</v>
      </c>
      <c r="D224" s="13">
        <f t="shared" si="56"/>
        <v>0.81434333688393312</v>
      </c>
      <c r="E224" s="3">
        <f t="shared" si="57"/>
        <v>-0.26460584890278116</v>
      </c>
      <c r="F224" s="13">
        <f t="shared" si="47"/>
        <v>1</v>
      </c>
      <c r="G224" s="3">
        <f t="shared" si="57"/>
        <v>-0.52921169780556232</v>
      </c>
      <c r="H224" s="13">
        <f t="shared" si="48"/>
        <v>1</v>
      </c>
      <c r="I224" s="3">
        <f t="shared" si="57"/>
        <v>-0.79381754670834326</v>
      </c>
      <c r="J224" s="13">
        <f t="shared" si="49"/>
        <v>1</v>
      </c>
      <c r="K224" s="3">
        <f t="shared" si="57"/>
        <v>-1.323029244513906</v>
      </c>
      <c r="L224" s="13">
        <f t="shared" si="51"/>
        <v>1</v>
      </c>
      <c r="M224" s="3">
        <f t="shared" si="58"/>
        <v>-1.8522409423194679</v>
      </c>
      <c r="N224" s="13">
        <f t="shared" si="52"/>
        <v>1</v>
      </c>
      <c r="O224" s="3">
        <f t="shared" si="59"/>
        <v>-2.646058489027812</v>
      </c>
      <c r="P224" s="13">
        <f t="shared" si="53"/>
        <v>1</v>
      </c>
    </row>
    <row r="225" spans="1:16" x14ac:dyDescent="0.3">
      <c r="A225" s="3">
        <f t="shared" si="60"/>
        <v>1.5597959317616736</v>
      </c>
      <c r="B225" s="13">
        <f t="shared" si="54"/>
        <v>0.83157339879676151</v>
      </c>
      <c r="C225" s="13">
        <f t="shared" si="55"/>
        <v>0.75117329304588398</v>
      </c>
      <c r="D225" s="13">
        <f t="shared" si="56"/>
        <v>0.82480295927997282</v>
      </c>
      <c r="E225" s="3">
        <f t="shared" si="57"/>
        <v>-0.27989796588083682</v>
      </c>
      <c r="F225" s="13">
        <f t="shared" si="47"/>
        <v>1</v>
      </c>
      <c r="G225" s="3">
        <f t="shared" si="57"/>
        <v>-0.55979593176167364</v>
      </c>
      <c r="H225" s="13">
        <f t="shared" si="48"/>
        <v>1</v>
      </c>
      <c r="I225" s="3">
        <f t="shared" si="57"/>
        <v>-0.83969389764251057</v>
      </c>
      <c r="J225" s="13">
        <f t="shared" si="49"/>
        <v>1</v>
      </c>
      <c r="K225" s="3">
        <f t="shared" si="57"/>
        <v>-1.399489829404184</v>
      </c>
      <c r="L225" s="13">
        <f t="shared" si="51"/>
        <v>1</v>
      </c>
      <c r="M225" s="3">
        <f t="shared" si="58"/>
        <v>-1.9592857611658578</v>
      </c>
      <c r="N225" s="13">
        <f t="shared" si="52"/>
        <v>1</v>
      </c>
      <c r="O225" s="3">
        <f t="shared" si="59"/>
        <v>-2.798979658808368</v>
      </c>
      <c r="P225" s="13">
        <f t="shared" si="53"/>
        <v>1</v>
      </c>
    </row>
    <row r="226" spans="1:16" x14ac:dyDescent="0.3">
      <c r="A226" s="3">
        <f t="shared" si="60"/>
        <v>1.5909918503969072</v>
      </c>
      <c r="B226" s="13">
        <f t="shared" si="54"/>
        <v>0.83458613393364312</v>
      </c>
      <c r="C226" s="13">
        <f t="shared" si="55"/>
        <v>0.75539934974117529</v>
      </c>
      <c r="D226" s="13">
        <f t="shared" si="56"/>
        <v>0.83527826662074323</v>
      </c>
      <c r="E226" s="3">
        <f t="shared" si="57"/>
        <v>-0.29549592519845358</v>
      </c>
      <c r="F226" s="13">
        <f t="shared" si="47"/>
        <v>1</v>
      </c>
      <c r="G226" s="3">
        <f t="shared" si="57"/>
        <v>-0.59099185039690716</v>
      </c>
      <c r="H226" s="13">
        <f t="shared" si="48"/>
        <v>1</v>
      </c>
      <c r="I226" s="3">
        <f t="shared" si="57"/>
        <v>-0.88648777559536063</v>
      </c>
      <c r="J226" s="13">
        <f t="shared" si="49"/>
        <v>1</v>
      </c>
      <c r="K226" s="3">
        <f t="shared" si="57"/>
        <v>-1.477479625992268</v>
      </c>
      <c r="L226" s="13">
        <f t="shared" si="51"/>
        <v>1</v>
      </c>
      <c r="M226" s="3">
        <f t="shared" si="58"/>
        <v>-2.0684714763891749</v>
      </c>
      <c r="N226" s="13">
        <f t="shared" si="52"/>
        <v>1</v>
      </c>
      <c r="O226" s="3">
        <f t="shared" si="59"/>
        <v>-2.954959251984536</v>
      </c>
      <c r="P226" s="13">
        <f t="shared" si="53"/>
        <v>1</v>
      </c>
    </row>
    <row r="227" spans="1:16" x14ac:dyDescent="0.3">
      <c r="A227" s="3">
        <f t="shared" si="60"/>
        <v>1.6228116874048453</v>
      </c>
      <c r="B227" s="13">
        <f t="shared" si="54"/>
        <v>0.83755039159157096</v>
      </c>
      <c r="C227" s="13">
        <f t="shared" si="55"/>
        <v>0.75956562256791793</v>
      </c>
      <c r="D227" s="13">
        <f t="shared" si="56"/>
        <v>0.84576498303446779</v>
      </c>
      <c r="E227" s="3">
        <f t="shared" si="57"/>
        <v>-0.31140584370242264</v>
      </c>
      <c r="F227" s="13">
        <f t="shared" si="47"/>
        <v>1</v>
      </c>
      <c r="G227" s="3">
        <f t="shared" si="57"/>
        <v>-0.62281168740484527</v>
      </c>
      <c r="H227" s="13">
        <f t="shared" si="48"/>
        <v>1</v>
      </c>
      <c r="I227" s="3">
        <f t="shared" si="57"/>
        <v>-0.9342175311072678</v>
      </c>
      <c r="J227" s="13">
        <f t="shared" si="49"/>
        <v>1</v>
      </c>
      <c r="K227" s="3">
        <f t="shared" si="57"/>
        <v>-1.5570292185121133</v>
      </c>
      <c r="L227" s="13">
        <f t="shared" si="51"/>
        <v>1</v>
      </c>
      <c r="M227" s="3">
        <f t="shared" si="58"/>
        <v>-2.1798409059169588</v>
      </c>
      <c r="N227" s="13">
        <f t="shared" si="52"/>
        <v>1</v>
      </c>
      <c r="O227" s="3">
        <f t="shared" si="59"/>
        <v>-3.1140584370242266</v>
      </c>
      <c r="P227" s="13">
        <f t="shared" si="53"/>
        <v>1</v>
      </c>
    </row>
    <row r="228" spans="1:16" x14ac:dyDescent="0.3">
      <c r="A228" s="3">
        <f t="shared" si="60"/>
        <v>1.6552679211529422</v>
      </c>
      <c r="B228" s="13">
        <f t="shared" si="54"/>
        <v>0.84046674703975666</v>
      </c>
      <c r="C228" s="13">
        <f t="shared" si="55"/>
        <v>0.76367250989923308</v>
      </c>
      <c r="D228" s="13">
        <f t="shared" si="56"/>
        <v>0.85625875930081063</v>
      </c>
      <c r="E228" s="3">
        <f t="shared" si="57"/>
        <v>-0.32763396057647109</v>
      </c>
      <c r="F228" s="13">
        <f t="shared" si="47"/>
        <v>1</v>
      </c>
      <c r="G228" s="3">
        <f t="shared" si="57"/>
        <v>-0.65526792115294219</v>
      </c>
      <c r="H228" s="13">
        <f t="shared" si="48"/>
        <v>1</v>
      </c>
      <c r="I228" s="3">
        <f t="shared" si="57"/>
        <v>-0.98290188172941306</v>
      </c>
      <c r="J228" s="13">
        <f t="shared" si="49"/>
        <v>1</v>
      </c>
      <c r="K228" s="3">
        <f t="shared" si="57"/>
        <v>-1.6381698028823557</v>
      </c>
      <c r="L228" s="13">
        <f t="shared" si="51"/>
        <v>1</v>
      </c>
      <c r="M228" s="3">
        <f t="shared" si="58"/>
        <v>-2.2934377240352974</v>
      </c>
      <c r="N228" s="13">
        <f t="shared" si="52"/>
        <v>1</v>
      </c>
      <c r="O228" s="3">
        <f t="shared" si="59"/>
        <v>-3.2763396057647114</v>
      </c>
      <c r="P228" s="13">
        <f t="shared" si="53"/>
        <v>1</v>
      </c>
    </row>
    <row r="229" spans="1:16" x14ac:dyDescent="0.3">
      <c r="A229" s="3">
        <f t="shared" si="60"/>
        <v>1.6883732795760011</v>
      </c>
      <c r="B229" s="13">
        <f t="shared" si="54"/>
        <v>0.843335776873127</v>
      </c>
      <c r="C229" s="13">
        <f t="shared" si="55"/>
        <v>0.76772042591902778</v>
      </c>
      <c r="D229" s="13">
        <f t="shared" si="56"/>
        <v>0.8667551839694656</v>
      </c>
      <c r="E229" s="3">
        <f t="shared" si="57"/>
        <v>-0.34418663978800057</v>
      </c>
      <c r="F229" s="13">
        <f t="shared" si="47"/>
        <v>1</v>
      </c>
      <c r="G229" s="3">
        <f t="shared" si="57"/>
        <v>-0.68837327957600114</v>
      </c>
      <c r="H229" s="13">
        <f t="shared" si="48"/>
        <v>1</v>
      </c>
      <c r="I229" s="3">
        <f t="shared" si="57"/>
        <v>-1.0325599193640018</v>
      </c>
      <c r="J229" s="13">
        <f t="shared" si="49"/>
        <v>1</v>
      </c>
      <c r="K229" s="3">
        <f t="shared" si="57"/>
        <v>-1.7209331989400027</v>
      </c>
      <c r="L229" s="13">
        <f t="shared" si="51"/>
        <v>1</v>
      </c>
      <c r="M229" s="3">
        <f t="shared" si="58"/>
        <v>-2.4093064785160037</v>
      </c>
      <c r="N229" s="13">
        <f t="shared" si="52"/>
        <v>1</v>
      </c>
      <c r="O229" s="3">
        <f t="shared" si="59"/>
        <v>-3.4418663978800055</v>
      </c>
      <c r="P229" s="13">
        <f t="shared" si="53"/>
        <v>1</v>
      </c>
    </row>
    <row r="230" spans="1:16" x14ac:dyDescent="0.3">
      <c r="A230" s="3">
        <f t="shared" si="60"/>
        <v>1.7221407451675212</v>
      </c>
      <c r="B230" s="13">
        <f t="shared" si="54"/>
        <v>0.84615805860152915</v>
      </c>
      <c r="C230" s="13">
        <f t="shared" si="55"/>
        <v>0.77170979972063669</v>
      </c>
      <c r="D230" s="13">
        <f t="shared" si="56"/>
        <v>0.87724979594981967</v>
      </c>
      <c r="E230" s="3">
        <f t="shared" si="57"/>
        <v>-0.36107037258376062</v>
      </c>
      <c r="F230" s="13">
        <f t="shared" si="47"/>
        <v>1</v>
      </c>
      <c r="G230" s="3">
        <f t="shared" si="57"/>
        <v>-0.72214074516752125</v>
      </c>
      <c r="H230" s="13">
        <f t="shared" si="48"/>
        <v>1</v>
      </c>
      <c r="I230" s="3">
        <f t="shared" si="57"/>
        <v>-1.083211117751282</v>
      </c>
      <c r="J230" s="13">
        <f t="shared" si="49"/>
        <v>1</v>
      </c>
      <c r="K230" s="3">
        <f t="shared" si="57"/>
        <v>-1.805351862918803</v>
      </c>
      <c r="L230" s="13">
        <f t="shared" si="51"/>
        <v>1</v>
      </c>
      <c r="M230" s="3">
        <f t="shared" si="58"/>
        <v>-2.527492608086324</v>
      </c>
      <c r="N230" s="13">
        <f t="shared" si="52"/>
        <v>1</v>
      </c>
      <c r="O230" s="3">
        <f t="shared" si="59"/>
        <v>-3.610703725837606</v>
      </c>
      <c r="P230" s="13">
        <f t="shared" si="53"/>
        <v>1</v>
      </c>
    </row>
    <row r="231" spans="1:16" x14ac:dyDescent="0.3">
      <c r="A231" s="3">
        <f t="shared" si="60"/>
        <v>1.7565835600708717</v>
      </c>
      <c r="B231" s="13">
        <f t="shared" si="54"/>
        <v>0.84893417025652651</v>
      </c>
      <c r="C231" s="13">
        <f t="shared" si="55"/>
        <v>0.77564107443043395</v>
      </c>
      <c r="D231" s="13">
        <f t="shared" si="56"/>
        <v>0.88773809869686848</v>
      </c>
      <c r="E231" s="3">
        <f t="shared" si="57"/>
        <v>-0.37829178003543584</v>
      </c>
      <c r="F231" s="13">
        <f t="shared" si="47"/>
        <v>1</v>
      </c>
      <c r="G231" s="3">
        <f t="shared" si="57"/>
        <v>-0.75658356007087169</v>
      </c>
      <c r="H231" s="13">
        <f t="shared" si="48"/>
        <v>1</v>
      </c>
      <c r="I231" s="3">
        <f t="shared" si="57"/>
        <v>-1.1348753401063076</v>
      </c>
      <c r="J231" s="13">
        <f t="shared" si="49"/>
        <v>1</v>
      </c>
      <c r="K231" s="3">
        <f t="shared" si="57"/>
        <v>-1.8914589001771791</v>
      </c>
      <c r="L231" s="13">
        <f t="shared" si="51"/>
        <v>1</v>
      </c>
      <c r="M231" s="3">
        <f t="shared" si="58"/>
        <v>-2.6480424602480506</v>
      </c>
      <c r="N231" s="13">
        <f t="shared" si="52"/>
        <v>1</v>
      </c>
      <c r="O231" s="3">
        <f t="shared" si="59"/>
        <v>-3.7829178003543582</v>
      </c>
      <c r="P231" s="13">
        <f t="shared" si="53"/>
        <v>1</v>
      </c>
    </row>
    <row r="232" spans="1:16" x14ac:dyDescent="0.3">
      <c r="A232" s="3">
        <f t="shared" si="60"/>
        <v>1.791715231272289</v>
      </c>
      <c r="B232" s="13">
        <f t="shared" si="54"/>
        <v>0.85166469001533562</v>
      </c>
      <c r="C232" s="13">
        <f t="shared" si="55"/>
        <v>0.77951470635633058</v>
      </c>
      <c r="D232" s="13">
        <f t="shared" si="56"/>
        <v>0.89821557612770664</v>
      </c>
      <c r="E232" s="3">
        <f t="shared" si="57"/>
        <v>-0.39585761563614452</v>
      </c>
      <c r="F232" s="13">
        <f t="shared" si="47"/>
        <v>1</v>
      </c>
      <c r="G232" s="3">
        <f t="shared" si="57"/>
        <v>-0.79171523127228904</v>
      </c>
      <c r="H232" s="13">
        <f t="shared" si="48"/>
        <v>1</v>
      </c>
      <c r="I232" s="3">
        <f t="shared" si="57"/>
        <v>-1.1875728469084335</v>
      </c>
      <c r="J232" s="13">
        <f t="shared" si="49"/>
        <v>1</v>
      </c>
      <c r="K232" s="3">
        <f t="shared" si="57"/>
        <v>-1.9792880781807227</v>
      </c>
      <c r="L232" s="13">
        <f t="shared" si="51"/>
        <v>1</v>
      </c>
      <c r="M232" s="3">
        <f t="shared" si="58"/>
        <v>-2.771003309453012</v>
      </c>
      <c r="N232" s="13">
        <f t="shared" si="52"/>
        <v>1</v>
      </c>
      <c r="O232" s="3">
        <f t="shared" si="59"/>
        <v>-3.9585761563614454</v>
      </c>
      <c r="P232" s="13">
        <f t="shared" si="53"/>
        <v>1</v>
      </c>
    </row>
    <row r="233" spans="1:16" x14ac:dyDescent="0.3">
      <c r="A233" s="3">
        <f t="shared" si="60"/>
        <v>1.8275495358977349</v>
      </c>
      <c r="B233" s="13">
        <f t="shared" si="54"/>
        <v>0.85435019584145711</v>
      </c>
      <c r="C233" s="13">
        <f t="shared" si="55"/>
        <v>0.78333116416103488</v>
      </c>
      <c r="D233" s="13">
        <f t="shared" si="56"/>
        <v>0.90867771041268453</v>
      </c>
      <c r="E233" s="3">
        <f t="shared" si="57"/>
        <v>-0.41377476794886747</v>
      </c>
      <c r="F233" s="13">
        <f t="shared" si="47"/>
        <v>1</v>
      </c>
      <c r="G233" s="3">
        <f t="shared" si="57"/>
        <v>-0.82754953589773494</v>
      </c>
      <c r="H233" s="13">
        <f t="shared" si="48"/>
        <v>1</v>
      </c>
      <c r="I233" s="3">
        <f t="shared" si="57"/>
        <v>-1.2413243038466026</v>
      </c>
      <c r="J233" s="13">
        <f t="shared" si="49"/>
        <v>1</v>
      </c>
      <c r="K233" s="3">
        <f t="shared" si="57"/>
        <v>-2.0688738397443371</v>
      </c>
      <c r="L233" s="13">
        <f t="shared" si="51"/>
        <v>1</v>
      </c>
      <c r="M233" s="3">
        <f t="shared" si="58"/>
        <v>-2.8964233756420725</v>
      </c>
      <c r="N233" s="13">
        <f t="shared" si="52"/>
        <v>1</v>
      </c>
      <c r="O233" s="3">
        <f t="shared" si="59"/>
        <v>-4.1377476794886743</v>
      </c>
      <c r="P233" s="13">
        <f t="shared" si="53"/>
        <v>1</v>
      </c>
    </row>
    <row r="234" spans="1:16" x14ac:dyDescent="0.3">
      <c r="A234" s="3">
        <f t="shared" si="60"/>
        <v>1.8641005266156896</v>
      </c>
      <c r="B234" s="13">
        <f t="shared" si="54"/>
        <v>0.85699126514155499</v>
      </c>
      <c r="C234" s="13">
        <f t="shared" si="55"/>
        <v>0.78709092805991709</v>
      </c>
      <c r="D234" s="13">
        <f t="shared" si="56"/>
        <v>0.9191200017957476</v>
      </c>
      <c r="E234" s="3">
        <f t="shared" si="57"/>
        <v>-0.4320502633078448</v>
      </c>
      <c r="F234" s="13">
        <f t="shared" si="47"/>
        <v>1</v>
      </c>
      <c r="G234" s="3">
        <f t="shared" si="57"/>
        <v>-0.86410052661568959</v>
      </c>
      <c r="H234" s="13">
        <f t="shared" si="48"/>
        <v>1</v>
      </c>
      <c r="I234" s="3">
        <f t="shared" si="57"/>
        <v>-1.2961507899235345</v>
      </c>
      <c r="J234" s="13">
        <f t="shared" si="49"/>
        <v>1</v>
      </c>
      <c r="K234" s="3">
        <f t="shared" si="57"/>
        <v>-2.1602513165392239</v>
      </c>
      <c r="L234" s="13">
        <f t="shared" si="51"/>
        <v>1</v>
      </c>
      <c r="M234" s="3">
        <f t="shared" si="58"/>
        <v>-3.0243518431549132</v>
      </c>
      <c r="N234" s="13">
        <f t="shared" si="52"/>
        <v>1</v>
      </c>
      <c r="O234" s="3">
        <f t="shared" si="59"/>
        <v>-4.3205026330784477</v>
      </c>
      <c r="P234" s="13">
        <f t="shared" si="53"/>
        <v>1</v>
      </c>
    </row>
    <row r="235" spans="1:16" x14ac:dyDescent="0.3">
      <c r="A235" s="3">
        <f t="shared" si="60"/>
        <v>1.9013825371480033</v>
      </c>
      <c r="B235" s="13">
        <f t="shared" si="54"/>
        <v>0.85958847443813868</v>
      </c>
      <c r="C235" s="13">
        <f t="shared" si="55"/>
        <v>0.79079448904328453</v>
      </c>
      <c r="D235" s="13">
        <f t="shared" si="56"/>
        <v>0.92953799060960873</v>
      </c>
      <c r="E235" s="3">
        <f t="shared" si="57"/>
        <v>-0.45069126857400166</v>
      </c>
      <c r="F235" s="13">
        <f t="shared" si="47"/>
        <v>1</v>
      </c>
      <c r="G235" s="3">
        <f t="shared" si="57"/>
        <v>-0.90138253714800332</v>
      </c>
      <c r="H235" s="13">
        <f t="shared" si="48"/>
        <v>1</v>
      </c>
      <c r="I235" s="3">
        <f t="shared" si="57"/>
        <v>-1.352073805722005</v>
      </c>
      <c r="J235" s="13">
        <f t="shared" si="49"/>
        <v>1</v>
      </c>
      <c r="K235" s="3">
        <f t="shared" si="57"/>
        <v>-2.2534563428700078</v>
      </c>
      <c r="L235" s="13">
        <f t="shared" si="51"/>
        <v>1</v>
      </c>
      <c r="M235" s="3">
        <f t="shared" si="58"/>
        <v>-3.154838880018012</v>
      </c>
      <c r="N235" s="13">
        <f t="shared" si="52"/>
        <v>1</v>
      </c>
      <c r="O235" s="3">
        <f t="shared" si="59"/>
        <v>-4.5069126857400157</v>
      </c>
      <c r="P235" s="13">
        <f t="shared" si="53"/>
        <v>1</v>
      </c>
    </row>
    <row r="236" spans="1:16" x14ac:dyDescent="0.3">
      <c r="A236" s="3">
        <f t="shared" si="60"/>
        <v>1.9394101878909633</v>
      </c>
      <c r="B236" s="13">
        <f t="shared" si="54"/>
        <v>0.86214239905760826</v>
      </c>
      <c r="C236" s="13">
        <f t="shared" si="55"/>
        <v>0.79444234812284131</v>
      </c>
      <c r="D236" s="13">
        <f t="shared" si="56"/>
        <v>0.93992728166328765</v>
      </c>
      <c r="E236" s="3">
        <f t="shared" si="57"/>
        <v>-0.46970509394548166</v>
      </c>
      <c r="F236" s="13">
        <f t="shared" si="47"/>
        <v>1</v>
      </c>
      <c r="G236" s="3">
        <f t="shared" si="57"/>
        <v>-0.93941018789096331</v>
      </c>
      <c r="H236" s="13">
        <f t="shared" si="48"/>
        <v>1</v>
      </c>
      <c r="I236" s="3">
        <f t="shared" si="57"/>
        <v>-1.4091152818364447</v>
      </c>
      <c r="J236" s="13">
        <f t="shared" si="49"/>
        <v>1</v>
      </c>
      <c r="K236" s="3">
        <f t="shared" si="57"/>
        <v>-2.3485254697274085</v>
      </c>
      <c r="L236" s="13">
        <f t="shared" si="51"/>
        <v>1</v>
      </c>
      <c r="M236" s="3">
        <f t="shared" si="58"/>
        <v>-3.2879356576183714</v>
      </c>
      <c r="N236" s="13">
        <f t="shared" si="52"/>
        <v>1</v>
      </c>
      <c r="O236" s="3">
        <f t="shared" si="59"/>
        <v>-4.697050939454817</v>
      </c>
      <c r="P236" s="13">
        <f t="shared" si="53"/>
        <v>1</v>
      </c>
    </row>
    <row r="237" spans="1:16" x14ac:dyDescent="0.3">
      <c r="A237" s="3">
        <f t="shared" si="60"/>
        <v>1.9781983916487826</v>
      </c>
      <c r="B237" s="13">
        <f t="shared" si="54"/>
        <v>0.8646536128332224</v>
      </c>
      <c r="C237" s="13">
        <f t="shared" si="55"/>
        <v>0.79803501560208046</v>
      </c>
      <c r="D237" s="13">
        <f t="shared" si="56"/>
        <v>0.95028357119222939</v>
      </c>
      <c r="E237" s="3">
        <f t="shared" si="57"/>
        <v>-0.48909919582439132</v>
      </c>
      <c r="F237" s="13">
        <f t="shared" si="47"/>
        <v>1</v>
      </c>
      <c r="G237" s="3">
        <f t="shared" si="57"/>
        <v>-0.97819839164878264</v>
      </c>
      <c r="H237" s="13">
        <f t="shared" si="48"/>
        <v>1</v>
      </c>
      <c r="I237" s="3">
        <f t="shared" si="57"/>
        <v>-1.467297587473174</v>
      </c>
      <c r="J237" s="13">
        <f t="shared" si="49"/>
        <v>1</v>
      </c>
      <c r="K237" s="3">
        <f t="shared" si="57"/>
        <v>-2.4454959791219562</v>
      </c>
      <c r="L237" s="13">
        <f t="shared" si="51"/>
        <v>1</v>
      </c>
      <c r="M237" s="3">
        <f t="shared" si="58"/>
        <v>-3.4236943707707397</v>
      </c>
      <c r="N237" s="13">
        <f t="shared" si="52"/>
        <v>1</v>
      </c>
      <c r="O237" s="3">
        <f t="shared" si="59"/>
        <v>-4.8909919582439123</v>
      </c>
      <c r="P237" s="13">
        <f t="shared" si="53"/>
        <v>1</v>
      </c>
    </row>
    <row r="238" spans="1:16" x14ac:dyDescent="0.3">
      <c r="A238" s="3">
        <f t="shared" si="60"/>
        <v>2.0177623594817584</v>
      </c>
      <c r="B238" s="13">
        <f t="shared" si="54"/>
        <v>0.86712268782255786</v>
      </c>
      <c r="C238" s="13">
        <f t="shared" si="55"/>
        <v>0.80157301037032758</v>
      </c>
      <c r="D238" s="13">
        <f t="shared" si="56"/>
        <v>0.9606026765747544</v>
      </c>
      <c r="E238" s="3">
        <f t="shared" si="57"/>
        <v>-0.50888117974087921</v>
      </c>
      <c r="F238" s="13">
        <f t="shared" si="47"/>
        <v>1</v>
      </c>
      <c r="G238" s="3">
        <f t="shared" si="57"/>
        <v>-1.0177623594817584</v>
      </c>
      <c r="H238" s="13">
        <f t="shared" si="48"/>
        <v>1</v>
      </c>
      <c r="I238" s="3">
        <f t="shared" si="57"/>
        <v>-1.5266435392226376</v>
      </c>
      <c r="J238" s="13">
        <f t="shared" si="49"/>
        <v>1</v>
      </c>
      <c r="K238" s="3">
        <f t="shared" si="57"/>
        <v>-2.5444058987043956</v>
      </c>
      <c r="L238" s="13">
        <f t="shared" si="51"/>
        <v>1</v>
      </c>
      <c r="M238" s="3">
        <f t="shared" si="58"/>
        <v>-3.5621682581861549</v>
      </c>
      <c r="N238" s="13">
        <f t="shared" si="52"/>
        <v>1</v>
      </c>
      <c r="O238" s="3">
        <f t="shared" si="59"/>
        <v>-5.0888117974087912</v>
      </c>
      <c r="P238" s="13">
        <f t="shared" si="53"/>
        <v>1</v>
      </c>
    </row>
    <row r="239" spans="1:16" x14ac:dyDescent="0.3">
      <c r="A239" s="3">
        <f t="shared" si="60"/>
        <v>2.0581176066713938</v>
      </c>
      <c r="B239" s="13">
        <f t="shared" si="54"/>
        <v>0.86955019403902756</v>
      </c>
      <c r="C239" s="13">
        <f t="shared" si="55"/>
        <v>0.80505685922013348</v>
      </c>
      <c r="D239" s="13">
        <f t="shared" si="56"/>
        <v>0.97088056903302389</v>
      </c>
      <c r="E239" s="3">
        <f t="shared" si="57"/>
        <v>-0.52905880333569688</v>
      </c>
      <c r="F239" s="13">
        <f t="shared" si="47"/>
        <v>1</v>
      </c>
      <c r="G239" s="3">
        <f t="shared" si="57"/>
        <v>-1.0581176066713938</v>
      </c>
      <c r="H239" s="13">
        <f t="shared" si="48"/>
        <v>1</v>
      </c>
      <c r="I239" s="3">
        <f t="shared" si="57"/>
        <v>-1.5871764100070909</v>
      </c>
      <c r="J239" s="13">
        <f t="shared" si="49"/>
        <v>1</v>
      </c>
      <c r="K239" s="3">
        <f t="shared" si="57"/>
        <v>-2.6452940166784842</v>
      </c>
      <c r="L239" s="13">
        <f t="shared" si="51"/>
        <v>1</v>
      </c>
      <c r="M239" s="3">
        <f t="shared" si="58"/>
        <v>-3.7034116233498784</v>
      </c>
      <c r="N239" s="13">
        <f t="shared" si="52"/>
        <v>1</v>
      </c>
      <c r="O239" s="3">
        <f t="shared" si="59"/>
        <v>-5.2905880333569684</v>
      </c>
      <c r="P239" s="13">
        <f t="shared" si="53"/>
        <v>1</v>
      </c>
    </row>
    <row r="240" spans="1:16" x14ac:dyDescent="0.3">
      <c r="A240" s="3">
        <f t="shared" si="60"/>
        <v>2.0992799588048219</v>
      </c>
      <c r="B240" s="13">
        <f t="shared" si="54"/>
        <v>0.87193669919703598</v>
      </c>
      <c r="C240" s="13">
        <f t="shared" si="55"/>
        <v>0.80848709618768932</v>
      </c>
      <c r="D240" s="13">
        <f t="shared" si="56"/>
        <v>0.98111340955211201</v>
      </c>
      <c r="E240" s="3">
        <f t="shared" si="57"/>
        <v>-0.54963997940241094</v>
      </c>
      <c r="F240" s="13">
        <f t="shared" si="47"/>
        <v>1</v>
      </c>
      <c r="G240" s="3">
        <f t="shared" si="57"/>
        <v>-1.0992799588048219</v>
      </c>
      <c r="H240" s="13">
        <f t="shared" si="48"/>
        <v>1</v>
      </c>
      <c r="I240" s="3">
        <f t="shared" si="57"/>
        <v>-1.648919938207233</v>
      </c>
      <c r="J240" s="13">
        <f t="shared" si="49"/>
        <v>1</v>
      </c>
      <c r="K240" s="3">
        <f t="shared" si="57"/>
        <v>-2.7481998970120545</v>
      </c>
      <c r="L240" s="13">
        <f t="shared" si="51"/>
        <v>1</v>
      </c>
      <c r="M240" s="3">
        <f t="shared" si="58"/>
        <v>-3.8474798558168768</v>
      </c>
      <c r="N240" s="13">
        <f t="shared" si="52"/>
        <v>1</v>
      </c>
      <c r="O240" s="3">
        <f t="shared" si="59"/>
        <v>-5.4963997940241089</v>
      </c>
      <c r="P240" s="13">
        <f t="shared" si="53"/>
        <v>1</v>
      </c>
    </row>
    <row r="241" spans="1:16" x14ac:dyDescent="0.3">
      <c r="A241" s="3">
        <f t="shared" si="60"/>
        <v>2.1412655579809186</v>
      </c>
      <c r="B241" s="13">
        <f t="shared" si="54"/>
        <v>0.8742827684703498</v>
      </c>
      <c r="C241" s="13">
        <f t="shared" si="55"/>
        <v>0.81186426191592165</v>
      </c>
      <c r="D241" s="13">
        <f t="shared" si="56"/>
        <v>0.99129758826721026</v>
      </c>
      <c r="E241" s="3">
        <f t="shared" si="57"/>
        <v>-0.57063277899045928</v>
      </c>
      <c r="F241" s="13">
        <f t="shared" si="47"/>
        <v>1</v>
      </c>
      <c r="G241" s="3">
        <f t="shared" si="57"/>
        <v>-1.1412655579809186</v>
      </c>
      <c r="H241" s="13">
        <f t="shared" si="48"/>
        <v>1</v>
      </c>
      <c r="I241" s="3">
        <f t="shared" si="57"/>
        <v>-1.7118983369713776</v>
      </c>
      <c r="J241" s="13">
        <f t="shared" si="49"/>
        <v>1</v>
      </c>
      <c r="K241" s="3">
        <f t="shared" si="57"/>
        <v>-2.8531638949522966</v>
      </c>
      <c r="L241" s="13">
        <f t="shared" si="51"/>
        <v>1</v>
      </c>
      <c r="M241" s="3">
        <f t="shared" si="58"/>
        <v>-3.9944294529332147</v>
      </c>
      <c r="N241" s="13">
        <f t="shared" si="52"/>
        <v>1</v>
      </c>
      <c r="O241" s="3">
        <f t="shared" si="59"/>
        <v>-5.7063277899045932</v>
      </c>
      <c r="P241" s="13">
        <f t="shared" si="53"/>
        <v>1</v>
      </c>
    </row>
    <row r="242" spans="1:16" x14ac:dyDescent="0.3">
      <c r="A242" s="3">
        <f t="shared" si="60"/>
        <v>2.1840908691405372</v>
      </c>
      <c r="B242" s="13">
        <f t="shared" si="54"/>
        <v>0.87658896426327237</v>
      </c>
      <c r="C242" s="13">
        <f t="shared" si="55"/>
        <v>0.81518890303990321</v>
      </c>
      <c r="D242" s="13">
        <f t="shared" si="56"/>
        <v>1</v>
      </c>
      <c r="E242" s="3">
        <f t="shared" si="57"/>
        <v>-0.59204543457026859</v>
      </c>
      <c r="F242" s="13">
        <f t="shared" si="47"/>
        <v>1</v>
      </c>
      <c r="G242" s="3">
        <f t="shared" si="57"/>
        <v>-1.1840908691405372</v>
      </c>
      <c r="H242" s="13">
        <f t="shared" si="48"/>
        <v>1</v>
      </c>
      <c r="I242" s="3">
        <f t="shared" si="57"/>
        <v>-1.776136303710806</v>
      </c>
      <c r="J242" s="13">
        <f t="shared" si="49"/>
        <v>1</v>
      </c>
      <c r="K242" s="3">
        <f t="shared" si="57"/>
        <v>-2.9602271728513427</v>
      </c>
      <c r="L242" s="13">
        <f t="shared" si="51"/>
        <v>1</v>
      </c>
      <c r="M242" s="3">
        <f t="shared" si="58"/>
        <v>-4.1443180419918804</v>
      </c>
      <c r="N242" s="13">
        <f t="shared" si="52"/>
        <v>1</v>
      </c>
      <c r="O242" s="3">
        <f t="shared" si="59"/>
        <v>-5.9204543457026855</v>
      </c>
      <c r="P242" s="13">
        <f t="shared" si="53"/>
        <v>1</v>
      </c>
    </row>
    <row r="243" spans="1:16" x14ac:dyDescent="0.3">
      <c r="A243" s="3">
        <f t="shared" si="60"/>
        <v>2.2277726865233478</v>
      </c>
      <c r="B243" s="13">
        <f t="shared" si="54"/>
        <v>0.87885584599421263</v>
      </c>
      <c r="C243" s="13">
        <f t="shared" si="55"/>
        <v>0.81846157159420385</v>
      </c>
      <c r="D243" s="13">
        <f t="shared" si="56"/>
        <v>1</v>
      </c>
      <c r="E243" s="3">
        <f t="shared" si="57"/>
        <v>-0.61388634326167391</v>
      </c>
      <c r="F243" s="13">
        <f t="shared" si="47"/>
        <v>1</v>
      </c>
      <c r="G243" s="3">
        <f t="shared" si="57"/>
        <v>-1.2277726865233478</v>
      </c>
      <c r="H243" s="13">
        <f t="shared" si="48"/>
        <v>1</v>
      </c>
      <c r="I243" s="3">
        <f t="shared" si="57"/>
        <v>-1.8416590297850215</v>
      </c>
      <c r="J243" s="13">
        <f t="shared" si="49"/>
        <v>1</v>
      </c>
      <c r="K243" s="3">
        <f t="shared" si="57"/>
        <v>-3.0694317163083698</v>
      </c>
      <c r="L243" s="13">
        <f t="shared" si="51"/>
        <v>1</v>
      </c>
      <c r="M243" s="3">
        <f t="shared" si="58"/>
        <v>-4.2972044028317171</v>
      </c>
      <c r="N243" s="13">
        <f t="shared" si="52"/>
        <v>1</v>
      </c>
      <c r="O243" s="3">
        <f t="shared" si="59"/>
        <v>-6.1388634326167395</v>
      </c>
      <c r="P243" s="13">
        <f t="shared" si="53"/>
        <v>1</v>
      </c>
    </row>
    <row r="244" spans="1:16" x14ac:dyDescent="0.3">
      <c r="A244" s="3">
        <f t="shared" si="60"/>
        <v>2.2723281402538147</v>
      </c>
      <c r="B244" s="13">
        <f t="shared" si="54"/>
        <v>0.88108396989125015</v>
      </c>
      <c r="C244" s="13">
        <f t="shared" si="55"/>
        <v>0.82168282444179019</v>
      </c>
      <c r="D244" s="13">
        <f t="shared" si="56"/>
        <v>1</v>
      </c>
      <c r="E244" s="3">
        <f t="shared" si="57"/>
        <v>-0.63616407012690734</v>
      </c>
      <c r="F244" s="13">
        <f t="shared" si="47"/>
        <v>1</v>
      </c>
      <c r="G244" s="3">
        <f t="shared" si="57"/>
        <v>-1.2723281402538147</v>
      </c>
      <c r="H244" s="13">
        <f t="shared" si="48"/>
        <v>1</v>
      </c>
      <c r="I244" s="3">
        <f t="shared" si="57"/>
        <v>-1.908492210380722</v>
      </c>
      <c r="J244" s="13">
        <f t="shared" si="49"/>
        <v>1</v>
      </c>
      <c r="K244" s="3">
        <f t="shared" si="57"/>
        <v>-3.1808203506345372</v>
      </c>
      <c r="L244" s="13">
        <f t="shared" si="51"/>
        <v>1</v>
      </c>
      <c r="M244" s="3">
        <f t="shared" si="58"/>
        <v>-4.453148490888351</v>
      </c>
      <c r="N244" s="13">
        <f t="shared" si="52"/>
        <v>1</v>
      </c>
      <c r="O244" s="3">
        <f t="shared" si="59"/>
        <v>-6.3616407012690743</v>
      </c>
      <c r="P244" s="13">
        <f t="shared" si="53"/>
        <v>1</v>
      </c>
    </row>
    <row r="245" spans="1:16" x14ac:dyDescent="0.3">
      <c r="A245" s="3">
        <f t="shared" si="60"/>
        <v>2.3177747030588911</v>
      </c>
      <c r="B245" s="13">
        <f t="shared" si="54"/>
        <v>0.88327388879929924</v>
      </c>
      <c r="C245" s="13">
        <f t="shared" si="55"/>
        <v>0.82485322272406991</v>
      </c>
      <c r="D245" s="13">
        <f t="shared" si="56"/>
        <v>1</v>
      </c>
      <c r="E245" s="3">
        <f t="shared" si="57"/>
        <v>-0.65888735152944555</v>
      </c>
      <c r="F245" s="13">
        <f t="shared" si="47"/>
        <v>1</v>
      </c>
      <c r="G245" s="3">
        <f t="shared" si="57"/>
        <v>-1.3177747030588911</v>
      </c>
      <c r="H245" s="13">
        <f t="shared" si="48"/>
        <v>1</v>
      </c>
      <c r="I245" s="3">
        <f t="shared" si="57"/>
        <v>-1.9766620545883367</v>
      </c>
      <c r="J245" s="13">
        <f t="shared" si="49"/>
        <v>1</v>
      </c>
      <c r="K245" s="3">
        <f t="shared" si="57"/>
        <v>-3.2944367576472278</v>
      </c>
      <c r="L245" s="13">
        <f t="shared" si="51"/>
        <v>1</v>
      </c>
      <c r="M245" s="3">
        <f t="shared" si="58"/>
        <v>-4.6122114607061189</v>
      </c>
      <c r="N245" s="13">
        <f t="shared" si="52"/>
        <v>1</v>
      </c>
      <c r="O245" s="3">
        <f t="shared" si="59"/>
        <v>-6.5888735152944555</v>
      </c>
      <c r="P245" s="13">
        <f t="shared" si="53"/>
        <v>1</v>
      </c>
    </row>
    <row r="246" spans="1:16" x14ac:dyDescent="0.3">
      <c r="A246" s="3">
        <f t="shared" si="60"/>
        <v>2.364130197120069</v>
      </c>
      <c r="B246" s="13">
        <f t="shared" si="54"/>
        <v>0.88542615199848729</v>
      </c>
      <c r="C246" s="13">
        <f t="shared" si="55"/>
        <v>0.8279733313316695</v>
      </c>
      <c r="D246" s="13">
        <f t="shared" si="56"/>
        <v>1</v>
      </c>
      <c r="E246" s="3">
        <f t="shared" si="57"/>
        <v>-0.6820650985600345</v>
      </c>
      <c r="F246" s="13">
        <f t="shared" si="47"/>
        <v>1</v>
      </c>
      <c r="G246" s="3">
        <f t="shared" si="57"/>
        <v>-1.364130197120069</v>
      </c>
      <c r="H246" s="13">
        <f t="shared" si="48"/>
        <v>1</v>
      </c>
      <c r="I246" s="3">
        <f t="shared" si="57"/>
        <v>-2.0461952956801035</v>
      </c>
      <c r="J246" s="13">
        <f t="shared" si="49"/>
        <v>1</v>
      </c>
      <c r="K246" s="3">
        <f t="shared" si="57"/>
        <v>-3.4103254928001725</v>
      </c>
      <c r="L246" s="13">
        <f t="shared" si="51"/>
        <v>1</v>
      </c>
      <c r="M246" s="3">
        <f t="shared" si="58"/>
        <v>-4.7744556899202415</v>
      </c>
      <c r="N246" s="13">
        <f t="shared" si="52"/>
        <v>1</v>
      </c>
      <c r="O246" s="3">
        <f t="shared" si="59"/>
        <v>-6.820650985600345</v>
      </c>
      <c r="P246" s="13">
        <f t="shared" si="53"/>
        <v>1</v>
      </c>
    </row>
    <row r="247" spans="1:16" x14ac:dyDescent="0.3">
      <c r="A247" s="3">
        <f t="shared" si="60"/>
        <v>2.4114128010624705</v>
      </c>
      <c r="B247" s="13">
        <f t="shared" si="54"/>
        <v>0.88754130503336592</v>
      </c>
      <c r="C247" s="13">
        <f t="shared" si="55"/>
        <v>0.83104371839552105</v>
      </c>
      <c r="D247" s="13">
        <f t="shared" si="56"/>
        <v>1</v>
      </c>
      <c r="E247" s="3">
        <f t="shared" si="57"/>
        <v>-0.70570640053123523</v>
      </c>
      <c r="F247" s="13">
        <f t="shared" si="47"/>
        <v>1</v>
      </c>
      <c r="G247" s="3">
        <f t="shared" si="57"/>
        <v>-1.4114128010624705</v>
      </c>
      <c r="H247" s="13">
        <f t="shared" si="48"/>
        <v>1</v>
      </c>
      <c r="I247" s="3">
        <f t="shared" si="57"/>
        <v>-2.1171192015937059</v>
      </c>
      <c r="J247" s="13">
        <f t="shared" si="49"/>
        <v>1</v>
      </c>
      <c r="K247" s="3">
        <f t="shared" si="57"/>
        <v>-3.5285320026561759</v>
      </c>
      <c r="L247" s="13">
        <f t="shared" si="51"/>
        <v>1</v>
      </c>
      <c r="M247" s="3">
        <f t="shared" si="58"/>
        <v>-4.939944803718646</v>
      </c>
      <c r="N247" s="13">
        <f t="shared" si="52"/>
        <v>1</v>
      </c>
      <c r="O247" s="3">
        <f t="shared" si="59"/>
        <v>-7.0570640053123519</v>
      </c>
      <c r="P247" s="13">
        <f t="shared" si="53"/>
        <v>1</v>
      </c>
    </row>
    <row r="248" spans="1:16" x14ac:dyDescent="0.3">
      <c r="A248" s="3">
        <f t="shared" si="60"/>
        <v>2.4596410570837199</v>
      </c>
      <c r="B248" s="13">
        <f t="shared" si="54"/>
        <v>0.88961988955258198</v>
      </c>
      <c r="C248" s="13">
        <f t="shared" si="55"/>
        <v>0.83406495479783127</v>
      </c>
      <c r="D248" s="13">
        <f t="shared" si="56"/>
        <v>1</v>
      </c>
      <c r="E248" s="3">
        <f t="shared" si="57"/>
        <v>-0.72982052854185997</v>
      </c>
      <c r="F248" s="13">
        <f t="shared" si="47"/>
        <v>1</v>
      </c>
      <c r="G248" s="3">
        <f t="shared" si="57"/>
        <v>-1.4596410570837199</v>
      </c>
      <c r="H248" s="13">
        <f t="shared" si="48"/>
        <v>1</v>
      </c>
      <c r="I248" s="3">
        <f t="shared" si="57"/>
        <v>-2.1894615856255797</v>
      </c>
      <c r="J248" s="13">
        <f t="shared" si="49"/>
        <v>1</v>
      </c>
      <c r="K248" s="3">
        <f t="shared" si="57"/>
        <v>-3.6491026427093001</v>
      </c>
      <c r="L248" s="13">
        <f t="shared" si="51"/>
        <v>1</v>
      </c>
      <c r="M248" s="3">
        <f t="shared" si="58"/>
        <v>-5.1087436997930205</v>
      </c>
      <c r="N248" s="13">
        <f t="shared" si="52"/>
        <v>1</v>
      </c>
      <c r="O248" s="3">
        <f t="shared" si="59"/>
        <v>-7.2982052854186001</v>
      </c>
      <c r="P248" s="13">
        <f t="shared" si="53"/>
        <v>1</v>
      </c>
    </row>
    <row r="249" spans="1:16" x14ac:dyDescent="0.3">
      <c r="A249" s="3">
        <f t="shared" si="60"/>
        <v>2.5088338782253943</v>
      </c>
      <c r="B249" s="13">
        <f t="shared" si="54"/>
        <v>0.89166244315864451</v>
      </c>
      <c r="C249" s="13">
        <f t="shared" si="55"/>
        <v>0.83703761370249474</v>
      </c>
      <c r="D249" s="13">
        <f t="shared" si="56"/>
        <v>1</v>
      </c>
      <c r="E249" s="3">
        <f t="shared" si="57"/>
        <v>-0.75441693911269714</v>
      </c>
      <c r="F249" s="13">
        <f t="shared" si="47"/>
        <v>1</v>
      </c>
      <c r="G249" s="3">
        <f t="shared" si="57"/>
        <v>-1.5088338782253943</v>
      </c>
      <c r="H249" s="13">
        <f t="shared" si="48"/>
        <v>1</v>
      </c>
      <c r="I249" s="3">
        <f t="shared" si="57"/>
        <v>-2.2632508173380916</v>
      </c>
      <c r="J249" s="13">
        <f t="shared" si="49"/>
        <v>1</v>
      </c>
      <c r="K249" s="3">
        <f t="shared" si="57"/>
        <v>-3.7720846955634855</v>
      </c>
      <c r="L249" s="13">
        <f t="shared" si="51"/>
        <v>1</v>
      </c>
      <c r="M249" s="3">
        <f t="shared" si="58"/>
        <v>-5.2809185737888793</v>
      </c>
      <c r="N249" s="13">
        <f t="shared" si="52"/>
        <v>1</v>
      </c>
      <c r="O249" s="3">
        <f t="shared" si="59"/>
        <v>-7.5441693911269709</v>
      </c>
      <c r="P249" s="13">
        <f t="shared" si="53"/>
        <v>1</v>
      </c>
    </row>
    <row r="250" spans="1:16" x14ac:dyDescent="0.3">
      <c r="A250" s="3">
        <f t="shared" si="60"/>
        <v>2.5590105557899023</v>
      </c>
      <c r="B250" s="13">
        <f t="shared" si="54"/>
        <v>0.89366949926742878</v>
      </c>
      <c r="C250" s="13">
        <f t="shared" si="55"/>
        <v>0.83996227010451374</v>
      </c>
      <c r="D250" s="13">
        <f t="shared" si="56"/>
        <v>1</v>
      </c>
      <c r="E250" s="3">
        <f t="shared" si="57"/>
        <v>-0.77950527789495117</v>
      </c>
      <c r="F250" s="13">
        <f t="shared" si="47"/>
        <v>1</v>
      </c>
      <c r="G250" s="3">
        <f t="shared" si="57"/>
        <v>-1.5590105557899023</v>
      </c>
      <c r="H250" s="13">
        <f t="shared" si="48"/>
        <v>1</v>
      </c>
      <c r="I250" s="3">
        <f t="shared" si="57"/>
        <v>-2.3385158336848537</v>
      </c>
      <c r="J250" s="13">
        <f t="shared" si="49"/>
        <v>1</v>
      </c>
      <c r="K250" s="3">
        <f t="shared" si="57"/>
        <v>-3.8975263894747556</v>
      </c>
      <c r="L250" s="13">
        <f t="shared" si="51"/>
        <v>1</v>
      </c>
      <c r="M250" s="3">
        <f t="shared" si="58"/>
        <v>-5.4565369452646575</v>
      </c>
      <c r="N250" s="13">
        <f t="shared" si="52"/>
        <v>1</v>
      </c>
      <c r="O250" s="3">
        <f t="shared" si="59"/>
        <v>-7.7950527789495112</v>
      </c>
      <c r="P250" s="13">
        <f t="shared" si="53"/>
        <v>1</v>
      </c>
    </row>
    <row r="251" spans="1:16" x14ac:dyDescent="0.3">
      <c r="A251" s="3">
        <f t="shared" si="60"/>
        <v>2.6101907669057005</v>
      </c>
      <c r="B251" s="13">
        <f t="shared" si="54"/>
        <v>0.89564158697706742</v>
      </c>
      <c r="C251" s="13">
        <f t="shared" si="55"/>
        <v>0.84283950039797884</v>
      </c>
      <c r="D251" s="13">
        <f t="shared" si="56"/>
        <v>1</v>
      </c>
      <c r="E251" s="3">
        <f t="shared" si="57"/>
        <v>-0.80509538345285026</v>
      </c>
      <c r="F251" s="13">
        <f t="shared" si="47"/>
        <v>1</v>
      </c>
      <c r="G251" s="3">
        <f t="shared" si="57"/>
        <v>-1.6101907669057005</v>
      </c>
      <c r="H251" s="13">
        <f t="shared" si="48"/>
        <v>1</v>
      </c>
      <c r="I251" s="3">
        <f t="shared" si="57"/>
        <v>-2.4152861503585505</v>
      </c>
      <c r="J251" s="13">
        <f t="shared" si="49"/>
        <v>1</v>
      </c>
      <c r="K251" s="3">
        <f t="shared" si="57"/>
        <v>-4.0254769172642515</v>
      </c>
      <c r="L251" s="13">
        <f t="shared" si="51"/>
        <v>1</v>
      </c>
      <c r="M251" s="3">
        <f t="shared" si="58"/>
        <v>-5.6356676841699525</v>
      </c>
      <c r="N251" s="13">
        <f t="shared" si="52"/>
        <v>1</v>
      </c>
      <c r="O251" s="3">
        <f t="shared" si="59"/>
        <v>-8.050953834528503</v>
      </c>
      <c r="P251" s="13">
        <f t="shared" si="53"/>
        <v>1</v>
      </c>
    </row>
    <row r="252" spans="1:16" x14ac:dyDescent="0.3">
      <c r="A252" s="3">
        <f t="shared" si="60"/>
        <v>2.6623945822438144</v>
      </c>
      <c r="B252" s="13">
        <f t="shared" si="54"/>
        <v>0.89757923094588787</v>
      </c>
      <c r="C252" s="13">
        <f t="shared" si="55"/>
        <v>0.84566988196216519</v>
      </c>
      <c r="D252" s="13">
        <f t="shared" si="56"/>
        <v>1</v>
      </c>
      <c r="E252" s="3">
        <f t="shared" si="57"/>
        <v>-0.83119729112190721</v>
      </c>
      <c r="F252" s="13">
        <f t="shared" si="47"/>
        <v>1</v>
      </c>
      <c r="G252" s="3">
        <f t="shared" si="57"/>
        <v>-1.6623945822438144</v>
      </c>
      <c r="H252" s="13">
        <f t="shared" si="48"/>
        <v>1</v>
      </c>
      <c r="I252" s="3">
        <f t="shared" si="57"/>
        <v>-2.4935918733657214</v>
      </c>
      <c r="J252" s="13">
        <f t="shared" si="49"/>
        <v>1</v>
      </c>
      <c r="K252" s="3">
        <f t="shared" si="57"/>
        <v>-4.1559864556095363</v>
      </c>
      <c r="L252" s="13">
        <f t="shared" si="51"/>
        <v>1</v>
      </c>
      <c r="M252" s="3">
        <f t="shared" si="58"/>
        <v>-5.8183810378533511</v>
      </c>
      <c r="N252" s="13">
        <f t="shared" si="52"/>
        <v>1</v>
      </c>
      <c r="O252" s="3">
        <f t="shared" si="59"/>
        <v>-8.3119729112190726</v>
      </c>
      <c r="P252" s="13">
        <f t="shared" si="53"/>
        <v>1</v>
      </c>
    </row>
    <row r="253" spans="1:16" x14ac:dyDescent="0.3">
      <c r="A253" s="3">
        <f t="shared" si="60"/>
        <v>2.7156424738886908</v>
      </c>
      <c r="B253" s="13">
        <f t="shared" si="54"/>
        <v>0.89948295127906008</v>
      </c>
      <c r="C253" s="13">
        <f t="shared" si="55"/>
        <v>0.84845399276529732</v>
      </c>
      <c r="D253" s="13">
        <f t="shared" si="56"/>
        <v>1</v>
      </c>
      <c r="E253" s="3">
        <f t="shared" si="57"/>
        <v>-0.85782123694434542</v>
      </c>
      <c r="F253" s="13">
        <f t="shared" si="47"/>
        <v>1</v>
      </c>
      <c r="G253" s="3">
        <f t="shared" si="57"/>
        <v>-1.7156424738886908</v>
      </c>
      <c r="H253" s="13">
        <f t="shared" si="48"/>
        <v>1</v>
      </c>
      <c r="I253" s="3">
        <f t="shared" si="57"/>
        <v>-2.5734637108330363</v>
      </c>
      <c r="J253" s="13">
        <f t="shared" si="49"/>
        <v>1</v>
      </c>
      <c r="K253" s="3">
        <f t="shared" si="57"/>
        <v>-4.2891061847217271</v>
      </c>
      <c r="L253" s="13">
        <f t="shared" si="51"/>
        <v>1</v>
      </c>
      <c r="M253" s="3">
        <f t="shared" si="58"/>
        <v>-6.0047486586104171</v>
      </c>
      <c r="N253" s="13">
        <f t="shared" si="52"/>
        <v>1</v>
      </c>
      <c r="O253" s="3">
        <f t="shared" si="59"/>
        <v>-8.5782123694434542</v>
      </c>
      <c r="P253" s="13">
        <f t="shared" si="53"/>
        <v>1</v>
      </c>
    </row>
    <row r="254" spans="1:16" x14ac:dyDescent="0.3">
      <c r="A254" s="3">
        <f t="shared" si="60"/>
        <v>2.7699553233664647</v>
      </c>
      <c r="B254" s="13">
        <f t="shared" si="54"/>
        <v>0.90135326342362965</v>
      </c>
      <c r="C254" s="13">
        <f t="shared" si="55"/>
        <v>0.85119241098553278</v>
      </c>
      <c r="D254" s="13">
        <f t="shared" si="56"/>
        <v>1</v>
      </c>
      <c r="E254" s="3">
        <f t="shared" si="57"/>
        <v>-0.88497766168323233</v>
      </c>
      <c r="F254" s="13">
        <f t="shared" si="47"/>
        <v>1</v>
      </c>
      <c r="G254" s="3">
        <f t="shared" si="57"/>
        <v>-1.7699553233664647</v>
      </c>
      <c r="H254" s="13">
        <f t="shared" si="48"/>
        <v>1</v>
      </c>
      <c r="I254" s="3">
        <f t="shared" si="57"/>
        <v>-2.6549329850496974</v>
      </c>
      <c r="J254" s="13">
        <f t="shared" si="49"/>
        <v>1</v>
      </c>
      <c r="K254" s="3">
        <f t="shared" si="57"/>
        <v>-4.4248883084161612</v>
      </c>
      <c r="L254" s="13">
        <f t="shared" si="51"/>
        <v>1</v>
      </c>
      <c r="M254" s="3">
        <f t="shared" si="58"/>
        <v>-6.1948436317826268</v>
      </c>
      <c r="N254" s="13">
        <f t="shared" si="52"/>
        <v>1</v>
      </c>
      <c r="O254" s="3">
        <f t="shared" si="59"/>
        <v>-8.8497766168323224</v>
      </c>
      <c r="P254" s="13">
        <f t="shared" si="53"/>
        <v>1</v>
      </c>
    </row>
    <row r="255" spans="1:16" x14ac:dyDescent="0.3">
      <c r="A255" s="3">
        <f t="shared" si="60"/>
        <v>2.8253544298337938</v>
      </c>
      <c r="B255" s="13">
        <f t="shared" si="54"/>
        <v>0.90319067807161602</v>
      </c>
      <c r="C255" s="13">
        <f t="shared" si="55"/>
        <v>0.85388571464871799</v>
      </c>
      <c r="D255" s="13">
        <f t="shared" si="56"/>
        <v>1</v>
      </c>
      <c r="E255" s="3">
        <f t="shared" si="57"/>
        <v>-0.91267721491689691</v>
      </c>
      <c r="F255" s="13">
        <f t="shared" si="47"/>
        <v>1</v>
      </c>
      <c r="G255" s="3">
        <f t="shared" si="57"/>
        <v>-1.8253544298337938</v>
      </c>
      <c r="H255" s="13">
        <f t="shared" si="48"/>
        <v>1</v>
      </c>
      <c r="I255" s="3">
        <f t="shared" si="57"/>
        <v>-2.7380316447506905</v>
      </c>
      <c r="J255" s="13">
        <f t="shared" si="49"/>
        <v>1</v>
      </c>
      <c r="K255" s="3">
        <f t="shared" si="57"/>
        <v>-4.5633860745844848</v>
      </c>
      <c r="L255" s="13">
        <f t="shared" si="51"/>
        <v>1</v>
      </c>
      <c r="M255" s="3">
        <f t="shared" si="58"/>
        <v>-6.3887405044182781</v>
      </c>
      <c r="N255" s="13">
        <f t="shared" si="52"/>
        <v>1</v>
      </c>
      <c r="O255" s="3">
        <f t="shared" si="59"/>
        <v>-9.1267721491689695</v>
      </c>
      <c r="P255" s="13">
        <f t="shared" si="53"/>
        <v>1</v>
      </c>
    </row>
    <row r="256" spans="1:16" x14ac:dyDescent="0.3">
      <c r="A256" s="3">
        <f t="shared" si="60"/>
        <v>2.8818615184304699</v>
      </c>
      <c r="B256" s="13">
        <f t="shared" si="54"/>
        <v>0.90499570107086813</v>
      </c>
      <c r="C256" s="13">
        <f t="shared" si="55"/>
        <v>0.85653448128246978</v>
      </c>
      <c r="D256" s="13">
        <f t="shared" si="56"/>
        <v>1</v>
      </c>
      <c r="E256" s="3">
        <f t="shared" si="57"/>
        <v>-0.94093075921523495</v>
      </c>
      <c r="F256" s="13">
        <f t="shared" si="47"/>
        <v>1</v>
      </c>
      <c r="G256" s="3">
        <f t="shared" si="57"/>
        <v>-1.8818615184304699</v>
      </c>
      <c r="H256" s="13">
        <f t="shared" si="48"/>
        <v>1</v>
      </c>
      <c r="I256" s="3">
        <f t="shared" si="57"/>
        <v>-2.8227922776457053</v>
      </c>
      <c r="J256" s="13">
        <f t="shared" si="49"/>
        <v>1</v>
      </c>
      <c r="K256" s="3">
        <f t="shared" si="57"/>
        <v>-4.7046537960761743</v>
      </c>
      <c r="L256" s="13">
        <f t="shared" si="51"/>
        <v>1</v>
      </c>
      <c r="M256" s="3">
        <f t="shared" si="58"/>
        <v>-6.5865153145066451</v>
      </c>
      <c r="N256" s="13">
        <f t="shared" si="52"/>
        <v>1</v>
      </c>
      <c r="O256" s="3">
        <f t="shared" si="59"/>
        <v>-9.4093075921523486</v>
      </c>
      <c r="P256" s="13">
        <f t="shared" si="53"/>
        <v>1</v>
      </c>
    </row>
    <row r="257" spans="1:16" x14ac:dyDescent="0.3">
      <c r="A257" s="3">
        <f t="shared" si="60"/>
        <v>2.9394987487990791</v>
      </c>
      <c r="B257" s="13">
        <f t="shared" si="54"/>
        <v>0.90676883334337077</v>
      </c>
      <c r="C257" s="13">
        <f t="shared" si="55"/>
        <v>0.85913928758613756</v>
      </c>
      <c r="D257" s="13">
        <f t="shared" si="56"/>
        <v>1</v>
      </c>
      <c r="E257" s="3">
        <f t="shared" si="57"/>
        <v>-0.96974937439953957</v>
      </c>
      <c r="F257" s="13">
        <f t="shared" si="47"/>
        <v>1</v>
      </c>
      <c r="G257" s="3">
        <f t="shared" si="57"/>
        <v>-1.9394987487990791</v>
      </c>
      <c r="H257" s="13">
        <f t="shared" si="48"/>
        <v>1</v>
      </c>
      <c r="I257" s="3">
        <f t="shared" si="57"/>
        <v>-2.9092481231986191</v>
      </c>
      <c r="J257" s="13">
        <f t="shared" si="49"/>
        <v>1</v>
      </c>
      <c r="K257" s="3">
        <f t="shared" si="57"/>
        <v>-4.8487468719976974</v>
      </c>
      <c r="L257" s="13">
        <f t="shared" si="51"/>
        <v>1</v>
      </c>
      <c r="M257" s="3">
        <f t="shared" si="58"/>
        <v>-6.7882456207967774</v>
      </c>
      <c r="N257" s="13">
        <f t="shared" si="52"/>
        <v>1</v>
      </c>
      <c r="O257" s="3">
        <f t="shared" si="59"/>
        <v>-9.6974937439953948</v>
      </c>
      <c r="P257" s="13">
        <f t="shared" si="53"/>
        <v>1</v>
      </c>
    </row>
    <row r="258" spans="1:16" x14ac:dyDescent="0.3">
      <c r="A258" s="3">
        <f t="shared" si="60"/>
        <v>2.9982887237750608</v>
      </c>
      <c r="B258" s="13">
        <f t="shared" si="54"/>
        <v>0.90851057081071129</v>
      </c>
      <c r="C258" s="13">
        <f t="shared" si="55"/>
        <v>0.86170070911620356</v>
      </c>
      <c r="D258" s="13">
        <f t="shared" si="56"/>
        <v>1</v>
      </c>
      <c r="E258" s="3">
        <f t="shared" si="57"/>
        <v>-0.99914436188753042</v>
      </c>
      <c r="F258" s="13">
        <f t="shared" si="47"/>
        <v>1</v>
      </c>
      <c r="G258" s="3">
        <f t="shared" si="57"/>
        <v>-1.9982887237750608</v>
      </c>
      <c r="H258" s="13">
        <f t="shared" si="48"/>
        <v>1</v>
      </c>
      <c r="I258" s="3">
        <f t="shared" si="57"/>
        <v>-2.9974330856625908</v>
      </c>
      <c r="J258" s="13">
        <f t="shared" si="49"/>
        <v>1</v>
      </c>
      <c r="K258" s="3">
        <f t="shared" si="57"/>
        <v>-4.9957218094376525</v>
      </c>
      <c r="L258" s="13">
        <f t="shared" si="51"/>
        <v>1</v>
      </c>
      <c r="M258" s="3">
        <f t="shared" si="58"/>
        <v>-6.9940105332127125</v>
      </c>
      <c r="N258" s="13">
        <f t="shared" si="52"/>
        <v>1</v>
      </c>
      <c r="O258" s="3">
        <f t="shared" si="59"/>
        <v>-9.9914436188753051</v>
      </c>
      <c r="P258" s="13">
        <f t="shared" si="53"/>
        <v>1</v>
      </c>
    </row>
    <row r="259" spans="1:16" x14ac:dyDescent="0.3">
      <c r="A259" s="3">
        <f t="shared" si="60"/>
        <v>3.0582544982505619</v>
      </c>
      <c r="B259" s="13">
        <f t="shared" si="54"/>
        <v>0.91022140432641541</v>
      </c>
      <c r="C259" s="13">
        <f t="shared" si="55"/>
        <v>0.86421931998668444</v>
      </c>
      <c r="D259" s="13">
        <f t="shared" si="56"/>
        <v>1</v>
      </c>
      <c r="E259" s="3">
        <f t="shared" si="57"/>
        <v>-1.029127249125281</v>
      </c>
      <c r="F259" s="13">
        <f t="shared" si="47"/>
        <v>1</v>
      </c>
      <c r="G259" s="3">
        <f t="shared" si="57"/>
        <v>-2.0582544982505619</v>
      </c>
      <c r="H259" s="13">
        <f t="shared" si="48"/>
        <v>1</v>
      </c>
      <c r="I259" s="3">
        <f t="shared" si="57"/>
        <v>-3.0873817473758427</v>
      </c>
      <c r="J259" s="13">
        <f t="shared" si="49"/>
        <v>1</v>
      </c>
      <c r="K259" s="3">
        <f t="shared" si="57"/>
        <v>-5.1456362456264051</v>
      </c>
      <c r="L259" s="13">
        <f t="shared" si="51"/>
        <v>1</v>
      </c>
      <c r="M259" s="3">
        <f t="shared" si="58"/>
        <v>-7.2038907438769666</v>
      </c>
      <c r="N259" s="13">
        <f t="shared" si="52"/>
        <v>1</v>
      </c>
      <c r="O259" s="3">
        <f t="shared" si="59"/>
        <v>-10.29127249125281</v>
      </c>
      <c r="P259" s="13">
        <f t="shared" si="53"/>
        <v>1</v>
      </c>
    </row>
    <row r="260" spans="1:16" x14ac:dyDescent="0.3">
      <c r="A260" s="3">
        <f t="shared" si="60"/>
        <v>3.1194195882155733</v>
      </c>
      <c r="B260" s="13">
        <f t="shared" si="54"/>
        <v>0.9119018196148766</v>
      </c>
      <c r="C260" s="13">
        <f t="shared" si="55"/>
        <v>0.86669569258409729</v>
      </c>
      <c r="D260" s="13">
        <f t="shared" si="56"/>
        <v>1</v>
      </c>
      <c r="E260" s="3">
        <f t="shared" si="57"/>
        <v>-1.0597097941077867</v>
      </c>
      <c r="F260" s="13">
        <f t="shared" si="47"/>
        <v>1</v>
      </c>
      <c r="G260" s="3">
        <f t="shared" si="57"/>
        <v>-2.1194195882155733</v>
      </c>
      <c r="H260" s="13">
        <f t="shared" si="48"/>
        <v>1</v>
      </c>
      <c r="I260" s="3">
        <f t="shared" si="57"/>
        <v>-3.1791293823233602</v>
      </c>
      <c r="J260" s="13">
        <f t="shared" si="49"/>
        <v>1</v>
      </c>
      <c r="K260" s="3">
        <f t="shared" si="57"/>
        <v>-5.298548970538933</v>
      </c>
      <c r="L260" s="13">
        <f t="shared" si="51"/>
        <v>1</v>
      </c>
      <c r="M260" s="3">
        <f t="shared" si="58"/>
        <v>-7.4179685587545059</v>
      </c>
      <c r="N260" s="13">
        <f t="shared" si="52"/>
        <v>1</v>
      </c>
      <c r="O260" s="3">
        <f t="shared" si="59"/>
        <v>-10.597097941077866</v>
      </c>
      <c r="P260" s="13">
        <f t="shared" si="53"/>
        <v>1</v>
      </c>
    </row>
    <row r="261" spans="1:16" x14ac:dyDescent="0.3">
      <c r="A261" s="3">
        <f t="shared" si="60"/>
        <v>3.1818079799798848</v>
      </c>
      <c r="B261" s="13">
        <f t="shared" si="54"/>
        <v>0.91355229721660458</v>
      </c>
      <c r="C261" s="13">
        <f t="shared" si="55"/>
        <v>0.86913039729656039</v>
      </c>
      <c r="D261" s="13">
        <f t="shared" si="56"/>
        <v>1</v>
      </c>
      <c r="E261" s="3">
        <f t="shared" si="57"/>
        <v>-1.0909039899899424</v>
      </c>
      <c r="F261" s="13">
        <f t="shared" ref="F261:F319" si="61">MIN(clamp_high,MAX(clamp_low,IF($A261&lt;drop_off_ratio,$A261/drop_off_ratio,1)*base*((1-E261/diff_divide)*diff_factor+$A261*ratio_factor)))</f>
        <v>1</v>
      </c>
      <c r="G261" s="3">
        <f t="shared" si="57"/>
        <v>-2.1818079799798848</v>
      </c>
      <c r="H261" s="13">
        <f t="shared" ref="H261:H319" si="62">MIN(clamp_high,MAX(clamp_low,IF($A261&lt;drop_off_ratio,$A261/drop_off_ratio,1)*base*((1-G261/diff_divide)*diff_factor+$A261*ratio_factor)))</f>
        <v>1</v>
      </c>
      <c r="I261" s="3">
        <f t="shared" si="57"/>
        <v>-3.2727119699698273</v>
      </c>
      <c r="J261" s="13">
        <f t="shared" ref="J261:J319" si="63">MIN(clamp_high,MAX(clamp_low,IF($A261&lt;drop_off_ratio,$A261/drop_off_ratio,1)*base*((1-I261/diff_divide)*diff_factor+$A261*ratio_factor)))</f>
        <v>1</v>
      </c>
      <c r="K261" s="3">
        <f t="shared" ref="K261" si="64">K$4-$A261*K$4</f>
        <v>-5.4545199499497121</v>
      </c>
      <c r="L261" s="13">
        <f t="shared" ref="L261:L319" si="65">MIN(clamp_high,MAX(clamp_low,IF($A261&lt;drop_off_ratio,$A261/drop_off_ratio,1)*base*((1-K261/diff_divide)*diff_factor+$A261*ratio_factor)))</f>
        <v>1</v>
      </c>
      <c r="M261" s="3">
        <f t="shared" si="58"/>
        <v>-7.6363279299295961</v>
      </c>
      <c r="N261" s="13">
        <f t="shared" ref="N261:N319" si="66">MIN(clamp_high,MAX(clamp_low,IF($A261&lt;drop_off_ratio,$A261/drop_off_ratio,1)*base*((1-M261/diff_divide)*diff_factor+$A261*ratio_factor)))</f>
        <v>1</v>
      </c>
      <c r="O261" s="3">
        <f t="shared" si="59"/>
        <v>-10.909039899899424</v>
      </c>
      <c r="P261" s="13">
        <f t="shared" ref="P261:P319" si="67">MIN(clamp_high,MAX(clamp_low,IF($A261&lt;drop_off_ratio,$A261/drop_off_ratio,1)*base*((1-O261/diff_divide)*diff_factor+$A261*ratio_factor)))</f>
        <v>1</v>
      </c>
    </row>
    <row r="262" spans="1:16" x14ac:dyDescent="0.3">
      <c r="A262" s="3">
        <f t="shared" si="60"/>
        <v>3.2454441395794826</v>
      </c>
      <c r="B262" s="13">
        <f t="shared" ref="B262:B319" si="68">0.75^(1/A262)</f>
        <v>0.91517331243953126</v>
      </c>
      <c r="C262" s="13">
        <f t="shared" ref="C262:C319" si="69">$C$1^((1-$C$3)/((A262-$D$3)/$C$2))</f>
        <v>0.87152400225660365</v>
      </c>
      <c r="D262" s="13">
        <f t="shared" ref="D262:D319" si="70">MIN(1,MAX(0,A262^3*0.0172 - A262^2*0.1809 + A262*0.7777 - 0.0134))</f>
        <v>1</v>
      </c>
      <c r="E262" s="3">
        <f t="shared" ref="E262:M319" si="71">E$4-$A262*E$4</f>
        <v>-1.1227220697897413</v>
      </c>
      <c r="F262" s="13">
        <f t="shared" si="61"/>
        <v>1</v>
      </c>
      <c r="G262" s="3">
        <f t="shared" si="71"/>
        <v>-2.2454441395794826</v>
      </c>
      <c r="H262" s="13">
        <f t="shared" si="62"/>
        <v>1</v>
      </c>
      <c r="I262" s="3">
        <f t="shared" si="71"/>
        <v>-3.3681662093692237</v>
      </c>
      <c r="J262" s="13">
        <f t="shared" si="63"/>
        <v>1</v>
      </c>
      <c r="K262" s="3">
        <f t="shared" si="71"/>
        <v>-5.6136103489487059</v>
      </c>
      <c r="L262" s="13">
        <f t="shared" si="65"/>
        <v>1</v>
      </c>
      <c r="M262" s="3">
        <f t="shared" si="71"/>
        <v>-7.859054488528189</v>
      </c>
      <c r="N262" s="13">
        <f t="shared" si="66"/>
        <v>1</v>
      </c>
      <c r="O262" s="3">
        <f t="shared" ref="O262:O319" si="72">O$4-$A262*O$4</f>
        <v>-11.227220697897412</v>
      </c>
      <c r="P262" s="13">
        <f t="shared" si="67"/>
        <v>1</v>
      </c>
    </row>
    <row r="263" spans="1:16" x14ac:dyDescent="0.3">
      <c r="A263" s="3">
        <f t="shared" ref="A263:A294" si="73">A262*1.02</f>
        <v>3.3103530223710722</v>
      </c>
      <c r="B263" s="13">
        <f t="shared" si="68"/>
        <v>0.9167653353161167</v>
      </c>
      <c r="C263" s="13">
        <f t="shared" si="69"/>
        <v>0.8738770730972677</v>
      </c>
      <c r="D263" s="13">
        <f t="shared" si="70"/>
        <v>1</v>
      </c>
      <c r="E263" s="3">
        <f t="shared" si="71"/>
        <v>-1.1551765111855361</v>
      </c>
      <c r="F263" s="13">
        <f t="shared" si="61"/>
        <v>1</v>
      </c>
      <c r="G263" s="3">
        <f t="shared" si="71"/>
        <v>-2.3103530223710722</v>
      </c>
      <c r="H263" s="13">
        <f t="shared" si="62"/>
        <v>1</v>
      </c>
      <c r="I263" s="3">
        <f t="shared" si="71"/>
        <v>-3.4655295335566088</v>
      </c>
      <c r="J263" s="13">
        <f t="shared" si="63"/>
        <v>1</v>
      </c>
      <c r="K263" s="3">
        <f t="shared" si="71"/>
        <v>-5.7758825559276801</v>
      </c>
      <c r="L263" s="13">
        <f t="shared" si="65"/>
        <v>1</v>
      </c>
      <c r="M263" s="3">
        <f t="shared" si="71"/>
        <v>-8.0862355782987532</v>
      </c>
      <c r="N263" s="13">
        <f t="shared" si="66"/>
        <v>1</v>
      </c>
      <c r="O263" s="3">
        <f t="shared" si="72"/>
        <v>-11.55176511185536</v>
      </c>
      <c r="P263" s="13">
        <f t="shared" si="67"/>
        <v>1</v>
      </c>
    </row>
    <row r="264" spans="1:16" x14ac:dyDescent="0.3">
      <c r="A264" s="3">
        <f t="shared" si="73"/>
        <v>3.3765600828184938</v>
      </c>
      <c r="B264" s="13">
        <f t="shared" si="68"/>
        <v>0.91832883056600612</v>
      </c>
      <c r="C264" s="13">
        <f t="shared" si="69"/>
        <v>0.87619017272107813</v>
      </c>
      <c r="D264" s="13">
        <f t="shared" si="70"/>
        <v>1</v>
      </c>
      <c r="E264" s="3">
        <f t="shared" si="71"/>
        <v>-1.1882800414092469</v>
      </c>
      <c r="F264" s="13">
        <f t="shared" si="61"/>
        <v>1</v>
      </c>
      <c r="G264" s="3">
        <f t="shared" si="71"/>
        <v>-2.3765600828184938</v>
      </c>
      <c r="H264" s="13">
        <f t="shared" si="62"/>
        <v>1</v>
      </c>
      <c r="I264" s="3">
        <f t="shared" si="71"/>
        <v>-3.5648401242277412</v>
      </c>
      <c r="J264" s="13">
        <f t="shared" si="63"/>
        <v>1</v>
      </c>
      <c r="K264" s="3">
        <f t="shared" si="71"/>
        <v>-5.9414002070462342</v>
      </c>
      <c r="L264" s="13">
        <f t="shared" si="65"/>
        <v>1</v>
      </c>
      <c r="M264" s="3">
        <f t="shared" si="71"/>
        <v>-8.3179602898647289</v>
      </c>
      <c r="N264" s="13">
        <f t="shared" si="66"/>
        <v>1</v>
      </c>
      <c r="O264" s="3">
        <f t="shared" si="72"/>
        <v>-11.882800414092468</v>
      </c>
      <c r="P264" s="13">
        <f t="shared" si="67"/>
        <v>1</v>
      </c>
    </row>
    <row r="265" spans="1:16" x14ac:dyDescent="0.3">
      <c r="A265" s="3">
        <f t="shared" si="73"/>
        <v>3.4440912844748639</v>
      </c>
      <c r="B265" s="13">
        <f t="shared" si="68"/>
        <v>0.91986425756399726</v>
      </c>
      <c r="C265" s="13">
        <f t="shared" si="69"/>
        <v>0.878463861081485</v>
      </c>
      <c r="D265" s="13">
        <f t="shared" si="70"/>
        <v>1</v>
      </c>
      <c r="E265" s="3">
        <f t="shared" si="71"/>
        <v>-1.222045642237432</v>
      </c>
      <c r="F265" s="13">
        <f t="shared" si="61"/>
        <v>1</v>
      </c>
      <c r="G265" s="3">
        <f t="shared" si="71"/>
        <v>-2.4440912844748639</v>
      </c>
      <c r="H265" s="13">
        <f t="shared" si="62"/>
        <v>1</v>
      </c>
      <c r="I265" s="3">
        <f t="shared" si="71"/>
        <v>-3.6661369267122961</v>
      </c>
      <c r="J265" s="13">
        <f t="shared" si="63"/>
        <v>1</v>
      </c>
      <c r="K265" s="3">
        <f t="shared" si="71"/>
        <v>-6.1102282111871595</v>
      </c>
      <c r="L265" s="13">
        <f t="shared" si="65"/>
        <v>1</v>
      </c>
      <c r="M265" s="3">
        <f t="shared" si="71"/>
        <v>-8.554319495662023</v>
      </c>
      <c r="N265" s="13">
        <f t="shared" si="66"/>
        <v>1</v>
      </c>
      <c r="O265" s="3">
        <f t="shared" si="72"/>
        <v>-12.220456422374319</v>
      </c>
      <c r="P265" s="13">
        <f t="shared" si="67"/>
        <v>1</v>
      </c>
    </row>
    <row r="266" spans="1:16" x14ac:dyDescent="0.3">
      <c r="A266" s="3">
        <f t="shared" si="73"/>
        <v>3.5129731101643613</v>
      </c>
      <c r="B266" s="13">
        <f t="shared" si="68"/>
        <v>0.92137207031308355</v>
      </c>
      <c r="C266" s="13">
        <f t="shared" si="69"/>
        <v>0.88069869497636666</v>
      </c>
      <c r="D266" s="13">
        <f t="shared" si="70"/>
        <v>1</v>
      </c>
      <c r="E266" s="3">
        <f t="shared" si="71"/>
        <v>-1.2564865550821807</v>
      </c>
      <c r="F266" s="13">
        <f t="shared" si="61"/>
        <v>1</v>
      </c>
      <c r="G266" s="3">
        <f t="shared" si="71"/>
        <v>-2.5129731101643613</v>
      </c>
      <c r="H266" s="13">
        <f t="shared" si="62"/>
        <v>1</v>
      </c>
      <c r="I266" s="3">
        <f t="shared" si="71"/>
        <v>-3.7694596652465417</v>
      </c>
      <c r="J266" s="13">
        <f t="shared" si="63"/>
        <v>1</v>
      </c>
      <c r="K266" s="3">
        <f t="shared" si="71"/>
        <v>-6.2824327754109035</v>
      </c>
      <c r="L266" s="13">
        <f t="shared" si="65"/>
        <v>1</v>
      </c>
      <c r="M266" s="3">
        <f t="shared" si="71"/>
        <v>-8.7954058855752653</v>
      </c>
      <c r="N266" s="13">
        <f t="shared" si="66"/>
        <v>1</v>
      </c>
      <c r="O266" s="3">
        <f t="shared" si="72"/>
        <v>-12.564865550821807</v>
      </c>
      <c r="P266" s="13">
        <f t="shared" si="67"/>
        <v>1</v>
      </c>
    </row>
    <row r="267" spans="1:16" x14ac:dyDescent="0.3">
      <c r="A267" s="3">
        <f t="shared" si="73"/>
        <v>3.5832325723676486</v>
      </c>
      <c r="B267" s="13">
        <f t="shared" si="68"/>
        <v>0.92285271742234554</v>
      </c>
      <c r="C267" s="13">
        <f t="shared" si="69"/>
        <v>0.88289522785320251</v>
      </c>
      <c r="D267" s="13">
        <f t="shared" si="70"/>
        <v>1</v>
      </c>
      <c r="E267" s="3">
        <f t="shared" si="71"/>
        <v>-1.2916162861838243</v>
      </c>
      <c r="F267" s="13">
        <f t="shared" si="61"/>
        <v>1</v>
      </c>
      <c r="G267" s="3">
        <f t="shared" si="71"/>
        <v>-2.5832325723676486</v>
      </c>
      <c r="H267" s="13">
        <f t="shared" si="62"/>
        <v>1</v>
      </c>
      <c r="I267" s="3">
        <f t="shared" si="71"/>
        <v>-3.8748488585514727</v>
      </c>
      <c r="J267" s="13">
        <f t="shared" si="63"/>
        <v>1</v>
      </c>
      <c r="K267" s="3">
        <f t="shared" si="71"/>
        <v>-6.4580814309191208</v>
      </c>
      <c r="L267" s="13">
        <f t="shared" si="65"/>
        <v>1</v>
      </c>
      <c r="M267" s="3">
        <f t="shared" si="71"/>
        <v>-9.0413140032867698</v>
      </c>
      <c r="N267" s="13">
        <f t="shared" si="66"/>
        <v>1</v>
      </c>
      <c r="O267" s="3">
        <f t="shared" si="72"/>
        <v>-12.916162861838242</v>
      </c>
      <c r="P267" s="13">
        <f t="shared" si="67"/>
        <v>1</v>
      </c>
    </row>
    <row r="268" spans="1:16" x14ac:dyDescent="0.3">
      <c r="A268" s="3">
        <f t="shared" si="73"/>
        <v>3.6548972238150017</v>
      </c>
      <c r="B268" s="13">
        <f t="shared" si="68"/>
        <v>0.92430664208947166</v>
      </c>
      <c r="C268" s="13">
        <f t="shared" si="69"/>
        <v>0.88505400962552583</v>
      </c>
      <c r="D268" s="13">
        <f t="shared" si="70"/>
        <v>1</v>
      </c>
      <c r="E268" s="3">
        <f t="shared" si="71"/>
        <v>-1.3274486119075009</v>
      </c>
      <c r="F268" s="13">
        <f t="shared" si="61"/>
        <v>1</v>
      </c>
      <c r="G268" s="3">
        <f t="shared" si="71"/>
        <v>-2.6548972238150017</v>
      </c>
      <c r="H268" s="13">
        <f t="shared" si="62"/>
        <v>1</v>
      </c>
      <c r="I268" s="3">
        <f t="shared" si="71"/>
        <v>-3.9823458357225023</v>
      </c>
      <c r="J268" s="13">
        <f t="shared" si="63"/>
        <v>1</v>
      </c>
      <c r="K268" s="3">
        <f t="shared" si="71"/>
        <v>-6.6372430595375036</v>
      </c>
      <c r="L268" s="13">
        <f t="shared" si="65"/>
        <v>1</v>
      </c>
      <c r="M268" s="3">
        <f t="shared" si="71"/>
        <v>-9.2921402833525057</v>
      </c>
      <c r="N268" s="13">
        <f t="shared" si="66"/>
        <v>1</v>
      </c>
      <c r="O268" s="3">
        <f t="shared" si="72"/>
        <v>-13.274486119075007</v>
      </c>
      <c r="P268" s="13">
        <f t="shared" si="67"/>
        <v>1</v>
      </c>
    </row>
    <row r="269" spans="1:16" x14ac:dyDescent="0.3">
      <c r="A269" s="3">
        <f t="shared" si="73"/>
        <v>3.7279951682913017</v>
      </c>
      <c r="B269" s="13">
        <f t="shared" si="68"/>
        <v>0.92573428208769393</v>
      </c>
      <c r="C269" s="13">
        <f t="shared" si="69"/>
        <v>0.88717558650027473</v>
      </c>
      <c r="D269" s="13">
        <f t="shared" si="70"/>
        <v>1</v>
      </c>
      <c r="E269" s="3">
        <f t="shared" si="71"/>
        <v>-1.3639975841456509</v>
      </c>
      <c r="F269" s="13">
        <f t="shared" si="61"/>
        <v>1</v>
      </c>
      <c r="G269" s="3">
        <f t="shared" si="71"/>
        <v>-2.7279951682913017</v>
      </c>
      <c r="H269" s="13">
        <f t="shared" si="62"/>
        <v>1</v>
      </c>
      <c r="I269" s="3">
        <f t="shared" si="71"/>
        <v>-4.091992752436953</v>
      </c>
      <c r="J269" s="13">
        <f t="shared" si="63"/>
        <v>1</v>
      </c>
      <c r="K269" s="3">
        <f t="shared" si="71"/>
        <v>-6.8199879207282539</v>
      </c>
      <c r="L269" s="13">
        <f t="shared" si="65"/>
        <v>1</v>
      </c>
      <c r="M269" s="3">
        <f t="shared" si="71"/>
        <v>-9.5479830890195565</v>
      </c>
      <c r="N269" s="13">
        <f t="shared" si="66"/>
        <v>1</v>
      </c>
      <c r="O269" s="3">
        <f t="shared" si="72"/>
        <v>-13.639975841456508</v>
      </c>
      <c r="P269" s="13">
        <f t="shared" si="67"/>
        <v>1</v>
      </c>
    </row>
    <row r="270" spans="1:16" x14ac:dyDescent="0.3">
      <c r="A270" s="3">
        <f t="shared" si="73"/>
        <v>3.8025550716571277</v>
      </c>
      <c r="B270" s="13">
        <f t="shared" si="68"/>
        <v>0.92713606975693375</v>
      </c>
      <c r="C270" s="13">
        <f t="shared" si="69"/>
        <v>0.88926050081566854</v>
      </c>
      <c r="D270" s="13">
        <f t="shared" si="70"/>
        <v>1</v>
      </c>
      <c r="E270" s="3">
        <f t="shared" si="71"/>
        <v>-1.4012775358285638</v>
      </c>
      <c r="F270" s="13">
        <f t="shared" si="61"/>
        <v>1</v>
      </c>
      <c r="G270" s="3">
        <f t="shared" si="71"/>
        <v>-2.8025550716571277</v>
      </c>
      <c r="H270" s="13">
        <f t="shared" si="62"/>
        <v>1</v>
      </c>
      <c r="I270" s="3">
        <f t="shared" si="71"/>
        <v>-4.2038326074856913</v>
      </c>
      <c r="J270" s="13">
        <f t="shared" si="63"/>
        <v>1</v>
      </c>
      <c r="K270" s="3">
        <f t="shared" si="71"/>
        <v>-7.0063876791428186</v>
      </c>
      <c r="L270" s="13">
        <f t="shared" si="65"/>
        <v>1</v>
      </c>
      <c r="M270" s="3">
        <f t="shared" si="71"/>
        <v>-9.8089427507999467</v>
      </c>
      <c r="N270" s="13">
        <f t="shared" si="66"/>
        <v>1</v>
      </c>
      <c r="O270" s="3">
        <f t="shared" si="72"/>
        <v>-14.012775358285637</v>
      </c>
      <c r="P270" s="13">
        <f t="shared" si="67"/>
        <v>1</v>
      </c>
    </row>
    <row r="271" spans="1:16" x14ac:dyDescent="0.3">
      <c r="A271" s="3">
        <f t="shared" si="73"/>
        <v>3.8786061730902701</v>
      </c>
      <c r="B271" s="13">
        <f t="shared" si="68"/>
        <v>0.92851243199895694</v>
      </c>
      <c r="C271" s="13">
        <f t="shared" si="69"/>
        <v>0.89130929088924249</v>
      </c>
      <c r="D271" s="13">
        <f t="shared" si="70"/>
        <v>1</v>
      </c>
      <c r="E271" s="3">
        <f t="shared" si="71"/>
        <v>-1.4393030865451351</v>
      </c>
      <c r="F271" s="13">
        <f t="shared" si="61"/>
        <v>1</v>
      </c>
      <c r="G271" s="3">
        <f t="shared" si="71"/>
        <v>-2.8786061730902701</v>
      </c>
      <c r="H271" s="13">
        <f t="shared" si="62"/>
        <v>1</v>
      </c>
      <c r="I271" s="3">
        <f t="shared" si="71"/>
        <v>-4.317909259635405</v>
      </c>
      <c r="J271" s="13">
        <f t="shared" si="63"/>
        <v>1</v>
      </c>
      <c r="K271" s="3">
        <f t="shared" si="71"/>
        <v>-7.1965154327256755</v>
      </c>
      <c r="L271" s="13">
        <f t="shared" si="65"/>
        <v>1</v>
      </c>
      <c r="M271" s="3">
        <f t="shared" si="71"/>
        <v>-10.075121605815946</v>
      </c>
      <c r="N271" s="13">
        <f t="shared" si="66"/>
        <v>1</v>
      </c>
      <c r="O271" s="3">
        <f t="shared" si="72"/>
        <v>-14.393030865451351</v>
      </c>
      <c r="P271" s="13">
        <f t="shared" si="67"/>
        <v>1</v>
      </c>
    </row>
    <row r="272" spans="1:16" x14ac:dyDescent="0.3">
      <c r="A272" s="3">
        <f t="shared" si="73"/>
        <v>3.9561782965520758</v>
      </c>
      <c r="B272" s="13">
        <f t="shared" si="68"/>
        <v>0.9298637902763458</v>
      </c>
      <c r="C272" s="13">
        <f t="shared" si="69"/>
        <v>0.89332249087568105</v>
      </c>
      <c r="D272" s="13">
        <f t="shared" si="70"/>
        <v>1</v>
      </c>
      <c r="E272" s="3">
        <f t="shared" si="71"/>
        <v>-1.4780891482760379</v>
      </c>
      <c r="F272" s="13">
        <f t="shared" si="61"/>
        <v>1</v>
      </c>
      <c r="G272" s="3">
        <f t="shared" si="71"/>
        <v>-2.9561782965520758</v>
      </c>
      <c r="H272" s="13">
        <f t="shared" si="62"/>
        <v>1</v>
      </c>
      <c r="I272" s="3">
        <f t="shared" si="71"/>
        <v>-4.4342674448281141</v>
      </c>
      <c r="J272" s="13">
        <f t="shared" si="63"/>
        <v>1</v>
      </c>
      <c r="K272" s="3">
        <f t="shared" si="71"/>
        <v>-7.3904457413801889</v>
      </c>
      <c r="L272" s="13">
        <f t="shared" si="65"/>
        <v>1</v>
      </c>
      <c r="M272" s="3">
        <f t="shared" si="71"/>
        <v>-10.346624037932266</v>
      </c>
      <c r="N272" s="13">
        <f t="shared" si="66"/>
        <v>1</v>
      </c>
      <c r="O272" s="3">
        <f t="shared" si="72"/>
        <v>-14.780891482760378</v>
      </c>
      <c r="P272" s="13">
        <f t="shared" si="67"/>
        <v>1</v>
      </c>
    </row>
    <row r="273" spans="1:16" x14ac:dyDescent="0.3">
      <c r="A273" s="3">
        <f t="shared" si="73"/>
        <v>4.0353018624831174</v>
      </c>
      <c r="B273" s="13">
        <f t="shared" si="68"/>
        <v>0.9311905606151003</v>
      </c>
      <c r="C273" s="13">
        <f t="shared" si="69"/>
        <v>0.89530063063409948</v>
      </c>
      <c r="D273" s="13">
        <f t="shared" si="70"/>
        <v>1</v>
      </c>
      <c r="E273" s="3">
        <f t="shared" si="71"/>
        <v>-1.5176509312415587</v>
      </c>
      <c r="F273" s="13">
        <f t="shared" si="61"/>
        <v>1</v>
      </c>
      <c r="G273" s="3">
        <f t="shared" si="71"/>
        <v>-3.0353018624831174</v>
      </c>
      <c r="H273" s="13">
        <f t="shared" si="62"/>
        <v>1</v>
      </c>
      <c r="I273" s="3">
        <f t="shared" si="71"/>
        <v>-4.5529527937246765</v>
      </c>
      <c r="J273" s="13">
        <f t="shared" si="63"/>
        <v>1</v>
      </c>
      <c r="K273" s="3">
        <f t="shared" si="71"/>
        <v>-7.588254656207793</v>
      </c>
      <c r="L273" s="13">
        <f t="shared" si="65"/>
        <v>1</v>
      </c>
      <c r="M273" s="3">
        <f t="shared" si="71"/>
        <v>-10.623556518690911</v>
      </c>
      <c r="N273" s="13">
        <f t="shared" si="66"/>
        <v>1</v>
      </c>
      <c r="O273" s="3">
        <f t="shared" si="72"/>
        <v>-15.176509312415586</v>
      </c>
      <c r="P273" s="13">
        <f t="shared" si="67"/>
        <v>1</v>
      </c>
    </row>
    <row r="274" spans="1:16" x14ac:dyDescent="0.3">
      <c r="A274" s="3">
        <f t="shared" si="73"/>
        <v>4.1160078997327796</v>
      </c>
      <c r="B274" s="13">
        <f t="shared" si="68"/>
        <v>0.93249315361069041</v>
      </c>
      <c r="C274" s="13">
        <f t="shared" si="69"/>
        <v>0.89724423560442956</v>
      </c>
      <c r="D274" s="13">
        <f t="shared" si="70"/>
        <v>1</v>
      </c>
      <c r="E274" s="3">
        <f t="shared" si="71"/>
        <v>-1.5580039498663898</v>
      </c>
      <c r="F274" s="13">
        <f t="shared" si="61"/>
        <v>1</v>
      </c>
      <c r="G274" s="3">
        <f t="shared" si="71"/>
        <v>-3.1160078997327796</v>
      </c>
      <c r="H274" s="13">
        <f t="shared" si="62"/>
        <v>1</v>
      </c>
      <c r="I274" s="3">
        <f t="shared" si="71"/>
        <v>-4.6740118495991698</v>
      </c>
      <c r="J274" s="13">
        <f t="shared" si="63"/>
        <v>1</v>
      </c>
      <c r="K274" s="3">
        <f t="shared" si="71"/>
        <v>-7.7900197493319485</v>
      </c>
      <c r="L274" s="13">
        <f t="shared" si="65"/>
        <v>1</v>
      </c>
      <c r="M274" s="3">
        <f t="shared" si="71"/>
        <v>-10.906027649064729</v>
      </c>
      <c r="N274" s="13">
        <f t="shared" si="66"/>
        <v>1</v>
      </c>
      <c r="O274" s="3">
        <f t="shared" si="72"/>
        <v>-15.580039498663897</v>
      </c>
      <c r="P274" s="13">
        <f t="shared" si="67"/>
        <v>1</v>
      </c>
    </row>
    <row r="275" spans="1:16" x14ac:dyDescent="0.3">
      <c r="A275" s="3">
        <f t="shared" si="73"/>
        <v>4.1983280577274353</v>
      </c>
      <c r="B275" s="13">
        <f t="shared" si="68"/>
        <v>0.93377197443738247</v>
      </c>
      <c r="C275" s="13">
        <f t="shared" si="69"/>
        <v>0.8991538266925746</v>
      </c>
      <c r="D275" s="13">
        <f t="shared" si="70"/>
        <v>1</v>
      </c>
      <c r="E275" s="3">
        <f t="shared" si="71"/>
        <v>-1.5991640288637177</v>
      </c>
      <c r="F275" s="13">
        <f t="shared" si="61"/>
        <v>1</v>
      </c>
      <c r="G275" s="3">
        <f t="shared" si="71"/>
        <v>-3.1983280577274353</v>
      </c>
      <c r="H275" s="13">
        <f t="shared" si="62"/>
        <v>1</v>
      </c>
      <c r="I275" s="3">
        <f t="shared" si="71"/>
        <v>-4.797492086591153</v>
      </c>
      <c r="J275" s="13">
        <f t="shared" si="63"/>
        <v>1</v>
      </c>
      <c r="K275" s="3">
        <f t="shared" si="71"/>
        <v>-7.9958201443185892</v>
      </c>
      <c r="L275" s="13">
        <f t="shared" si="65"/>
        <v>1</v>
      </c>
      <c r="M275" s="3">
        <f t="shared" si="71"/>
        <v>-11.194148202046023</v>
      </c>
      <c r="N275" s="13">
        <f t="shared" si="66"/>
        <v>1</v>
      </c>
      <c r="O275" s="3">
        <f t="shared" si="72"/>
        <v>-15.991640288637178</v>
      </c>
      <c r="P275" s="13">
        <f t="shared" si="67"/>
        <v>1</v>
      </c>
    </row>
    <row r="276" spans="1:16" x14ac:dyDescent="0.3">
      <c r="A276" s="3">
        <f t="shared" si="73"/>
        <v>4.2822946188819841</v>
      </c>
      <c r="B276" s="13">
        <f t="shared" si="68"/>
        <v>0.93502742286067286</v>
      </c>
      <c r="C276" s="13">
        <f t="shared" si="69"/>
        <v>0.90102992016400474</v>
      </c>
      <c r="D276" s="13">
        <f t="shared" si="70"/>
        <v>1</v>
      </c>
      <c r="E276" s="3">
        <f t="shared" si="71"/>
        <v>-1.6411473094409921</v>
      </c>
      <c r="F276" s="13">
        <f t="shared" si="61"/>
        <v>1</v>
      </c>
      <c r="G276" s="3">
        <f t="shared" si="71"/>
        <v>-3.2822946188819841</v>
      </c>
      <c r="H276" s="13">
        <f t="shared" si="62"/>
        <v>1</v>
      </c>
      <c r="I276" s="3">
        <f t="shared" si="71"/>
        <v>-4.9234419283229762</v>
      </c>
      <c r="J276" s="13">
        <f t="shared" si="63"/>
        <v>1</v>
      </c>
      <c r="K276" s="3">
        <f t="shared" si="71"/>
        <v>-8.2057365472049604</v>
      </c>
      <c r="L276" s="13">
        <f t="shared" si="65"/>
        <v>1</v>
      </c>
      <c r="M276" s="3">
        <f t="shared" si="71"/>
        <v>-11.488031166086945</v>
      </c>
      <c r="N276" s="13">
        <f t="shared" si="66"/>
        <v>1</v>
      </c>
      <c r="O276" s="3">
        <f t="shared" si="72"/>
        <v>-16.411473094409921</v>
      </c>
      <c r="P276" s="13">
        <f t="shared" si="67"/>
        <v>1</v>
      </c>
    </row>
    <row r="277" spans="1:16" x14ac:dyDescent="0.3">
      <c r="A277" s="3">
        <f t="shared" si="73"/>
        <v>4.3679405112596239</v>
      </c>
      <c r="B277" s="13">
        <f t="shared" si="68"/>
        <v>0.93625989325266712</v>
      </c>
      <c r="C277" s="13">
        <f t="shared" si="69"/>
        <v>0.90287302754547405</v>
      </c>
      <c r="D277" s="13">
        <f t="shared" si="70"/>
        <v>1</v>
      </c>
      <c r="E277" s="3">
        <f t="shared" si="71"/>
        <v>-1.683970255629812</v>
      </c>
      <c r="F277" s="13">
        <f t="shared" si="61"/>
        <v>1</v>
      </c>
      <c r="G277" s="3">
        <f t="shared" si="71"/>
        <v>-3.3679405112596239</v>
      </c>
      <c r="H277" s="13">
        <f t="shared" si="62"/>
        <v>1</v>
      </c>
      <c r="I277" s="3">
        <f t="shared" si="71"/>
        <v>-5.0519107668894359</v>
      </c>
      <c r="J277" s="13">
        <f t="shared" si="63"/>
        <v>1</v>
      </c>
      <c r="K277" s="3">
        <f t="shared" si="71"/>
        <v>-8.4198512781490606</v>
      </c>
      <c r="L277" s="13">
        <f t="shared" si="65"/>
        <v>1</v>
      </c>
      <c r="M277" s="3">
        <f t="shared" si="71"/>
        <v>-11.787791789408683</v>
      </c>
      <c r="N277" s="13">
        <f t="shared" si="66"/>
        <v>1</v>
      </c>
      <c r="O277" s="3">
        <f t="shared" si="72"/>
        <v>-16.839702556298121</v>
      </c>
      <c r="P277" s="13">
        <f t="shared" si="67"/>
        <v>1</v>
      </c>
    </row>
    <row r="278" spans="1:16" x14ac:dyDescent="0.3">
      <c r="A278" s="3">
        <f t="shared" si="73"/>
        <v>4.4552993214848167</v>
      </c>
      <c r="B278" s="13">
        <f t="shared" si="68"/>
        <v>0.93746977461024628</v>
      </c>
      <c r="C278" s="13">
        <f t="shared" si="69"/>
        <v>0.90468365553454599</v>
      </c>
      <c r="D278" s="13">
        <f t="shared" si="70"/>
        <v>1</v>
      </c>
      <c r="E278" s="3">
        <f t="shared" si="71"/>
        <v>-1.7276496607424083</v>
      </c>
      <c r="F278" s="13">
        <f t="shared" si="61"/>
        <v>1</v>
      </c>
      <c r="G278" s="3">
        <f t="shared" si="71"/>
        <v>-3.4552993214848167</v>
      </c>
      <c r="H278" s="13">
        <f t="shared" si="62"/>
        <v>1</v>
      </c>
      <c r="I278" s="3">
        <f t="shared" si="71"/>
        <v>-5.1829489822272254</v>
      </c>
      <c r="J278" s="13">
        <f t="shared" si="63"/>
        <v>1</v>
      </c>
      <c r="K278" s="3">
        <f t="shared" si="71"/>
        <v>-8.6382483037120412</v>
      </c>
      <c r="L278" s="13">
        <f t="shared" si="65"/>
        <v>1</v>
      </c>
      <c r="M278" s="3">
        <f t="shared" si="71"/>
        <v>-12.093547625196859</v>
      </c>
      <c r="N278" s="13">
        <f t="shared" si="66"/>
        <v>1</v>
      </c>
      <c r="O278" s="3">
        <f t="shared" si="72"/>
        <v>-17.276496607424082</v>
      </c>
      <c r="P278" s="13">
        <f t="shared" si="67"/>
        <v>1</v>
      </c>
    </row>
    <row r="279" spans="1:16" x14ac:dyDescent="0.3">
      <c r="A279" s="3">
        <f t="shared" si="73"/>
        <v>4.5444053079145128</v>
      </c>
      <c r="B279" s="13">
        <f t="shared" si="68"/>
        <v>0.93865745057587024</v>
      </c>
      <c r="C279" s="13">
        <f t="shared" si="69"/>
        <v>0.9064623059166248</v>
      </c>
      <c r="D279" s="13">
        <f t="shared" si="70"/>
        <v>1</v>
      </c>
      <c r="E279" s="3">
        <f t="shared" si="71"/>
        <v>-1.7722026539572564</v>
      </c>
      <c r="F279" s="13">
        <f t="shared" si="61"/>
        <v>1</v>
      </c>
      <c r="G279" s="3">
        <f t="shared" si="71"/>
        <v>-3.5444053079145128</v>
      </c>
      <c r="H279" s="13">
        <f t="shared" si="62"/>
        <v>1</v>
      </c>
      <c r="I279" s="3">
        <f t="shared" si="71"/>
        <v>-5.3166079618717692</v>
      </c>
      <c r="J279" s="13">
        <f t="shared" si="63"/>
        <v>1</v>
      </c>
      <c r="K279" s="3">
        <f t="shared" si="71"/>
        <v>-8.861013269786282</v>
      </c>
      <c r="L279" s="13">
        <f t="shared" si="65"/>
        <v>1</v>
      </c>
      <c r="M279" s="3">
        <f t="shared" si="71"/>
        <v>-12.405418577700795</v>
      </c>
      <c r="N279" s="13">
        <f t="shared" si="66"/>
        <v>1</v>
      </c>
      <c r="O279" s="3">
        <f t="shared" si="72"/>
        <v>-17.722026539572564</v>
      </c>
      <c r="P279" s="13">
        <f t="shared" si="67"/>
        <v>1</v>
      </c>
    </row>
    <row r="280" spans="1:16" x14ac:dyDescent="0.3">
      <c r="A280" s="3">
        <f t="shared" si="73"/>
        <v>4.6352934140728035</v>
      </c>
      <c r="B280" s="13">
        <f t="shared" si="68"/>
        <v>0.93982329946087306</v>
      </c>
      <c r="C280" s="13">
        <f t="shared" si="69"/>
        <v>0.90820947548919484</v>
      </c>
      <c r="D280" s="13">
        <f t="shared" si="70"/>
        <v>1</v>
      </c>
      <c r="E280" s="3">
        <f t="shared" si="71"/>
        <v>-1.8176467070364017</v>
      </c>
      <c r="F280" s="13">
        <f t="shared" si="61"/>
        <v>1</v>
      </c>
      <c r="G280" s="3">
        <f t="shared" si="71"/>
        <v>-3.6352934140728035</v>
      </c>
      <c r="H280" s="13">
        <f t="shared" si="62"/>
        <v>1</v>
      </c>
      <c r="I280" s="3">
        <f t="shared" si="71"/>
        <v>-5.4529401211092052</v>
      </c>
      <c r="J280" s="13">
        <f t="shared" si="63"/>
        <v>1</v>
      </c>
      <c r="K280" s="3">
        <f t="shared" si="71"/>
        <v>-9.0882335351820096</v>
      </c>
      <c r="L280" s="13">
        <f t="shared" si="65"/>
        <v>1</v>
      </c>
      <c r="M280" s="3">
        <f t="shared" si="71"/>
        <v>-12.723526949254811</v>
      </c>
      <c r="N280" s="13">
        <f t="shared" si="66"/>
        <v>1</v>
      </c>
      <c r="O280" s="3">
        <f t="shared" si="72"/>
        <v>-18.176467070364019</v>
      </c>
      <c r="P280" s="13">
        <f t="shared" si="67"/>
        <v>1</v>
      </c>
    </row>
    <row r="281" spans="1:16" x14ac:dyDescent="0.3">
      <c r="A281" s="3">
        <f t="shared" si="73"/>
        <v>4.7279992823542596</v>
      </c>
      <c r="B281" s="13">
        <f t="shared" si="68"/>
        <v>0.94096769427110816</v>
      </c>
      <c r="C281" s="13">
        <f t="shared" si="69"/>
        <v>0.90992565599298181</v>
      </c>
      <c r="D281" s="13">
        <f t="shared" si="70"/>
        <v>1</v>
      </c>
      <c r="E281" s="3">
        <f t="shared" si="71"/>
        <v>-1.8639996411771298</v>
      </c>
      <c r="F281" s="13">
        <f t="shared" si="61"/>
        <v>1</v>
      </c>
      <c r="G281" s="3">
        <f t="shared" si="71"/>
        <v>-3.7279992823542596</v>
      </c>
      <c r="H281" s="13">
        <f t="shared" si="62"/>
        <v>1</v>
      </c>
      <c r="I281" s="3">
        <f t="shared" si="71"/>
        <v>-5.5919989235313894</v>
      </c>
      <c r="J281" s="13">
        <f t="shared" si="63"/>
        <v>1</v>
      </c>
      <c r="K281" s="3">
        <f t="shared" si="71"/>
        <v>-9.3199982058856499</v>
      </c>
      <c r="L281" s="13">
        <f t="shared" si="65"/>
        <v>1</v>
      </c>
      <c r="M281" s="3">
        <f t="shared" si="71"/>
        <v>-13.047997488239908</v>
      </c>
      <c r="N281" s="13">
        <f t="shared" si="66"/>
        <v>1</v>
      </c>
      <c r="O281" s="3">
        <f t="shared" si="72"/>
        <v>-18.6399964117713</v>
      </c>
      <c r="P281" s="13">
        <f t="shared" si="67"/>
        <v>1</v>
      </c>
    </row>
    <row r="282" spans="1:16" x14ac:dyDescent="0.3">
      <c r="A282" s="3">
        <f t="shared" si="73"/>
        <v>4.8225592680013447</v>
      </c>
      <c r="B282" s="13">
        <f t="shared" si="68"/>
        <v>0.9420910027348105</v>
      </c>
      <c r="C282" s="13">
        <f t="shared" si="69"/>
        <v>0.91161133404975214</v>
      </c>
      <c r="D282" s="13">
        <f t="shared" si="70"/>
        <v>1</v>
      </c>
      <c r="E282" s="3">
        <f t="shared" si="71"/>
        <v>-1.9112796340006724</v>
      </c>
      <c r="F282" s="13">
        <f t="shared" si="61"/>
        <v>1</v>
      </c>
      <c r="G282" s="3">
        <f t="shared" si="71"/>
        <v>-3.8225592680013447</v>
      </c>
      <c r="H282" s="13">
        <f t="shared" si="62"/>
        <v>1</v>
      </c>
      <c r="I282" s="3">
        <f t="shared" si="71"/>
        <v>-5.7338389020020166</v>
      </c>
      <c r="J282" s="13">
        <f t="shared" si="63"/>
        <v>1</v>
      </c>
      <c r="K282" s="3">
        <f t="shared" si="71"/>
        <v>-9.5563981700033622</v>
      </c>
      <c r="L282" s="13">
        <f t="shared" si="65"/>
        <v>1</v>
      </c>
      <c r="M282" s="3">
        <f t="shared" si="71"/>
        <v>-13.378957438004708</v>
      </c>
      <c r="N282" s="13">
        <f t="shared" si="66"/>
        <v>1</v>
      </c>
      <c r="O282" s="3">
        <f t="shared" si="72"/>
        <v>-19.112796340006724</v>
      </c>
      <c r="P282" s="13">
        <f t="shared" si="67"/>
        <v>1</v>
      </c>
    </row>
    <row r="283" spans="1:16" x14ac:dyDescent="0.3">
      <c r="A283" s="3">
        <f t="shared" si="73"/>
        <v>4.9190104533613717</v>
      </c>
      <c r="B283" s="13">
        <f t="shared" si="68"/>
        <v>0.94319358733254355</v>
      </c>
      <c r="C283" s="13">
        <f t="shared" si="69"/>
        <v>0.91326699110648135</v>
      </c>
      <c r="D283" s="13">
        <f t="shared" si="70"/>
        <v>1</v>
      </c>
      <c r="E283" s="3">
        <f t="shared" si="71"/>
        <v>-1.9595052266806858</v>
      </c>
      <c r="F283" s="13">
        <f t="shared" si="61"/>
        <v>1</v>
      </c>
      <c r="G283" s="3">
        <f t="shared" si="71"/>
        <v>-3.9190104533613717</v>
      </c>
      <c r="H283" s="13">
        <f t="shared" si="62"/>
        <v>1</v>
      </c>
      <c r="I283" s="3">
        <f t="shared" si="71"/>
        <v>-5.8785156800420575</v>
      </c>
      <c r="J283" s="13">
        <f t="shared" si="63"/>
        <v>1</v>
      </c>
      <c r="K283" s="3">
        <f t="shared" si="71"/>
        <v>-9.79752613340343</v>
      </c>
      <c r="L283" s="13">
        <f t="shared" si="65"/>
        <v>1</v>
      </c>
      <c r="M283" s="3">
        <f t="shared" si="71"/>
        <v>-13.7165365867648</v>
      </c>
      <c r="N283" s="13">
        <f t="shared" si="66"/>
        <v>1</v>
      </c>
      <c r="O283" s="3">
        <f t="shared" si="72"/>
        <v>-19.59505226680686</v>
      </c>
      <c r="P283" s="13">
        <f t="shared" si="67"/>
        <v>1</v>
      </c>
    </row>
    <row r="284" spans="1:16" x14ac:dyDescent="0.3">
      <c r="A284" s="3">
        <f t="shared" si="73"/>
        <v>5.0173906624285989</v>
      </c>
      <c r="B284" s="13">
        <f t="shared" si="68"/>
        <v>0.94427580532910682</v>
      </c>
      <c r="C284" s="13">
        <f t="shared" si="69"/>
        <v>0.91489310338562313</v>
      </c>
      <c r="D284" s="13">
        <f t="shared" si="70"/>
        <v>1</v>
      </c>
      <c r="E284" s="3">
        <f t="shared" si="71"/>
        <v>-2.0086953312142994</v>
      </c>
      <c r="F284" s="13">
        <f t="shared" si="61"/>
        <v>1</v>
      </c>
      <c r="G284" s="3">
        <f t="shared" si="71"/>
        <v>-4.0173906624285989</v>
      </c>
      <c r="H284" s="13">
        <f t="shared" si="62"/>
        <v>1</v>
      </c>
      <c r="I284" s="3">
        <f t="shared" si="71"/>
        <v>-6.0260859936428979</v>
      </c>
      <c r="J284" s="13">
        <f t="shared" si="63"/>
        <v>1</v>
      </c>
      <c r="K284" s="3">
        <f t="shared" si="71"/>
        <v>-10.043476656071498</v>
      </c>
      <c r="L284" s="13">
        <f t="shared" si="65"/>
        <v>1</v>
      </c>
      <c r="M284" s="3">
        <f t="shared" si="71"/>
        <v>-14.060867318500097</v>
      </c>
      <c r="N284" s="13">
        <f t="shared" si="66"/>
        <v>1</v>
      </c>
      <c r="O284" s="3">
        <f t="shared" si="72"/>
        <v>-20.086953312142995</v>
      </c>
      <c r="P284" s="13">
        <f t="shared" si="67"/>
        <v>1</v>
      </c>
    </row>
    <row r="285" spans="1:16" x14ac:dyDescent="0.3">
      <c r="A285" s="3">
        <f t="shared" si="73"/>
        <v>5.1177384756771707</v>
      </c>
      <c r="B285" s="13">
        <f t="shared" si="68"/>
        <v>0.94533800880728402</v>
      </c>
      <c r="C285" s="13">
        <f t="shared" si="69"/>
        <v>0.91649014184122313</v>
      </c>
      <c r="D285" s="13">
        <f t="shared" si="70"/>
        <v>1</v>
      </c>
      <c r="E285" s="3">
        <f t="shared" si="71"/>
        <v>-2.0588692378385853</v>
      </c>
      <c r="F285" s="13">
        <f t="shared" si="61"/>
        <v>1</v>
      </c>
      <c r="G285" s="3">
        <f t="shared" si="71"/>
        <v>-4.1177384756771707</v>
      </c>
      <c r="H285" s="13">
        <f t="shared" si="62"/>
        <v>1</v>
      </c>
      <c r="I285" s="3">
        <f t="shared" si="71"/>
        <v>-6.1766077135157555</v>
      </c>
      <c r="J285" s="13">
        <f t="shared" si="63"/>
        <v>1</v>
      </c>
      <c r="K285" s="3">
        <f t="shared" si="71"/>
        <v>-10.294346189192927</v>
      </c>
      <c r="L285" s="13">
        <f t="shared" si="65"/>
        <v>1</v>
      </c>
      <c r="M285" s="3">
        <f t="shared" ref="M285:M319" si="74">M$4-$A285*M$4</f>
        <v>-14.412084664870097</v>
      </c>
      <c r="N285" s="13">
        <f t="shared" si="66"/>
        <v>1</v>
      </c>
      <c r="O285" s="3">
        <f t="shared" si="72"/>
        <v>-20.588692378385854</v>
      </c>
      <c r="P285" s="13">
        <f t="shared" si="67"/>
        <v>1</v>
      </c>
    </row>
    <row r="286" spans="1:16" x14ac:dyDescent="0.3">
      <c r="A286" s="3">
        <f t="shared" si="73"/>
        <v>5.2200932451907143</v>
      </c>
      <c r="B286" s="13">
        <f t="shared" si="68"/>
        <v>0.94638054470331456</v>
      </c>
      <c r="C286" s="13">
        <f t="shared" si="69"/>
        <v>0.91805857212062725</v>
      </c>
      <c r="D286" s="13">
        <f t="shared" si="70"/>
        <v>1</v>
      </c>
      <c r="E286" s="3">
        <f t="shared" si="71"/>
        <v>-2.1100466225953571</v>
      </c>
      <c r="F286" s="13">
        <f t="shared" si="61"/>
        <v>1</v>
      </c>
      <c r="G286" s="3">
        <f t="shared" si="71"/>
        <v>-4.2200932451907143</v>
      </c>
      <c r="H286" s="13">
        <f t="shared" si="62"/>
        <v>1</v>
      </c>
      <c r="I286" s="3">
        <f t="shared" si="71"/>
        <v>-6.3301398677860714</v>
      </c>
      <c r="J286" s="13">
        <f t="shared" si="63"/>
        <v>1</v>
      </c>
      <c r="K286" s="3">
        <f t="shared" si="71"/>
        <v>-10.550233112976786</v>
      </c>
      <c r="L286" s="13">
        <f t="shared" si="65"/>
        <v>1</v>
      </c>
      <c r="M286" s="3">
        <f t="shared" si="74"/>
        <v>-14.770326358167502</v>
      </c>
      <c r="N286" s="13">
        <f t="shared" si="66"/>
        <v>1</v>
      </c>
      <c r="O286" s="3">
        <f t="shared" si="72"/>
        <v>-21.100466225953571</v>
      </c>
      <c r="P286" s="13">
        <f t="shared" si="67"/>
        <v>1</v>
      </c>
    </row>
    <row r="287" spans="1:16" x14ac:dyDescent="0.3">
      <c r="A287" s="3">
        <f t="shared" si="73"/>
        <v>5.3244951100945288</v>
      </c>
      <c r="B287" s="13">
        <f t="shared" si="68"/>
        <v>0.94740375484397854</v>
      </c>
      <c r="C287" s="13">
        <f t="shared" si="69"/>
        <v>0.91959885453154122</v>
      </c>
      <c r="D287" s="13">
        <f t="shared" si="70"/>
        <v>1</v>
      </c>
      <c r="E287" s="3">
        <f t="shared" si="71"/>
        <v>-2.1622475550472644</v>
      </c>
      <c r="F287" s="13">
        <f t="shared" si="61"/>
        <v>1</v>
      </c>
      <c r="G287" s="3">
        <f t="shared" si="71"/>
        <v>-4.3244951100945288</v>
      </c>
      <c r="H287" s="13">
        <f t="shared" si="62"/>
        <v>1</v>
      </c>
      <c r="I287" s="3">
        <f t="shared" si="71"/>
        <v>-6.4867426651417937</v>
      </c>
      <c r="J287" s="13">
        <f t="shared" si="63"/>
        <v>1</v>
      </c>
      <c r="K287" s="3">
        <f t="shared" si="71"/>
        <v>-10.811237775236322</v>
      </c>
      <c r="L287" s="13">
        <f t="shared" si="65"/>
        <v>1</v>
      </c>
      <c r="M287" s="3">
        <f t="shared" si="74"/>
        <v>-15.135732885330849</v>
      </c>
      <c r="N287" s="13">
        <f t="shared" si="66"/>
        <v>1</v>
      </c>
      <c r="O287" s="3">
        <f t="shared" si="72"/>
        <v>-21.622475550472643</v>
      </c>
      <c r="P287" s="13">
        <f t="shared" si="67"/>
        <v>1</v>
      </c>
    </row>
    <row r="288" spans="1:16" x14ac:dyDescent="0.3">
      <c r="A288" s="3">
        <f t="shared" si="73"/>
        <v>5.4309850122964196</v>
      </c>
      <c r="B288" s="13">
        <f t="shared" si="68"/>
        <v>0.94840797598518678</v>
      </c>
      <c r="C288" s="13">
        <f t="shared" si="69"/>
        <v>0.92111144401420564</v>
      </c>
      <c r="D288" s="13">
        <f t="shared" si="70"/>
        <v>1</v>
      </c>
      <c r="E288" s="3">
        <f t="shared" si="71"/>
        <v>-2.2154925061482098</v>
      </c>
      <c r="F288" s="13">
        <f t="shared" si="61"/>
        <v>1</v>
      </c>
      <c r="G288" s="3">
        <f t="shared" si="71"/>
        <v>-4.4309850122964196</v>
      </c>
      <c r="H288" s="13">
        <f t="shared" si="62"/>
        <v>1</v>
      </c>
      <c r="I288" s="3">
        <f t="shared" si="71"/>
        <v>-6.6464775184446303</v>
      </c>
      <c r="J288" s="13">
        <f t="shared" si="63"/>
        <v>1</v>
      </c>
      <c r="K288" s="3">
        <f t="shared" si="71"/>
        <v>-11.077462530741048</v>
      </c>
      <c r="L288" s="13">
        <f t="shared" si="65"/>
        <v>1</v>
      </c>
      <c r="M288" s="3">
        <f t="shared" si="74"/>
        <v>-15.50844754303747</v>
      </c>
      <c r="N288" s="13">
        <f t="shared" si="66"/>
        <v>1</v>
      </c>
      <c r="O288" s="3">
        <f t="shared" si="72"/>
        <v>-22.154925061482096</v>
      </c>
      <c r="P288" s="13">
        <f t="shared" si="67"/>
        <v>1</v>
      </c>
    </row>
    <row r="289" spans="1:16" x14ac:dyDescent="0.3">
      <c r="A289" s="3">
        <f t="shared" si="73"/>
        <v>5.5396047125423484</v>
      </c>
      <c r="B289" s="13">
        <f t="shared" si="68"/>
        <v>0.94939353985197572</v>
      </c>
      <c r="C289" s="13">
        <f t="shared" si="69"/>
        <v>0.92259679011845985</v>
      </c>
      <c r="D289" s="13">
        <f t="shared" si="70"/>
        <v>1</v>
      </c>
      <c r="E289" s="3">
        <f t="shared" si="71"/>
        <v>-2.2698023562711742</v>
      </c>
      <c r="F289" s="13">
        <f t="shared" si="61"/>
        <v>1</v>
      </c>
      <c r="G289" s="3">
        <f t="shared" si="71"/>
        <v>-4.5396047125423484</v>
      </c>
      <c r="H289" s="13">
        <f t="shared" si="62"/>
        <v>1</v>
      </c>
      <c r="I289" s="3">
        <f t="shared" si="71"/>
        <v>-6.8094070688135222</v>
      </c>
      <c r="J289" s="13">
        <f t="shared" si="63"/>
        <v>1</v>
      </c>
      <c r="K289" s="3">
        <f t="shared" si="71"/>
        <v>-11.349011781355872</v>
      </c>
      <c r="L289" s="13">
        <f t="shared" si="65"/>
        <v>1</v>
      </c>
      <c r="M289" s="3">
        <f t="shared" si="74"/>
        <v>-15.888616493898219</v>
      </c>
      <c r="N289" s="13">
        <f t="shared" si="66"/>
        <v>1</v>
      </c>
      <c r="O289" s="3">
        <f t="shared" si="72"/>
        <v>-22.698023562711743</v>
      </c>
      <c r="P289" s="13">
        <f t="shared" si="67"/>
        <v>1</v>
      </c>
    </row>
    <row r="290" spans="1:16" x14ac:dyDescent="0.3">
      <c r="A290" s="3">
        <f t="shared" si="73"/>
        <v>5.6503968067931956</v>
      </c>
      <c r="B290" s="13">
        <f t="shared" si="68"/>
        <v>0.95036077317980461</v>
      </c>
      <c r="C290" s="13">
        <f t="shared" si="69"/>
        <v>0.92405533698547193</v>
      </c>
      <c r="D290" s="13">
        <f t="shared" si="70"/>
        <v>1</v>
      </c>
      <c r="E290" s="3">
        <f t="shared" si="71"/>
        <v>-2.3251984033965978</v>
      </c>
      <c r="F290" s="13">
        <f t="shared" si="61"/>
        <v>1</v>
      </c>
      <c r="G290" s="3">
        <f t="shared" si="71"/>
        <v>-4.6503968067931956</v>
      </c>
      <c r="H290" s="13">
        <f t="shared" si="62"/>
        <v>1</v>
      </c>
      <c r="I290" s="3">
        <f t="shared" si="71"/>
        <v>-6.9755952101897929</v>
      </c>
      <c r="J290" s="13">
        <f t="shared" si="63"/>
        <v>1</v>
      </c>
      <c r="K290" s="3">
        <f t="shared" si="71"/>
        <v>-11.625992016982989</v>
      </c>
      <c r="L290" s="13">
        <f t="shared" si="65"/>
        <v>1</v>
      </c>
      <c r="M290" s="3">
        <f t="shared" si="74"/>
        <v>-16.276388823776184</v>
      </c>
      <c r="N290" s="13">
        <f t="shared" si="66"/>
        <v>1</v>
      </c>
      <c r="O290" s="3">
        <f t="shared" si="72"/>
        <v>-23.251984033965979</v>
      </c>
      <c r="P290" s="13">
        <f t="shared" si="67"/>
        <v>1</v>
      </c>
    </row>
    <row r="291" spans="1:16" x14ac:dyDescent="0.3">
      <c r="A291" s="3">
        <f t="shared" si="73"/>
        <v>5.7634047429290591</v>
      </c>
      <c r="B291" s="13">
        <f t="shared" si="68"/>
        <v>0.95130999775706493</v>
      </c>
      <c r="C291" s="13">
        <f t="shared" si="69"/>
        <v>0.92548752333391993</v>
      </c>
      <c r="D291" s="13">
        <f t="shared" si="70"/>
        <v>1</v>
      </c>
      <c r="E291" s="3">
        <f t="shared" si="71"/>
        <v>-2.3817023714645296</v>
      </c>
      <c r="F291" s="13">
        <f t="shared" si="61"/>
        <v>1</v>
      </c>
      <c r="G291" s="3">
        <f t="shared" si="71"/>
        <v>-4.7634047429290591</v>
      </c>
      <c r="H291" s="13">
        <f t="shared" si="62"/>
        <v>1</v>
      </c>
      <c r="I291" s="3">
        <f t="shared" si="71"/>
        <v>-7.1451071143935891</v>
      </c>
      <c r="J291" s="13">
        <f t="shared" si="63"/>
        <v>1</v>
      </c>
      <c r="K291" s="3">
        <f t="shared" si="71"/>
        <v>-11.908511857322647</v>
      </c>
      <c r="L291" s="13">
        <f t="shared" si="65"/>
        <v>1</v>
      </c>
      <c r="M291" s="3">
        <f t="shared" si="74"/>
        <v>-16.671916600251706</v>
      </c>
      <c r="N291" s="13">
        <f t="shared" si="66"/>
        <v>1</v>
      </c>
      <c r="O291" s="3">
        <f t="shared" si="72"/>
        <v>-23.817023714645295</v>
      </c>
      <c r="P291" s="13">
        <f t="shared" si="67"/>
        <v>1</v>
      </c>
    </row>
    <row r="292" spans="1:16" x14ac:dyDescent="0.3">
      <c r="A292" s="3">
        <f t="shared" si="73"/>
        <v>5.87867283778764</v>
      </c>
      <c r="B292" s="13">
        <f t="shared" si="68"/>
        <v>0.95224153046870774</v>
      </c>
      <c r="C292" s="13">
        <f t="shared" si="69"/>
        <v>0.92689378245041965</v>
      </c>
      <c r="D292" s="13">
        <f t="shared" si="70"/>
        <v>1</v>
      </c>
      <c r="E292" s="3">
        <f t="shared" si="71"/>
        <v>-2.43933641889382</v>
      </c>
      <c r="F292" s="13">
        <f t="shared" si="61"/>
        <v>1</v>
      </c>
      <c r="G292" s="3">
        <f t="shared" si="71"/>
        <v>-4.87867283778764</v>
      </c>
      <c r="H292" s="13">
        <f t="shared" si="62"/>
        <v>1</v>
      </c>
      <c r="I292" s="3">
        <f t="shared" si="71"/>
        <v>-7.3180092566814601</v>
      </c>
      <c r="J292" s="13">
        <f t="shared" si="63"/>
        <v>1</v>
      </c>
      <c r="K292" s="3">
        <f t="shared" si="71"/>
        <v>-12.1966820944691</v>
      </c>
      <c r="L292" s="13">
        <f t="shared" si="65"/>
        <v>1</v>
      </c>
      <c r="M292" s="3">
        <f t="shared" si="74"/>
        <v>-17.07535493225674</v>
      </c>
      <c r="N292" s="13">
        <f t="shared" si="66"/>
        <v>1</v>
      </c>
      <c r="O292" s="3">
        <f t="shared" si="72"/>
        <v>-24.3933641889382</v>
      </c>
      <c r="P292" s="13">
        <f t="shared" si="67"/>
        <v>1</v>
      </c>
    </row>
    <row r="293" spans="1:16" x14ac:dyDescent="0.3">
      <c r="A293" s="3">
        <f t="shared" si="73"/>
        <v>5.9962462945433925</v>
      </c>
      <c r="B293" s="13">
        <f t="shared" si="68"/>
        <v>0.95315568334090361</v>
      </c>
      <c r="C293" s="13">
        <f t="shared" si="69"/>
        <v>0.92827454218399519</v>
      </c>
      <c r="D293" s="13">
        <f t="shared" si="70"/>
        <v>1</v>
      </c>
      <c r="E293" s="3">
        <f t="shared" si="71"/>
        <v>-2.4981231472716963</v>
      </c>
      <c r="F293" s="13">
        <f t="shared" si="61"/>
        <v>1</v>
      </c>
      <c r="G293" s="3">
        <f t="shared" si="71"/>
        <v>-4.9962462945433925</v>
      </c>
      <c r="H293" s="13">
        <f t="shared" si="62"/>
        <v>1</v>
      </c>
      <c r="I293" s="3">
        <f t="shared" si="71"/>
        <v>-7.4943694418150884</v>
      </c>
      <c r="J293" s="13">
        <f t="shared" si="63"/>
        <v>1</v>
      </c>
      <c r="K293" s="3">
        <f t="shared" si="71"/>
        <v>-12.490615736358482</v>
      </c>
      <c r="L293" s="13">
        <f t="shared" si="65"/>
        <v>1</v>
      </c>
      <c r="M293" s="3">
        <f t="shared" si="74"/>
        <v>-17.486862030901875</v>
      </c>
      <c r="N293" s="13">
        <f t="shared" si="66"/>
        <v>1</v>
      </c>
      <c r="O293" s="3">
        <f t="shared" si="72"/>
        <v>-24.981231472716964</v>
      </c>
      <c r="P293" s="13">
        <f t="shared" si="67"/>
        <v>1</v>
      </c>
    </row>
    <row r="294" spans="1:16" x14ac:dyDescent="0.3">
      <c r="A294" s="3">
        <f t="shared" si="73"/>
        <v>6.1161712204342606</v>
      </c>
      <c r="B294" s="13">
        <f t="shared" si="68"/>
        <v>0.95405276358665236</v>
      </c>
      <c r="C294" s="13">
        <f t="shared" si="69"/>
        <v>0.92963022494439995</v>
      </c>
      <c r="D294" s="13">
        <f t="shared" si="70"/>
        <v>1</v>
      </c>
      <c r="E294" s="3">
        <f t="shared" si="71"/>
        <v>-2.5580856102171303</v>
      </c>
      <c r="F294" s="13">
        <f t="shared" si="61"/>
        <v>1</v>
      </c>
      <c r="G294" s="3">
        <f t="shared" si="71"/>
        <v>-5.1161712204342606</v>
      </c>
      <c r="H294" s="13">
        <f t="shared" si="62"/>
        <v>1</v>
      </c>
      <c r="I294" s="3">
        <f t="shared" si="71"/>
        <v>-7.674256830651391</v>
      </c>
      <c r="J294" s="13">
        <f t="shared" si="63"/>
        <v>1</v>
      </c>
      <c r="K294" s="3">
        <f t="shared" si="71"/>
        <v>-12.790428051085652</v>
      </c>
      <c r="L294" s="13">
        <f t="shared" si="65"/>
        <v>1</v>
      </c>
      <c r="M294" s="3">
        <f t="shared" si="74"/>
        <v>-17.906599271519912</v>
      </c>
      <c r="N294" s="13">
        <f t="shared" si="66"/>
        <v>1</v>
      </c>
      <c r="O294" s="3">
        <f t="shared" si="72"/>
        <v>-25.580856102171303</v>
      </c>
      <c r="P294" s="13">
        <f t="shared" si="67"/>
        <v>1</v>
      </c>
    </row>
    <row r="295" spans="1:16" x14ac:dyDescent="0.3">
      <c r="A295" s="3">
        <f t="shared" ref="A295:A319" si="75">A294*1.02</f>
        <v>6.2384946448429464</v>
      </c>
      <c r="B295" s="13">
        <f t="shared" si="68"/>
        <v>0.9549330736522611</v>
      </c>
      <c r="C295" s="13">
        <f t="shared" si="69"/>
        <v>0.93096124770409883</v>
      </c>
      <c r="D295" s="13">
        <f t="shared" si="70"/>
        <v>1</v>
      </c>
      <c r="E295" s="3">
        <f t="shared" si="71"/>
        <v>-2.6192473224214732</v>
      </c>
      <c r="F295" s="13">
        <f t="shared" si="61"/>
        <v>1</v>
      </c>
      <c r="G295" s="3">
        <f t="shared" si="71"/>
        <v>-5.2384946448429464</v>
      </c>
      <c r="H295" s="13">
        <f t="shared" si="62"/>
        <v>1</v>
      </c>
      <c r="I295" s="3">
        <f t="shared" si="71"/>
        <v>-7.8577419672644204</v>
      </c>
      <c r="J295" s="13">
        <f t="shared" si="63"/>
        <v>1</v>
      </c>
      <c r="K295" s="3">
        <f t="shared" si="71"/>
        <v>-13.096236612107365</v>
      </c>
      <c r="L295" s="13">
        <f t="shared" si="65"/>
        <v>1</v>
      </c>
      <c r="M295" s="3">
        <f t="shared" si="74"/>
        <v>-18.334731256950313</v>
      </c>
      <c r="N295" s="13">
        <f t="shared" si="66"/>
        <v>1</v>
      </c>
      <c r="O295" s="3">
        <f t="shared" si="72"/>
        <v>-26.19247322421473</v>
      </c>
      <c r="P295" s="13">
        <f t="shared" si="67"/>
        <v>1</v>
      </c>
    </row>
    <row r="296" spans="1:16" x14ac:dyDescent="0.3">
      <c r="A296" s="3">
        <f t="shared" si="75"/>
        <v>6.3632645377398056</v>
      </c>
      <c r="B296" s="13">
        <f t="shared" si="68"/>
        <v>0.95579691126461575</v>
      </c>
      <c r="C296" s="13">
        <f t="shared" si="69"/>
        <v>0.9322680220037326</v>
      </c>
      <c r="D296" s="13">
        <f t="shared" si="70"/>
        <v>1</v>
      </c>
      <c r="E296" s="3">
        <f t="shared" si="71"/>
        <v>-2.6816322688699028</v>
      </c>
      <c r="F296" s="13">
        <f t="shared" si="61"/>
        <v>1</v>
      </c>
      <c r="G296" s="3">
        <f t="shared" si="71"/>
        <v>-5.3632645377398056</v>
      </c>
      <c r="H296" s="13">
        <f t="shared" si="62"/>
        <v>1</v>
      </c>
      <c r="I296" s="3">
        <f t="shared" si="71"/>
        <v>-8.0448968066097084</v>
      </c>
      <c r="J296" s="13">
        <f t="shared" si="63"/>
        <v>1</v>
      </c>
      <c r="K296" s="3">
        <f t="shared" si="71"/>
        <v>-13.408161344349514</v>
      </c>
      <c r="L296" s="13">
        <f t="shared" si="65"/>
        <v>1</v>
      </c>
      <c r="M296" s="3">
        <f t="shared" si="74"/>
        <v>-18.771425882089318</v>
      </c>
      <c r="N296" s="13">
        <f t="shared" si="66"/>
        <v>1</v>
      </c>
      <c r="O296" s="3">
        <f t="shared" si="72"/>
        <v>-26.816322688699028</v>
      </c>
      <c r="P296" s="13">
        <f t="shared" si="67"/>
        <v>1</v>
      </c>
    </row>
    <row r="297" spans="1:16" x14ac:dyDescent="0.3">
      <c r="A297" s="3">
        <f t="shared" si="75"/>
        <v>6.4905298284946022</v>
      </c>
      <c r="B297" s="13">
        <f t="shared" si="68"/>
        <v>0.95664456947917231</v>
      </c>
      <c r="C297" s="13">
        <f t="shared" si="69"/>
        <v>0.9335509539608855</v>
      </c>
      <c r="D297" s="13">
        <f t="shared" si="70"/>
        <v>1</v>
      </c>
      <c r="E297" s="3">
        <f t="shared" si="71"/>
        <v>-2.7452649142473011</v>
      </c>
      <c r="F297" s="13">
        <f t="shared" si="61"/>
        <v>1</v>
      </c>
      <c r="G297" s="3">
        <f t="shared" si="71"/>
        <v>-5.4905298284946022</v>
      </c>
      <c r="H297" s="13">
        <f t="shared" si="62"/>
        <v>1</v>
      </c>
      <c r="I297" s="3">
        <f t="shared" si="71"/>
        <v>-8.2357947427419038</v>
      </c>
      <c r="J297" s="13">
        <f t="shared" si="63"/>
        <v>1</v>
      </c>
      <c r="K297" s="3">
        <f t="shared" si="71"/>
        <v>-13.726324571236507</v>
      </c>
      <c r="L297" s="13">
        <f t="shared" si="65"/>
        <v>1</v>
      </c>
      <c r="M297" s="3">
        <f t="shared" si="74"/>
        <v>-19.216854399731108</v>
      </c>
      <c r="N297" s="13">
        <f t="shared" si="66"/>
        <v>1</v>
      </c>
      <c r="O297" s="3">
        <f t="shared" si="72"/>
        <v>-27.452649142473014</v>
      </c>
      <c r="P297" s="13">
        <f t="shared" si="67"/>
        <v>1</v>
      </c>
    </row>
    <row r="298" spans="1:16" x14ac:dyDescent="0.3">
      <c r="A298" s="3">
        <f t="shared" si="75"/>
        <v>6.6203404250644944</v>
      </c>
      <c r="B298" s="13">
        <f t="shared" si="68"/>
        <v>0.95747633672859733</v>
      </c>
      <c r="C298" s="13">
        <f t="shared" si="69"/>
        <v>0.934810444281991</v>
      </c>
      <c r="D298" s="13">
        <f t="shared" si="70"/>
        <v>1</v>
      </c>
      <c r="E298" s="3">
        <f t="shared" si="71"/>
        <v>-2.8101702125322472</v>
      </c>
      <c r="F298" s="13">
        <f t="shared" si="61"/>
        <v>1</v>
      </c>
      <c r="G298" s="3">
        <f t="shared" si="71"/>
        <v>-5.6203404250644944</v>
      </c>
      <c r="H298" s="13">
        <f t="shared" si="62"/>
        <v>1</v>
      </c>
      <c r="I298" s="3">
        <f t="shared" si="71"/>
        <v>-8.4305106375967416</v>
      </c>
      <c r="J298" s="13">
        <f t="shared" si="63"/>
        <v>1</v>
      </c>
      <c r="K298" s="3">
        <f t="shared" si="71"/>
        <v>-14.050851062661238</v>
      </c>
      <c r="L298" s="13">
        <f t="shared" si="65"/>
        <v>1</v>
      </c>
      <c r="M298" s="3">
        <f t="shared" si="74"/>
        <v>-19.671191487725729</v>
      </c>
      <c r="N298" s="13">
        <f t="shared" si="66"/>
        <v>1</v>
      </c>
      <c r="O298" s="3">
        <f t="shared" si="72"/>
        <v>-28.101702125322475</v>
      </c>
      <c r="P298" s="13">
        <f t="shared" si="67"/>
        <v>1</v>
      </c>
    </row>
    <row r="299" spans="1:16" x14ac:dyDescent="0.3">
      <c r="A299" s="3">
        <f t="shared" si="75"/>
        <v>6.7527472335657848</v>
      </c>
      <c r="B299" s="13">
        <f t="shared" si="68"/>
        <v>0.95829249687199303</v>
      </c>
      <c r="C299" s="13">
        <f t="shared" si="69"/>
        <v>0.93604688827720794</v>
      </c>
      <c r="D299" s="13">
        <f t="shared" si="70"/>
        <v>1</v>
      </c>
      <c r="E299" s="3">
        <f t="shared" si="71"/>
        <v>-2.8763736167828924</v>
      </c>
      <c r="F299" s="13">
        <f t="shared" si="61"/>
        <v>1</v>
      </c>
      <c r="G299" s="3">
        <f t="shared" si="71"/>
        <v>-5.7527472335657848</v>
      </c>
      <c r="H299" s="13">
        <f t="shared" si="62"/>
        <v>1</v>
      </c>
      <c r="I299" s="3">
        <f t="shared" si="71"/>
        <v>-8.6291208503486772</v>
      </c>
      <c r="J299" s="13">
        <f t="shared" si="63"/>
        <v>1</v>
      </c>
      <c r="K299" s="3">
        <f t="shared" si="71"/>
        <v>-14.381868083914462</v>
      </c>
      <c r="L299" s="13">
        <f t="shared" si="65"/>
        <v>1</v>
      </c>
      <c r="M299" s="3">
        <f t="shared" si="74"/>
        <v>-20.134615317480247</v>
      </c>
      <c r="N299" s="13">
        <f t="shared" si="66"/>
        <v>1</v>
      </c>
      <c r="O299" s="3">
        <f t="shared" si="72"/>
        <v>-28.763736167828924</v>
      </c>
      <c r="P299" s="13">
        <f t="shared" si="67"/>
        <v>1</v>
      </c>
    </row>
    <row r="300" spans="1:16" x14ac:dyDescent="0.3">
      <c r="A300" s="3">
        <f t="shared" si="75"/>
        <v>6.8878021782371004</v>
      </c>
      <c r="B300" s="13">
        <f t="shared" si="68"/>
        <v>0.95909332924463986</v>
      </c>
      <c r="C300" s="13">
        <f t="shared" si="69"/>
        <v>0.93726067587811313</v>
      </c>
      <c r="D300" s="13">
        <f t="shared" si="70"/>
        <v>1</v>
      </c>
      <c r="E300" s="3">
        <f t="shared" si="71"/>
        <v>-2.9439010891185502</v>
      </c>
      <c r="F300" s="13">
        <f t="shared" si="61"/>
        <v>1</v>
      </c>
      <c r="G300" s="3">
        <f t="shared" si="71"/>
        <v>-5.8878021782371004</v>
      </c>
      <c r="H300" s="13">
        <f t="shared" si="62"/>
        <v>1</v>
      </c>
      <c r="I300" s="3">
        <f t="shared" si="71"/>
        <v>-8.8317032673556497</v>
      </c>
      <c r="J300" s="13">
        <f t="shared" si="63"/>
        <v>1</v>
      </c>
      <c r="K300" s="3">
        <f t="shared" si="71"/>
        <v>-14.719505445592752</v>
      </c>
      <c r="L300" s="13">
        <f t="shared" si="65"/>
        <v>1</v>
      </c>
      <c r="M300" s="3">
        <f t="shared" si="74"/>
        <v>-20.60730762382985</v>
      </c>
      <c r="N300" s="13">
        <f t="shared" si="66"/>
        <v>1</v>
      </c>
      <c r="O300" s="3">
        <f t="shared" si="72"/>
        <v>-29.439010891185504</v>
      </c>
      <c r="P300" s="13">
        <f t="shared" si="67"/>
        <v>1</v>
      </c>
    </row>
    <row r="301" spans="1:16" x14ac:dyDescent="0.3">
      <c r="A301" s="3">
        <f t="shared" si="75"/>
        <v>7.0255582218018429</v>
      </c>
      <c r="B301" s="13">
        <f t="shared" si="68"/>
        <v>0.95987910870819926</v>
      </c>
      <c r="C301" s="13">
        <f t="shared" si="69"/>
        <v>0.93845219165805638</v>
      </c>
      <c r="D301" s="13">
        <f t="shared" si="70"/>
        <v>1</v>
      </c>
      <c r="E301" s="3">
        <f t="shared" si="71"/>
        <v>-3.0127791109009214</v>
      </c>
      <c r="F301" s="13">
        <f t="shared" si="61"/>
        <v>1</v>
      </c>
      <c r="G301" s="3">
        <f t="shared" si="71"/>
        <v>-6.0255582218018429</v>
      </c>
      <c r="H301" s="13">
        <f t="shared" si="62"/>
        <v>1</v>
      </c>
      <c r="I301" s="3">
        <f t="shared" si="71"/>
        <v>-9.0383373327027634</v>
      </c>
      <c r="J301" s="13">
        <f t="shared" si="63"/>
        <v>1</v>
      </c>
      <c r="K301" s="3">
        <f t="shared" si="71"/>
        <v>-15.063895554504608</v>
      </c>
      <c r="L301" s="13">
        <f t="shared" si="65"/>
        <v>1</v>
      </c>
      <c r="M301" s="3">
        <f t="shared" si="74"/>
        <v>-21.089453776306449</v>
      </c>
      <c r="N301" s="13">
        <f t="shared" si="66"/>
        <v>1</v>
      </c>
      <c r="O301" s="3">
        <f t="shared" si="72"/>
        <v>-30.127791109009216</v>
      </c>
      <c r="P301" s="13">
        <f t="shared" si="67"/>
        <v>1</v>
      </c>
    </row>
    <row r="302" spans="1:16" x14ac:dyDescent="0.3">
      <c r="A302" s="3">
        <f t="shared" si="75"/>
        <v>7.1660693862378801</v>
      </c>
      <c r="B302" s="13">
        <f t="shared" si="68"/>
        <v>0.96065010570131482</v>
      </c>
      <c r="C302" s="13">
        <f t="shared" si="69"/>
        <v>0.93962181485503138</v>
      </c>
      <c r="D302" s="13">
        <f t="shared" si="70"/>
        <v>1</v>
      </c>
      <c r="E302" s="3">
        <f t="shared" si="71"/>
        <v>-3.0830346931189401</v>
      </c>
      <c r="F302" s="13">
        <f t="shared" si="61"/>
        <v>1</v>
      </c>
      <c r="G302" s="3">
        <f t="shared" si="71"/>
        <v>-6.1660693862378801</v>
      </c>
      <c r="H302" s="13">
        <f t="shared" si="62"/>
        <v>1</v>
      </c>
      <c r="I302" s="3">
        <f t="shared" si="71"/>
        <v>-9.2491040793568207</v>
      </c>
      <c r="J302" s="13">
        <f t="shared" si="63"/>
        <v>1</v>
      </c>
      <c r="K302" s="3">
        <f t="shared" si="71"/>
        <v>-15.415173465594702</v>
      </c>
      <c r="L302" s="13">
        <f t="shared" si="65"/>
        <v>1</v>
      </c>
      <c r="M302" s="3">
        <f t="shared" si="74"/>
        <v>-21.581242851832581</v>
      </c>
      <c r="N302" s="13">
        <f t="shared" si="66"/>
        <v>1</v>
      </c>
      <c r="O302" s="3">
        <f t="shared" si="72"/>
        <v>-30.830346931189403</v>
      </c>
      <c r="P302" s="13">
        <f t="shared" si="67"/>
        <v>1</v>
      </c>
    </row>
    <row r="303" spans="1:16" x14ac:dyDescent="0.3">
      <c r="A303" s="3">
        <f t="shared" si="75"/>
        <v>7.3093907739626376</v>
      </c>
      <c r="B303" s="13">
        <f t="shared" si="68"/>
        <v>0.96140658629055997</v>
      </c>
      <c r="C303" s="13">
        <f t="shared" si="69"/>
        <v>0.94076991939692223</v>
      </c>
      <c r="D303" s="13">
        <f t="shared" si="70"/>
        <v>1</v>
      </c>
      <c r="E303" s="3">
        <f t="shared" si="71"/>
        <v>-3.1546953869813188</v>
      </c>
      <c r="F303" s="13">
        <f t="shared" si="61"/>
        <v>1</v>
      </c>
      <c r="G303" s="3">
        <f t="shared" si="71"/>
        <v>-6.3093907739626376</v>
      </c>
      <c r="H303" s="13">
        <f t="shared" si="62"/>
        <v>1</v>
      </c>
      <c r="I303" s="3">
        <f t="shared" si="71"/>
        <v>-9.4640861609439568</v>
      </c>
      <c r="J303" s="13">
        <f t="shared" si="63"/>
        <v>1</v>
      </c>
      <c r="K303" s="3">
        <f t="shared" si="71"/>
        <v>-15.773476934906594</v>
      </c>
      <c r="L303" s="13">
        <f t="shared" si="65"/>
        <v>1</v>
      </c>
      <c r="M303" s="3">
        <f t="shared" si="74"/>
        <v>-22.08286770886923</v>
      </c>
      <c r="N303" s="13">
        <f t="shared" si="66"/>
        <v>1</v>
      </c>
      <c r="O303" s="3">
        <f t="shared" si="72"/>
        <v>-31.546953869813187</v>
      </c>
      <c r="P303" s="13">
        <f t="shared" si="67"/>
        <v>1</v>
      </c>
    </row>
    <row r="304" spans="1:16" x14ac:dyDescent="0.3">
      <c r="A304" s="3">
        <f t="shared" si="75"/>
        <v>7.4555785894418909</v>
      </c>
      <c r="B304" s="13">
        <f t="shared" si="68"/>
        <v>0.96214881222167647</v>
      </c>
      <c r="C304" s="13">
        <f t="shared" si="69"/>
        <v>0.94189687392898835</v>
      </c>
      <c r="D304" s="13">
        <f t="shared" si="70"/>
        <v>1</v>
      </c>
      <c r="E304" s="3">
        <f t="shared" si="71"/>
        <v>-3.2277892947209454</v>
      </c>
      <c r="F304" s="13">
        <f t="shared" si="61"/>
        <v>1</v>
      </c>
      <c r="G304" s="3">
        <f t="shared" si="71"/>
        <v>-6.4555785894418909</v>
      </c>
      <c r="H304" s="13">
        <f t="shared" si="62"/>
        <v>1</v>
      </c>
      <c r="I304" s="3">
        <f t="shared" si="71"/>
        <v>-9.6833678841628359</v>
      </c>
      <c r="J304" s="13">
        <f t="shared" si="63"/>
        <v>1</v>
      </c>
      <c r="K304" s="3">
        <f t="shared" si="71"/>
        <v>-16.138946473604726</v>
      </c>
      <c r="L304" s="13">
        <f t="shared" si="65"/>
        <v>1</v>
      </c>
      <c r="M304" s="3">
        <f t="shared" si="74"/>
        <v>-22.594525063046618</v>
      </c>
      <c r="N304" s="13">
        <f t="shared" si="66"/>
        <v>1</v>
      </c>
      <c r="O304" s="3">
        <f t="shared" si="72"/>
        <v>-32.277892947209452</v>
      </c>
      <c r="P304" s="13">
        <f t="shared" si="67"/>
        <v>1</v>
      </c>
    </row>
    <row r="305" spans="1:16" x14ac:dyDescent="0.3">
      <c r="A305" s="3">
        <f t="shared" si="75"/>
        <v>7.6046901612307289</v>
      </c>
      <c r="B305" s="13">
        <f t="shared" si="68"/>
        <v>0.96287704097105487</v>
      </c>
      <c r="C305" s="13">
        <f t="shared" si="69"/>
        <v>0.94300304184345796</v>
      </c>
      <c r="D305" s="13">
        <f t="shared" si="70"/>
        <v>1</v>
      </c>
      <c r="E305" s="3">
        <f t="shared" si="71"/>
        <v>-3.3023450806153645</v>
      </c>
      <c r="F305" s="13">
        <f t="shared" si="61"/>
        <v>1</v>
      </c>
      <c r="G305" s="3">
        <f t="shared" si="71"/>
        <v>-6.6046901612307289</v>
      </c>
      <c r="H305" s="13">
        <f t="shared" si="62"/>
        <v>1</v>
      </c>
      <c r="I305" s="3">
        <f t="shared" si="71"/>
        <v>-9.9070352418460939</v>
      </c>
      <c r="J305" s="13">
        <f t="shared" si="63"/>
        <v>1</v>
      </c>
      <c r="K305" s="3">
        <f t="shared" si="71"/>
        <v>-16.511725403076824</v>
      </c>
      <c r="L305" s="13">
        <f t="shared" si="65"/>
        <v>1</v>
      </c>
      <c r="M305" s="3">
        <f t="shared" si="74"/>
        <v>-23.116415564307552</v>
      </c>
      <c r="N305" s="13">
        <f t="shared" si="66"/>
        <v>1</v>
      </c>
      <c r="O305" s="3">
        <f t="shared" si="72"/>
        <v>-33.023450806153647</v>
      </c>
      <c r="P305" s="13">
        <f t="shared" si="67"/>
        <v>1</v>
      </c>
    </row>
    <row r="306" spans="1:16" x14ac:dyDescent="0.3">
      <c r="A306" s="3">
        <f t="shared" si="75"/>
        <v>7.7567839644553436</v>
      </c>
      <c r="B306" s="13">
        <f t="shared" si="68"/>
        <v>0.96359152579740837</v>
      </c>
      <c r="C306" s="13">
        <f t="shared" si="69"/>
        <v>0.94408878131110285</v>
      </c>
      <c r="D306" s="13">
        <f t="shared" si="70"/>
        <v>1</v>
      </c>
      <c r="E306" s="3">
        <f t="shared" si="71"/>
        <v>-3.3783919822276718</v>
      </c>
      <c r="F306" s="13">
        <f t="shared" si="61"/>
        <v>1</v>
      </c>
      <c r="G306" s="3">
        <f t="shared" si="71"/>
        <v>-6.7567839644553436</v>
      </c>
      <c r="H306" s="13">
        <f t="shared" si="62"/>
        <v>1</v>
      </c>
      <c r="I306" s="3">
        <f t="shared" si="71"/>
        <v>-10.135175946683015</v>
      </c>
      <c r="J306" s="13">
        <f t="shared" si="63"/>
        <v>1</v>
      </c>
      <c r="K306" s="3">
        <f t="shared" si="71"/>
        <v>-16.891959911138358</v>
      </c>
      <c r="L306" s="13">
        <f t="shared" si="65"/>
        <v>1</v>
      </c>
      <c r="M306" s="3">
        <f t="shared" si="74"/>
        <v>-23.648743875593702</v>
      </c>
      <c r="N306" s="13">
        <f t="shared" si="66"/>
        <v>1</v>
      </c>
      <c r="O306" s="3">
        <f t="shared" si="72"/>
        <v>-33.783919822276715</v>
      </c>
      <c r="P306" s="13">
        <f t="shared" si="67"/>
        <v>1</v>
      </c>
    </row>
    <row r="307" spans="1:16" x14ac:dyDescent="0.3">
      <c r="A307" s="3">
        <f t="shared" si="75"/>
        <v>7.9119196437444508</v>
      </c>
      <c r="B307" s="13">
        <f t="shared" si="68"/>
        <v>0.96429251579359498</v>
      </c>
      <c r="C307" s="13">
        <f t="shared" si="69"/>
        <v>0.9451544453146743</v>
      </c>
      <c r="D307" s="13">
        <f t="shared" si="70"/>
        <v>1</v>
      </c>
      <c r="E307" s="3">
        <f t="shared" si="71"/>
        <v>-3.4559598218722254</v>
      </c>
      <c r="F307" s="13">
        <f t="shared" si="61"/>
        <v>1</v>
      </c>
      <c r="G307" s="3">
        <f t="shared" si="71"/>
        <v>-6.9119196437444508</v>
      </c>
      <c r="H307" s="13">
        <f t="shared" si="62"/>
        <v>1</v>
      </c>
      <c r="I307" s="3">
        <f t="shared" si="71"/>
        <v>-10.367879465616676</v>
      </c>
      <c r="J307" s="13">
        <f t="shared" si="63"/>
        <v>1</v>
      </c>
      <c r="K307" s="3">
        <f t="shared" si="71"/>
        <v>-17.279799109361129</v>
      </c>
      <c r="L307" s="13">
        <f t="shared" si="65"/>
        <v>1</v>
      </c>
      <c r="M307" s="3">
        <f t="shared" si="74"/>
        <v>-24.191718753105576</v>
      </c>
      <c r="N307" s="13">
        <f t="shared" si="66"/>
        <v>1</v>
      </c>
      <c r="O307" s="3">
        <f t="shared" si="72"/>
        <v>-34.559598218722257</v>
      </c>
      <c r="P307" s="13">
        <f t="shared" si="67"/>
        <v>1</v>
      </c>
    </row>
    <row r="308" spans="1:16" x14ac:dyDescent="0.3">
      <c r="A308" s="3">
        <f t="shared" si="75"/>
        <v>8.0701580366193397</v>
      </c>
      <c r="B308" s="13">
        <f t="shared" si="68"/>
        <v>0.96498025593854453</v>
      </c>
      <c r="C308" s="13">
        <f t="shared" si="69"/>
        <v>0.94620038168408294</v>
      </c>
      <c r="D308" s="13">
        <f t="shared" si="70"/>
        <v>1</v>
      </c>
      <c r="E308" s="3">
        <f t="shared" si="71"/>
        <v>-3.5350790183096699</v>
      </c>
      <c r="F308" s="13">
        <f t="shared" si="61"/>
        <v>1</v>
      </c>
      <c r="G308" s="3">
        <f t="shared" si="71"/>
        <v>-7.0701580366193397</v>
      </c>
      <c r="H308" s="13">
        <f t="shared" si="62"/>
        <v>1</v>
      </c>
      <c r="I308" s="3">
        <f t="shared" si="71"/>
        <v>-10.60523705492901</v>
      </c>
      <c r="J308" s="13">
        <f t="shared" si="63"/>
        <v>1</v>
      </c>
      <c r="K308" s="3">
        <f t="shared" si="71"/>
        <v>-17.675395091548349</v>
      </c>
      <c r="L308" s="13">
        <f t="shared" si="65"/>
        <v>1</v>
      </c>
      <c r="M308" s="3">
        <f t="shared" si="74"/>
        <v>-24.745553128167689</v>
      </c>
      <c r="N308" s="13">
        <f t="shared" si="66"/>
        <v>1</v>
      </c>
      <c r="O308" s="3">
        <f t="shared" si="72"/>
        <v>-35.350790183096699</v>
      </c>
      <c r="P308" s="13">
        <f t="shared" si="67"/>
        <v>1</v>
      </c>
    </row>
    <row r="309" spans="1:16" x14ac:dyDescent="0.3">
      <c r="A309" s="3">
        <f t="shared" si="75"/>
        <v>8.2315611973517271</v>
      </c>
      <c r="B309" s="13">
        <f t="shared" si="68"/>
        <v>0.96565498714924836</v>
      </c>
      <c r="C309" s="13">
        <f t="shared" si="69"/>
        <v>0.94722693313321005</v>
      </c>
      <c r="D309" s="13">
        <f t="shared" si="70"/>
        <v>1</v>
      </c>
      <c r="E309" s="3">
        <f t="shared" si="71"/>
        <v>-3.6157805986758635</v>
      </c>
      <c r="F309" s="13">
        <f t="shared" si="61"/>
        <v>1</v>
      </c>
      <c r="G309" s="3">
        <f t="shared" si="71"/>
        <v>-7.2315611973517271</v>
      </c>
      <c r="H309" s="13">
        <f t="shared" si="62"/>
        <v>1</v>
      </c>
      <c r="I309" s="3">
        <f t="shared" si="71"/>
        <v>-10.847341796027591</v>
      </c>
      <c r="J309" s="13">
        <f t="shared" si="63"/>
        <v>1</v>
      </c>
      <c r="K309" s="3">
        <f t="shared" si="71"/>
        <v>-18.078902993379316</v>
      </c>
      <c r="L309" s="13">
        <f t="shared" si="65"/>
        <v>1</v>
      </c>
      <c r="M309" s="3">
        <f t="shared" si="74"/>
        <v>-25.310464190731047</v>
      </c>
      <c r="N309" s="13">
        <f t="shared" si="66"/>
        <v>1</v>
      </c>
      <c r="O309" s="3">
        <f t="shared" si="72"/>
        <v>-36.157805986758632</v>
      </c>
      <c r="P309" s="13">
        <f t="shared" si="67"/>
        <v>1</v>
      </c>
    </row>
    <row r="310" spans="1:16" x14ac:dyDescent="0.3">
      <c r="A310" s="3">
        <f t="shared" si="75"/>
        <v>8.3961924212987622</v>
      </c>
      <c r="B310" s="13">
        <f t="shared" si="68"/>
        <v>0.96631694633277454</v>
      </c>
      <c r="C310" s="13">
        <f t="shared" si="69"/>
        <v>0.94823443729824364</v>
      </c>
      <c r="D310" s="13">
        <f t="shared" si="70"/>
        <v>1</v>
      </c>
      <c r="E310" s="3">
        <f t="shared" si="71"/>
        <v>-3.6980962106493811</v>
      </c>
      <c r="F310" s="13">
        <f t="shared" si="61"/>
        <v>1</v>
      </c>
      <c r="G310" s="3">
        <f t="shared" si="71"/>
        <v>-7.3961924212987622</v>
      </c>
      <c r="H310" s="13">
        <f t="shared" si="62"/>
        <v>1</v>
      </c>
      <c r="I310" s="3">
        <f t="shared" si="71"/>
        <v>-11.094288631948142</v>
      </c>
      <c r="J310" s="13">
        <f t="shared" si="63"/>
        <v>1</v>
      </c>
      <c r="K310" s="3">
        <f t="shared" si="71"/>
        <v>-18.490481053246906</v>
      </c>
      <c r="L310" s="13">
        <f t="shared" si="65"/>
        <v>1</v>
      </c>
      <c r="M310" s="3">
        <f t="shared" si="74"/>
        <v>-25.886673474545667</v>
      </c>
      <c r="N310" s="13">
        <f t="shared" si="66"/>
        <v>1</v>
      </c>
      <c r="O310" s="3">
        <f t="shared" si="72"/>
        <v>-36.980962106493813</v>
      </c>
      <c r="P310" s="13">
        <f t="shared" si="67"/>
        <v>1</v>
      </c>
    </row>
    <row r="311" spans="1:16" x14ac:dyDescent="0.3">
      <c r="A311" s="3">
        <f t="shared" si="75"/>
        <v>8.5641162697247371</v>
      </c>
      <c r="B311" s="13">
        <f t="shared" si="68"/>
        <v>0.96696636643826894</v>
      </c>
      <c r="C311" s="13">
        <f t="shared" si="69"/>
        <v>0.94922322677743487</v>
      </c>
      <c r="D311" s="13">
        <f t="shared" si="70"/>
        <v>1</v>
      </c>
      <c r="E311" s="3">
        <f t="shared" si="71"/>
        <v>-3.7820581348623685</v>
      </c>
      <c r="F311" s="13">
        <f t="shared" si="61"/>
        <v>1</v>
      </c>
      <c r="G311" s="3">
        <f t="shared" si="71"/>
        <v>-7.5641162697247371</v>
      </c>
      <c r="H311" s="13">
        <f t="shared" si="62"/>
        <v>1</v>
      </c>
      <c r="I311" s="3">
        <f t="shared" si="71"/>
        <v>-11.346174404587106</v>
      </c>
      <c r="J311" s="13">
        <f t="shared" si="63"/>
        <v>1</v>
      </c>
      <c r="K311" s="3">
        <f t="shared" si="71"/>
        <v>-18.910290674311842</v>
      </c>
      <c r="L311" s="13">
        <f t="shared" si="65"/>
        <v>1</v>
      </c>
      <c r="M311" s="3">
        <f t="shared" si="74"/>
        <v>-26.474406944036581</v>
      </c>
      <c r="N311" s="13">
        <f t="shared" si="66"/>
        <v>1</v>
      </c>
      <c r="O311" s="3">
        <f t="shared" si="72"/>
        <v>-37.820581348623683</v>
      </c>
      <c r="P311" s="13">
        <f t="shared" si="67"/>
        <v>1</v>
      </c>
    </row>
    <row r="312" spans="1:16" x14ac:dyDescent="0.3">
      <c r="A312" s="3">
        <f t="shared" si="75"/>
        <v>8.7353985951192321</v>
      </c>
      <c r="B312" s="13">
        <f t="shared" si="68"/>
        <v>0.96760347650890988</v>
      </c>
      <c r="C312" s="13">
        <f t="shared" si="69"/>
        <v>0.95019362917217687</v>
      </c>
      <c r="D312" s="13">
        <f t="shared" si="70"/>
        <v>1</v>
      </c>
      <c r="E312" s="3">
        <f t="shared" si="71"/>
        <v>-3.8676992975596161</v>
      </c>
      <c r="F312" s="13">
        <f t="shared" si="61"/>
        <v>1</v>
      </c>
      <c r="G312" s="3">
        <f t="shared" si="71"/>
        <v>-7.7353985951192321</v>
      </c>
      <c r="H312" s="13">
        <f t="shared" si="62"/>
        <v>1</v>
      </c>
      <c r="I312" s="3">
        <f t="shared" si="71"/>
        <v>-11.603097892678848</v>
      </c>
      <c r="J312" s="13">
        <f t="shared" si="63"/>
        <v>1</v>
      </c>
      <c r="K312" s="3">
        <f t="shared" si="71"/>
        <v>-19.338496487798082</v>
      </c>
      <c r="L312" s="13">
        <f t="shared" si="65"/>
        <v>1</v>
      </c>
      <c r="M312" s="3">
        <f t="shared" si="74"/>
        <v>-27.073895082917311</v>
      </c>
      <c r="N312" s="13">
        <f t="shared" si="66"/>
        <v>1</v>
      </c>
      <c r="O312" s="3">
        <f t="shared" si="72"/>
        <v>-38.676992975596164</v>
      </c>
      <c r="P312" s="13">
        <f t="shared" si="67"/>
        <v>1</v>
      </c>
    </row>
    <row r="313" spans="1:16" x14ac:dyDescent="0.3">
      <c r="A313" s="3">
        <f t="shared" si="75"/>
        <v>8.9101065670216162</v>
      </c>
      <c r="B313" s="13">
        <f t="shared" si="68"/>
        <v>0.96822850173378072</v>
      </c>
      <c r="C313" s="13">
        <f t="shared" si="69"/>
        <v>0.95114596712930788</v>
      </c>
      <c r="D313" s="13">
        <f t="shared" si="70"/>
        <v>1</v>
      </c>
      <c r="E313" s="3">
        <f t="shared" si="71"/>
        <v>-3.9550532835108081</v>
      </c>
      <c r="F313" s="13">
        <f t="shared" si="61"/>
        <v>1</v>
      </c>
      <c r="G313" s="3">
        <f t="shared" si="71"/>
        <v>-7.9101065670216162</v>
      </c>
      <c r="H313" s="13">
        <f t="shared" si="62"/>
        <v>1</v>
      </c>
      <c r="I313" s="3">
        <f t="shared" si="71"/>
        <v>-11.865159850532425</v>
      </c>
      <c r="J313" s="13">
        <f t="shared" si="63"/>
        <v>1</v>
      </c>
      <c r="K313" s="3">
        <f t="shared" si="71"/>
        <v>-19.77526641755404</v>
      </c>
      <c r="L313" s="13">
        <f t="shared" si="65"/>
        <v>1</v>
      </c>
      <c r="M313" s="3">
        <f t="shared" si="74"/>
        <v>-27.685372984575658</v>
      </c>
      <c r="N313" s="13">
        <f t="shared" si="66"/>
        <v>1</v>
      </c>
      <c r="O313" s="3">
        <f t="shared" si="72"/>
        <v>-39.550532835108079</v>
      </c>
      <c r="P313" s="13">
        <f t="shared" si="67"/>
        <v>1</v>
      </c>
    </row>
    <row r="314" spans="1:16" x14ac:dyDescent="0.3">
      <c r="A314" s="3">
        <f t="shared" si="75"/>
        <v>9.0883086983620487</v>
      </c>
      <c r="B314" s="13">
        <f t="shared" si="68"/>
        <v>0.96884166349962964</v>
      </c>
      <c r="C314" s="13">
        <f t="shared" si="69"/>
        <v>0.95208055838455175</v>
      </c>
      <c r="D314" s="13">
        <f t="shared" si="70"/>
        <v>1</v>
      </c>
      <c r="E314" s="3">
        <f t="shared" si="71"/>
        <v>-4.0441543491810243</v>
      </c>
      <c r="F314" s="13">
        <f t="shared" si="61"/>
        <v>1</v>
      </c>
      <c r="G314" s="3">
        <f t="shared" si="71"/>
        <v>-8.0883086983620487</v>
      </c>
      <c r="H314" s="13">
        <f t="shared" si="62"/>
        <v>1</v>
      </c>
      <c r="I314" s="3">
        <f t="shared" si="71"/>
        <v>-12.132463047543073</v>
      </c>
      <c r="J314" s="13">
        <f t="shared" si="63"/>
        <v>1</v>
      </c>
      <c r="K314" s="3">
        <f t="shared" si="71"/>
        <v>-20.220771745905122</v>
      </c>
      <c r="L314" s="13">
        <f t="shared" si="65"/>
        <v>1</v>
      </c>
      <c r="M314" s="3">
        <f t="shared" si="74"/>
        <v>-28.30908044426717</v>
      </c>
      <c r="N314" s="13">
        <f t="shared" si="66"/>
        <v>1</v>
      </c>
      <c r="O314" s="3">
        <f t="shared" si="72"/>
        <v>-40.441543491810243</v>
      </c>
      <c r="P314" s="13">
        <f t="shared" si="67"/>
        <v>1</v>
      </c>
    </row>
    <row r="315" spans="1:16" x14ac:dyDescent="0.3">
      <c r="A315" s="3">
        <f t="shared" si="75"/>
        <v>9.270074872329289</v>
      </c>
      <c r="B315" s="13">
        <f t="shared" si="68"/>
        <v>0.96944317944248704</v>
      </c>
      <c r="C315" s="13">
        <f t="shared" si="69"/>
        <v>0.95299771580700354</v>
      </c>
      <c r="D315" s="13">
        <f t="shared" si="70"/>
        <v>1</v>
      </c>
      <c r="E315" s="3">
        <f t="shared" si="71"/>
        <v>-4.1350374361646445</v>
      </c>
      <c r="F315" s="13">
        <f t="shared" si="61"/>
        <v>1</v>
      </c>
      <c r="G315" s="3">
        <f t="shared" si="71"/>
        <v>-8.270074872329289</v>
      </c>
      <c r="H315" s="13">
        <f t="shared" si="62"/>
        <v>1</v>
      </c>
      <c r="I315" s="3">
        <f t="shared" si="71"/>
        <v>-12.405112308493933</v>
      </c>
      <c r="J315" s="13">
        <f t="shared" si="63"/>
        <v>1</v>
      </c>
      <c r="K315" s="3">
        <f t="shared" si="71"/>
        <v>-20.675187180823222</v>
      </c>
      <c r="L315" s="13">
        <f t="shared" si="65"/>
        <v>1</v>
      </c>
      <c r="M315" s="3">
        <f t="shared" si="74"/>
        <v>-28.945262053152511</v>
      </c>
      <c r="N315" s="13">
        <f t="shared" si="66"/>
        <v>1</v>
      </c>
      <c r="O315" s="3">
        <f t="shared" si="72"/>
        <v>-41.350374361646445</v>
      </c>
      <c r="P315" s="13">
        <f t="shared" si="67"/>
        <v>1</v>
      </c>
    </row>
    <row r="316" spans="1:16" x14ac:dyDescent="0.3">
      <c r="A316" s="3">
        <f t="shared" si="75"/>
        <v>9.4554763697758748</v>
      </c>
      <c r="B316" s="13">
        <f t="shared" si="68"/>
        <v>0.97003326349911301</v>
      </c>
      <c r="C316" s="13">
        <f t="shared" si="69"/>
        <v>0.95389774744457945</v>
      </c>
      <c r="D316" s="13">
        <f t="shared" si="70"/>
        <v>1</v>
      </c>
      <c r="E316" s="3">
        <f t="shared" si="71"/>
        <v>-4.2277381848879374</v>
      </c>
      <c r="F316" s="13">
        <f t="shared" si="61"/>
        <v>1</v>
      </c>
      <c r="G316" s="3">
        <f t="shared" si="71"/>
        <v>-8.4554763697758748</v>
      </c>
      <c r="H316" s="13">
        <f t="shared" si="62"/>
        <v>1</v>
      </c>
      <c r="I316" s="3">
        <f t="shared" si="71"/>
        <v>-12.683214554663813</v>
      </c>
      <c r="J316" s="13">
        <f t="shared" si="63"/>
        <v>1</v>
      </c>
      <c r="K316" s="3">
        <f t="shared" si="71"/>
        <v>-21.138690924439686</v>
      </c>
      <c r="L316" s="13">
        <f t="shared" si="65"/>
        <v>1</v>
      </c>
      <c r="M316" s="3">
        <f t="shared" si="74"/>
        <v>-29.594167294215559</v>
      </c>
      <c r="N316" s="13">
        <f t="shared" si="66"/>
        <v>1</v>
      </c>
      <c r="O316" s="3">
        <f t="shared" si="72"/>
        <v>-42.277381848879372</v>
      </c>
      <c r="P316" s="13">
        <f t="shared" si="67"/>
        <v>1</v>
      </c>
    </row>
    <row r="317" spans="1:16" x14ac:dyDescent="0.3">
      <c r="A317" s="3">
        <f t="shared" si="75"/>
        <v>9.6445858971713925</v>
      </c>
      <c r="B317" s="13">
        <f t="shared" si="68"/>
        <v>0.97061212595824586</v>
      </c>
      <c r="C317" s="13">
        <f t="shared" si="69"/>
        <v>0.95478095657034967</v>
      </c>
      <c r="D317" s="13">
        <f t="shared" si="70"/>
        <v>1</v>
      </c>
      <c r="E317" s="3">
        <f t="shared" si="71"/>
        <v>-4.3222929485856962</v>
      </c>
      <c r="F317" s="13">
        <f t="shared" si="61"/>
        <v>1</v>
      </c>
      <c r="G317" s="3">
        <f t="shared" si="71"/>
        <v>-8.6445858971713925</v>
      </c>
      <c r="H317" s="13">
        <f t="shared" si="62"/>
        <v>1</v>
      </c>
      <c r="I317" s="3">
        <f t="shared" si="71"/>
        <v>-12.966878845757089</v>
      </c>
      <c r="J317" s="13">
        <f t="shared" si="63"/>
        <v>1</v>
      </c>
      <c r="K317" s="3">
        <f t="shared" si="71"/>
        <v>-21.611464742928483</v>
      </c>
      <c r="L317" s="13">
        <f t="shared" si="65"/>
        <v>1</v>
      </c>
      <c r="M317" s="3">
        <f t="shared" si="74"/>
        <v>-30.256050640099872</v>
      </c>
      <c r="N317" s="13">
        <f t="shared" si="66"/>
        <v>1</v>
      </c>
      <c r="O317" s="3">
        <f t="shared" si="72"/>
        <v>-43.222929485856966</v>
      </c>
      <c r="P317" s="13">
        <f t="shared" si="67"/>
        <v>1</v>
      </c>
    </row>
    <row r="318" spans="1:16" x14ac:dyDescent="0.3">
      <c r="A318" s="3">
        <f t="shared" si="75"/>
        <v>9.8374776151148211</v>
      </c>
      <c r="B318" s="13">
        <f t="shared" si="68"/>
        <v>0.97117997351163055</v>
      </c>
      <c r="C318" s="13">
        <f t="shared" si="69"/>
        <v>0.95564764172967676</v>
      </c>
      <c r="D318" s="13">
        <f t="shared" si="70"/>
        <v>1</v>
      </c>
      <c r="E318" s="3">
        <f t="shared" si="71"/>
        <v>-4.4187388075574106</v>
      </c>
      <c r="F318" s="13">
        <f t="shared" si="61"/>
        <v>1</v>
      </c>
      <c r="G318" s="3">
        <f t="shared" si="71"/>
        <v>-8.8374776151148211</v>
      </c>
      <c r="H318" s="13">
        <f t="shared" si="62"/>
        <v>1</v>
      </c>
      <c r="I318" s="3">
        <f t="shared" si="71"/>
        <v>-13.256216422672232</v>
      </c>
      <c r="J318" s="13">
        <f t="shared" si="63"/>
        <v>1</v>
      </c>
      <c r="K318" s="3">
        <f t="shared" si="71"/>
        <v>-22.093694037787053</v>
      </c>
      <c r="L318" s="13">
        <f t="shared" si="65"/>
        <v>1</v>
      </c>
      <c r="M318" s="3">
        <f t="shared" si="74"/>
        <v>-30.931171652901874</v>
      </c>
      <c r="N318" s="13">
        <f t="shared" si="66"/>
        <v>1</v>
      </c>
      <c r="O318" s="3">
        <f t="shared" si="72"/>
        <v>-44.187388075574106</v>
      </c>
      <c r="P318" s="13">
        <f t="shared" si="67"/>
        <v>1</v>
      </c>
    </row>
    <row r="319" spans="1:16" x14ac:dyDescent="0.3">
      <c r="A319" s="3">
        <f t="shared" si="75"/>
        <v>10.034227167417118</v>
      </c>
      <c r="B319" s="13">
        <f t="shared" si="68"/>
        <v>0.97173700930479945</v>
      </c>
      <c r="C319" s="13">
        <f t="shared" si="69"/>
        <v>0.95649809678808695</v>
      </c>
      <c r="D319" s="13">
        <f t="shared" si="70"/>
        <v>1</v>
      </c>
      <c r="E319" s="3">
        <f t="shared" si="71"/>
        <v>-4.517113583708559</v>
      </c>
      <c r="F319" s="13">
        <f t="shared" si="61"/>
        <v>1</v>
      </c>
      <c r="G319" s="3">
        <f t="shared" si="71"/>
        <v>-9.034227167417118</v>
      </c>
      <c r="H319" s="13">
        <f t="shared" si="62"/>
        <v>1</v>
      </c>
      <c r="I319" s="3">
        <f t="shared" si="71"/>
        <v>-13.551340751125677</v>
      </c>
      <c r="J319" s="13">
        <f t="shared" si="63"/>
        <v>1</v>
      </c>
      <c r="K319" s="3">
        <f t="shared" si="71"/>
        <v>-22.585567918542793</v>
      </c>
      <c r="L319" s="13">
        <f t="shared" si="65"/>
        <v>1</v>
      </c>
      <c r="M319" s="3">
        <f t="shared" si="74"/>
        <v>-31.619795085959915</v>
      </c>
      <c r="N319" s="13">
        <f t="shared" si="66"/>
        <v>1</v>
      </c>
      <c r="O319" s="3">
        <f t="shared" si="72"/>
        <v>-45.171135837085586</v>
      </c>
      <c r="P319" s="13">
        <f t="shared" si="67"/>
        <v>1</v>
      </c>
    </row>
    <row r="320" spans="1:16" x14ac:dyDescent="0.3">
      <c r="A320" s="3"/>
      <c r="B320" s="3"/>
      <c r="C320" s="13"/>
    </row>
    <row r="321" spans="1:3" x14ac:dyDescent="0.3">
      <c r="A321" s="3"/>
      <c r="B321" s="3"/>
      <c r="C321" s="13"/>
    </row>
    <row r="322" spans="1:3" x14ac:dyDescent="0.3">
      <c r="A322" s="3"/>
      <c r="B322" s="3"/>
      <c r="C322" s="13"/>
    </row>
    <row r="323" spans="1:3" x14ac:dyDescent="0.3">
      <c r="A323" s="3"/>
      <c r="B323" s="3"/>
      <c r="C323" s="13"/>
    </row>
    <row r="324" spans="1:3" x14ac:dyDescent="0.3">
      <c r="A324" s="3"/>
      <c r="B324" s="3"/>
      <c r="C324" s="13"/>
    </row>
    <row r="325" spans="1:3" x14ac:dyDescent="0.3">
      <c r="A325" s="3"/>
      <c r="B325" s="3"/>
      <c r="C325" s="13"/>
    </row>
    <row r="326" spans="1:3" x14ac:dyDescent="0.3">
      <c r="A326" s="3"/>
      <c r="B326" s="3"/>
      <c r="C326" s="13"/>
    </row>
    <row r="327" spans="1:3" x14ac:dyDescent="0.3">
      <c r="A327" s="3"/>
      <c r="B327" s="3"/>
      <c r="C327" s="13"/>
    </row>
    <row r="328" spans="1:3" x14ac:dyDescent="0.3">
      <c r="A328" s="3"/>
      <c r="B328" s="3"/>
      <c r="C328" s="13"/>
    </row>
    <row r="329" spans="1:3" x14ac:dyDescent="0.3">
      <c r="A329" s="3"/>
      <c r="B329" s="3"/>
      <c r="C329" s="13"/>
    </row>
    <row r="330" spans="1:3" x14ac:dyDescent="0.3">
      <c r="A330" s="3"/>
      <c r="B330" s="3"/>
      <c r="C330" s="13"/>
    </row>
    <row r="331" spans="1:3" x14ac:dyDescent="0.3">
      <c r="A331" s="3"/>
      <c r="B331" s="3"/>
      <c r="C331" s="13"/>
    </row>
    <row r="332" spans="1:3" x14ac:dyDescent="0.3">
      <c r="A332" s="3"/>
      <c r="B332" s="3"/>
      <c r="C332" s="13"/>
    </row>
    <row r="333" spans="1:3" x14ac:dyDescent="0.3">
      <c r="A333" s="3"/>
      <c r="B333" s="3"/>
      <c r="C333" s="13"/>
    </row>
    <row r="334" spans="1:3" x14ac:dyDescent="0.3">
      <c r="A334" s="3"/>
      <c r="B334" s="3"/>
      <c r="C334" s="13"/>
    </row>
    <row r="335" spans="1:3" x14ac:dyDescent="0.3">
      <c r="A335" s="3"/>
      <c r="B335" s="3"/>
      <c r="C335" s="13"/>
    </row>
    <row r="336" spans="1:3" x14ac:dyDescent="0.3">
      <c r="A336" s="3"/>
      <c r="B336" s="3"/>
      <c r="C336" s="13"/>
    </row>
    <row r="337" spans="1:3" x14ac:dyDescent="0.3">
      <c r="A337" s="3"/>
      <c r="B337" s="3"/>
      <c r="C337" s="13"/>
    </row>
    <row r="338" spans="1:3" x14ac:dyDescent="0.3">
      <c r="A338" s="3"/>
      <c r="B338" s="3"/>
      <c r="C338" s="13"/>
    </row>
    <row r="339" spans="1:3" x14ac:dyDescent="0.3">
      <c r="A339" s="3"/>
      <c r="B339" s="3"/>
      <c r="C339" s="13"/>
    </row>
    <row r="340" spans="1:3" x14ac:dyDescent="0.3">
      <c r="A340" s="3"/>
      <c r="B340" s="3"/>
      <c r="C340" s="13"/>
    </row>
    <row r="341" spans="1:3" x14ac:dyDescent="0.3">
      <c r="A341" s="3"/>
      <c r="B341" s="3"/>
      <c r="C341" s="13"/>
    </row>
    <row r="342" spans="1:3" x14ac:dyDescent="0.3">
      <c r="A342" s="3"/>
      <c r="B342" s="3"/>
      <c r="C342" s="13"/>
    </row>
    <row r="343" spans="1:3" x14ac:dyDescent="0.3">
      <c r="A343" s="3"/>
      <c r="B343" s="3"/>
      <c r="C343" s="13"/>
    </row>
    <row r="344" spans="1:3" x14ac:dyDescent="0.3">
      <c r="A344" s="3"/>
      <c r="B344" s="3"/>
      <c r="C344" s="13"/>
    </row>
    <row r="345" spans="1:3" x14ac:dyDescent="0.3">
      <c r="A345" s="3"/>
      <c r="B345" s="3"/>
      <c r="C345" s="13"/>
    </row>
    <row r="346" spans="1:3" x14ac:dyDescent="0.3">
      <c r="A346" s="3"/>
      <c r="B346" s="3"/>
      <c r="C346" s="13"/>
    </row>
    <row r="347" spans="1:3" x14ac:dyDescent="0.3">
      <c r="A347" s="3"/>
      <c r="B347" s="3"/>
      <c r="C347" s="13"/>
    </row>
    <row r="348" spans="1:3" x14ac:dyDescent="0.3">
      <c r="A348" s="3"/>
      <c r="B348" s="3"/>
      <c r="C348" s="13"/>
    </row>
    <row r="349" spans="1:3" x14ac:dyDescent="0.3">
      <c r="A349" s="3"/>
      <c r="B349" s="3"/>
      <c r="C349" s="13"/>
    </row>
    <row r="350" spans="1:3" x14ac:dyDescent="0.3">
      <c r="A350" s="3"/>
      <c r="B350" s="3"/>
      <c r="C350" s="13"/>
    </row>
    <row r="351" spans="1:3" x14ac:dyDescent="0.3">
      <c r="A351" s="3"/>
      <c r="B351" s="3"/>
      <c r="C351" s="13"/>
    </row>
    <row r="352" spans="1:3" x14ac:dyDescent="0.3">
      <c r="A352" s="3"/>
      <c r="B352" s="3"/>
      <c r="C352" s="13"/>
    </row>
    <row r="353" spans="1:3" x14ac:dyDescent="0.3">
      <c r="A353" s="3"/>
      <c r="B353" s="3"/>
      <c r="C353" s="13"/>
    </row>
    <row r="354" spans="1:3" x14ac:dyDescent="0.3">
      <c r="A354" s="3"/>
      <c r="B354" s="3"/>
      <c r="C354" s="13"/>
    </row>
    <row r="355" spans="1:3" x14ac:dyDescent="0.3">
      <c r="A355" s="3"/>
      <c r="B355" s="3"/>
      <c r="C355" s="13"/>
    </row>
    <row r="356" spans="1:3" x14ac:dyDescent="0.3">
      <c r="A356" s="3"/>
      <c r="B356" s="3"/>
      <c r="C356" s="13"/>
    </row>
    <row r="357" spans="1:3" x14ac:dyDescent="0.3">
      <c r="A357" s="3"/>
      <c r="B357" s="3"/>
      <c r="C357" s="13"/>
    </row>
    <row r="358" spans="1:3" x14ac:dyDescent="0.3">
      <c r="A358" s="3"/>
      <c r="B358" s="3"/>
      <c r="C358" s="13"/>
    </row>
    <row r="359" spans="1:3" x14ac:dyDescent="0.3">
      <c r="A359" s="3"/>
      <c r="B359" s="3"/>
      <c r="C359" s="13"/>
    </row>
    <row r="360" spans="1:3" x14ac:dyDescent="0.3">
      <c r="A360" s="3"/>
      <c r="B360" s="3"/>
      <c r="C360" s="13"/>
    </row>
    <row r="361" spans="1:3" x14ac:dyDescent="0.3">
      <c r="A361" s="3"/>
      <c r="B361" s="3"/>
      <c r="C361" s="13"/>
    </row>
    <row r="362" spans="1:3" x14ac:dyDescent="0.3">
      <c r="A362" s="3"/>
      <c r="B362" s="3"/>
      <c r="C362" s="13"/>
    </row>
    <row r="363" spans="1:3" x14ac:dyDescent="0.3">
      <c r="A363" s="3"/>
      <c r="B363" s="3"/>
      <c r="C363" s="13"/>
    </row>
    <row r="364" spans="1:3" x14ac:dyDescent="0.3">
      <c r="A364" s="3"/>
      <c r="B364" s="3"/>
      <c r="C364" s="13"/>
    </row>
    <row r="365" spans="1:3" x14ac:dyDescent="0.3">
      <c r="A365" s="3"/>
      <c r="B365" s="3"/>
      <c r="C365" s="13"/>
    </row>
    <row r="366" spans="1:3" x14ac:dyDescent="0.3">
      <c r="A366" s="3"/>
      <c r="B366" s="3"/>
      <c r="C366" s="13"/>
    </row>
    <row r="367" spans="1:3" x14ac:dyDescent="0.3">
      <c r="A367" s="3"/>
      <c r="B367" s="3"/>
      <c r="C367" s="13"/>
    </row>
    <row r="368" spans="1:3" x14ac:dyDescent="0.3">
      <c r="A368" s="3"/>
      <c r="B368" s="3"/>
      <c r="C368" s="13"/>
    </row>
    <row r="369" spans="1:3" x14ac:dyDescent="0.3">
      <c r="A369" s="3"/>
      <c r="B369" s="3"/>
      <c r="C369" s="13"/>
    </row>
    <row r="370" spans="1:3" x14ac:dyDescent="0.3">
      <c r="A370" s="3"/>
      <c r="B370" s="3"/>
      <c r="C370" s="13"/>
    </row>
    <row r="371" spans="1:3" x14ac:dyDescent="0.3">
      <c r="A371" s="3"/>
      <c r="B371" s="3"/>
      <c r="C371" s="13"/>
    </row>
    <row r="372" spans="1:3" x14ac:dyDescent="0.3">
      <c r="A372" s="3"/>
      <c r="B372" s="3"/>
      <c r="C372" s="13"/>
    </row>
    <row r="373" spans="1:3" x14ac:dyDescent="0.3">
      <c r="A373" s="3"/>
      <c r="B373" s="3"/>
      <c r="C373" s="13"/>
    </row>
    <row r="374" spans="1:3" x14ac:dyDescent="0.3">
      <c r="A374" s="3"/>
      <c r="B374" s="3"/>
      <c r="C374" s="13"/>
    </row>
    <row r="375" spans="1:3" x14ac:dyDescent="0.3">
      <c r="A375" s="3"/>
      <c r="B375" s="3"/>
      <c r="C375" s="13"/>
    </row>
    <row r="376" spans="1:3" x14ac:dyDescent="0.3">
      <c r="A376" s="3"/>
      <c r="B376" s="3"/>
      <c r="C376" s="13"/>
    </row>
    <row r="377" spans="1:3" x14ac:dyDescent="0.3">
      <c r="A377" s="3"/>
      <c r="B377" s="3"/>
      <c r="C377" s="13"/>
    </row>
    <row r="378" spans="1:3" x14ac:dyDescent="0.3">
      <c r="A378" s="3"/>
      <c r="B378" s="3"/>
      <c r="C378" s="13"/>
    </row>
    <row r="379" spans="1:3" x14ac:dyDescent="0.3">
      <c r="A379" s="3"/>
      <c r="B379" s="3"/>
      <c r="C379" s="13"/>
    </row>
    <row r="380" spans="1:3" x14ac:dyDescent="0.3">
      <c r="A380" s="3"/>
      <c r="B380" s="3"/>
      <c r="C380" s="13"/>
    </row>
    <row r="381" spans="1:3" x14ac:dyDescent="0.3">
      <c r="A381" s="3"/>
      <c r="B381" s="3"/>
      <c r="C381" s="13"/>
    </row>
    <row r="382" spans="1:3" x14ac:dyDescent="0.3">
      <c r="A382" s="3"/>
      <c r="B382" s="3"/>
      <c r="C382" s="13"/>
    </row>
    <row r="383" spans="1:3" x14ac:dyDescent="0.3">
      <c r="A383" s="3"/>
      <c r="B383" s="3"/>
      <c r="C383" s="13"/>
    </row>
    <row r="384" spans="1:3" x14ac:dyDescent="0.3">
      <c r="A384" s="3"/>
      <c r="B384" s="3"/>
      <c r="C384" s="13"/>
    </row>
    <row r="385" spans="1:3" x14ac:dyDescent="0.3">
      <c r="A385" s="3"/>
      <c r="B385" s="3"/>
      <c r="C385" s="13"/>
    </row>
    <row r="386" spans="1:3" x14ac:dyDescent="0.3">
      <c r="A386" s="3"/>
      <c r="B386" s="3"/>
      <c r="C386" s="13"/>
    </row>
    <row r="387" spans="1:3" x14ac:dyDescent="0.3">
      <c r="A387" s="3"/>
      <c r="B387" s="3"/>
      <c r="C387" s="13"/>
    </row>
    <row r="388" spans="1:3" x14ac:dyDescent="0.3">
      <c r="A388" s="3"/>
      <c r="B388" s="3"/>
      <c r="C388" s="13"/>
    </row>
    <row r="389" spans="1:3" x14ac:dyDescent="0.3">
      <c r="A389" s="3"/>
      <c r="B389" s="3"/>
      <c r="C389" s="13"/>
    </row>
    <row r="390" spans="1:3" x14ac:dyDescent="0.3">
      <c r="A390" s="3"/>
      <c r="B390" s="3"/>
      <c r="C390" s="13"/>
    </row>
    <row r="391" spans="1:3" x14ac:dyDescent="0.3">
      <c r="A391" s="3"/>
      <c r="B391" s="3"/>
      <c r="C391" s="13"/>
    </row>
    <row r="392" spans="1:3" x14ac:dyDescent="0.3">
      <c r="A392" s="3"/>
      <c r="B392" s="3"/>
      <c r="C392" s="13"/>
    </row>
    <row r="393" spans="1:3" x14ac:dyDescent="0.3">
      <c r="A393" s="3"/>
      <c r="B393" s="3"/>
      <c r="C393" s="13"/>
    </row>
    <row r="394" spans="1:3" x14ac:dyDescent="0.3">
      <c r="A394" s="3"/>
      <c r="B394" s="3"/>
      <c r="C394" s="13"/>
    </row>
    <row r="395" spans="1:3" x14ac:dyDescent="0.3">
      <c r="A395" s="3"/>
      <c r="B395" s="3"/>
      <c r="C395" s="13"/>
    </row>
    <row r="396" spans="1:3" x14ac:dyDescent="0.3">
      <c r="A396" s="3"/>
      <c r="B396" s="3"/>
      <c r="C396" s="13"/>
    </row>
    <row r="397" spans="1:3" x14ac:dyDescent="0.3">
      <c r="A397" s="3"/>
      <c r="B397" s="3"/>
      <c r="C397" s="13"/>
    </row>
    <row r="398" spans="1:3" x14ac:dyDescent="0.3">
      <c r="A398" s="3"/>
      <c r="B398" s="3"/>
      <c r="C398" s="13"/>
    </row>
    <row r="399" spans="1:3" x14ac:dyDescent="0.3">
      <c r="A399" s="3"/>
      <c r="B399" s="3"/>
      <c r="C399" s="13"/>
    </row>
    <row r="400" spans="1:3" x14ac:dyDescent="0.3">
      <c r="A400" s="3"/>
      <c r="B400" s="3"/>
      <c r="C400" s="13"/>
    </row>
    <row r="401" spans="1:3" x14ac:dyDescent="0.3">
      <c r="A401" s="3"/>
      <c r="B401" s="3"/>
      <c r="C401" s="13"/>
    </row>
    <row r="402" spans="1:3" x14ac:dyDescent="0.3">
      <c r="A402" s="3"/>
      <c r="B402" s="3"/>
      <c r="C402" s="13"/>
    </row>
    <row r="403" spans="1:3" x14ac:dyDescent="0.3">
      <c r="A403" s="3"/>
      <c r="B403" s="3"/>
      <c r="C403" s="13"/>
    </row>
    <row r="404" spans="1:3" x14ac:dyDescent="0.3">
      <c r="A404" s="3"/>
      <c r="B404" s="3"/>
      <c r="C404" s="13"/>
    </row>
    <row r="405" spans="1:3" x14ac:dyDescent="0.3">
      <c r="A405" s="3"/>
      <c r="B405" s="3"/>
      <c r="C405" s="13"/>
    </row>
    <row r="406" spans="1:3" x14ac:dyDescent="0.3">
      <c r="A406" s="3"/>
      <c r="B406" s="3"/>
      <c r="C406" s="13"/>
    </row>
    <row r="407" spans="1:3" x14ac:dyDescent="0.3">
      <c r="A407" s="3"/>
      <c r="B407" s="3"/>
      <c r="C407" s="13"/>
    </row>
    <row r="408" spans="1:3" x14ac:dyDescent="0.3">
      <c r="A408" s="3"/>
      <c r="B408" s="3"/>
      <c r="C408" s="13"/>
    </row>
    <row r="409" spans="1:3" x14ac:dyDescent="0.3">
      <c r="A409" s="3"/>
      <c r="B409" s="3"/>
      <c r="C409" s="13"/>
    </row>
    <row r="410" spans="1:3" x14ac:dyDescent="0.3">
      <c r="A410" s="3"/>
      <c r="B410" s="3"/>
      <c r="C410" s="13"/>
    </row>
    <row r="411" spans="1:3" x14ac:dyDescent="0.3">
      <c r="A411" s="3"/>
      <c r="B411" s="3"/>
      <c r="C411" s="13"/>
    </row>
    <row r="412" spans="1:3" x14ac:dyDescent="0.3">
      <c r="A412" s="3"/>
      <c r="B412" s="3"/>
      <c r="C412" s="13"/>
    </row>
    <row r="413" spans="1:3" x14ac:dyDescent="0.3">
      <c r="A413" s="3"/>
      <c r="B413" s="3"/>
      <c r="C413" s="13"/>
    </row>
    <row r="414" spans="1:3" x14ac:dyDescent="0.3">
      <c r="A414" s="3"/>
      <c r="B414" s="3"/>
      <c r="C414" s="13"/>
    </row>
    <row r="415" spans="1:3" x14ac:dyDescent="0.3">
      <c r="A415" s="3"/>
      <c r="B415" s="3"/>
      <c r="C415" s="13"/>
    </row>
    <row r="416" spans="1:3" x14ac:dyDescent="0.3">
      <c r="A416" s="3"/>
      <c r="B416" s="3"/>
      <c r="C416" s="13"/>
    </row>
    <row r="417" spans="1:3" x14ac:dyDescent="0.3">
      <c r="A417" s="3"/>
      <c r="B417" s="3"/>
      <c r="C417" s="13"/>
    </row>
    <row r="418" spans="1:3" x14ac:dyDescent="0.3">
      <c r="A418" s="3"/>
      <c r="B418" s="3"/>
      <c r="C418" s="13"/>
    </row>
    <row r="419" spans="1:3" x14ac:dyDescent="0.3">
      <c r="A419" s="3"/>
      <c r="B419" s="3"/>
      <c r="C419" s="13"/>
    </row>
    <row r="420" spans="1:3" x14ac:dyDescent="0.3">
      <c r="A420" s="3"/>
      <c r="B420" s="3"/>
      <c r="C420" s="13"/>
    </row>
    <row r="421" spans="1:3" x14ac:dyDescent="0.3">
      <c r="A421" s="3"/>
      <c r="B421" s="3"/>
      <c r="C421" s="13"/>
    </row>
    <row r="422" spans="1:3" x14ac:dyDescent="0.3">
      <c r="A422" s="3"/>
      <c r="B422" s="3"/>
      <c r="C422" s="13"/>
    </row>
    <row r="423" spans="1:3" x14ac:dyDescent="0.3">
      <c r="A423" s="3"/>
      <c r="B423" s="3"/>
      <c r="C423" s="13"/>
    </row>
    <row r="424" spans="1:3" x14ac:dyDescent="0.3">
      <c r="A424" s="3"/>
      <c r="B424" s="3"/>
      <c r="C424" s="13"/>
    </row>
    <row r="425" spans="1:3" x14ac:dyDescent="0.3">
      <c r="A425" s="3"/>
      <c r="B425" s="3"/>
      <c r="C425" s="13"/>
    </row>
    <row r="426" spans="1:3" x14ac:dyDescent="0.3">
      <c r="A426" s="3"/>
      <c r="B426" s="3"/>
      <c r="C426" s="13"/>
    </row>
    <row r="427" spans="1:3" x14ac:dyDescent="0.3">
      <c r="A427" s="3"/>
      <c r="B427" s="3"/>
      <c r="C427" s="13"/>
    </row>
    <row r="428" spans="1:3" x14ac:dyDescent="0.3">
      <c r="A428" s="3"/>
      <c r="B428" s="3"/>
      <c r="C428" s="13"/>
    </row>
    <row r="429" spans="1:3" x14ac:dyDescent="0.3">
      <c r="A429" s="3"/>
      <c r="B429" s="3"/>
      <c r="C429" s="13"/>
    </row>
    <row r="430" spans="1:3" x14ac:dyDescent="0.3">
      <c r="A430" s="3"/>
      <c r="B430" s="3"/>
      <c r="C430" s="13"/>
    </row>
    <row r="431" spans="1:3" x14ac:dyDescent="0.3">
      <c r="A431" s="3"/>
      <c r="B431" s="3"/>
      <c r="C431" s="13"/>
    </row>
    <row r="432" spans="1:3" x14ac:dyDescent="0.3">
      <c r="A432" s="3"/>
      <c r="B432" s="3"/>
      <c r="C432" s="13"/>
    </row>
    <row r="433" spans="1:3" x14ac:dyDescent="0.3">
      <c r="A433" s="3"/>
      <c r="B433" s="3"/>
      <c r="C433" s="13"/>
    </row>
    <row r="434" spans="1:3" x14ac:dyDescent="0.3">
      <c r="A434" s="3"/>
      <c r="B434" s="3"/>
      <c r="C434" s="13"/>
    </row>
    <row r="435" spans="1:3" x14ac:dyDescent="0.3">
      <c r="A435" s="3"/>
      <c r="B435" s="3"/>
      <c r="C435" s="13"/>
    </row>
    <row r="436" spans="1:3" x14ac:dyDescent="0.3">
      <c r="A436" s="3"/>
      <c r="B436" s="3"/>
      <c r="C436" s="13"/>
    </row>
    <row r="437" spans="1:3" x14ac:dyDescent="0.3">
      <c r="A437" s="3"/>
      <c r="B437" s="3"/>
      <c r="C437" s="13"/>
    </row>
    <row r="438" spans="1:3" x14ac:dyDescent="0.3">
      <c r="A438" s="3"/>
      <c r="B438" s="3"/>
      <c r="C438" s="13"/>
    </row>
    <row r="439" spans="1:3" x14ac:dyDescent="0.3">
      <c r="A439" s="3"/>
      <c r="B439" s="3"/>
      <c r="C439" s="13"/>
    </row>
    <row r="440" spans="1:3" x14ac:dyDescent="0.3">
      <c r="A440" s="3"/>
      <c r="B440" s="3"/>
      <c r="C440" s="13"/>
    </row>
    <row r="441" spans="1:3" x14ac:dyDescent="0.3">
      <c r="A441" s="3"/>
      <c r="B441" s="3"/>
      <c r="C441" s="13"/>
    </row>
    <row r="442" spans="1:3" x14ac:dyDescent="0.3">
      <c r="A442" s="3"/>
      <c r="B442" s="3"/>
      <c r="C442" s="13"/>
    </row>
    <row r="443" spans="1:3" x14ac:dyDescent="0.3">
      <c r="A443" s="3"/>
      <c r="B443" s="3"/>
      <c r="C443" s="13"/>
    </row>
    <row r="444" spans="1:3" x14ac:dyDescent="0.3">
      <c r="A444" s="3"/>
      <c r="B444" s="3"/>
      <c r="C444" s="13"/>
    </row>
    <row r="445" spans="1:3" x14ac:dyDescent="0.3">
      <c r="A445" s="3"/>
      <c r="B445" s="3"/>
      <c r="C445" s="13"/>
    </row>
    <row r="446" spans="1:3" x14ac:dyDescent="0.3">
      <c r="A446" s="3"/>
      <c r="B446" s="3"/>
      <c r="C446" s="13"/>
    </row>
    <row r="447" spans="1:3" x14ac:dyDescent="0.3">
      <c r="A447" s="3"/>
      <c r="B447" s="3"/>
      <c r="C447" s="13"/>
    </row>
    <row r="448" spans="1:3" x14ac:dyDescent="0.3">
      <c r="A448" s="3"/>
      <c r="B448" s="3"/>
      <c r="C448" s="13"/>
    </row>
    <row r="449" spans="1:3" x14ac:dyDescent="0.3">
      <c r="A449" s="3"/>
      <c r="B449" s="3"/>
      <c r="C449" s="13"/>
    </row>
    <row r="450" spans="1:3" x14ac:dyDescent="0.3">
      <c r="A450" s="3"/>
      <c r="B450" s="3"/>
      <c r="C450" s="13"/>
    </row>
    <row r="451" spans="1:3" x14ac:dyDescent="0.3">
      <c r="A451" s="3"/>
      <c r="B451" s="3"/>
      <c r="C451" s="13"/>
    </row>
    <row r="452" spans="1:3" x14ac:dyDescent="0.3">
      <c r="A452" s="3"/>
      <c r="B452" s="3"/>
      <c r="C452" s="13"/>
    </row>
    <row r="453" spans="1:3" x14ac:dyDescent="0.3">
      <c r="A453" s="3"/>
      <c r="B453" s="3"/>
      <c r="C453" s="13"/>
    </row>
    <row r="454" spans="1:3" x14ac:dyDescent="0.3">
      <c r="A454" s="3"/>
      <c r="B454" s="3"/>
      <c r="C454" s="13"/>
    </row>
    <row r="455" spans="1:3" x14ac:dyDescent="0.3">
      <c r="A455" s="3"/>
      <c r="B455" s="3"/>
      <c r="C455" s="13"/>
    </row>
    <row r="456" spans="1:3" x14ac:dyDescent="0.3">
      <c r="A456" s="3"/>
      <c r="B456" s="3"/>
      <c r="C456" s="13"/>
    </row>
    <row r="457" spans="1:3" x14ac:dyDescent="0.3">
      <c r="A457" s="3"/>
      <c r="B457" s="3"/>
      <c r="C457" s="13"/>
    </row>
    <row r="458" spans="1:3" x14ac:dyDescent="0.3">
      <c r="A458" s="3"/>
      <c r="B458" s="3"/>
      <c r="C458" s="13"/>
    </row>
    <row r="459" spans="1:3" x14ac:dyDescent="0.3">
      <c r="A459" s="3"/>
      <c r="B459" s="3"/>
      <c r="C459" s="13"/>
    </row>
    <row r="460" spans="1:3" x14ac:dyDescent="0.3">
      <c r="A460" s="3"/>
      <c r="B460" s="3"/>
      <c r="C460" s="13"/>
    </row>
    <row r="461" spans="1:3" x14ac:dyDescent="0.3">
      <c r="A461" s="3"/>
      <c r="B461" s="3"/>
      <c r="C461" s="13"/>
    </row>
    <row r="462" spans="1:3" x14ac:dyDescent="0.3">
      <c r="A462" s="3"/>
      <c r="B462" s="3"/>
      <c r="C462" s="13"/>
    </row>
    <row r="463" spans="1:3" x14ac:dyDescent="0.3">
      <c r="A463" s="3"/>
      <c r="B463" s="3"/>
      <c r="C463" s="13"/>
    </row>
    <row r="464" spans="1:3" x14ac:dyDescent="0.3">
      <c r="A464" s="3"/>
      <c r="B464" s="3"/>
      <c r="C464" s="13"/>
    </row>
    <row r="465" spans="1:3" x14ac:dyDescent="0.3">
      <c r="A465" s="3"/>
      <c r="B465" s="3"/>
      <c r="C465" s="13"/>
    </row>
    <row r="466" spans="1:3" x14ac:dyDescent="0.3">
      <c r="A466" s="3"/>
      <c r="B466" s="3"/>
      <c r="C466" s="13"/>
    </row>
    <row r="467" spans="1:3" x14ac:dyDescent="0.3">
      <c r="A467" s="3"/>
      <c r="B467" s="3"/>
      <c r="C467" s="13"/>
    </row>
    <row r="468" spans="1:3" x14ac:dyDescent="0.3">
      <c r="A468" s="3"/>
      <c r="B468" s="3"/>
      <c r="C468" s="13"/>
    </row>
    <row r="469" spans="1:3" x14ac:dyDescent="0.3">
      <c r="A469" s="3"/>
      <c r="B469" s="3"/>
      <c r="C469" s="13"/>
    </row>
    <row r="470" spans="1:3" x14ac:dyDescent="0.3">
      <c r="A470" s="3"/>
      <c r="B470" s="3"/>
      <c r="C470" s="13"/>
    </row>
    <row r="471" spans="1:3" x14ac:dyDescent="0.3">
      <c r="A471" s="3"/>
      <c r="B471" s="3"/>
      <c r="C471" s="13"/>
    </row>
    <row r="472" spans="1:3" x14ac:dyDescent="0.3">
      <c r="A472" s="3"/>
      <c r="B472" s="3"/>
      <c r="C472" s="13"/>
    </row>
    <row r="473" spans="1:3" x14ac:dyDescent="0.3">
      <c r="A473" s="3"/>
      <c r="B473" s="3"/>
      <c r="C473" s="13"/>
    </row>
    <row r="474" spans="1:3" x14ac:dyDescent="0.3">
      <c r="A474" s="3"/>
      <c r="B474" s="3"/>
      <c r="C474" s="13"/>
    </row>
    <row r="475" spans="1:3" x14ac:dyDescent="0.3">
      <c r="A475" s="3"/>
      <c r="B475" s="3"/>
      <c r="C475" s="13"/>
    </row>
    <row r="476" spans="1:3" x14ac:dyDescent="0.3">
      <c r="A476" s="3"/>
      <c r="B476" s="3"/>
      <c r="C476" s="13"/>
    </row>
    <row r="477" spans="1:3" x14ac:dyDescent="0.3">
      <c r="A477" s="3"/>
      <c r="B477" s="3"/>
      <c r="C477" s="13"/>
    </row>
    <row r="478" spans="1:3" x14ac:dyDescent="0.3">
      <c r="A478" s="3"/>
      <c r="B478" s="3"/>
      <c r="C478" s="13"/>
    </row>
    <row r="479" spans="1:3" x14ac:dyDescent="0.3">
      <c r="A479" s="3"/>
      <c r="B479" s="3"/>
      <c r="C479" s="13"/>
    </row>
    <row r="480" spans="1:3" x14ac:dyDescent="0.3">
      <c r="A480" s="3"/>
      <c r="B480" s="3"/>
      <c r="C480" s="13"/>
    </row>
    <row r="481" spans="1:3" x14ac:dyDescent="0.3">
      <c r="A481" s="3"/>
      <c r="B481" s="3"/>
      <c r="C481" s="13"/>
    </row>
    <row r="482" spans="1:3" x14ac:dyDescent="0.3">
      <c r="A482" s="3"/>
      <c r="B482" s="3"/>
      <c r="C482" s="13"/>
    </row>
    <row r="483" spans="1:3" x14ac:dyDescent="0.3">
      <c r="A483" s="3"/>
      <c r="B483" s="3"/>
      <c r="C483" s="13"/>
    </row>
    <row r="484" spans="1:3" x14ac:dyDescent="0.3">
      <c r="A484" s="3"/>
      <c r="B484" s="3"/>
      <c r="C484" s="13"/>
    </row>
    <row r="485" spans="1:3" x14ac:dyDescent="0.3">
      <c r="A485" s="3"/>
      <c r="B485" s="3"/>
      <c r="C485" s="13"/>
    </row>
    <row r="486" spans="1:3" x14ac:dyDescent="0.3">
      <c r="A486" s="3"/>
      <c r="B486" s="3"/>
      <c r="C486" s="13"/>
    </row>
    <row r="487" spans="1:3" x14ac:dyDescent="0.3">
      <c r="A487" s="3"/>
      <c r="B487" s="3"/>
      <c r="C487" s="13"/>
    </row>
    <row r="488" spans="1:3" x14ac:dyDescent="0.3">
      <c r="A488" s="3"/>
      <c r="B488" s="3"/>
      <c r="C488" s="13"/>
    </row>
    <row r="489" spans="1:3" x14ac:dyDescent="0.3">
      <c r="A489" s="3"/>
      <c r="B489" s="3"/>
      <c r="C489" s="13"/>
    </row>
    <row r="490" spans="1:3" x14ac:dyDescent="0.3">
      <c r="A490" s="3"/>
      <c r="B490" s="3"/>
      <c r="C490" s="13"/>
    </row>
    <row r="491" spans="1:3" x14ac:dyDescent="0.3">
      <c r="A491" s="3"/>
      <c r="B491" s="3"/>
      <c r="C491" s="13"/>
    </row>
    <row r="492" spans="1:3" x14ac:dyDescent="0.3">
      <c r="A492" s="3"/>
      <c r="B492" s="3"/>
      <c r="C492" s="13"/>
    </row>
    <row r="493" spans="1:3" x14ac:dyDescent="0.3">
      <c r="A493" s="3"/>
      <c r="B493" s="3"/>
      <c r="C493" s="13"/>
    </row>
    <row r="494" spans="1:3" x14ac:dyDescent="0.3">
      <c r="A494" s="3"/>
      <c r="B494" s="3"/>
      <c r="C494" s="13"/>
    </row>
    <row r="495" spans="1:3" x14ac:dyDescent="0.3">
      <c r="A495" s="3"/>
      <c r="B495" s="3"/>
      <c r="C495" s="13"/>
    </row>
    <row r="496" spans="1:3" x14ac:dyDescent="0.3">
      <c r="A496" s="3"/>
      <c r="B496" s="3"/>
      <c r="C496" s="13"/>
    </row>
    <row r="497" spans="1:3" x14ac:dyDescent="0.3">
      <c r="A497" s="3"/>
      <c r="B497" s="3"/>
      <c r="C497" s="13"/>
    </row>
    <row r="498" spans="1:3" x14ac:dyDescent="0.3">
      <c r="A498" s="3"/>
      <c r="B498" s="3"/>
      <c r="C498" s="13"/>
    </row>
    <row r="499" spans="1:3" x14ac:dyDescent="0.3">
      <c r="A499" s="3"/>
      <c r="B499" s="3"/>
      <c r="C499" s="13"/>
    </row>
    <row r="500" spans="1:3" x14ac:dyDescent="0.3">
      <c r="A500" s="3"/>
      <c r="B500" s="3"/>
      <c r="C500" s="13"/>
    </row>
    <row r="501" spans="1:3" x14ac:dyDescent="0.3">
      <c r="A501" s="3"/>
      <c r="B501" s="3"/>
      <c r="C501" s="13"/>
    </row>
    <row r="502" spans="1:3" x14ac:dyDescent="0.3">
      <c r="A502" s="3"/>
      <c r="B502" s="3"/>
      <c r="C502" s="13"/>
    </row>
    <row r="503" spans="1:3" x14ac:dyDescent="0.3">
      <c r="A503" s="3"/>
      <c r="B503" s="3"/>
      <c r="C503" s="13"/>
    </row>
    <row r="504" spans="1:3" x14ac:dyDescent="0.3">
      <c r="A504" s="3"/>
      <c r="B504" s="3"/>
      <c r="C504" s="13"/>
    </row>
    <row r="505" spans="1:3" x14ac:dyDescent="0.3">
      <c r="A505" s="3"/>
      <c r="B505" s="3"/>
      <c r="C505" s="13"/>
    </row>
    <row r="506" spans="1:3" x14ac:dyDescent="0.3">
      <c r="A506" s="3"/>
      <c r="B506" s="3"/>
      <c r="C506" s="13"/>
    </row>
    <row r="507" spans="1:3" x14ac:dyDescent="0.3">
      <c r="A507" s="3"/>
      <c r="B507" s="3"/>
      <c r="C507" s="13"/>
    </row>
    <row r="508" spans="1:3" x14ac:dyDescent="0.3">
      <c r="A508" s="3"/>
      <c r="B508" s="3"/>
      <c r="C508" s="13"/>
    </row>
    <row r="509" spans="1:3" x14ac:dyDescent="0.3">
      <c r="A509" s="3"/>
      <c r="B509" s="3"/>
      <c r="C509" s="13"/>
    </row>
    <row r="510" spans="1:3" x14ac:dyDescent="0.3">
      <c r="A510" s="3"/>
      <c r="B510" s="3"/>
      <c r="C510" s="13"/>
    </row>
    <row r="511" spans="1:3" x14ac:dyDescent="0.3">
      <c r="A511" s="3"/>
      <c r="B511" s="3"/>
      <c r="C511" s="13"/>
    </row>
    <row r="512" spans="1:3" x14ac:dyDescent="0.3">
      <c r="A512" s="3"/>
      <c r="B512" s="3"/>
      <c r="C512" s="13"/>
    </row>
    <row r="513" spans="1:3" x14ac:dyDescent="0.3">
      <c r="A513" s="3"/>
      <c r="B513" s="3"/>
      <c r="C513" s="13"/>
    </row>
    <row r="514" spans="1:3" x14ac:dyDescent="0.3">
      <c r="A514" s="3"/>
      <c r="B514" s="3"/>
      <c r="C514" s="13"/>
    </row>
    <row r="515" spans="1:3" x14ac:dyDescent="0.3">
      <c r="A515" s="3"/>
      <c r="B515" s="3"/>
      <c r="C515" s="13"/>
    </row>
    <row r="516" spans="1:3" x14ac:dyDescent="0.3">
      <c r="A516" s="3"/>
      <c r="B516" s="3"/>
      <c r="C516" s="13"/>
    </row>
    <row r="517" spans="1:3" x14ac:dyDescent="0.3">
      <c r="A517" s="3"/>
      <c r="B517" s="3"/>
      <c r="C517" s="13"/>
    </row>
    <row r="518" spans="1:3" x14ac:dyDescent="0.3">
      <c r="A518" s="3"/>
      <c r="B518" s="3"/>
      <c r="C518" s="13"/>
    </row>
    <row r="519" spans="1:3" x14ac:dyDescent="0.3">
      <c r="A519" s="3"/>
      <c r="B519" s="3"/>
      <c r="C519" s="13"/>
    </row>
    <row r="520" spans="1:3" x14ac:dyDescent="0.3">
      <c r="A520" s="3"/>
      <c r="B520" s="3"/>
      <c r="C520" s="13"/>
    </row>
    <row r="521" spans="1:3" x14ac:dyDescent="0.3">
      <c r="A521" s="3"/>
      <c r="B521" s="3"/>
      <c r="C521" s="13"/>
    </row>
    <row r="522" spans="1:3" x14ac:dyDescent="0.3">
      <c r="A522" s="3"/>
      <c r="B522" s="3"/>
      <c r="C522" s="13"/>
    </row>
    <row r="523" spans="1:3" x14ac:dyDescent="0.3">
      <c r="A523" s="3"/>
      <c r="B523" s="3"/>
      <c r="C523" s="13"/>
    </row>
    <row r="524" spans="1:3" x14ac:dyDescent="0.3">
      <c r="A524" s="3"/>
      <c r="B524" s="3"/>
      <c r="C524" s="13"/>
    </row>
    <row r="525" spans="1:3" x14ac:dyDescent="0.3">
      <c r="A525" s="3"/>
      <c r="B525" s="3"/>
      <c r="C525" s="13"/>
    </row>
    <row r="526" spans="1:3" x14ac:dyDescent="0.3">
      <c r="A526" s="3"/>
      <c r="B526" s="3"/>
      <c r="C526" s="13"/>
    </row>
    <row r="527" spans="1:3" x14ac:dyDescent="0.3">
      <c r="A527" s="3"/>
      <c r="B527" s="3"/>
      <c r="C527" s="13"/>
    </row>
    <row r="528" spans="1:3" x14ac:dyDescent="0.3">
      <c r="A528" s="3"/>
      <c r="B528" s="3"/>
      <c r="C528" s="13"/>
    </row>
    <row r="529" spans="1:3" x14ac:dyDescent="0.3">
      <c r="A529" s="3"/>
      <c r="B529" s="3"/>
      <c r="C529" s="13"/>
    </row>
    <row r="530" spans="1:3" x14ac:dyDescent="0.3">
      <c r="A530" s="3"/>
      <c r="B530" s="3"/>
      <c r="C530" s="13"/>
    </row>
    <row r="531" spans="1:3" x14ac:dyDescent="0.3">
      <c r="A531" s="3"/>
      <c r="B531" s="3"/>
      <c r="C531" s="13"/>
    </row>
    <row r="532" spans="1:3" x14ac:dyDescent="0.3">
      <c r="A532" s="3"/>
      <c r="B532" s="3"/>
      <c r="C532" s="13"/>
    </row>
    <row r="533" spans="1:3" x14ac:dyDescent="0.3">
      <c r="A533" s="3"/>
      <c r="B533" s="3"/>
      <c r="C533" s="13"/>
    </row>
    <row r="534" spans="1:3" x14ac:dyDescent="0.3">
      <c r="A534" s="3"/>
      <c r="B534" s="3"/>
      <c r="C534" s="13"/>
    </row>
    <row r="535" spans="1:3" x14ac:dyDescent="0.3">
      <c r="A535" s="3"/>
      <c r="B535" s="3"/>
      <c r="C535" s="13"/>
    </row>
    <row r="536" spans="1:3" x14ac:dyDescent="0.3">
      <c r="A536" s="3"/>
      <c r="B536" s="3"/>
      <c r="C536" s="13"/>
    </row>
    <row r="537" spans="1:3" x14ac:dyDescent="0.3">
      <c r="A537" s="3"/>
      <c r="B537" s="3"/>
      <c r="C537" s="13"/>
    </row>
    <row r="538" spans="1:3" x14ac:dyDescent="0.3">
      <c r="A538" s="3"/>
      <c r="B538" s="3"/>
      <c r="C538" s="13"/>
    </row>
    <row r="539" spans="1:3" x14ac:dyDescent="0.3">
      <c r="A539" s="3"/>
      <c r="B539" s="3"/>
      <c r="C539" s="13"/>
    </row>
    <row r="540" spans="1:3" x14ac:dyDescent="0.3">
      <c r="A540" s="3"/>
      <c r="B540" s="3"/>
      <c r="C540" s="13"/>
    </row>
    <row r="541" spans="1:3" x14ac:dyDescent="0.3">
      <c r="A541" s="3"/>
      <c r="B541" s="3"/>
      <c r="C541" s="13"/>
    </row>
    <row r="542" spans="1:3" x14ac:dyDescent="0.3">
      <c r="A542" s="3"/>
      <c r="B542" s="3"/>
      <c r="C542" s="13"/>
    </row>
    <row r="543" spans="1:3" x14ac:dyDescent="0.3">
      <c r="A543" s="3"/>
      <c r="B543" s="3"/>
      <c r="C543" s="13"/>
    </row>
    <row r="544" spans="1:3" x14ac:dyDescent="0.3">
      <c r="A544" s="3"/>
      <c r="B544" s="3"/>
      <c r="C544" s="13"/>
    </row>
    <row r="545" spans="1:3" x14ac:dyDescent="0.3">
      <c r="A545" s="3"/>
      <c r="B545" s="3"/>
      <c r="C545" s="13"/>
    </row>
    <row r="546" spans="1:3" x14ac:dyDescent="0.3">
      <c r="A546" s="3"/>
      <c r="B546" s="3"/>
      <c r="C546" s="13"/>
    </row>
    <row r="547" spans="1:3" x14ac:dyDescent="0.3">
      <c r="A547" s="3"/>
      <c r="B547" s="3"/>
      <c r="C547" s="13"/>
    </row>
    <row r="548" spans="1:3" x14ac:dyDescent="0.3">
      <c r="A548" s="3"/>
      <c r="B548" s="3"/>
      <c r="C548" s="13"/>
    </row>
    <row r="549" spans="1:3" x14ac:dyDescent="0.3">
      <c r="A549" s="3"/>
      <c r="B549" s="3"/>
      <c r="C549" s="13"/>
    </row>
    <row r="550" spans="1:3" x14ac:dyDescent="0.3">
      <c r="A550" s="3"/>
      <c r="B550" s="3"/>
      <c r="C550" s="13"/>
    </row>
    <row r="551" spans="1:3" x14ac:dyDescent="0.3">
      <c r="A551" s="3"/>
      <c r="B551" s="3"/>
      <c r="C551" s="13"/>
    </row>
    <row r="552" spans="1:3" x14ac:dyDescent="0.3">
      <c r="A552" s="3"/>
      <c r="B552" s="3"/>
      <c r="C552" s="13"/>
    </row>
    <row r="553" spans="1:3" x14ac:dyDescent="0.3">
      <c r="A553" s="3"/>
      <c r="B553" s="3"/>
      <c r="C553" s="13"/>
    </row>
    <row r="554" spans="1:3" x14ac:dyDescent="0.3">
      <c r="A554" s="3"/>
      <c r="B554" s="3"/>
      <c r="C554" s="13"/>
    </row>
    <row r="555" spans="1:3" x14ac:dyDescent="0.3">
      <c r="A555" s="3"/>
      <c r="B555" s="3"/>
      <c r="C555" s="13"/>
    </row>
    <row r="556" spans="1:3" x14ac:dyDescent="0.3">
      <c r="A556" s="3"/>
      <c r="B556" s="3"/>
      <c r="C556" s="13"/>
    </row>
    <row r="557" spans="1:3" x14ac:dyDescent="0.3">
      <c r="A557" s="3"/>
      <c r="B557" s="3"/>
      <c r="C557" s="13"/>
    </row>
    <row r="558" spans="1:3" x14ac:dyDescent="0.3">
      <c r="A558" s="3"/>
      <c r="B558" s="3"/>
      <c r="C558" s="13"/>
    </row>
    <row r="559" spans="1:3" x14ac:dyDescent="0.3">
      <c r="A559" s="3"/>
      <c r="B559" s="3"/>
      <c r="C559" s="13"/>
    </row>
    <row r="560" spans="1:3" x14ac:dyDescent="0.3">
      <c r="A560" s="3"/>
      <c r="B560" s="3"/>
      <c r="C560" s="13"/>
    </row>
    <row r="561" spans="1:3" x14ac:dyDescent="0.3">
      <c r="A561" s="3"/>
      <c r="B561" s="3"/>
      <c r="C561" s="13"/>
    </row>
    <row r="562" spans="1:3" x14ac:dyDescent="0.3">
      <c r="A562" s="3"/>
      <c r="B562" s="3"/>
      <c r="C562" s="13"/>
    </row>
    <row r="563" spans="1:3" x14ac:dyDescent="0.3">
      <c r="A563" s="3"/>
      <c r="B563" s="3"/>
      <c r="C563" s="13"/>
    </row>
    <row r="564" spans="1:3" x14ac:dyDescent="0.3">
      <c r="A564" s="3"/>
      <c r="B564" s="3"/>
      <c r="C564" s="13"/>
    </row>
    <row r="565" spans="1:3" x14ac:dyDescent="0.3">
      <c r="A565" s="3"/>
      <c r="B565" s="3"/>
      <c r="C565" s="13"/>
    </row>
    <row r="566" spans="1:3" x14ac:dyDescent="0.3">
      <c r="A566" s="3"/>
      <c r="B566" s="3"/>
      <c r="C566" s="13"/>
    </row>
    <row r="567" spans="1:3" x14ac:dyDescent="0.3">
      <c r="A567" s="3"/>
      <c r="B567" s="3"/>
      <c r="C567" s="13"/>
    </row>
    <row r="568" spans="1:3" x14ac:dyDescent="0.3">
      <c r="A568" s="3"/>
      <c r="B568" s="3"/>
      <c r="C568" s="13"/>
    </row>
    <row r="569" spans="1:3" x14ac:dyDescent="0.3">
      <c r="A569" s="3"/>
      <c r="B569" s="3"/>
      <c r="C569" s="13"/>
    </row>
    <row r="570" spans="1:3" x14ac:dyDescent="0.3">
      <c r="A570" s="3"/>
      <c r="B570" s="3"/>
      <c r="C570" s="13"/>
    </row>
    <row r="571" spans="1:3" x14ac:dyDescent="0.3">
      <c r="A571" s="3"/>
      <c r="B571" s="3"/>
      <c r="C571" s="13"/>
    </row>
    <row r="572" spans="1:3" x14ac:dyDescent="0.3">
      <c r="A572" s="3"/>
      <c r="B572" s="3"/>
      <c r="C572" s="13"/>
    </row>
    <row r="573" spans="1:3" x14ac:dyDescent="0.3">
      <c r="A573" s="3"/>
      <c r="B573" s="3"/>
      <c r="C573" s="13"/>
    </row>
    <row r="574" spans="1:3" x14ac:dyDescent="0.3">
      <c r="A574" s="3"/>
      <c r="B574" s="3"/>
      <c r="C574" s="13"/>
    </row>
    <row r="575" spans="1:3" x14ac:dyDescent="0.3">
      <c r="A575" s="3"/>
      <c r="B575" s="3"/>
      <c r="C575" s="13"/>
    </row>
    <row r="576" spans="1:3" x14ac:dyDescent="0.3">
      <c r="A576" s="3"/>
      <c r="B576" s="3"/>
      <c r="C576" s="13"/>
    </row>
    <row r="577" spans="1:3" x14ac:dyDescent="0.3">
      <c r="A577" s="3"/>
      <c r="B577" s="3"/>
      <c r="C577" s="13"/>
    </row>
    <row r="578" spans="1:3" x14ac:dyDescent="0.3">
      <c r="A578" s="3"/>
      <c r="B578" s="3"/>
      <c r="C578" s="13"/>
    </row>
    <row r="579" spans="1:3" x14ac:dyDescent="0.3">
      <c r="A579" s="3"/>
      <c r="B579" s="3"/>
      <c r="C579" s="13"/>
    </row>
    <row r="580" spans="1:3" x14ac:dyDescent="0.3">
      <c r="A580" s="3"/>
      <c r="B580" s="3"/>
      <c r="C580" s="13"/>
    </row>
    <row r="581" spans="1:3" x14ac:dyDescent="0.3">
      <c r="A581" s="3"/>
      <c r="B581" s="3"/>
      <c r="C581" s="13"/>
    </row>
    <row r="582" spans="1:3" x14ac:dyDescent="0.3">
      <c r="A582" s="3"/>
      <c r="B582" s="3"/>
      <c r="C582" s="13"/>
    </row>
    <row r="583" spans="1:3" x14ac:dyDescent="0.3">
      <c r="A583" s="3"/>
      <c r="B583" s="3"/>
      <c r="C583" s="13"/>
    </row>
    <row r="584" spans="1:3" x14ac:dyDescent="0.3">
      <c r="A584" s="3"/>
      <c r="B584" s="3"/>
      <c r="C584" s="13"/>
    </row>
    <row r="585" spans="1:3" x14ac:dyDescent="0.3">
      <c r="A585" s="3"/>
      <c r="B585" s="3"/>
      <c r="C585" s="13"/>
    </row>
    <row r="586" spans="1:3" x14ac:dyDescent="0.3">
      <c r="A586" s="3"/>
      <c r="B586" s="3"/>
      <c r="C586" s="13"/>
    </row>
    <row r="587" spans="1:3" x14ac:dyDescent="0.3">
      <c r="A587" s="3"/>
      <c r="B587" s="3"/>
      <c r="C587" s="13"/>
    </row>
    <row r="588" spans="1:3" x14ac:dyDescent="0.3">
      <c r="A588" s="3"/>
      <c r="B588" s="3"/>
      <c r="C588" s="13"/>
    </row>
    <row r="589" spans="1:3" x14ac:dyDescent="0.3">
      <c r="A589" s="3"/>
      <c r="B589" s="3"/>
      <c r="C589" s="13"/>
    </row>
    <row r="590" spans="1:3" x14ac:dyDescent="0.3">
      <c r="A590" s="3"/>
      <c r="B590" s="3"/>
      <c r="C590" s="13"/>
    </row>
    <row r="591" spans="1:3" x14ac:dyDescent="0.3">
      <c r="A591" s="3"/>
      <c r="B591" s="3"/>
      <c r="C591" s="13"/>
    </row>
    <row r="592" spans="1:3" x14ac:dyDescent="0.3">
      <c r="A592" s="3"/>
      <c r="B592" s="3"/>
      <c r="C592" s="13"/>
    </row>
    <row r="593" spans="1:3" x14ac:dyDescent="0.3">
      <c r="A593" s="3"/>
      <c r="B593" s="3"/>
      <c r="C593" s="13"/>
    </row>
    <row r="594" spans="1:3" x14ac:dyDescent="0.3">
      <c r="A594" s="3"/>
      <c r="B594" s="3"/>
      <c r="C594" s="13"/>
    </row>
    <row r="595" spans="1:3" x14ac:dyDescent="0.3">
      <c r="A595" s="3"/>
      <c r="B595" s="3"/>
      <c r="C595" s="13"/>
    </row>
    <row r="596" spans="1:3" x14ac:dyDescent="0.3">
      <c r="A596" s="3"/>
      <c r="B596" s="3"/>
      <c r="C596" s="13"/>
    </row>
    <row r="597" spans="1:3" x14ac:dyDescent="0.3">
      <c r="A597" s="3"/>
      <c r="B597" s="3"/>
      <c r="C597" s="13"/>
    </row>
    <row r="598" spans="1:3" x14ac:dyDescent="0.3">
      <c r="A598" s="3"/>
      <c r="B598" s="3"/>
      <c r="C598" s="13"/>
    </row>
    <row r="599" spans="1:3" x14ac:dyDescent="0.3">
      <c r="A599" s="3"/>
      <c r="B599" s="3"/>
      <c r="C599" s="13"/>
    </row>
    <row r="600" spans="1:3" x14ac:dyDescent="0.3">
      <c r="A600" s="3"/>
      <c r="B600" s="3"/>
      <c r="C600" s="13"/>
    </row>
    <row r="601" spans="1:3" x14ac:dyDescent="0.3">
      <c r="A601" s="3"/>
      <c r="B601" s="3"/>
      <c r="C601" s="13"/>
    </row>
    <row r="602" spans="1:3" x14ac:dyDescent="0.3">
      <c r="A602" s="3"/>
      <c r="B602" s="3"/>
      <c r="C602" s="13"/>
    </row>
    <row r="603" spans="1:3" x14ac:dyDescent="0.3">
      <c r="A603" s="3"/>
      <c r="B603" s="3"/>
      <c r="C603" s="13"/>
    </row>
    <row r="604" spans="1:3" x14ac:dyDescent="0.3">
      <c r="A604" s="3"/>
      <c r="B604" s="3"/>
      <c r="C604" s="13"/>
    </row>
    <row r="605" spans="1:3" x14ac:dyDescent="0.3">
      <c r="A605" s="3"/>
      <c r="B605" s="3"/>
      <c r="C605" s="13"/>
    </row>
    <row r="606" spans="1:3" x14ac:dyDescent="0.3">
      <c r="A606" s="3"/>
      <c r="B606" s="3"/>
      <c r="C606" s="13"/>
    </row>
    <row r="607" spans="1:3" x14ac:dyDescent="0.3">
      <c r="A607" s="3"/>
      <c r="B607" s="3"/>
      <c r="C607" s="13"/>
    </row>
    <row r="608" spans="1:3" x14ac:dyDescent="0.3">
      <c r="A608" s="3"/>
      <c r="B608" s="3"/>
      <c r="C608" s="13"/>
    </row>
    <row r="609" spans="1:3" x14ac:dyDescent="0.3">
      <c r="A609" s="3"/>
      <c r="B609" s="3"/>
      <c r="C609" s="13"/>
    </row>
    <row r="610" spans="1:3" x14ac:dyDescent="0.3">
      <c r="A610" s="3"/>
      <c r="B610" s="3"/>
      <c r="C610" s="13"/>
    </row>
    <row r="611" spans="1:3" x14ac:dyDescent="0.3">
      <c r="A611" s="3"/>
      <c r="B611" s="3"/>
      <c r="C611" s="13"/>
    </row>
    <row r="612" spans="1:3" x14ac:dyDescent="0.3">
      <c r="A612" s="3"/>
      <c r="B612" s="3"/>
      <c r="C612" s="13"/>
    </row>
    <row r="613" spans="1:3" x14ac:dyDescent="0.3">
      <c r="A613" s="3"/>
      <c r="B613" s="3"/>
      <c r="C613" s="13"/>
    </row>
    <row r="614" spans="1:3" x14ac:dyDescent="0.3">
      <c r="A614" s="3"/>
      <c r="B614" s="3"/>
      <c r="C614" s="13"/>
    </row>
    <row r="615" spans="1:3" x14ac:dyDescent="0.3">
      <c r="A615" s="3"/>
      <c r="B615" s="3"/>
      <c r="C615" s="13"/>
    </row>
    <row r="616" spans="1:3" x14ac:dyDescent="0.3">
      <c r="A616" s="3"/>
      <c r="B616" s="3"/>
      <c r="C616" s="13"/>
    </row>
    <row r="617" spans="1:3" x14ac:dyDescent="0.3">
      <c r="A617" s="3"/>
      <c r="B617" s="3"/>
      <c r="C617" s="13"/>
    </row>
    <row r="618" spans="1:3" x14ac:dyDescent="0.3">
      <c r="A618" s="3"/>
      <c r="B618" s="3"/>
      <c r="C618" s="13"/>
    </row>
    <row r="619" spans="1:3" x14ac:dyDescent="0.3">
      <c r="A619" s="3"/>
      <c r="B619" s="3"/>
      <c r="C619" s="13"/>
    </row>
    <row r="620" spans="1:3" x14ac:dyDescent="0.3">
      <c r="A620" s="3"/>
      <c r="B620" s="3"/>
      <c r="C620" s="13"/>
    </row>
    <row r="621" spans="1:3" x14ac:dyDescent="0.3">
      <c r="A621" s="3"/>
      <c r="B621" s="3"/>
      <c r="C621" s="13"/>
    </row>
    <row r="622" spans="1:3" x14ac:dyDescent="0.3">
      <c r="A622" s="3"/>
      <c r="B622" s="3"/>
      <c r="C622" s="13"/>
    </row>
    <row r="623" spans="1:3" x14ac:dyDescent="0.3">
      <c r="A623" s="3"/>
      <c r="B623" s="3"/>
      <c r="C623" s="13"/>
    </row>
    <row r="624" spans="1:3" x14ac:dyDescent="0.3">
      <c r="A624" s="3"/>
      <c r="B624" s="3"/>
      <c r="C624" s="13"/>
    </row>
    <row r="625" spans="1:3" x14ac:dyDescent="0.3">
      <c r="A625" s="3"/>
      <c r="B625" s="3"/>
      <c r="C625" s="13"/>
    </row>
    <row r="626" spans="1:3" x14ac:dyDescent="0.3">
      <c r="A626" s="3"/>
      <c r="B626" s="3"/>
      <c r="C626" s="13"/>
    </row>
    <row r="627" spans="1:3" x14ac:dyDescent="0.3">
      <c r="A627" s="3"/>
      <c r="B627" s="3"/>
      <c r="C627" s="13"/>
    </row>
    <row r="628" spans="1:3" x14ac:dyDescent="0.3">
      <c r="A628" s="3"/>
      <c r="B628" s="3"/>
      <c r="C628" s="13"/>
    </row>
    <row r="629" spans="1:3" x14ac:dyDescent="0.3">
      <c r="A629" s="3"/>
      <c r="B629" s="3"/>
      <c r="C629" s="13"/>
    </row>
    <row r="630" spans="1:3" x14ac:dyDescent="0.3">
      <c r="A630" s="3"/>
      <c r="B630" s="3"/>
      <c r="C630" s="13"/>
    </row>
    <row r="631" spans="1:3" x14ac:dyDescent="0.3">
      <c r="A631" s="3"/>
      <c r="B631" s="3"/>
      <c r="C631" s="13"/>
    </row>
    <row r="632" spans="1:3" x14ac:dyDescent="0.3">
      <c r="A632" s="3"/>
      <c r="B632" s="3"/>
      <c r="C632" s="13"/>
    </row>
    <row r="633" spans="1:3" x14ac:dyDescent="0.3">
      <c r="A633" s="3"/>
      <c r="B633" s="3"/>
      <c r="C633" s="13"/>
    </row>
    <row r="634" spans="1:3" x14ac:dyDescent="0.3">
      <c r="A634" s="3"/>
      <c r="B634" s="3"/>
      <c r="C634" s="13"/>
    </row>
    <row r="635" spans="1:3" x14ac:dyDescent="0.3">
      <c r="A635" s="3"/>
      <c r="B635" s="3"/>
      <c r="C635" s="13"/>
    </row>
    <row r="636" spans="1:3" x14ac:dyDescent="0.3">
      <c r="A636" s="3"/>
      <c r="B636" s="3"/>
      <c r="C636" s="13"/>
    </row>
    <row r="637" spans="1:3" x14ac:dyDescent="0.3">
      <c r="A637" s="3"/>
      <c r="B637" s="3"/>
      <c r="C637" s="13"/>
    </row>
    <row r="638" spans="1:3" x14ac:dyDescent="0.3">
      <c r="A638" s="3"/>
      <c r="B638" s="3"/>
      <c r="C638" s="13"/>
    </row>
    <row r="639" spans="1:3" x14ac:dyDescent="0.3">
      <c r="A639" s="3"/>
      <c r="B639" s="3"/>
      <c r="C639" s="13"/>
    </row>
    <row r="640" spans="1:3" x14ac:dyDescent="0.3">
      <c r="A640" s="3"/>
      <c r="B640" s="3"/>
      <c r="C640" s="13"/>
    </row>
    <row r="641" spans="1:3" x14ac:dyDescent="0.3">
      <c r="A641" s="3"/>
      <c r="B641" s="3"/>
      <c r="C641" s="13"/>
    </row>
    <row r="642" spans="1:3" x14ac:dyDescent="0.3">
      <c r="A642" s="3"/>
      <c r="B642" s="3"/>
      <c r="C642" s="13"/>
    </row>
    <row r="643" spans="1:3" x14ac:dyDescent="0.3">
      <c r="A643" s="3"/>
      <c r="B643" s="3"/>
      <c r="C643" s="13"/>
    </row>
    <row r="644" spans="1:3" x14ac:dyDescent="0.3">
      <c r="A644" s="3"/>
      <c r="B644" s="3"/>
      <c r="C644" s="13"/>
    </row>
    <row r="645" spans="1:3" x14ac:dyDescent="0.3">
      <c r="A645" s="3"/>
      <c r="B645" s="3"/>
      <c r="C645" s="13"/>
    </row>
    <row r="646" spans="1:3" x14ac:dyDescent="0.3">
      <c r="A646" s="3"/>
      <c r="B646" s="3"/>
      <c r="C646" s="13"/>
    </row>
    <row r="647" spans="1:3" x14ac:dyDescent="0.3">
      <c r="A647" s="3"/>
      <c r="B647" s="3"/>
      <c r="C647" s="13"/>
    </row>
    <row r="648" spans="1:3" x14ac:dyDescent="0.3">
      <c r="A648" s="3"/>
      <c r="B648" s="3"/>
      <c r="C648" s="13"/>
    </row>
    <row r="649" spans="1:3" x14ac:dyDescent="0.3">
      <c r="A649" s="3"/>
      <c r="B649" s="3"/>
      <c r="C649" s="13"/>
    </row>
    <row r="650" spans="1:3" x14ac:dyDescent="0.3">
      <c r="A650" s="3"/>
      <c r="B650" s="3"/>
      <c r="C650" s="13"/>
    </row>
    <row r="651" spans="1:3" x14ac:dyDescent="0.3">
      <c r="A651" s="3"/>
      <c r="B651" s="3"/>
      <c r="C651" s="13"/>
    </row>
    <row r="652" spans="1:3" x14ac:dyDescent="0.3">
      <c r="A652" s="3"/>
      <c r="B652" s="3"/>
      <c r="C652" s="13"/>
    </row>
    <row r="653" spans="1:3" x14ac:dyDescent="0.3">
      <c r="A653" s="3"/>
      <c r="B653" s="3"/>
      <c r="C653" s="13"/>
    </row>
    <row r="654" spans="1:3" x14ac:dyDescent="0.3">
      <c r="A654" s="3"/>
      <c r="B654" s="3"/>
      <c r="C654" s="13"/>
    </row>
    <row r="655" spans="1:3" x14ac:dyDescent="0.3">
      <c r="A655" s="3"/>
      <c r="B655" s="3"/>
      <c r="C655" s="13"/>
    </row>
    <row r="656" spans="1:3" x14ac:dyDescent="0.3">
      <c r="A656" s="3"/>
      <c r="B656" s="3"/>
      <c r="C656" s="13"/>
    </row>
    <row r="657" spans="1:3" x14ac:dyDescent="0.3">
      <c r="A657" s="3"/>
      <c r="B657" s="3"/>
      <c r="C657" s="13"/>
    </row>
    <row r="658" spans="1:3" x14ac:dyDescent="0.3">
      <c r="A658" s="3"/>
      <c r="B658" s="3"/>
      <c r="C658" s="13"/>
    </row>
    <row r="659" spans="1:3" x14ac:dyDescent="0.3">
      <c r="A659" s="3"/>
      <c r="B659" s="3"/>
      <c r="C659" s="13"/>
    </row>
    <row r="660" spans="1:3" x14ac:dyDescent="0.3">
      <c r="A660" s="3"/>
      <c r="B660" s="3"/>
      <c r="C660" s="13"/>
    </row>
    <row r="661" spans="1:3" x14ac:dyDescent="0.3">
      <c r="A661" s="3"/>
      <c r="B661" s="3"/>
      <c r="C661" s="13"/>
    </row>
    <row r="662" spans="1:3" x14ac:dyDescent="0.3">
      <c r="A662" s="3"/>
      <c r="B662" s="3"/>
      <c r="C662" s="13"/>
    </row>
    <row r="663" spans="1:3" x14ac:dyDescent="0.3">
      <c r="A663" s="3"/>
      <c r="B663" s="3"/>
      <c r="C663" s="13"/>
    </row>
    <row r="664" spans="1:3" x14ac:dyDescent="0.3">
      <c r="A664" s="3"/>
      <c r="B664" s="3"/>
      <c r="C664" s="13"/>
    </row>
    <row r="665" spans="1:3" x14ac:dyDescent="0.3">
      <c r="A665" s="3"/>
      <c r="B665" s="3"/>
      <c r="C665" s="13"/>
    </row>
    <row r="666" spans="1:3" x14ac:dyDescent="0.3">
      <c r="A666" s="3"/>
      <c r="B666" s="3"/>
      <c r="C666" s="13"/>
    </row>
    <row r="667" spans="1:3" x14ac:dyDescent="0.3">
      <c r="A667" s="3"/>
      <c r="B667" s="3"/>
      <c r="C667" s="13"/>
    </row>
    <row r="668" spans="1:3" x14ac:dyDescent="0.3">
      <c r="A668" s="3"/>
      <c r="B668" s="3"/>
      <c r="C668" s="13"/>
    </row>
    <row r="669" spans="1:3" x14ac:dyDescent="0.3">
      <c r="A669" s="3"/>
      <c r="B669" s="3"/>
      <c r="C669" s="13"/>
    </row>
    <row r="670" spans="1:3" x14ac:dyDescent="0.3">
      <c r="A670" s="3"/>
      <c r="B670" s="3"/>
      <c r="C670" s="13"/>
    </row>
    <row r="671" spans="1:3" x14ac:dyDescent="0.3">
      <c r="A671" s="3"/>
      <c r="B671" s="3"/>
      <c r="C671" s="13"/>
    </row>
    <row r="672" spans="1:3" x14ac:dyDescent="0.3">
      <c r="A672" s="3"/>
      <c r="B672" s="3"/>
      <c r="C672" s="13"/>
    </row>
    <row r="673" spans="1:3" x14ac:dyDescent="0.3">
      <c r="A673" s="3"/>
      <c r="B673" s="3"/>
      <c r="C673" s="13"/>
    </row>
    <row r="674" spans="1:3" x14ac:dyDescent="0.3">
      <c r="A674" s="3"/>
      <c r="B674" s="3"/>
      <c r="C674" s="13"/>
    </row>
    <row r="675" spans="1:3" x14ac:dyDescent="0.3">
      <c r="A675" s="3"/>
      <c r="B675" s="3"/>
      <c r="C675" s="13"/>
    </row>
    <row r="676" spans="1:3" x14ac:dyDescent="0.3">
      <c r="A676" s="3"/>
      <c r="B676" s="3"/>
      <c r="C676" s="13"/>
    </row>
    <row r="677" spans="1:3" x14ac:dyDescent="0.3">
      <c r="A677" s="3"/>
      <c r="B677" s="3"/>
      <c r="C677" s="13"/>
    </row>
    <row r="678" spans="1:3" x14ac:dyDescent="0.3">
      <c r="A678" s="3"/>
      <c r="B678" s="3"/>
      <c r="C678" s="13"/>
    </row>
    <row r="679" spans="1:3" x14ac:dyDescent="0.3">
      <c r="A679" s="3"/>
      <c r="B679" s="3"/>
      <c r="C679" s="13"/>
    </row>
    <row r="680" spans="1:3" x14ac:dyDescent="0.3">
      <c r="A680" s="3"/>
      <c r="B680" s="3"/>
      <c r="C680" s="13"/>
    </row>
    <row r="681" spans="1:3" x14ac:dyDescent="0.3">
      <c r="A681" s="3"/>
      <c r="B681" s="3"/>
      <c r="C681" s="13"/>
    </row>
    <row r="682" spans="1:3" x14ac:dyDescent="0.3">
      <c r="A682" s="3"/>
      <c r="B682" s="3"/>
      <c r="C682" s="13"/>
    </row>
    <row r="683" spans="1:3" x14ac:dyDescent="0.3">
      <c r="A683" s="3"/>
      <c r="B683" s="3"/>
      <c r="C683" s="13"/>
    </row>
    <row r="684" spans="1:3" x14ac:dyDescent="0.3">
      <c r="A684" s="3"/>
      <c r="B684" s="3"/>
      <c r="C684" s="13"/>
    </row>
    <row r="685" spans="1:3" x14ac:dyDescent="0.3">
      <c r="A685" s="3"/>
      <c r="B685" s="3"/>
      <c r="C685" s="13"/>
    </row>
    <row r="686" spans="1:3" x14ac:dyDescent="0.3">
      <c r="A686" s="3"/>
      <c r="B686" s="3"/>
      <c r="C686" s="13"/>
    </row>
    <row r="687" spans="1:3" x14ac:dyDescent="0.3">
      <c r="A687" s="3"/>
      <c r="B687" s="3"/>
      <c r="C687" s="13"/>
    </row>
    <row r="688" spans="1:3" x14ac:dyDescent="0.3">
      <c r="A688" s="3"/>
      <c r="B688" s="3"/>
      <c r="C688" s="13"/>
    </row>
    <row r="689" spans="1:3" x14ac:dyDescent="0.3">
      <c r="A689" s="3"/>
      <c r="B689" s="3"/>
      <c r="C689" s="13"/>
    </row>
    <row r="690" spans="1:3" x14ac:dyDescent="0.3">
      <c r="A690" s="3"/>
      <c r="B690" s="3"/>
      <c r="C690" s="13"/>
    </row>
    <row r="691" spans="1:3" x14ac:dyDescent="0.3">
      <c r="A691" s="3"/>
      <c r="B691" s="3"/>
      <c r="C691" s="13"/>
    </row>
    <row r="692" spans="1:3" x14ac:dyDescent="0.3">
      <c r="A692" s="3"/>
      <c r="B692" s="3"/>
      <c r="C692" s="13"/>
    </row>
    <row r="693" spans="1:3" x14ac:dyDescent="0.3">
      <c r="A693" s="3"/>
      <c r="B693" s="3"/>
      <c r="C693" s="13"/>
    </row>
    <row r="694" spans="1:3" x14ac:dyDescent="0.3">
      <c r="A694" s="3"/>
      <c r="B694" s="3"/>
      <c r="C694" s="13"/>
    </row>
    <row r="695" spans="1:3" x14ac:dyDescent="0.3">
      <c r="A695" s="3"/>
      <c r="B695" s="3"/>
      <c r="C695" s="13"/>
    </row>
    <row r="696" spans="1:3" x14ac:dyDescent="0.3">
      <c r="A696" s="3"/>
      <c r="B696" s="3"/>
      <c r="C696" s="13"/>
    </row>
    <row r="697" spans="1:3" x14ac:dyDescent="0.3">
      <c r="C697" s="13"/>
    </row>
    <row r="698" spans="1:3" x14ac:dyDescent="0.3">
      <c r="C698" s="13"/>
    </row>
    <row r="699" spans="1:3" x14ac:dyDescent="0.3">
      <c r="C699" s="13"/>
    </row>
    <row r="700" spans="1:3" x14ac:dyDescent="0.3">
      <c r="C700" s="13"/>
    </row>
    <row r="701" spans="1:3" x14ac:dyDescent="0.3">
      <c r="C701" s="13"/>
    </row>
    <row r="702" spans="1:3" x14ac:dyDescent="0.3">
      <c r="C702" s="13"/>
    </row>
    <row r="703" spans="1:3" x14ac:dyDescent="0.3">
      <c r="C703" s="13"/>
    </row>
    <row r="704" spans="1:3" x14ac:dyDescent="0.3">
      <c r="C704" s="13"/>
    </row>
    <row r="705" spans="3:3" x14ac:dyDescent="0.3">
      <c r="C705" s="13"/>
    </row>
    <row r="706" spans="3:3" x14ac:dyDescent="0.3">
      <c r="C706" s="13"/>
    </row>
    <row r="707" spans="3:3" x14ac:dyDescent="0.3">
      <c r="C707" s="13"/>
    </row>
    <row r="708" spans="3:3" x14ac:dyDescent="0.3">
      <c r="C708" s="13"/>
    </row>
    <row r="709" spans="3:3" x14ac:dyDescent="0.3">
      <c r="C709" s="13"/>
    </row>
    <row r="710" spans="3:3" x14ac:dyDescent="0.3">
      <c r="C710" s="13"/>
    </row>
    <row r="711" spans="3:3" x14ac:dyDescent="0.3">
      <c r="C711" s="13"/>
    </row>
    <row r="712" spans="3:3" x14ac:dyDescent="0.3">
      <c r="C712" s="13"/>
    </row>
    <row r="713" spans="3:3" x14ac:dyDescent="0.3">
      <c r="C713" s="13"/>
    </row>
    <row r="714" spans="3:3" x14ac:dyDescent="0.3">
      <c r="C714" s="13"/>
    </row>
    <row r="715" spans="3:3" x14ac:dyDescent="0.3">
      <c r="C715" s="13"/>
    </row>
    <row r="716" spans="3:3" x14ac:dyDescent="0.3">
      <c r="C716" s="13"/>
    </row>
    <row r="717" spans="3:3" x14ac:dyDescent="0.3">
      <c r="C717" s="13"/>
    </row>
    <row r="718" spans="3:3" x14ac:dyDescent="0.3">
      <c r="C718" s="13"/>
    </row>
    <row r="719" spans="3:3" x14ac:dyDescent="0.3">
      <c r="C719" s="13"/>
    </row>
    <row r="720" spans="3:3" x14ac:dyDescent="0.3">
      <c r="C720" s="13"/>
    </row>
    <row r="721" spans="3:3" x14ac:dyDescent="0.3">
      <c r="C721" s="13"/>
    </row>
    <row r="722" spans="3:3" x14ac:dyDescent="0.3">
      <c r="C722" s="13"/>
    </row>
    <row r="723" spans="3:3" x14ac:dyDescent="0.3">
      <c r="C723" s="13"/>
    </row>
    <row r="724" spans="3:3" x14ac:dyDescent="0.3">
      <c r="C724" s="13"/>
    </row>
    <row r="725" spans="3:3" x14ac:dyDescent="0.3">
      <c r="C725" s="13"/>
    </row>
    <row r="726" spans="3:3" x14ac:dyDescent="0.3">
      <c r="C726" s="13"/>
    </row>
    <row r="727" spans="3:3" x14ac:dyDescent="0.3">
      <c r="C727" s="13"/>
    </row>
    <row r="728" spans="3:3" x14ac:dyDescent="0.3">
      <c r="C728" s="13"/>
    </row>
    <row r="729" spans="3:3" x14ac:dyDescent="0.3">
      <c r="C729" s="13"/>
    </row>
    <row r="730" spans="3:3" x14ac:dyDescent="0.3">
      <c r="C730" s="13"/>
    </row>
    <row r="731" spans="3:3" x14ac:dyDescent="0.3">
      <c r="C731" s="13"/>
    </row>
    <row r="732" spans="3:3" x14ac:dyDescent="0.3">
      <c r="C732" s="13"/>
    </row>
    <row r="733" spans="3:3" x14ac:dyDescent="0.3">
      <c r="C733" s="13"/>
    </row>
    <row r="734" spans="3:3" x14ac:dyDescent="0.3">
      <c r="C734" s="13"/>
    </row>
    <row r="735" spans="3:3" x14ac:dyDescent="0.3">
      <c r="C735" s="13"/>
    </row>
    <row r="736" spans="3:3" x14ac:dyDescent="0.3">
      <c r="C736" s="13"/>
    </row>
    <row r="737" spans="3:3" x14ac:dyDescent="0.3">
      <c r="C737" s="13"/>
    </row>
    <row r="738" spans="3:3" x14ac:dyDescent="0.3">
      <c r="C738" s="13"/>
    </row>
    <row r="739" spans="3:3" x14ac:dyDescent="0.3">
      <c r="C739" s="13"/>
    </row>
    <row r="740" spans="3:3" x14ac:dyDescent="0.3">
      <c r="C740" s="13"/>
    </row>
    <row r="741" spans="3:3" x14ac:dyDescent="0.3">
      <c r="C741" s="13"/>
    </row>
    <row r="742" spans="3:3" x14ac:dyDescent="0.3">
      <c r="C742" s="13"/>
    </row>
    <row r="743" spans="3:3" x14ac:dyDescent="0.3">
      <c r="C743" s="13"/>
    </row>
    <row r="744" spans="3:3" x14ac:dyDescent="0.3">
      <c r="C744" s="13"/>
    </row>
    <row r="745" spans="3:3" x14ac:dyDescent="0.3">
      <c r="C745" s="13"/>
    </row>
    <row r="746" spans="3:3" x14ac:dyDescent="0.3">
      <c r="C746" s="13"/>
    </row>
    <row r="747" spans="3:3" x14ac:dyDescent="0.3">
      <c r="C747" s="13"/>
    </row>
    <row r="748" spans="3:3" x14ac:dyDescent="0.3">
      <c r="C748" s="13"/>
    </row>
    <row r="749" spans="3:3" x14ac:dyDescent="0.3">
      <c r="C749" s="13"/>
    </row>
    <row r="750" spans="3:3" x14ac:dyDescent="0.3">
      <c r="C750" s="13"/>
    </row>
    <row r="751" spans="3:3" x14ac:dyDescent="0.3">
      <c r="C751" s="13"/>
    </row>
    <row r="752" spans="3:3" x14ac:dyDescent="0.3">
      <c r="C752" s="13"/>
    </row>
    <row r="753" spans="3:3" x14ac:dyDescent="0.3">
      <c r="C753" s="13"/>
    </row>
    <row r="754" spans="3:3" x14ac:dyDescent="0.3">
      <c r="C754" s="13"/>
    </row>
    <row r="755" spans="3:3" x14ac:dyDescent="0.3">
      <c r="C755" s="13"/>
    </row>
    <row r="756" spans="3:3" x14ac:dyDescent="0.3">
      <c r="C756" s="13"/>
    </row>
    <row r="757" spans="3:3" x14ac:dyDescent="0.3">
      <c r="C757" s="13"/>
    </row>
    <row r="758" spans="3:3" x14ac:dyDescent="0.3">
      <c r="C758" s="13"/>
    </row>
    <row r="759" spans="3:3" x14ac:dyDescent="0.3">
      <c r="C759" s="13"/>
    </row>
    <row r="760" spans="3:3" x14ac:dyDescent="0.3">
      <c r="C760" s="13"/>
    </row>
    <row r="761" spans="3:3" x14ac:dyDescent="0.3">
      <c r="C761" s="13"/>
    </row>
    <row r="762" spans="3:3" x14ac:dyDescent="0.3">
      <c r="C762" s="13"/>
    </row>
    <row r="763" spans="3:3" x14ac:dyDescent="0.3">
      <c r="C763" s="13"/>
    </row>
    <row r="764" spans="3:3" x14ac:dyDescent="0.3">
      <c r="C764" s="13"/>
    </row>
    <row r="765" spans="3:3" x14ac:dyDescent="0.3">
      <c r="C765" s="13"/>
    </row>
    <row r="766" spans="3:3" x14ac:dyDescent="0.3">
      <c r="C766" s="13"/>
    </row>
    <row r="767" spans="3:3" x14ac:dyDescent="0.3">
      <c r="C767" s="13"/>
    </row>
    <row r="768" spans="3:3" x14ac:dyDescent="0.3">
      <c r="C768" s="13"/>
    </row>
    <row r="769" spans="3:3" x14ac:dyDescent="0.3">
      <c r="C769" s="13"/>
    </row>
    <row r="770" spans="3:3" x14ac:dyDescent="0.3">
      <c r="C770" s="13"/>
    </row>
    <row r="771" spans="3:3" x14ac:dyDescent="0.3">
      <c r="C771" s="13"/>
    </row>
    <row r="772" spans="3:3" x14ac:dyDescent="0.3">
      <c r="C772" s="13"/>
    </row>
    <row r="773" spans="3:3" x14ac:dyDescent="0.3">
      <c r="C773" s="13"/>
    </row>
    <row r="774" spans="3:3" x14ac:dyDescent="0.3">
      <c r="C774" s="13"/>
    </row>
    <row r="775" spans="3:3" x14ac:dyDescent="0.3">
      <c r="C775" s="13"/>
    </row>
    <row r="776" spans="3:3" x14ac:dyDescent="0.3">
      <c r="C776" s="13"/>
    </row>
    <row r="777" spans="3:3" x14ac:dyDescent="0.3">
      <c r="C777" s="13"/>
    </row>
    <row r="778" spans="3:3" x14ac:dyDescent="0.3">
      <c r="C778" s="13"/>
    </row>
    <row r="779" spans="3:3" x14ac:dyDescent="0.3">
      <c r="C779" s="13"/>
    </row>
    <row r="780" spans="3:3" x14ac:dyDescent="0.3">
      <c r="C780" s="13"/>
    </row>
    <row r="781" spans="3:3" x14ac:dyDescent="0.3">
      <c r="C781" s="13"/>
    </row>
    <row r="782" spans="3:3" x14ac:dyDescent="0.3">
      <c r="C782" s="13"/>
    </row>
    <row r="783" spans="3:3" x14ac:dyDescent="0.3">
      <c r="C783" s="13"/>
    </row>
    <row r="784" spans="3:3" x14ac:dyDescent="0.3">
      <c r="C784" s="13"/>
    </row>
    <row r="785" spans="3:3" x14ac:dyDescent="0.3">
      <c r="C785" s="13"/>
    </row>
    <row r="786" spans="3:3" x14ac:dyDescent="0.3">
      <c r="C786" s="13"/>
    </row>
    <row r="787" spans="3:3" x14ac:dyDescent="0.3">
      <c r="C787" s="13"/>
    </row>
    <row r="788" spans="3:3" x14ac:dyDescent="0.3">
      <c r="C788" s="13"/>
    </row>
    <row r="789" spans="3:3" x14ac:dyDescent="0.3">
      <c r="C789" s="13"/>
    </row>
    <row r="790" spans="3:3" x14ac:dyDescent="0.3">
      <c r="C790" s="13"/>
    </row>
    <row r="791" spans="3:3" x14ac:dyDescent="0.3">
      <c r="C791" s="13"/>
    </row>
    <row r="792" spans="3:3" x14ac:dyDescent="0.3">
      <c r="C792" s="13"/>
    </row>
    <row r="793" spans="3:3" x14ac:dyDescent="0.3">
      <c r="C793" s="13"/>
    </row>
    <row r="794" spans="3:3" x14ac:dyDescent="0.3">
      <c r="C794" s="13"/>
    </row>
    <row r="795" spans="3:3" x14ac:dyDescent="0.3">
      <c r="C795" s="13"/>
    </row>
    <row r="796" spans="3:3" x14ac:dyDescent="0.3">
      <c r="C796" s="13"/>
    </row>
    <row r="797" spans="3:3" x14ac:dyDescent="0.3">
      <c r="C797" s="13"/>
    </row>
    <row r="798" spans="3:3" x14ac:dyDescent="0.3">
      <c r="C798" s="13"/>
    </row>
    <row r="799" spans="3:3" x14ac:dyDescent="0.3">
      <c r="C799" s="13"/>
    </row>
    <row r="800" spans="3:3" x14ac:dyDescent="0.3">
      <c r="C800" s="13"/>
    </row>
    <row r="801" spans="3:3" x14ac:dyDescent="0.3">
      <c r="C801" s="13"/>
    </row>
    <row r="802" spans="3:3" x14ac:dyDescent="0.3">
      <c r="C802" s="13"/>
    </row>
    <row r="803" spans="3:3" x14ac:dyDescent="0.3">
      <c r="C803" s="13"/>
    </row>
    <row r="804" spans="3:3" x14ac:dyDescent="0.3">
      <c r="C804" s="13"/>
    </row>
    <row r="805" spans="3:3" x14ac:dyDescent="0.3">
      <c r="C805" s="13"/>
    </row>
    <row r="806" spans="3:3" x14ac:dyDescent="0.3">
      <c r="C806" s="13"/>
    </row>
    <row r="807" spans="3:3" x14ac:dyDescent="0.3">
      <c r="C807" s="13"/>
    </row>
    <row r="808" spans="3:3" x14ac:dyDescent="0.3">
      <c r="C808" s="13"/>
    </row>
    <row r="809" spans="3:3" x14ac:dyDescent="0.3">
      <c r="C809" s="13"/>
    </row>
    <row r="810" spans="3:3" x14ac:dyDescent="0.3">
      <c r="C810" s="13"/>
    </row>
    <row r="811" spans="3:3" x14ac:dyDescent="0.3">
      <c r="C811" s="13"/>
    </row>
    <row r="812" spans="3:3" x14ac:dyDescent="0.3">
      <c r="C812" s="13"/>
    </row>
    <row r="813" spans="3:3" x14ac:dyDescent="0.3">
      <c r="C813" s="13"/>
    </row>
    <row r="814" spans="3:3" x14ac:dyDescent="0.3">
      <c r="C814" s="13"/>
    </row>
    <row r="815" spans="3:3" x14ac:dyDescent="0.3">
      <c r="C815" s="13"/>
    </row>
    <row r="816" spans="3:3" x14ac:dyDescent="0.3">
      <c r="C816" s="13"/>
    </row>
    <row r="817" spans="3:3" x14ac:dyDescent="0.3">
      <c r="C817" s="13"/>
    </row>
    <row r="818" spans="3:3" x14ac:dyDescent="0.3">
      <c r="C818" s="13"/>
    </row>
    <row r="819" spans="3:3" x14ac:dyDescent="0.3">
      <c r="C819" s="13"/>
    </row>
    <row r="820" spans="3:3" x14ac:dyDescent="0.3">
      <c r="C820" s="13"/>
    </row>
    <row r="821" spans="3:3" x14ac:dyDescent="0.3">
      <c r="C821" s="13"/>
    </row>
    <row r="822" spans="3:3" x14ac:dyDescent="0.3">
      <c r="C822" s="13"/>
    </row>
    <row r="823" spans="3:3" x14ac:dyDescent="0.3">
      <c r="C823" s="13"/>
    </row>
    <row r="824" spans="3:3" x14ac:dyDescent="0.3">
      <c r="C824" s="13"/>
    </row>
    <row r="825" spans="3:3" x14ac:dyDescent="0.3">
      <c r="C825" s="13"/>
    </row>
    <row r="826" spans="3:3" x14ac:dyDescent="0.3">
      <c r="C826" s="13"/>
    </row>
    <row r="827" spans="3:3" x14ac:dyDescent="0.3">
      <c r="C827" s="13"/>
    </row>
    <row r="828" spans="3:3" x14ac:dyDescent="0.3">
      <c r="C828" s="13"/>
    </row>
    <row r="829" spans="3:3" x14ac:dyDescent="0.3">
      <c r="C829" s="13"/>
    </row>
    <row r="830" spans="3:3" x14ac:dyDescent="0.3">
      <c r="C830" s="13"/>
    </row>
    <row r="831" spans="3:3" x14ac:dyDescent="0.3">
      <c r="C831" s="13"/>
    </row>
    <row r="832" spans="3:3" x14ac:dyDescent="0.3">
      <c r="C832" s="13"/>
    </row>
    <row r="833" spans="3:3" x14ac:dyDescent="0.3">
      <c r="C833" s="13"/>
    </row>
    <row r="834" spans="3:3" x14ac:dyDescent="0.3">
      <c r="C834" s="13"/>
    </row>
    <row r="835" spans="3:3" x14ac:dyDescent="0.3">
      <c r="C835" s="13"/>
    </row>
    <row r="836" spans="3:3" x14ac:dyDescent="0.3">
      <c r="C836" s="13"/>
    </row>
    <row r="837" spans="3:3" x14ac:dyDescent="0.3">
      <c r="C837" s="13"/>
    </row>
    <row r="838" spans="3:3" x14ac:dyDescent="0.3">
      <c r="C838" s="13"/>
    </row>
    <row r="839" spans="3:3" x14ac:dyDescent="0.3">
      <c r="C839" s="13"/>
    </row>
    <row r="840" spans="3:3" x14ac:dyDescent="0.3">
      <c r="C840" s="13"/>
    </row>
    <row r="841" spans="3:3" x14ac:dyDescent="0.3">
      <c r="C841" s="13"/>
    </row>
    <row r="842" spans="3:3" x14ac:dyDescent="0.3">
      <c r="C842" s="13"/>
    </row>
    <row r="843" spans="3:3" x14ac:dyDescent="0.3">
      <c r="C843" s="13"/>
    </row>
    <row r="844" spans="3:3" x14ac:dyDescent="0.3">
      <c r="C844" s="13"/>
    </row>
    <row r="845" spans="3:3" x14ac:dyDescent="0.3">
      <c r="C845" s="13"/>
    </row>
    <row r="846" spans="3:3" x14ac:dyDescent="0.3">
      <c r="C846" s="13"/>
    </row>
    <row r="847" spans="3:3" x14ac:dyDescent="0.3">
      <c r="C847" s="13"/>
    </row>
    <row r="848" spans="3:3" x14ac:dyDescent="0.3">
      <c r="C848" s="13"/>
    </row>
    <row r="849" spans="3:3" x14ac:dyDescent="0.3">
      <c r="C849" s="13"/>
    </row>
    <row r="850" spans="3:3" x14ac:dyDescent="0.3">
      <c r="C850" s="13"/>
    </row>
    <row r="851" spans="3:3" x14ac:dyDescent="0.3">
      <c r="C851" s="13"/>
    </row>
    <row r="852" spans="3:3" x14ac:dyDescent="0.3">
      <c r="C852" s="13"/>
    </row>
    <row r="853" spans="3:3" x14ac:dyDescent="0.3">
      <c r="C853" s="13"/>
    </row>
    <row r="854" spans="3:3" x14ac:dyDescent="0.3">
      <c r="C854" s="13"/>
    </row>
    <row r="855" spans="3:3" x14ac:dyDescent="0.3">
      <c r="C855" s="13"/>
    </row>
    <row r="856" spans="3:3" x14ac:dyDescent="0.3">
      <c r="C856" s="13"/>
    </row>
    <row r="857" spans="3:3" x14ac:dyDescent="0.3">
      <c r="C857" s="13"/>
    </row>
    <row r="858" spans="3:3" x14ac:dyDescent="0.3">
      <c r="C858" s="13"/>
    </row>
    <row r="859" spans="3:3" x14ac:dyDescent="0.3">
      <c r="C859" s="13"/>
    </row>
    <row r="860" spans="3:3" x14ac:dyDescent="0.3">
      <c r="C860" s="13"/>
    </row>
    <row r="861" spans="3:3" x14ac:dyDescent="0.3">
      <c r="C861" s="13"/>
    </row>
    <row r="862" spans="3:3" x14ac:dyDescent="0.3">
      <c r="C862" s="13"/>
    </row>
    <row r="863" spans="3:3" x14ac:dyDescent="0.3">
      <c r="C863" s="13"/>
    </row>
    <row r="864" spans="3:3" x14ac:dyDescent="0.3">
      <c r="C864" s="13"/>
    </row>
    <row r="865" spans="3:3" x14ac:dyDescent="0.3">
      <c r="C865" s="13"/>
    </row>
    <row r="866" spans="3:3" x14ac:dyDescent="0.3">
      <c r="C866" s="13"/>
    </row>
    <row r="867" spans="3:3" x14ac:dyDescent="0.3">
      <c r="C867" s="13"/>
    </row>
    <row r="868" spans="3:3" x14ac:dyDescent="0.3">
      <c r="C868" s="13"/>
    </row>
    <row r="869" spans="3:3" x14ac:dyDescent="0.3">
      <c r="C869" s="13"/>
    </row>
    <row r="870" spans="3:3" x14ac:dyDescent="0.3">
      <c r="C870" s="13"/>
    </row>
    <row r="871" spans="3:3" x14ac:dyDescent="0.3">
      <c r="C871" s="13"/>
    </row>
    <row r="872" spans="3:3" x14ac:dyDescent="0.3">
      <c r="C872" s="13"/>
    </row>
    <row r="873" spans="3:3" x14ac:dyDescent="0.3">
      <c r="C873" s="13"/>
    </row>
    <row r="874" spans="3:3" x14ac:dyDescent="0.3">
      <c r="C874" s="13"/>
    </row>
    <row r="875" spans="3:3" x14ac:dyDescent="0.3">
      <c r="C875" s="13"/>
    </row>
    <row r="876" spans="3:3" x14ac:dyDescent="0.3">
      <c r="C876" s="13"/>
    </row>
    <row r="877" spans="3:3" x14ac:dyDescent="0.3">
      <c r="C877" s="13"/>
    </row>
    <row r="878" spans="3:3" x14ac:dyDescent="0.3">
      <c r="C878" s="13"/>
    </row>
    <row r="879" spans="3:3" x14ac:dyDescent="0.3">
      <c r="C879" s="13"/>
    </row>
    <row r="880" spans="3:3" x14ac:dyDescent="0.3">
      <c r="C880" s="13"/>
    </row>
    <row r="881" spans="3:3" x14ac:dyDescent="0.3">
      <c r="C881" s="13"/>
    </row>
    <row r="882" spans="3:3" x14ac:dyDescent="0.3">
      <c r="C882" s="13"/>
    </row>
    <row r="883" spans="3:3" x14ac:dyDescent="0.3">
      <c r="C883" s="13"/>
    </row>
    <row r="884" spans="3:3" x14ac:dyDescent="0.3">
      <c r="C884" s="13"/>
    </row>
    <row r="885" spans="3:3" x14ac:dyDescent="0.3">
      <c r="C885" s="13"/>
    </row>
    <row r="886" spans="3:3" x14ac:dyDescent="0.3">
      <c r="C886" s="13"/>
    </row>
    <row r="887" spans="3:3" x14ac:dyDescent="0.3">
      <c r="C887" s="13"/>
    </row>
    <row r="888" spans="3:3" x14ac:dyDescent="0.3">
      <c r="C888" s="13"/>
    </row>
    <row r="889" spans="3:3" x14ac:dyDescent="0.3">
      <c r="C889" s="13"/>
    </row>
    <row r="890" spans="3:3" x14ac:dyDescent="0.3">
      <c r="C890" s="13"/>
    </row>
    <row r="891" spans="3:3" x14ac:dyDescent="0.3">
      <c r="C891" s="13"/>
    </row>
    <row r="892" spans="3:3" x14ac:dyDescent="0.3">
      <c r="C892" s="13"/>
    </row>
    <row r="893" spans="3:3" x14ac:dyDescent="0.3">
      <c r="C893" s="13"/>
    </row>
    <row r="894" spans="3:3" x14ac:dyDescent="0.3">
      <c r="C894" s="13"/>
    </row>
    <row r="895" spans="3:3" x14ac:dyDescent="0.3">
      <c r="C895" s="13"/>
    </row>
    <row r="896" spans="3:3" x14ac:dyDescent="0.3">
      <c r="C896" s="13"/>
    </row>
    <row r="897" spans="3:3" x14ac:dyDescent="0.3">
      <c r="C897" s="13"/>
    </row>
    <row r="898" spans="3:3" x14ac:dyDescent="0.3">
      <c r="C898" s="13"/>
    </row>
    <row r="899" spans="3:3" x14ac:dyDescent="0.3">
      <c r="C899" s="13"/>
    </row>
    <row r="900" spans="3:3" x14ac:dyDescent="0.3">
      <c r="C900" s="13"/>
    </row>
    <row r="901" spans="3:3" x14ac:dyDescent="0.3">
      <c r="C901" s="13"/>
    </row>
    <row r="902" spans="3:3" x14ac:dyDescent="0.3">
      <c r="C902" s="13"/>
    </row>
    <row r="903" spans="3:3" x14ac:dyDescent="0.3">
      <c r="C903" s="13"/>
    </row>
    <row r="904" spans="3:3" x14ac:dyDescent="0.3">
      <c r="C904" s="13"/>
    </row>
    <row r="905" spans="3:3" x14ac:dyDescent="0.3">
      <c r="C905" s="13"/>
    </row>
    <row r="906" spans="3:3" x14ac:dyDescent="0.3">
      <c r="C906" s="13"/>
    </row>
    <row r="907" spans="3:3" x14ac:dyDescent="0.3">
      <c r="C907" s="13"/>
    </row>
    <row r="908" spans="3:3" x14ac:dyDescent="0.3">
      <c r="C908" s="13"/>
    </row>
    <row r="909" spans="3:3" x14ac:dyDescent="0.3">
      <c r="C909" s="13"/>
    </row>
    <row r="910" spans="3:3" x14ac:dyDescent="0.3">
      <c r="C910" s="13"/>
    </row>
    <row r="911" spans="3:3" x14ac:dyDescent="0.3">
      <c r="C911" s="13"/>
    </row>
    <row r="912" spans="3:3" x14ac:dyDescent="0.3">
      <c r="C912" s="13"/>
    </row>
    <row r="913" spans="3:3" x14ac:dyDescent="0.3">
      <c r="C913" s="13"/>
    </row>
    <row r="914" spans="3:3" x14ac:dyDescent="0.3">
      <c r="C914" s="13"/>
    </row>
    <row r="915" spans="3:3" x14ac:dyDescent="0.3">
      <c r="C915" s="13"/>
    </row>
    <row r="916" spans="3:3" x14ac:dyDescent="0.3">
      <c r="C916" s="13"/>
    </row>
    <row r="917" spans="3:3" x14ac:dyDescent="0.3">
      <c r="C917" s="13"/>
    </row>
    <row r="918" spans="3:3" x14ac:dyDescent="0.3">
      <c r="C918" s="13"/>
    </row>
    <row r="919" spans="3:3" x14ac:dyDescent="0.3">
      <c r="C919" s="13"/>
    </row>
    <row r="920" spans="3:3" x14ac:dyDescent="0.3">
      <c r="C920" s="13"/>
    </row>
    <row r="921" spans="3:3" x14ac:dyDescent="0.3">
      <c r="C921" s="13"/>
    </row>
    <row r="922" spans="3:3" x14ac:dyDescent="0.3">
      <c r="C922" s="13"/>
    </row>
    <row r="923" spans="3:3" x14ac:dyDescent="0.3">
      <c r="C923" s="13"/>
    </row>
    <row r="924" spans="3:3" x14ac:dyDescent="0.3">
      <c r="C924" s="13"/>
    </row>
    <row r="925" spans="3:3" x14ac:dyDescent="0.3">
      <c r="C925" s="13"/>
    </row>
    <row r="926" spans="3:3" x14ac:dyDescent="0.3">
      <c r="C926" s="13"/>
    </row>
    <row r="927" spans="3:3" x14ac:dyDescent="0.3">
      <c r="C927" s="13"/>
    </row>
    <row r="928" spans="3:3" x14ac:dyDescent="0.3">
      <c r="C928" s="13"/>
    </row>
    <row r="929" spans="3:3" x14ac:dyDescent="0.3">
      <c r="C929" s="13"/>
    </row>
    <row r="930" spans="3:3" x14ac:dyDescent="0.3">
      <c r="C930" s="13"/>
    </row>
    <row r="931" spans="3:3" x14ac:dyDescent="0.3">
      <c r="C931" s="13"/>
    </row>
    <row r="932" spans="3:3" x14ac:dyDescent="0.3">
      <c r="C932" s="13"/>
    </row>
    <row r="933" spans="3:3" x14ac:dyDescent="0.3">
      <c r="C933" s="13"/>
    </row>
    <row r="934" spans="3:3" x14ac:dyDescent="0.3">
      <c r="C934" s="13"/>
    </row>
    <row r="935" spans="3:3" x14ac:dyDescent="0.3">
      <c r="C935" s="13"/>
    </row>
    <row r="936" spans="3:3" x14ac:dyDescent="0.3">
      <c r="C936" s="13"/>
    </row>
    <row r="937" spans="3:3" x14ac:dyDescent="0.3">
      <c r="C937" s="13"/>
    </row>
    <row r="938" spans="3:3" x14ac:dyDescent="0.3">
      <c r="C938" s="13"/>
    </row>
    <row r="939" spans="3:3" x14ac:dyDescent="0.3">
      <c r="C939" s="13"/>
    </row>
    <row r="940" spans="3:3" x14ac:dyDescent="0.3">
      <c r="C940" s="13"/>
    </row>
    <row r="941" spans="3:3" x14ac:dyDescent="0.3">
      <c r="C941" s="13"/>
    </row>
    <row r="942" spans="3:3" x14ac:dyDescent="0.3">
      <c r="C942" s="13"/>
    </row>
    <row r="943" spans="3:3" x14ac:dyDescent="0.3">
      <c r="C943" s="13"/>
    </row>
    <row r="944" spans="3:3" x14ac:dyDescent="0.3">
      <c r="C944" s="13"/>
    </row>
    <row r="945" spans="3:3" x14ac:dyDescent="0.3">
      <c r="C945" s="13"/>
    </row>
    <row r="946" spans="3:3" x14ac:dyDescent="0.3">
      <c r="C946" s="13"/>
    </row>
    <row r="947" spans="3:3" x14ac:dyDescent="0.3">
      <c r="C947" s="13"/>
    </row>
    <row r="948" spans="3:3" x14ac:dyDescent="0.3">
      <c r="C948" s="13"/>
    </row>
    <row r="949" spans="3:3" x14ac:dyDescent="0.3">
      <c r="C949" s="13"/>
    </row>
    <row r="950" spans="3:3" x14ac:dyDescent="0.3">
      <c r="C950" s="13"/>
    </row>
    <row r="951" spans="3:3" x14ac:dyDescent="0.3">
      <c r="C951" s="13"/>
    </row>
    <row r="952" spans="3:3" x14ac:dyDescent="0.3">
      <c r="C952" s="13"/>
    </row>
    <row r="953" spans="3:3" x14ac:dyDescent="0.3">
      <c r="C953" s="13"/>
    </row>
    <row r="954" spans="3:3" x14ac:dyDescent="0.3">
      <c r="C954" s="13"/>
    </row>
    <row r="955" spans="3:3" x14ac:dyDescent="0.3">
      <c r="C955" s="13"/>
    </row>
    <row r="956" spans="3:3" x14ac:dyDescent="0.3">
      <c r="C956" s="13"/>
    </row>
    <row r="957" spans="3:3" x14ac:dyDescent="0.3">
      <c r="C957" s="13"/>
    </row>
    <row r="958" spans="3:3" x14ac:dyDescent="0.3">
      <c r="C958" s="13"/>
    </row>
    <row r="959" spans="3:3" x14ac:dyDescent="0.3">
      <c r="C959" s="13"/>
    </row>
    <row r="960" spans="3:3" x14ac:dyDescent="0.3">
      <c r="C960" s="13"/>
    </row>
    <row r="961" spans="3:3" x14ac:dyDescent="0.3">
      <c r="C961" s="13"/>
    </row>
    <row r="962" spans="3:3" x14ac:dyDescent="0.3">
      <c r="C962" s="13"/>
    </row>
    <row r="963" spans="3:3" x14ac:dyDescent="0.3">
      <c r="C963" s="13"/>
    </row>
    <row r="964" spans="3:3" x14ac:dyDescent="0.3">
      <c r="C964" s="13"/>
    </row>
    <row r="965" spans="3:3" x14ac:dyDescent="0.3">
      <c r="C965" s="13"/>
    </row>
    <row r="966" spans="3:3" x14ac:dyDescent="0.3">
      <c r="C966" s="13"/>
    </row>
    <row r="967" spans="3:3" x14ac:dyDescent="0.3">
      <c r="C967" s="13"/>
    </row>
    <row r="968" spans="3:3" x14ac:dyDescent="0.3">
      <c r="C968" s="13"/>
    </row>
    <row r="969" spans="3:3" x14ac:dyDescent="0.3">
      <c r="C969" s="13"/>
    </row>
    <row r="970" spans="3:3" x14ac:dyDescent="0.3">
      <c r="C970" s="13"/>
    </row>
    <row r="971" spans="3:3" x14ac:dyDescent="0.3">
      <c r="C971" s="13"/>
    </row>
    <row r="972" spans="3:3" x14ac:dyDescent="0.3">
      <c r="C972" s="13"/>
    </row>
    <row r="973" spans="3:3" x14ac:dyDescent="0.3">
      <c r="C973" s="13"/>
    </row>
    <row r="974" spans="3:3" x14ac:dyDescent="0.3">
      <c r="C974" s="13"/>
    </row>
    <row r="975" spans="3:3" x14ac:dyDescent="0.3">
      <c r="C975" s="13"/>
    </row>
    <row r="976" spans="3:3" x14ac:dyDescent="0.3">
      <c r="C976" s="13"/>
    </row>
    <row r="977" spans="3:3" x14ac:dyDescent="0.3">
      <c r="C977" s="13"/>
    </row>
    <row r="978" spans="3:3" x14ac:dyDescent="0.3">
      <c r="C978" s="13"/>
    </row>
    <row r="979" spans="3:3" x14ac:dyDescent="0.3">
      <c r="C979" s="13"/>
    </row>
    <row r="980" spans="3:3" x14ac:dyDescent="0.3">
      <c r="C980" s="13"/>
    </row>
    <row r="981" spans="3:3" x14ac:dyDescent="0.3">
      <c r="C981" s="13"/>
    </row>
    <row r="982" spans="3:3" x14ac:dyDescent="0.3">
      <c r="C982" s="13"/>
    </row>
    <row r="983" spans="3:3" x14ac:dyDescent="0.3">
      <c r="C983" s="13"/>
    </row>
    <row r="984" spans="3:3" x14ac:dyDescent="0.3">
      <c r="C984" s="13"/>
    </row>
    <row r="985" spans="3:3" x14ac:dyDescent="0.3">
      <c r="C985" s="13"/>
    </row>
    <row r="986" spans="3:3" x14ac:dyDescent="0.3">
      <c r="C986" s="13"/>
    </row>
    <row r="987" spans="3:3" x14ac:dyDescent="0.3">
      <c r="C987" s="13"/>
    </row>
    <row r="988" spans="3:3" x14ac:dyDescent="0.3">
      <c r="C988" s="13"/>
    </row>
    <row r="989" spans="3:3" x14ac:dyDescent="0.3">
      <c r="C989" s="13"/>
    </row>
    <row r="990" spans="3:3" x14ac:dyDescent="0.3">
      <c r="C990" s="13"/>
    </row>
    <row r="991" spans="3:3" x14ac:dyDescent="0.3">
      <c r="C991" s="13"/>
    </row>
    <row r="992" spans="3:3" x14ac:dyDescent="0.3">
      <c r="C992" s="13"/>
    </row>
    <row r="993" spans="3:3" x14ac:dyDescent="0.3">
      <c r="C993" s="13"/>
    </row>
    <row r="994" spans="3:3" x14ac:dyDescent="0.3">
      <c r="C994" s="13"/>
    </row>
    <row r="995" spans="3:3" x14ac:dyDescent="0.3">
      <c r="C995" s="13"/>
    </row>
    <row r="996" spans="3:3" x14ac:dyDescent="0.3">
      <c r="C996" s="13"/>
    </row>
    <row r="997" spans="3:3" x14ac:dyDescent="0.3">
      <c r="C997" s="13"/>
    </row>
    <row r="998" spans="3:3" x14ac:dyDescent="0.3">
      <c r="C998" s="13"/>
    </row>
    <row r="999" spans="3:3" x14ac:dyDescent="0.3">
      <c r="C999" s="13"/>
    </row>
    <row r="1000" spans="3:3" x14ac:dyDescent="0.3">
      <c r="C1000" s="13"/>
    </row>
    <row r="1001" spans="3:3" x14ac:dyDescent="0.3">
      <c r="C1001" s="1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20A4-5EF0-4F59-ACBE-AC95D88D1732}">
  <dimension ref="A3:E319"/>
  <sheetViews>
    <sheetView tabSelected="1" workbookViewId="0">
      <selection activeCell="D4" sqref="D4"/>
    </sheetView>
  </sheetViews>
  <sheetFormatPr defaultRowHeight="14.4" x14ac:dyDescent="0.3"/>
  <cols>
    <col min="2" max="4" width="19.44140625" bestFit="1" customWidth="1"/>
  </cols>
  <sheetData>
    <row r="3" spans="1:5" x14ac:dyDescent="0.3">
      <c r="B3" s="6" t="s">
        <v>29</v>
      </c>
      <c r="C3" s="6" t="s">
        <v>30</v>
      </c>
      <c r="D3" s="6" t="s">
        <v>31</v>
      </c>
    </row>
    <row r="4" spans="1:5" x14ac:dyDescent="0.3">
      <c r="A4" t="s">
        <v>22</v>
      </c>
      <c r="B4" s="6" t="s">
        <v>32</v>
      </c>
      <c r="C4" s="6" t="s">
        <v>33</v>
      </c>
      <c r="D4" s="6" t="s">
        <v>34</v>
      </c>
      <c r="E4" t="s">
        <v>4</v>
      </c>
    </row>
    <row r="5" spans="1:5" x14ac:dyDescent="0.3">
      <c r="A5" s="3">
        <v>0.02</v>
      </c>
      <c r="B5" s="13">
        <f>0.8^(2/($A5*1.4)^1.2)</f>
        <v>7.0515904484586547E-15</v>
      </c>
      <c r="C5" s="13">
        <f>0.8^(2/($A5*1.2)^1.2)</f>
        <v>9.3912783780684993E-18</v>
      </c>
      <c r="D5" s="13">
        <f>0.8^(2/($A5*1.4)^1.6)</f>
        <v>7.0993595911374204E-60</v>
      </c>
      <c r="E5" s="13">
        <f t="shared" ref="E5:E68" si="0">MIN(1,MAX(0,A5^3*0.0172 - A5^2*0.1809 + A5*0.7777 - 0.0134))</f>
        <v>2.0817775999999993E-3</v>
      </c>
    </row>
    <row r="6" spans="1:5" x14ac:dyDescent="0.3">
      <c r="A6" s="3">
        <f>A5*1.02</f>
        <v>2.0400000000000001E-2</v>
      </c>
      <c r="B6" s="13">
        <f t="shared" ref="B6:B69" si="1">0.8^(2/($A6*1.4)^1.2)</f>
        <v>1.5156963755071174E-14</v>
      </c>
      <c r="C6" s="13">
        <f t="shared" ref="C6:C69" si="2">0.8^(2/($A6*1.2)^1.2)</f>
        <v>2.3581790093191517E-17</v>
      </c>
      <c r="D6" s="13">
        <f t="shared" ref="D6:D69" si="3">0.8^(2/($A6*1.4)^1.6)</f>
        <v>4.9650415630871919E-58</v>
      </c>
      <c r="E6" s="13">
        <f t="shared" si="0"/>
        <v>2.3899426782207998E-3</v>
      </c>
    </row>
    <row r="7" spans="1:5" x14ac:dyDescent="0.3">
      <c r="A7" s="3">
        <f t="shared" ref="A7:A70" si="4">A6*1.02</f>
        <v>2.0808000000000004E-2</v>
      </c>
      <c r="B7" s="13">
        <f t="shared" si="1"/>
        <v>3.1998774180751127E-14</v>
      </c>
      <c r="C7" s="13">
        <f t="shared" si="2"/>
        <v>5.7948084628008496E-17</v>
      </c>
      <c r="D7" s="13">
        <f t="shared" si="3"/>
        <v>3.0415493733321833E-56</v>
      </c>
      <c r="E7" s="13">
        <f t="shared" si="0"/>
        <v>2.7042117688512914E-3</v>
      </c>
    </row>
    <row r="8" spans="1:5" x14ac:dyDescent="0.3">
      <c r="A8" s="3">
        <f t="shared" si="4"/>
        <v>2.1224160000000002E-2</v>
      </c>
      <c r="B8" s="13">
        <f t="shared" si="1"/>
        <v>6.6379462410841599E-14</v>
      </c>
      <c r="C8" s="13">
        <f t="shared" si="2"/>
        <v>1.394222743362366E-16</v>
      </c>
      <c r="D8" s="13">
        <f t="shared" si="3"/>
        <v>1.6388129732829523E-54</v>
      </c>
      <c r="E8" s="13">
        <f t="shared" si="0"/>
        <v>3.0247045640794997E-3</v>
      </c>
    </row>
    <row r="9" spans="1:5" x14ac:dyDescent="0.3">
      <c r="A9" s="3">
        <f t="shared" si="4"/>
        <v>2.1648643200000001E-2</v>
      </c>
      <c r="B9" s="13">
        <f t="shared" si="1"/>
        <v>1.3536062098729101E-13</v>
      </c>
      <c r="C9" s="13">
        <f t="shared" si="2"/>
        <v>3.2860284751442421E-16</v>
      </c>
      <c r="D9" s="13">
        <f t="shared" si="3"/>
        <v>7.7976685161124223E-53</v>
      </c>
      <c r="E9" s="13">
        <f t="shared" si="0"/>
        <v>3.3515430539016091E-3</v>
      </c>
    </row>
    <row r="10" spans="1:5" x14ac:dyDescent="0.3">
      <c r="A10" s="3">
        <f t="shared" si="4"/>
        <v>2.2081616064000002E-2</v>
      </c>
      <c r="B10" s="13">
        <f t="shared" si="1"/>
        <v>2.7144629535393295E-13</v>
      </c>
      <c r="C10" s="13">
        <f t="shared" si="2"/>
        <v>7.590437866441025E-16</v>
      </c>
      <c r="D10" s="13">
        <f t="shared" si="3"/>
        <v>3.2891607385107025E-51</v>
      </c>
      <c r="E10" s="13">
        <f t="shared" si="0"/>
        <v>3.6848515682253325E-3</v>
      </c>
    </row>
    <row r="11" spans="1:5" x14ac:dyDescent="0.3">
      <c r="A11" s="3">
        <f t="shared" si="4"/>
        <v>2.2523248385280002E-2</v>
      </c>
      <c r="B11" s="13">
        <f t="shared" si="1"/>
        <v>5.3552422946000775E-13</v>
      </c>
      <c r="C11" s="13">
        <f t="shared" si="2"/>
        <v>1.7191905356091613E-15</v>
      </c>
      <c r="D11" s="13">
        <f t="shared" si="3"/>
        <v>1.2345877268874508E-49</v>
      </c>
      <c r="E11" s="13">
        <f t="shared" si="0"/>
        <v>4.0247568196613761E-3</v>
      </c>
    </row>
    <row r="12" spans="1:5" x14ac:dyDescent="0.3">
      <c r="A12" s="3">
        <f t="shared" si="4"/>
        <v>2.2973713352985602E-2</v>
      </c>
      <c r="B12" s="13">
        <f t="shared" si="1"/>
        <v>1.0397875208261453E-12</v>
      </c>
      <c r="C12" s="13">
        <f t="shared" si="2"/>
        <v>3.8198241877967445E-15</v>
      </c>
      <c r="D12" s="13">
        <f t="shared" si="3"/>
        <v>4.138624590753507E-48</v>
      </c>
      <c r="E12" s="13">
        <f t="shared" si="0"/>
        <v>4.3713879470105906E-3</v>
      </c>
    </row>
    <row r="13" spans="1:5" x14ac:dyDescent="0.3">
      <c r="A13" s="3">
        <f t="shared" si="4"/>
        <v>2.3433187620045315E-2</v>
      </c>
      <c r="B13" s="13">
        <f t="shared" si="1"/>
        <v>1.9876644833537057E-12</v>
      </c>
      <c r="C13" s="13">
        <f t="shared" si="2"/>
        <v>8.3295341910422362E-15</v>
      </c>
      <c r="D13" s="13">
        <f t="shared" si="3"/>
        <v>1.2434225157038783E-46</v>
      </c>
      <c r="E13" s="13">
        <f t="shared" si="0"/>
        <v>4.724876559454411E-3</v>
      </c>
    </row>
    <row r="14" spans="1:5" x14ac:dyDescent="0.3">
      <c r="A14" s="3">
        <f t="shared" si="4"/>
        <v>2.3901851372446221E-2</v>
      </c>
      <c r="B14" s="13">
        <f t="shared" si="1"/>
        <v>3.742255753668091E-12</v>
      </c>
      <c r="C14" s="13">
        <f t="shared" si="2"/>
        <v>1.783393721664303E-14</v>
      </c>
      <c r="D14" s="13">
        <f t="shared" si="3"/>
        <v>3.3596471591790617E-45</v>
      </c>
      <c r="E14" s="13">
        <f t="shared" si="0"/>
        <v>5.0853567814559911E-3</v>
      </c>
    </row>
    <row r="15" spans="1:5" x14ac:dyDescent="0.3">
      <c r="A15" s="3">
        <f t="shared" si="4"/>
        <v>2.4379888399895147E-2</v>
      </c>
      <c r="B15" s="13">
        <f t="shared" si="1"/>
        <v>6.9417815124621601E-12</v>
      </c>
      <c r="C15" s="13">
        <f t="shared" si="2"/>
        <v>3.7506767676620139E-14</v>
      </c>
      <c r="D15" s="13">
        <f t="shared" si="3"/>
        <v>8.1906472274105371E-44</v>
      </c>
      <c r="E15" s="13">
        <f t="shared" si="0"/>
        <v>5.4529652983794346E-3</v>
      </c>
    </row>
    <row r="16" spans="1:5" x14ac:dyDescent="0.3">
      <c r="A16" s="3">
        <f t="shared" si="4"/>
        <v>2.4867486167893051E-2</v>
      </c>
      <c r="B16" s="13">
        <f t="shared" si="1"/>
        <v>1.2691327128189833E-11</v>
      </c>
      <c r="C16" s="13">
        <f t="shared" si="2"/>
        <v>7.7515803848720768E-14</v>
      </c>
      <c r="D16" s="13">
        <f t="shared" si="3"/>
        <v>1.8075275243467855E-42</v>
      </c>
      <c r="E16" s="13">
        <f t="shared" si="0"/>
        <v>5.8278414028342645E-3</v>
      </c>
    </row>
    <row r="17" spans="1:5" x14ac:dyDescent="0.3">
      <c r="A17" s="3">
        <f t="shared" si="4"/>
        <v>2.5364835891250912E-2</v>
      </c>
      <c r="B17" s="13">
        <f t="shared" si="1"/>
        <v>2.2876508127446392E-11</v>
      </c>
      <c r="C17" s="13">
        <f t="shared" si="2"/>
        <v>1.5749512914014946E-13</v>
      </c>
      <c r="D17" s="13">
        <f t="shared" si="3"/>
        <v>3.6219534819958683E-41</v>
      </c>
      <c r="E17" s="13">
        <f t="shared" si="0"/>
        <v>6.2101270417523006E-3</v>
      </c>
    </row>
    <row r="18" spans="1:5" x14ac:dyDescent="0.3">
      <c r="A18" s="3">
        <f t="shared" si="4"/>
        <v>2.5872132609075931E-2</v>
      </c>
      <c r="B18" s="13">
        <f t="shared" si="1"/>
        <v>4.0669003273532809E-11</v>
      </c>
      <c r="C18" s="13">
        <f t="shared" si="2"/>
        <v>3.147125893241445E-13</v>
      </c>
      <c r="D18" s="13">
        <f t="shared" si="3"/>
        <v>6.6099640563968522E-40</v>
      </c>
      <c r="E18" s="13">
        <f t="shared" si="0"/>
        <v>6.5999668642038028E-3</v>
      </c>
    </row>
    <row r="19" spans="1:5" x14ac:dyDescent="0.3">
      <c r="A19" s="3">
        <f t="shared" si="4"/>
        <v>2.6389575261257452E-2</v>
      </c>
      <c r="B19" s="13">
        <f t="shared" si="1"/>
        <v>7.1329557306930339E-11</v>
      </c>
      <c r="C19" s="13">
        <f t="shared" si="2"/>
        <v>6.1872975579922523E-13</v>
      </c>
      <c r="D19" s="13">
        <f t="shared" si="3"/>
        <v>1.1018434014814322E-38</v>
      </c>
      <c r="E19" s="13">
        <f t="shared" si="0"/>
        <v>6.9975082699596982E-3</v>
      </c>
    </row>
    <row r="20" spans="1:5" x14ac:dyDescent="0.3">
      <c r="A20" s="3">
        <f t="shared" si="4"/>
        <v>2.6917366766482601E-2</v>
      </c>
      <c r="B20" s="13">
        <f t="shared" si="1"/>
        <v>1.2346547393272522E-10</v>
      </c>
      <c r="C20" s="13">
        <f t="shared" si="2"/>
        <v>1.197274074553614E-12</v>
      </c>
      <c r="D20" s="13">
        <f t="shared" si="3"/>
        <v>1.6824105198387513E-37</v>
      </c>
      <c r="E20" s="13">
        <f t="shared" si="0"/>
        <v>7.4029014588064459E-3</v>
      </c>
    </row>
    <row r="21" spans="1:5" x14ac:dyDescent="0.3">
      <c r="A21" s="3">
        <f t="shared" si="4"/>
        <v>2.7455714101812252E-2</v>
      </c>
      <c r="B21" s="13">
        <f t="shared" si="1"/>
        <v>2.1097261404049581E-10</v>
      </c>
      <c r="C21" s="13">
        <f t="shared" si="2"/>
        <v>2.2811494730863531E-12</v>
      </c>
      <c r="D21" s="13">
        <f t="shared" si="3"/>
        <v>2.359521359889697E-36</v>
      </c>
      <c r="E21" s="13">
        <f t="shared" si="0"/>
        <v>7.8162994806199922E-3</v>
      </c>
    </row>
    <row r="22" spans="1:5" x14ac:dyDescent="0.3">
      <c r="A22" s="3">
        <f t="shared" si="4"/>
        <v>2.8004828383848497E-2</v>
      </c>
      <c r="B22" s="13">
        <f t="shared" si="1"/>
        <v>3.5599393182654224E-10</v>
      </c>
      <c r="C22" s="13">
        <f t="shared" si="2"/>
        <v>4.2809444744626988E-12</v>
      </c>
      <c r="D22" s="13">
        <f t="shared" si="3"/>
        <v>3.0475240196225175E-35</v>
      </c>
      <c r="E22" s="13">
        <f t="shared" si="0"/>
        <v>8.2378582862049198E-3</v>
      </c>
    </row>
    <row r="23" spans="1:5" x14ac:dyDescent="0.3">
      <c r="A23" s="3">
        <f t="shared" si="4"/>
        <v>2.8564924951525468E-2</v>
      </c>
      <c r="B23" s="13">
        <f t="shared" si="1"/>
        <v>5.933669784601982E-10</v>
      </c>
      <c r="C23" s="13">
        <f t="shared" si="2"/>
        <v>7.9159951149622951E-12</v>
      </c>
      <c r="D23" s="13">
        <f t="shared" si="3"/>
        <v>3.6342699647743809E-34</v>
      </c>
      <c r="E23" s="13">
        <f t="shared" si="0"/>
        <v>8.6677367789047988E-3</v>
      </c>
    </row>
    <row r="24" spans="1:5" x14ac:dyDescent="0.3">
      <c r="A24" s="3">
        <f t="shared" si="4"/>
        <v>2.9136223450555977E-2</v>
      </c>
      <c r="B24" s="13">
        <f t="shared" si="1"/>
        <v>9.7722308704788873E-10</v>
      </c>
      <c r="C24" s="13">
        <f t="shared" si="2"/>
        <v>1.4427871669466884E-11</v>
      </c>
      <c r="D24" s="13">
        <f t="shared" si="3"/>
        <v>4.0115739519686426E-33</v>
      </c>
      <c r="E24" s="13">
        <f t="shared" si="0"/>
        <v>9.106096866989476E-3</v>
      </c>
    </row>
    <row r="25" spans="1:5" x14ac:dyDescent="0.3">
      <c r="A25" s="3">
        <f t="shared" si="4"/>
        <v>2.9718947919567099E-2</v>
      </c>
      <c r="B25" s="13">
        <f t="shared" si="1"/>
        <v>1.5906549709087436E-9</v>
      </c>
      <c r="C25" s="13">
        <f t="shared" si="2"/>
        <v>2.5928480943044269E-11</v>
      </c>
      <c r="D25" s="13">
        <f t="shared" si="3"/>
        <v>4.1085353819863651E-32</v>
      </c>
      <c r="E25" s="13">
        <f t="shared" si="0"/>
        <v>9.5531035168246372E-3</v>
      </c>
    </row>
    <row r="26" spans="1:5" x14ac:dyDescent="0.3">
      <c r="A26" s="3">
        <f t="shared" si="4"/>
        <v>3.031332687795844E-2</v>
      </c>
      <c r="B26" s="13">
        <f t="shared" si="1"/>
        <v>2.5597034989135554E-9</v>
      </c>
      <c r="C26" s="13">
        <f t="shared" si="2"/>
        <v>4.5959329951974924E-11</v>
      </c>
      <c r="D26" s="13">
        <f t="shared" si="3"/>
        <v>3.9133460839328938E-31</v>
      </c>
      <c r="E26" s="13">
        <f t="shared" si="0"/>
        <v>1.0008924806828948E-2</v>
      </c>
    </row>
    <row r="27" spans="1:5" x14ac:dyDescent="0.3">
      <c r="A27" s="3">
        <f t="shared" si="4"/>
        <v>3.0919593415517609E-2</v>
      </c>
      <c r="B27" s="13">
        <f t="shared" si="1"/>
        <v>4.0733471243720166E-9</v>
      </c>
      <c r="C27" s="13">
        <f t="shared" si="2"/>
        <v>8.0377131079596065E-11</v>
      </c>
      <c r="D27" s="13">
        <f t="shared" si="3"/>
        <v>3.474411310737915E-30</v>
      </c>
      <c r="E27" s="13">
        <f t="shared" si="0"/>
        <v>1.0473731982223468E-2</v>
      </c>
    </row>
    <row r="28" spans="1:5" x14ac:dyDescent="0.3">
      <c r="A28" s="3">
        <f t="shared" si="4"/>
        <v>3.1537985283827959E-2</v>
      </c>
      <c r="B28" s="13">
        <f t="shared" si="1"/>
        <v>6.4117296656223105E-9</v>
      </c>
      <c r="C28" s="13">
        <f t="shared" si="2"/>
        <v>1.3873645719545486E-10</v>
      </c>
      <c r="D28" s="13">
        <f t="shared" si="3"/>
        <v>2.8816288976249031E-29</v>
      </c>
      <c r="E28" s="13">
        <f t="shared" si="0"/>
        <v>1.0947699510578017E-2</v>
      </c>
    </row>
    <row r="29" spans="1:5" x14ac:dyDescent="0.3">
      <c r="A29" s="3">
        <f t="shared" si="4"/>
        <v>3.2168744989504519E-2</v>
      </c>
      <c r="B29" s="13">
        <f t="shared" si="1"/>
        <v>9.9855563978713815E-9</v>
      </c>
      <c r="C29" s="13">
        <f t="shared" si="2"/>
        <v>2.3641871711509324E-10</v>
      </c>
      <c r="D29" s="13">
        <f t="shared" si="3"/>
        <v>2.2373870786180295E-28</v>
      </c>
      <c r="E29" s="13">
        <f t="shared" si="0"/>
        <v>1.1431005138158529E-2</v>
      </c>
    </row>
    <row r="30" spans="1:5" x14ac:dyDescent="0.3">
      <c r="A30" s="3">
        <f t="shared" si="4"/>
        <v>3.2812119889294611E-2</v>
      </c>
      <c r="B30" s="13">
        <f t="shared" si="1"/>
        <v>1.5390448221465752E-8</v>
      </c>
      <c r="C30" s="13">
        <f t="shared" si="2"/>
        <v>3.9786615422652727E-10</v>
      </c>
      <c r="D30" s="13">
        <f t="shared" si="3"/>
        <v>1.6296115501346688E-27</v>
      </c>
      <c r="E30" s="13">
        <f t="shared" si="0"/>
        <v>1.1923829947079275E-2</v>
      </c>
    </row>
    <row r="31" spans="1:5" x14ac:dyDescent="0.3">
      <c r="A31" s="3">
        <f t="shared" si="4"/>
        <v>3.3468362287080507E-2</v>
      </c>
      <c r="B31" s="13">
        <f t="shared" si="1"/>
        <v>2.3481092466998751E-8</v>
      </c>
      <c r="C31" s="13">
        <f t="shared" si="2"/>
        <v>6.6142967495551274E-10</v>
      </c>
      <c r="D31" s="13">
        <f t="shared" si="3"/>
        <v>1.115662215968604E-26</v>
      </c>
      <c r="E31" s="13">
        <f t="shared" si="0"/>
        <v>1.2426358413263323E-2</v>
      </c>
    </row>
    <row r="32" spans="1:5" x14ac:dyDescent="0.3">
      <c r="A32" s="3">
        <f t="shared" si="4"/>
        <v>3.4137729532822118E-2</v>
      </c>
      <c r="B32" s="13">
        <f t="shared" si="1"/>
        <v>3.5471288714830566E-8</v>
      </c>
      <c r="C32" s="13">
        <f t="shared" si="2"/>
        <v>1.0865420880319366E-9</v>
      </c>
      <c r="D32" s="13">
        <f t="shared" si="3"/>
        <v>7.1932604649930174E-26</v>
      </c>
      <c r="E32" s="13">
        <f t="shared" si="0"/>
        <v>1.2938778465214204E-2</v>
      </c>
    </row>
    <row r="33" spans="1:5" x14ac:dyDescent="0.3">
      <c r="A33" s="3">
        <f t="shared" si="4"/>
        <v>3.4820484123478559E-2</v>
      </c>
      <c r="B33" s="13">
        <f t="shared" si="1"/>
        <v>5.3067477793480326E-8</v>
      </c>
      <c r="C33" s="13">
        <f t="shared" si="2"/>
        <v>1.7641981479162791E-9</v>
      </c>
      <c r="D33" s="13">
        <f t="shared" si="3"/>
        <v>4.3759856180533049E-25</v>
      </c>
      <c r="E33" s="13">
        <f t="shared" si="0"/>
        <v>1.3461281543601331E-2</v>
      </c>
    </row>
    <row r="34" spans="1:5" x14ac:dyDescent="0.3">
      <c r="A34" s="3">
        <f t="shared" si="4"/>
        <v>3.5516893805948128E-2</v>
      </c>
      <c r="B34" s="13">
        <f t="shared" si="1"/>
        <v>7.8645075780465853E-8</v>
      </c>
      <c r="C34" s="13">
        <f t="shared" si="2"/>
        <v>2.8320764498848545E-9</v>
      </c>
      <c r="D34" s="13">
        <f t="shared" si="3"/>
        <v>2.5163456118260685E-24</v>
      </c>
      <c r="E34" s="13">
        <f t="shared" si="0"/>
        <v>1.3994062661661156E-2</v>
      </c>
    </row>
    <row r="35" spans="1:5" x14ac:dyDescent="0.3">
      <c r="A35" s="3">
        <f t="shared" si="4"/>
        <v>3.6227231682067089E-2</v>
      </c>
      <c r="B35" s="13">
        <f t="shared" si="1"/>
        <v>1.1547891902540365E-7</v>
      </c>
      <c r="C35" s="13">
        <f t="shared" si="2"/>
        <v>4.4960948800041179E-9</v>
      </c>
      <c r="D35" s="13">
        <f t="shared" si="3"/>
        <v>1.3701613420226222E-23</v>
      </c>
      <c r="E35" s="13">
        <f t="shared" si="0"/>
        <v>1.4537320466415629E-2</v>
      </c>
    </row>
    <row r="36" spans="1:5" x14ac:dyDescent="0.3">
      <c r="A36" s="3">
        <f t="shared" si="4"/>
        <v>3.695177631570843E-2</v>
      </c>
      <c r="B36" s="13">
        <f t="shared" si="1"/>
        <v>1.6804135804034229E-7</v>
      </c>
      <c r="C36" s="13">
        <f t="shared" si="2"/>
        <v>7.0607722231138066E-9</v>
      </c>
      <c r="D36" s="13">
        <f t="shared" si="3"/>
        <v>7.0765091452197042E-23</v>
      </c>
      <c r="E36" s="13">
        <f t="shared" si="0"/>
        <v>1.5091257300708953E-2</v>
      </c>
    </row>
    <row r="37" spans="1:5" x14ac:dyDescent="0.3">
      <c r="A37" s="3">
        <f t="shared" si="4"/>
        <v>3.7690811842022602E-2</v>
      </c>
      <c r="B37" s="13">
        <f t="shared" si="1"/>
        <v>2.4238400271460309E-7</v>
      </c>
      <c r="C37" s="13">
        <f t="shared" si="2"/>
        <v>1.0971496488414386E-8</v>
      </c>
      <c r="D37" s="13">
        <f t="shared" si="3"/>
        <v>3.4723880776347585E-22</v>
      </c>
      <c r="E37" s="13">
        <f t="shared" si="0"/>
        <v>1.5656079266062967E-2</v>
      </c>
    </row>
    <row r="38" spans="1:5" x14ac:dyDescent="0.3">
      <c r="A38" s="3">
        <f t="shared" si="4"/>
        <v>3.8444628078863056E-2</v>
      </c>
      <c r="B38" s="13">
        <f t="shared" si="1"/>
        <v>3.4662178969643345E-7</v>
      </c>
      <c r="C38" s="13">
        <f t="shared" si="2"/>
        <v>1.687269911528962E-8</v>
      </c>
      <c r="D38" s="13">
        <f t="shared" si="3"/>
        <v>1.6214098840966088E-21</v>
      </c>
      <c r="E38" s="13">
        <f t="shared" si="0"/>
        <v>1.6231996286351046E-2</v>
      </c>
    </row>
    <row r="39" spans="1:5" x14ac:dyDescent="0.3">
      <c r="A39" s="3">
        <f t="shared" si="4"/>
        <v>3.9213520640440321E-2</v>
      </c>
      <c r="B39" s="13">
        <f t="shared" si="1"/>
        <v>4.9154086980255651E-7</v>
      </c>
      <c r="C39" s="13">
        <f t="shared" si="2"/>
        <v>2.5687026737818288E-8</v>
      </c>
      <c r="D39" s="13">
        <f t="shared" si="3"/>
        <v>7.2158031145715507E-21</v>
      </c>
      <c r="E39" s="13">
        <f t="shared" si="0"/>
        <v>1.6819222172289663E-2</v>
      </c>
    </row>
    <row r="40" spans="1:5" x14ac:dyDescent="0.3">
      <c r="A40" s="3">
        <f t="shared" si="4"/>
        <v>3.9997791053249125E-2</v>
      </c>
      <c r="B40" s="13">
        <f t="shared" si="1"/>
        <v>6.9135473622032712E-7</v>
      </c>
      <c r="C40" s="13">
        <f t="shared" si="2"/>
        <v>3.8721910134131802E-8</v>
      </c>
      <c r="D40" s="13">
        <f t="shared" si="3"/>
        <v>3.0651716511469451E-20</v>
      </c>
      <c r="E40" s="13">
        <f t="shared" si="0"/>
        <v>1.7417974686745955E-2</v>
      </c>
    </row>
    <row r="41" spans="1:5" x14ac:dyDescent="0.3">
      <c r="A41" s="3">
        <f t="shared" si="4"/>
        <v>4.079774687431411E-2</v>
      </c>
      <c r="B41" s="13">
        <f t="shared" si="1"/>
        <v>9.6463595185792104E-7</v>
      </c>
      <c r="C41" s="13">
        <f t="shared" si="2"/>
        <v>5.7811471400962317E-8</v>
      </c>
      <c r="D41" s="13">
        <f t="shared" si="3"/>
        <v>1.2446116392225204E-19</v>
      </c>
      <c r="E41" s="13">
        <f t="shared" si="0"/>
        <v>1.8028475610859247E-2</v>
      </c>
    </row>
    <row r="42" spans="1:5" x14ac:dyDescent="0.3">
      <c r="A42" s="3">
        <f t="shared" si="4"/>
        <v>4.1613701811800394E-2</v>
      </c>
      <c r="B42" s="13">
        <f t="shared" si="1"/>
        <v>1.3354536868029793E-6</v>
      </c>
      <c r="C42" s="13">
        <f t="shared" si="2"/>
        <v>8.5503497808053296E-8</v>
      </c>
      <c r="D42" s="13">
        <f t="shared" si="3"/>
        <v>4.8376321857614753E-19</v>
      </c>
      <c r="E42" s="13">
        <f t="shared" si="0"/>
        <v>1.8650950810973371E-2</v>
      </c>
    </row>
    <row r="43" spans="1:5" x14ac:dyDescent="0.3">
      <c r="A43" s="3">
        <f t="shared" si="4"/>
        <v>4.2445975848036402E-2</v>
      </c>
      <c r="B43" s="13">
        <f t="shared" si="1"/>
        <v>1.8347499272519179E-6</v>
      </c>
      <c r="C43" s="13">
        <f t="shared" si="2"/>
        <v>1.253032490024561E-7</v>
      </c>
      <c r="D43" s="13">
        <f t="shared" si="3"/>
        <v>1.8023689729138259E-18</v>
      </c>
      <c r="E43" s="13">
        <f t="shared" si="0"/>
        <v>1.9285630306375978E-2</v>
      </c>
    </row>
    <row r="44" spans="1:5" x14ac:dyDescent="0.3">
      <c r="A44" s="3">
        <f t="shared" si="4"/>
        <v>4.329489536499713E-2</v>
      </c>
      <c r="B44" s="13">
        <f t="shared" si="1"/>
        <v>2.5019895326965301E-6</v>
      </c>
      <c r="C44" s="13">
        <f t="shared" si="2"/>
        <v>1.8198814796530829E-7</v>
      </c>
      <c r="D44" s="13">
        <f t="shared" si="3"/>
        <v>6.4452521248791922E-18</v>
      </c>
      <c r="E44" s="13">
        <f t="shared" si="0"/>
        <v>1.9932748337840332E-2</v>
      </c>
    </row>
    <row r="45" spans="1:5" x14ac:dyDescent="0.3">
      <c r="A45" s="3">
        <f t="shared" si="4"/>
        <v>4.4160793272297071E-2</v>
      </c>
      <c r="B45" s="13">
        <f t="shared" si="1"/>
        <v>3.3871211533660412E-6</v>
      </c>
      <c r="C45" s="13">
        <f t="shared" si="2"/>
        <v>2.6200991765771157E-7</v>
      </c>
      <c r="D45" s="13">
        <f t="shared" si="3"/>
        <v>2.2150170025152158E-17</v>
      </c>
      <c r="E45" s="13">
        <f t="shared" si="0"/>
        <v>2.0592543436963796E-2</v>
      </c>
    </row>
    <row r="46" spans="1:5" x14ac:dyDescent="0.3">
      <c r="A46" s="3">
        <f t="shared" si="4"/>
        <v>4.5044009137743014E-2</v>
      </c>
      <c r="B46" s="13">
        <f t="shared" si="1"/>
        <v>4.5528872214217913E-6</v>
      </c>
      <c r="C46" s="13">
        <f t="shared" si="2"/>
        <v>3.7400343228798103E-7</v>
      </c>
      <c r="D46" s="13">
        <f t="shared" si="3"/>
        <v>7.3247605198998404E-17</v>
      </c>
      <c r="E46" s="13">
        <f t="shared" si="0"/>
        <v>2.1265258496296791E-2</v>
      </c>
    </row>
    <row r="47" spans="1:5" x14ac:dyDescent="0.3">
      <c r="A47" s="3">
        <f t="shared" si="4"/>
        <v>4.5944889320497874E-2</v>
      </c>
      <c r="B47" s="13">
        <f t="shared" si="1"/>
        <v>6.077521640637319E-6</v>
      </c>
      <c r="C47" s="13">
        <f t="shared" si="2"/>
        <v>5.294244057595449E-7</v>
      </c>
      <c r="D47" s="13">
        <f t="shared" si="3"/>
        <v>2.3335144172289443E-16</v>
      </c>
      <c r="E47" s="13">
        <f t="shared" si="0"/>
        <v>2.1951140840254464E-2</v>
      </c>
    </row>
    <row r="48" spans="1:5" x14ac:dyDescent="0.3">
      <c r="A48" s="3">
        <f t="shared" si="4"/>
        <v>4.6863787106907834E-2</v>
      </c>
      <c r="B48" s="13">
        <f t="shared" si="1"/>
        <v>8.0578732667555989E-6</v>
      </c>
      <c r="C48" s="13">
        <f t="shared" si="2"/>
        <v>7.4334097343545563E-7</v>
      </c>
      <c r="D48" s="13">
        <f t="shared" si="3"/>
        <v>7.1702360833347454E-16</v>
      </c>
      <c r="E48" s="13">
        <f t="shared" si="0"/>
        <v>2.2650442296802818E-2</v>
      </c>
    </row>
    <row r="49" spans="1:5" x14ac:dyDescent="0.3">
      <c r="A49" s="3">
        <f t="shared" si="4"/>
        <v>4.7801062849045992E-2</v>
      </c>
      <c r="B49" s="13">
        <f t="shared" si="1"/>
        <v>1.0612991650670792E-5</v>
      </c>
      <c r="C49" s="13">
        <f t="shared" si="2"/>
        <v>1.0354071516712083E-6</v>
      </c>
      <c r="D49" s="13">
        <f t="shared" si="3"/>
        <v>2.1274129098672519E-15</v>
      </c>
      <c r="E49" s="13">
        <f t="shared" si="0"/>
        <v>2.336341926990948E-2</v>
      </c>
    </row>
    <row r="50" spans="1:5" x14ac:dyDescent="0.3">
      <c r="A50" s="3">
        <f t="shared" si="4"/>
        <v>4.8757084106026916E-2</v>
      </c>
      <c r="B50" s="13">
        <f t="shared" si="1"/>
        <v>1.3888208682225976E-5</v>
      </c>
      <c r="C50" s="13">
        <f t="shared" si="2"/>
        <v>1.4310489790525836E-6</v>
      </c>
      <c r="D50" s="13">
        <f t="shared" si="3"/>
        <v>6.1015431721016883E-15</v>
      </c>
      <c r="E50" s="13">
        <f t="shared" si="0"/>
        <v>2.4090332812748506E-2</v>
      </c>
    </row>
    <row r="51" spans="1:5" x14ac:dyDescent="0.3">
      <c r="A51" s="3">
        <f t="shared" si="4"/>
        <v>4.9732225788147455E-2</v>
      </c>
      <c r="B51" s="13">
        <f t="shared" si="1"/>
        <v>1.80597456210572E-5</v>
      </c>
      <c r="C51" s="13">
        <f t="shared" si="2"/>
        <v>1.9628967331517326E-6</v>
      </c>
      <c r="D51" s="13">
        <f t="shared" si="3"/>
        <v>1.6933883026625376E-14</v>
      </c>
      <c r="E51" s="13">
        <f t="shared" si="0"/>
        <v>2.4831448701647059E-2</v>
      </c>
    </row>
    <row r="52" spans="1:5" x14ac:dyDescent="0.3">
      <c r="A52" s="3">
        <f t="shared" si="4"/>
        <v>5.0726870303910404E-2</v>
      </c>
      <c r="B52" s="13">
        <f t="shared" si="1"/>
        <v>2.3339869460893021E-5</v>
      </c>
      <c r="C52" s="13">
        <f t="shared" si="2"/>
        <v>2.6724988411206782E-6</v>
      </c>
      <c r="D52" s="13">
        <f t="shared" si="3"/>
        <v>4.552473949719493E-14</v>
      </c>
      <c r="E52" s="13">
        <f t="shared" si="0"/>
        <v>2.5587037510760954E-2</v>
      </c>
    </row>
    <row r="53" spans="1:5" x14ac:dyDescent="0.3">
      <c r="A53" s="3">
        <f t="shared" si="4"/>
        <v>5.1741407709988613E-2</v>
      </c>
      <c r="B53" s="13">
        <f t="shared" si="1"/>
        <v>2.9982615610679605E-5</v>
      </c>
      <c r="C53" s="13">
        <f t="shared" si="2"/>
        <v>3.6123548141686617E-6</v>
      </c>
      <c r="D53" s="13">
        <f t="shared" si="3"/>
        <v>1.1867073363966492E-13</v>
      </c>
      <c r="E53" s="13">
        <f t="shared" si="0"/>
        <v>2.6357374687464276E-2</v>
      </c>
    </row>
    <row r="54" spans="1:5" x14ac:dyDescent="0.3">
      <c r="A54" s="3">
        <f t="shared" si="4"/>
        <v>5.2776235864188385E-2</v>
      </c>
      <c r="B54" s="13">
        <f t="shared" si="1"/>
        <v>3.829008549805435E-5</v>
      </c>
      <c r="C54" s="13">
        <f t="shared" si="2"/>
        <v>4.848305580286393E-6</v>
      </c>
      <c r="D54" s="13">
        <f t="shared" si="3"/>
        <v>3.0023600898445045E-13</v>
      </c>
      <c r="E54" s="13">
        <f t="shared" si="0"/>
        <v>2.7142740628437252E-2</v>
      </c>
    </row>
    <row r="55" spans="1:5" x14ac:dyDescent="0.3">
      <c r="A55" s="3">
        <f t="shared" si="4"/>
        <v>5.3831760581472154E-2</v>
      </c>
      <c r="B55" s="13">
        <f t="shared" si="1"/>
        <v>4.8619317962763903E-5</v>
      </c>
      <c r="C55" s="13">
        <f t="shared" si="2"/>
        <v>6.4623198100482686E-6</v>
      </c>
      <c r="D55" s="13">
        <f t="shared" si="3"/>
        <v>7.3792061536695257E-13</v>
      </c>
      <c r="E55" s="13">
        <f t="shared" si="0"/>
        <v>2.7943420756434856E-2</v>
      </c>
    </row>
    <row r="56" spans="1:5" x14ac:dyDescent="0.3">
      <c r="A56" s="3">
        <f t="shared" si="4"/>
        <v>5.4908395793101597E-2</v>
      </c>
      <c r="B56" s="13">
        <f t="shared" si="1"/>
        <v>6.1389722313194911E-5</v>
      </c>
      <c r="C56" s="13">
        <f t="shared" si="2"/>
        <v>8.5557140749552635E-6</v>
      </c>
      <c r="D56" s="13">
        <f t="shared" si="3"/>
        <v>1.7635034791042778E-12</v>
      </c>
      <c r="E56" s="13">
        <f t="shared" si="0"/>
        <v>2.8759705597717178E-2</v>
      </c>
    </row>
    <row r="57" spans="1:5" x14ac:dyDescent="0.3">
      <c r="A57" s="3">
        <f t="shared" si="4"/>
        <v>5.6006563708963633E-2</v>
      </c>
      <c r="B57" s="13">
        <f t="shared" si="1"/>
        <v>7.7091048821242023E-5</v>
      </c>
      <c r="C57" s="13">
        <f t="shared" si="2"/>
        <v>1.1252842805882738E-5</v>
      </c>
      <c r="D57" s="13">
        <f t="shared" si="3"/>
        <v>4.1014996637560334E-12</v>
      </c>
      <c r="E57" s="13">
        <f t="shared" si="0"/>
        <v>2.9591890860120984E-2</v>
      </c>
    </row>
    <row r="58" spans="1:5" x14ac:dyDescent="0.3">
      <c r="A58" s="3">
        <f t="shared" si="4"/>
        <v>5.7126694983142906E-2</v>
      </c>
      <c r="B58" s="13">
        <f t="shared" si="1"/>
        <v>9.6291859430258747E-5</v>
      </c>
      <c r="C58" s="13">
        <f t="shared" si="2"/>
        <v>1.4705290908559337E-5</v>
      </c>
      <c r="D58" s="13">
        <f t="shared" si="3"/>
        <v>9.2913055971264572E-12</v>
      </c>
      <c r="E58" s="13">
        <f t="shared" si="0"/>
        <v>3.0440277511750255E-2</v>
      </c>
    </row>
    <row r="59" spans="1:5" x14ac:dyDescent="0.3">
      <c r="A59" s="3">
        <f t="shared" si="4"/>
        <v>5.8269228882805765E-2</v>
      </c>
      <c r="B59" s="13">
        <f t="shared" si="1"/>
        <v>1.1964844779346721E-4</v>
      </c>
      <c r="C59" s="13">
        <f t="shared" si="2"/>
        <v>1.9096597447056957E-5</v>
      </c>
      <c r="D59" s="13">
        <f t="shared" si="3"/>
        <v>2.0518001559689593E-11</v>
      </c>
      <c r="E59" s="13">
        <f t="shared" si="0"/>
        <v>3.1305171860261445E-2</v>
      </c>
    </row>
    <row r="60" spans="1:5" x14ac:dyDescent="0.3">
      <c r="A60" s="3">
        <f t="shared" si="4"/>
        <v>5.9434613460461881E-2</v>
      </c>
      <c r="B60" s="13">
        <f t="shared" si="1"/>
        <v>1.4791414373093969E-4</v>
      </c>
      <c r="C60" s="13">
        <f t="shared" si="2"/>
        <v>2.4647532960903982E-5</v>
      </c>
      <c r="D60" s="13">
        <f t="shared" si="3"/>
        <v>4.4204150341646439E-11</v>
      </c>
      <c r="E60" s="13">
        <f t="shared" si="0"/>
        <v>3.218688563271789E-2</v>
      </c>
    </row>
    <row r="61" spans="1:5" x14ac:dyDescent="0.3">
      <c r="A61" s="3">
        <f t="shared" si="4"/>
        <v>6.0623305729671118E-2</v>
      </c>
      <c r="B61" s="13">
        <f t="shared" si="1"/>
        <v>1.8194892310946083E-4</v>
      </c>
      <c r="C61" s="13">
        <f t="shared" si="2"/>
        <v>3.1621945711057216E-5</v>
      </c>
      <c r="D61" s="13">
        <f t="shared" si="3"/>
        <v>9.298124632883161E-11</v>
      </c>
      <c r="E61" s="13">
        <f t="shared" si="0"/>
        <v>3.3085736055985186E-2</v>
      </c>
    </row>
    <row r="62" spans="1:5" x14ac:dyDescent="0.3">
      <c r="A62" s="3">
        <f t="shared" si="4"/>
        <v>6.1835771844264538E-2</v>
      </c>
      <c r="B62" s="13">
        <f t="shared" si="1"/>
        <v>2.2272923035235212E-4</v>
      </c>
      <c r="C62" s="13">
        <f t="shared" si="2"/>
        <v>4.0333183472552081E-5</v>
      </c>
      <c r="D62" s="13">
        <f t="shared" si="3"/>
        <v>1.9109803502867939E-10</v>
      </c>
      <c r="E62" s="13">
        <f t="shared" si="0"/>
        <v>3.4002045937637934E-2</v>
      </c>
    </row>
    <row r="63" spans="1:5" x14ac:dyDescent="0.3">
      <c r="A63" s="3">
        <f t="shared" si="4"/>
        <v>6.3072487281149836E-2</v>
      </c>
      <c r="B63" s="13">
        <f t="shared" si="1"/>
        <v>2.713579076308449E-4</v>
      </c>
      <c r="C63" s="13">
        <f t="shared" si="2"/>
        <v>5.115108747230548E-5</v>
      </c>
      <c r="D63" s="13">
        <f t="shared" si="3"/>
        <v>3.840252015474125E-10</v>
      </c>
      <c r="E63" s="13">
        <f t="shared" si="0"/>
        <v>3.4936143747345778E-2</v>
      </c>
    </row>
    <row r="64" spans="1:5" x14ac:dyDescent="0.3">
      <c r="A64" s="3">
        <f t="shared" si="4"/>
        <v>6.4333937026772828E-2</v>
      </c>
      <c r="B64" s="13">
        <f t="shared" si="1"/>
        <v>3.2907411263325223E-4</v>
      </c>
      <c r="C64" s="13">
        <f t="shared" si="2"/>
        <v>6.4509543823531077E-5</v>
      </c>
      <c r="D64" s="13">
        <f t="shared" si="3"/>
        <v>7.5510993415626596E-10</v>
      </c>
      <c r="E64" s="13">
        <f t="shared" si="0"/>
        <v>3.5888363698704455E-2</v>
      </c>
    </row>
    <row r="65" spans="1:5" x14ac:dyDescent="0.3">
      <c r="A65" s="3">
        <f t="shared" si="4"/>
        <v>6.562061576730828E-2</v>
      </c>
      <c r="B65" s="13">
        <f t="shared" si="1"/>
        <v>3.9726309600385723E-4</v>
      </c>
      <c r="C65" s="13">
        <f t="shared" si="2"/>
        <v>8.091456549707105E-5</v>
      </c>
      <c r="D65" s="13">
        <f t="shared" si="3"/>
        <v>1.4537924622081479E-9</v>
      </c>
      <c r="E65" s="13">
        <f t="shared" si="0"/>
        <v>3.685904583147552E-2</v>
      </c>
    </row>
    <row r="66" spans="1:5" x14ac:dyDescent="0.3">
      <c r="A66" s="3">
        <f t="shared" si="4"/>
        <v>6.6933028082654444E-2</v>
      </c>
      <c r="B66" s="13">
        <f t="shared" si="1"/>
        <v>4.7746570042208247E-4</v>
      </c>
      <c r="C66" s="13">
        <f t="shared" si="2"/>
        <v>1.0095286470558595E-4</v>
      </c>
      <c r="D66" s="13">
        <f t="shared" si="3"/>
        <v>2.7423446509145024E-9</v>
      </c>
      <c r="E66" s="13">
        <f t="shared" si="0"/>
        <v>3.7848536094195709E-2</v>
      </c>
    </row>
    <row r="67" spans="1:5" x14ac:dyDescent="0.3">
      <c r="A67" s="3">
        <f t="shared" si="4"/>
        <v>6.8271688644307535E-2</v>
      </c>
      <c r="B67" s="13">
        <f t="shared" si="1"/>
        <v>5.7138743615659741E-4</v>
      </c>
      <c r="C67" s="13">
        <f t="shared" si="2"/>
        <v>1.2530086181365902E-4</v>
      </c>
      <c r="D67" s="13">
        <f t="shared" si="3"/>
        <v>5.0716090124443336E-9</v>
      </c>
      <c r="E67" s="13">
        <f t="shared" si="0"/>
        <v>3.885718642711436E-2</v>
      </c>
    </row>
    <row r="68" spans="1:5" x14ac:dyDescent="0.3">
      <c r="A68" s="3">
        <f t="shared" si="4"/>
        <v>6.9637122417193692E-2</v>
      </c>
      <c r="B68" s="13">
        <f t="shared" si="1"/>
        <v>6.8090698304186222E-4</v>
      </c>
      <c r="C68" s="13">
        <f t="shared" si="2"/>
        <v>1.5473406281804632E-4</v>
      </c>
      <c r="D68" s="13">
        <f t="shared" si="3"/>
        <v>9.2011410292725283E-9</v>
      </c>
      <c r="E68" s="13">
        <f t="shared" si="0"/>
        <v>3.9885354845415083E-2</v>
      </c>
    </row>
    <row r="69" spans="1:5" x14ac:dyDescent="0.3">
      <c r="A69" s="3">
        <f t="shared" si="4"/>
        <v>7.102986486553757E-2</v>
      </c>
      <c r="B69" s="13">
        <f t="shared" si="1"/>
        <v>8.0808396640139925E-4</v>
      </c>
      <c r="C69" s="13">
        <f t="shared" si="2"/>
        <v>1.9013672339081552E-4</v>
      </c>
      <c r="D69" s="13">
        <f t="shared" si="3"/>
        <v>1.6385870785762015E-8</v>
      </c>
      <c r="E69" s="13">
        <f t="shared" ref="E69:E132" si="5">MIN(1,MAX(0,A69^3*0.0172 - A69^2*0.1809 + A69*0.7777 - 0.0134))</f>
        <v>4.0933405522674528E-2</v>
      </c>
    </row>
    <row r="70" spans="1:5" x14ac:dyDescent="0.3">
      <c r="A70" s="3">
        <f t="shared" si="4"/>
        <v>7.2450462162848325E-2</v>
      </c>
      <c r="B70" s="13">
        <f t="shared" ref="B70:B133" si="6">0.8^(2/($A70*1.4)^1.2)</f>
        <v>9.5516585464293423E-4</v>
      </c>
      <c r="C70" s="13">
        <f t="shared" ref="C70:C133" si="7">0.8^(2/($A70*1.2)^1.2)</f>
        <v>2.3251170378895823E-4</v>
      </c>
      <c r="D70" s="13">
        <f t="shared" ref="D70:D133" si="8">0.8^(2/($A70*1.4)^1.6)</f>
        <v>2.8660311339301037E-8</v>
      </c>
      <c r="E70" s="13">
        <f t="shared" si="5"/>
        <v>4.2001708874508707E-2</v>
      </c>
    </row>
    <row r="71" spans="1:5" x14ac:dyDescent="0.3">
      <c r="A71" s="3">
        <f t="shared" ref="A71:A134" si="9">A70*1.02</f>
        <v>7.3899471406105297E-2</v>
      </c>
      <c r="B71" s="13">
        <f t="shared" si="6"/>
        <v>1.1245938291750948E-3</v>
      </c>
      <c r="C71" s="13">
        <f t="shared" si="7"/>
        <v>2.829904059640271E-4</v>
      </c>
      <c r="D71" s="13">
        <f t="shared" si="8"/>
        <v>4.9262857265998031E-8</v>
      </c>
      <c r="E71" s="13">
        <f t="shared" si="5"/>
        <v>4.3090641642354002E-2</v>
      </c>
    </row>
    <row r="72" spans="1:5" x14ac:dyDescent="0.3">
      <c r="A72" s="3">
        <f t="shared" si="9"/>
        <v>7.5377460834227403E-2</v>
      </c>
      <c r="B72" s="13">
        <f t="shared" si="6"/>
        <v>1.3190074829793714E-3</v>
      </c>
      <c r="C72" s="13">
        <f t="shared" si="7"/>
        <v>3.4284267231214714E-4</v>
      </c>
      <c r="D72" s="13">
        <f t="shared" si="8"/>
        <v>8.3257195932501531E-8</v>
      </c>
      <c r="E72" s="13">
        <f t="shared" si="5"/>
        <v>4.4200586977327115E-2</v>
      </c>
    </row>
    <row r="73" spans="1:5" x14ac:dyDescent="0.3">
      <c r="A73" s="3">
        <f t="shared" si="9"/>
        <v>7.6885010050911959E-2</v>
      </c>
      <c r="B73" s="13">
        <f t="shared" si="6"/>
        <v>1.5412482125844432E-3</v>
      </c>
      <c r="C73" s="13">
        <f t="shared" si="7"/>
        <v>4.134865150361348E-4</v>
      </c>
      <c r="D73" s="13">
        <f t="shared" si="8"/>
        <v>1.3842555033116511E-7</v>
      </c>
      <c r="E73" s="13">
        <f t="shared" si="5"/>
        <v>4.5331934524104729E-2</v>
      </c>
    </row>
    <row r="74" spans="1:5" x14ac:dyDescent="0.3">
      <c r="A74" s="3">
        <f t="shared" si="9"/>
        <v>7.8422710251930206E-2</v>
      </c>
      <c r="B74" s="13">
        <f t="shared" si="6"/>
        <v>1.7943611792385539E-3</v>
      </c>
      <c r="C74" s="13">
        <f t="shared" si="7"/>
        <v>4.9649753637385336E-4</v>
      </c>
      <c r="D74" s="13">
        <f t="shared" si="8"/>
        <v>2.2652946832345452E-7</v>
      </c>
      <c r="E74" s="13">
        <f t="shared" si="5"/>
        <v>4.648508050476035E-2</v>
      </c>
    </row>
    <row r="75" spans="1:5" x14ac:dyDescent="0.3">
      <c r="A75" s="3">
        <f t="shared" si="9"/>
        <v>7.9991164456968814E-2</v>
      </c>
      <c r="B75" s="13">
        <f t="shared" si="6"/>
        <v>2.0815957286022656E-3</v>
      </c>
      <c r="C75" s="13">
        <f t="shared" si="7"/>
        <v>5.9361789327523964E-4</v>
      </c>
      <c r="D75" s="13">
        <f t="shared" si="8"/>
        <v>3.6505800731610527E-7</v>
      </c>
      <c r="E75" s="13">
        <f t="shared" si="5"/>
        <v>4.7660427802492362E-2</v>
      </c>
    </row>
    <row r="76" spans="1:5" x14ac:dyDescent="0.3">
      <c r="A76" s="3">
        <f t="shared" si="9"/>
        <v>8.1590987746108193E-2</v>
      </c>
      <c r="B76" s="13">
        <f t="shared" si="6"/>
        <v>2.4064041740736561E-3</v>
      </c>
      <c r="C76" s="13">
        <f t="shared" si="7"/>
        <v>7.0676465573821224E-4</v>
      </c>
      <c r="D76" s="13">
        <f t="shared" si="8"/>
        <v>5.7960995870913137E-7</v>
      </c>
      <c r="E76" s="13">
        <f t="shared" si="5"/>
        <v>4.8858386045173383E-2</v>
      </c>
    </row>
    <row r="77" spans="1:5" x14ac:dyDescent="0.3">
      <c r="A77" s="3">
        <f t="shared" si="9"/>
        <v>8.3222807501030352E-2</v>
      </c>
      <c r="B77" s="13">
        <f t="shared" si="6"/>
        <v>2.7724388666444445E-3</v>
      </c>
      <c r="C77" s="13">
        <f t="shared" si="7"/>
        <v>8.3803740614474492E-4</v>
      </c>
      <c r="D77" s="13">
        <f t="shared" si="8"/>
        <v>9.0708535881747542E-7</v>
      </c>
      <c r="E77" s="13">
        <f t="shared" si="5"/>
        <v>5.0079371688647338E-2</v>
      </c>
    </row>
    <row r="78" spans="1:5" x14ac:dyDescent="0.3">
      <c r="A78" s="3">
        <f t="shared" si="9"/>
        <v>8.4887263651050954E-2</v>
      </c>
      <c r="B78" s="13">
        <f t="shared" si="6"/>
        <v>3.1835474936570594E-3</v>
      </c>
      <c r="C78" s="13">
        <f t="shared" si="7"/>
        <v>9.8972492772035668E-4</v>
      </c>
      <c r="D78" s="13">
        <f t="shared" si="8"/>
        <v>1.3998906691755623E-6</v>
      </c>
      <c r="E78" s="13">
        <f t="shared" si="5"/>
        <v>5.1323808099696729E-2</v>
      </c>
    </row>
    <row r="79" spans="1:5" x14ac:dyDescent="0.3">
      <c r="A79" s="3">
        <f t="shared" si="9"/>
        <v>8.6585008924071977E-2</v>
      </c>
      <c r="B79" s="13">
        <f t="shared" si="6"/>
        <v>3.6437665696417969E-3</v>
      </c>
      <c r="C79" s="13">
        <f t="shared" si="7"/>
        <v>1.164310833759121E-3</v>
      </c>
      <c r="D79" s="13">
        <f t="shared" si="8"/>
        <v>2.1313899739961819E-6</v>
      </c>
      <c r="E79" s="13">
        <f t="shared" si="5"/>
        <v>5.2592125638598074E-2</v>
      </c>
    </row>
    <row r="80" spans="1:5" x14ac:dyDescent="0.3">
      <c r="A80" s="3">
        <f t="shared" si="9"/>
        <v>8.8316709102553417E-2</v>
      </c>
      <c r="B80" s="13">
        <f t="shared" si="6"/>
        <v>4.1573131041860332E-3</v>
      </c>
      <c r="C80" s="13">
        <f t="shared" si="7"/>
        <v>1.3644779955335532E-3</v>
      </c>
      <c r="D80" s="13">
        <f t="shared" si="8"/>
        <v>3.2028592236879071E-6</v>
      </c>
      <c r="E80" s="13">
        <f t="shared" si="5"/>
        <v>5.38847617411796E-2</v>
      </c>
    </row>
    <row r="81" spans="1:5" x14ac:dyDescent="0.3">
      <c r="A81" s="3">
        <f t="shared" si="9"/>
        <v>9.008304328460448E-2</v>
      </c>
      <c r="B81" s="13">
        <f t="shared" si="6"/>
        <v>4.7285744541315953E-3</v>
      </c>
      <c r="C81" s="13">
        <f t="shared" si="7"/>
        <v>1.5931116358007483E-3</v>
      </c>
      <c r="D81" s="13">
        <f t="shared" si="8"/>
        <v>4.7522194995029789E-6</v>
      </c>
      <c r="E81" s="13">
        <f t="shared" si="5"/>
        <v>5.520216100029033E-2</v>
      </c>
    </row>
    <row r="82" spans="1:5" x14ac:dyDescent="0.3">
      <c r="A82" s="3">
        <f t="shared" si="9"/>
        <v>9.1884704150296578E-2</v>
      </c>
      <c r="B82" s="13">
        <f t="shared" si="6"/>
        <v>5.3620963899141316E-3</v>
      </c>
      <c r="C82" s="13">
        <f t="shared" si="7"/>
        <v>1.8533009664143086E-3</v>
      </c>
      <c r="D82" s="13">
        <f t="shared" si="8"/>
        <v>6.964835809562792E-6</v>
      </c>
      <c r="E82" s="13">
        <f t="shared" si="5"/>
        <v>5.6544775246585473E-2</v>
      </c>
    </row>
    <row r="83" spans="1:5" x14ac:dyDescent="0.3">
      <c r="A83" s="3">
        <f t="shared" si="9"/>
        <v>9.3722398233302515E-2</v>
      </c>
      <c r="B83" s="13">
        <f t="shared" si="6"/>
        <v>6.0625694281513827E-3</v>
      </c>
      <c r="C83" s="13">
        <f t="shared" si="7"/>
        <v>2.1483392625862817E-3</v>
      </c>
      <c r="D83" s="13">
        <f t="shared" si="8"/>
        <v>1.0086667307134075E-5</v>
      </c>
      <c r="E83" s="13">
        <f t="shared" si="5"/>
        <v>5.7913063628527404E-2</v>
      </c>
    </row>
    <row r="84" spans="1:5" x14ac:dyDescent="0.3">
      <c r="A84" s="3">
        <f t="shared" si="9"/>
        <v>9.5596846197968571E-2</v>
      </c>
      <c r="B84" s="13">
        <f t="shared" si="6"/>
        <v>6.8348135042721955E-3</v>
      </c>
      <c r="C84" s="13">
        <f t="shared" si="7"/>
        <v>2.4817222825880424E-3</v>
      </c>
      <c r="D84" s="13">
        <f t="shared" si="8"/>
        <v>1.4440040430030518E-5</v>
      </c>
      <c r="E84" s="13">
        <f t="shared" si="5"/>
        <v>5.9307492691497495E-2</v>
      </c>
    </row>
    <row r="85" spans="1:5" x14ac:dyDescent="0.3">
      <c r="A85" s="3">
        <f t="shared" si="9"/>
        <v>9.7508783121927942E-2</v>
      </c>
      <c r="B85" s="13">
        <f t="shared" si="6"/>
        <v>7.6837610796879671E-3</v>
      </c>
      <c r="C85" s="13">
        <f t="shared" si="7"/>
        <v>2.8571449598563917E-3</v>
      </c>
      <c r="D85" s="13">
        <f t="shared" si="8"/>
        <v>2.0442286019182156E-5</v>
      </c>
      <c r="E85" s="13">
        <f t="shared" si="5"/>
        <v>6.0728536455907624E-2</v>
      </c>
    </row>
    <row r="86" spans="1:5" x14ac:dyDescent="0.3">
      <c r="A86" s="3">
        <f t="shared" si="9"/>
        <v>9.9458958784366502E-2</v>
      </c>
      <c r="B86" s="13">
        <f t="shared" si="6"/>
        <v>8.6144387974061917E-3</v>
      </c>
      <c r="C86" s="13">
        <f t="shared" si="7"/>
        <v>3.2784963142615331E-3</v>
      </c>
      <c r="D86" s="13">
        <f t="shared" si="8"/>
        <v>2.8627433273898082E-5</v>
      </c>
      <c r="E86" s="13">
        <f t="shared" si="5"/>
        <v>6.2176676494195678E-2</v>
      </c>
    </row>
    <row r="87" spans="1:5" x14ac:dyDescent="0.3">
      <c r="A87" s="3">
        <f t="shared" si="9"/>
        <v>0.10144813796005384</v>
      </c>
      <c r="B87" s="13">
        <f t="shared" si="6"/>
        <v>9.6319478177685925E-3</v>
      </c>
      <c r="C87" s="13">
        <f t="shared" si="7"/>
        <v>3.7498525503432759E-3</v>
      </c>
      <c r="D87" s="13">
        <f t="shared" si="8"/>
        <v>3.9671086507243948E-5</v>
      </c>
      <c r="E87" s="13">
        <f t="shared" si="5"/>
        <v>6.3652402006582995E-2</v>
      </c>
    </row>
    <row r="88" spans="1:5" x14ac:dyDescent="0.3">
      <c r="A88" s="3">
        <f t="shared" si="9"/>
        <v>0.10347710071925491</v>
      </c>
      <c r="B88" s="13">
        <f t="shared" si="6"/>
        <v>1.0741442981897168E-2</v>
      </c>
      <c r="C88" s="13">
        <f t="shared" si="7"/>
        <v>4.2754683322507462E-3</v>
      </c>
      <c r="D88" s="13">
        <f t="shared" si="8"/>
        <v>5.4418525100189126E-5</v>
      </c>
      <c r="E88" s="13">
        <f t="shared" si="5"/>
        <v>6.5156209895466055E-2</v>
      </c>
    </row>
    <row r="89" spans="1:5" x14ac:dyDescent="0.3">
      <c r="A89" s="3">
        <f t="shared" si="9"/>
        <v>0.10554664273364001</v>
      </c>
      <c r="B89" s="13">
        <f t="shared" si="6"/>
        <v>1.1948110964234347E-2</v>
      </c>
      <c r="C89" s="13">
        <f t="shared" si="7"/>
        <v>4.8597662475369395E-3</v>
      </c>
      <c r="D89" s="13">
        <f t="shared" si="8"/>
        <v>7.3915963927057341E-5</v>
      </c>
      <c r="E89" s="13">
        <f t="shared" si="5"/>
        <v>6.6688604838308782E-2</v>
      </c>
    </row>
    <row r="90" spans="1:5" x14ac:dyDescent="0.3">
      <c r="A90" s="3">
        <f t="shared" si="9"/>
        <v>0.10765757558831281</v>
      </c>
      <c r="B90" s="13">
        <f t="shared" si="6"/>
        <v>1.3257147587088302E-2</v>
      </c>
      <c r="C90" s="13">
        <f t="shared" si="7"/>
        <v>5.5073244944614502E-3</v>
      </c>
      <c r="D90" s="13">
        <f t="shared" si="8"/>
        <v>9.9444793096643106E-5</v>
      </c>
      <c r="E90" s="13">
        <f t="shared" si="5"/>
        <v>6.8250099358894797E-2</v>
      </c>
    </row>
    <row r="91" spans="1:5" x14ac:dyDescent="0.3">
      <c r="A91" s="3">
        <f t="shared" si="9"/>
        <v>0.10981072710007907</v>
      </c>
      <c r="B91" s="13">
        <f t="shared" si="6"/>
        <v>1.4673734479217996E-2</v>
      </c>
      <c r="C91" s="13">
        <f t="shared" si="7"/>
        <v>6.2228628496491375E-3</v>
      </c>
      <c r="D91" s="13">
        <f t="shared" si="8"/>
        <v>1.3255848551950049E-4</v>
      </c>
      <c r="E91" s="13">
        <f t="shared" si="5"/>
        <v>6.9841213896793125E-2</v>
      </c>
    </row>
    <row r="92" spans="1:5" x14ac:dyDescent="0.3">
      <c r="A92" s="3">
        <f t="shared" si="9"/>
        <v>0.11200694164208065</v>
      </c>
      <c r="B92" s="13">
        <f t="shared" si="6"/>
        <v>1.6203015267136918E-2</v>
      </c>
      <c r="C92" s="13">
        <f t="shared" si="7"/>
        <v>7.0112269944568387E-3</v>
      </c>
      <c r="D92" s="13">
        <f t="shared" si="8"/>
        <v>1.7512172301176429E-4</v>
      </c>
      <c r="E92" s="13">
        <f t="shared" si="5"/>
        <v>7.1462476874883399E-2</v>
      </c>
    </row>
    <row r="93" spans="1:5" x14ac:dyDescent="0.3">
      <c r="A93" s="3">
        <f t="shared" si="9"/>
        <v>0.11424708047492227</v>
      </c>
      <c r="B93" s="13">
        <f t="shared" si="6"/>
        <v>1.78500714919444E-2</v>
      </c>
      <c r="C93" s="13">
        <f t="shared" si="7"/>
        <v>7.8773712988549124E-3</v>
      </c>
      <c r="D93" s="13">
        <f t="shared" si="8"/>
        <v>2.2935115168887235E-4</v>
      </c>
      <c r="E93" s="13">
        <f t="shared" si="5"/>
        <v>7.3114424764779751E-2</v>
      </c>
    </row>
    <row r="94" spans="1:5" x14ac:dyDescent="0.3">
      <c r="A94" s="3">
        <f t="shared" si="9"/>
        <v>0.11653202208442072</v>
      </c>
      <c r="B94" s="13">
        <f t="shared" si="6"/>
        <v>1.9619898446127253E-2</v>
      </c>
      <c r="C94" s="13">
        <f t="shared" si="7"/>
        <v>8.8263401807043822E-3</v>
      </c>
      <c r="D94" s="13">
        <f t="shared" si="8"/>
        <v>2.9785704122511491E-4</v>
      </c>
      <c r="E94" s="13">
        <f t="shared" si="5"/>
        <v>7.4797602149985182E-2</v>
      </c>
    </row>
    <row r="95" spans="1:5" x14ac:dyDescent="0.3">
      <c r="A95" s="3">
        <f t="shared" si="9"/>
        <v>0.11886266252610914</v>
      </c>
      <c r="B95" s="13">
        <f t="shared" si="6"/>
        <v>2.1517381123966409E-2</v>
      </c>
      <c r="C95" s="13">
        <f t="shared" si="7"/>
        <v>9.8632481757081353E-3</v>
      </c>
      <c r="D95" s="13">
        <f t="shared" si="8"/>
        <v>3.8368499642265849E-4</v>
      </c>
      <c r="E95" s="13">
        <f t="shared" si="5"/>
        <v>7.65125617866005E-2</v>
      </c>
    </row>
    <row r="96" spans="1:5" x14ac:dyDescent="0.3">
      <c r="A96" s="3">
        <f t="shared" si="9"/>
        <v>0.12123991577663132</v>
      </c>
      <c r="B96" s="13">
        <f t="shared" si="6"/>
        <v>2.3547270476029541E-2</v>
      </c>
      <c r="C96" s="13">
        <f t="shared" si="7"/>
        <v>1.0993258868781093E-2</v>
      </c>
      <c r="D96" s="13">
        <f t="shared" si="8"/>
        <v>4.9035675970745163E-4</v>
      </c>
      <c r="E96" s="13">
        <f t="shared" si="5"/>
        <v>7.8259864661403791E-2</v>
      </c>
    </row>
    <row r="97" spans="1:5" x14ac:dyDescent="0.3">
      <c r="A97" s="3">
        <f t="shared" si="9"/>
        <v>0.12366471409216395</v>
      </c>
      <c r="B97" s="13">
        <f t="shared" si="6"/>
        <v>2.5714160152862164E-2</v>
      </c>
      <c r="C97" s="13">
        <f t="shared" si="7"/>
        <v>1.2221562850907327E-2</v>
      </c>
      <c r="D97" s="13">
        <f t="shared" si="8"/>
        <v>6.2190905555976732E-4</v>
      </c>
      <c r="E97" s="13">
        <f t="shared" si="5"/>
        <v>8.0040080047108761E-2</v>
      </c>
    </row>
    <row r="98" spans="1:5" x14ac:dyDescent="0.3">
      <c r="A98" s="3">
        <f t="shared" si="9"/>
        <v>0.12613800837400724</v>
      </c>
      <c r="B98" s="13">
        <f t="shared" si="6"/>
        <v>2.8022463915566984E-2</v>
      </c>
      <c r="C98" s="13">
        <f t="shared" si="7"/>
        <v>1.355335487656998E-2</v>
      </c>
      <c r="D98" s="13">
        <f t="shared" si="8"/>
        <v>7.8292936771840382E-4</v>
      </c>
      <c r="E98" s="13">
        <f t="shared" si="5"/>
        <v>8.185378555460103E-2</v>
      </c>
    </row>
    <row r="99" spans="1:5" x14ac:dyDescent="0.3">
      <c r="A99" s="3">
        <f t="shared" si="9"/>
        <v>0.12866076854148739</v>
      </c>
      <c r="B99" s="13">
        <f t="shared" si="6"/>
        <v>3.0476393881670883E-2</v>
      </c>
      <c r="C99" s="13">
        <f t="shared" si="7"/>
        <v>1.4993810405432679E-2</v>
      </c>
      <c r="D99" s="13">
        <f t="shared" si="8"/>
        <v>9.7858751150685288E-4</v>
      </c>
      <c r="E99" s="13">
        <f t="shared" si="5"/>
        <v>8.3701567181943159E-2</v>
      </c>
    </row>
    <row r="100" spans="1:5" x14ac:dyDescent="0.3">
      <c r="A100" s="3">
        <f t="shared" si="9"/>
        <v>0.13123398391231714</v>
      </c>
      <c r="B100" s="13">
        <f t="shared" si="6"/>
        <v>3.3079939763725766E-2</v>
      </c>
      <c r="C100" s="13">
        <f t="shared" si="7"/>
        <v>1.6548061718054653E-2</v>
      </c>
      <c r="D100" s="13">
        <f t="shared" si="8"/>
        <v>1.2146618698182304E-3</v>
      </c>
      <c r="E100" s="13">
        <f t="shared" si="5"/>
        <v>8.558401935992993E-2</v>
      </c>
    </row>
    <row r="101" spans="1:5" x14ac:dyDescent="0.3">
      <c r="A101" s="3">
        <f t="shared" si="9"/>
        <v>0.13385866359056348</v>
      </c>
      <c r="B101" s="13">
        <f t="shared" si="6"/>
        <v>3.5836849245697779E-2</v>
      </c>
      <c r="C101" s="13">
        <f t="shared" si="7"/>
        <v>1.8221173799010851E-2</v>
      </c>
      <c r="D101" s="13">
        <f t="shared" si="8"/>
        <v>1.4975592037506978E-3</v>
      </c>
      <c r="E101" s="13">
        <f t="shared" si="5"/>
        <v>8.7501744993965958E-2</v>
      </c>
    </row>
    <row r="102" spans="1:5" x14ac:dyDescent="0.3">
      <c r="A102" s="3">
        <f t="shared" si="9"/>
        <v>0.13653583686237475</v>
      </c>
      <c r="B102" s="13">
        <f t="shared" si="6"/>
        <v>3.8750609628597756E-2</v>
      </c>
      <c r="C102" s="13">
        <f t="shared" si="7"/>
        <v>2.0018120181888685E-2</v>
      </c>
      <c r="D102" s="13">
        <f t="shared" si="8"/>
        <v>1.8343270276797499E-3</v>
      </c>
      <c r="E102" s="13">
        <f t="shared" si="5"/>
        <v>8.945535550202792E-2</v>
      </c>
    </row>
    <row r="103" spans="1:5" x14ac:dyDescent="0.3">
      <c r="A103" s="3">
        <f t="shared" si="9"/>
        <v>0.13926655359962226</v>
      </c>
      <c r="B103" s="13">
        <f t="shared" si="6"/>
        <v>4.1824430862232004E-2</v>
      </c>
      <c r="C103" s="13">
        <f t="shared" si="7"/>
        <v>2.1943758949311529E-2</v>
      </c>
      <c r="D103" s="13">
        <f t="shared" si="8"/>
        <v>2.2326576522333792E-3</v>
      </c>
      <c r="E103" s="13">
        <f t="shared" si="5"/>
        <v>9.1445470848463828E-2</v>
      </c>
    </row>
    <row r="104" spans="1:5" x14ac:dyDescent="0.3">
      <c r="A104" s="3">
        <f t="shared" si="9"/>
        <v>0.1420518846716147</v>
      </c>
      <c r="B104" s="13">
        <f t="shared" si="6"/>
        <v>4.5061230064645359E-2</v>
      </c>
      <c r="C104" s="13">
        <f t="shared" si="7"/>
        <v>2.400280907749346E-2</v>
      </c>
      <c r="D104" s="13">
        <f t="shared" si="8"/>
        <v>2.7008831442837675E-3</v>
      </c>
      <c r="E104" s="13">
        <f t="shared" si="5"/>
        <v>9.3472719573370791E-2</v>
      </c>
    </row>
    <row r="105" spans="1:5" x14ac:dyDescent="0.3">
      <c r="A105" s="3">
        <f t="shared" si="9"/>
        <v>0.144892922365047</v>
      </c>
      <c r="B105" s="13">
        <f t="shared" si="6"/>
        <v>4.8463617615018086E-2</v>
      </c>
      <c r="C105" s="13">
        <f t="shared" si="7"/>
        <v>2.6199827309005278E-2</v>
      </c>
      <c r="D105" s="13">
        <f t="shared" si="8"/>
        <v>3.2479606264512592E-3</v>
      </c>
      <c r="E105" s="13">
        <f t="shared" si="5"/>
        <v>9.5537738817282947E-2</v>
      </c>
    </row>
    <row r="106" spans="1:5" x14ac:dyDescent="0.3">
      <c r="A106" s="3">
        <f t="shared" si="9"/>
        <v>0.14779078081234795</v>
      </c>
      <c r="B106" s="13">
        <f t="shared" si="6"/>
        <v>5.2033884889696222E-2</v>
      </c>
      <c r="C106" s="13">
        <f t="shared" si="7"/>
        <v>2.8539185729589182E-2</v>
      </c>
      <c r="D106" s="13">
        <f t="shared" si="8"/>
        <v>3.883447534388212E-3</v>
      </c>
      <c r="E106" s="13">
        <f t="shared" si="5"/>
        <v>9.7641174340888898E-2</v>
      </c>
    </row>
    <row r="107" spans="1:5" x14ac:dyDescent="0.3">
      <c r="A107" s="3">
        <f t="shared" si="9"/>
        <v>0.15074659642859492</v>
      </c>
      <c r="B107" s="13">
        <f t="shared" si="6"/>
        <v>5.5773993694892415E-2</v>
      </c>
      <c r="C107" s="13">
        <f t="shared" si="7"/>
        <v>3.1025050215192525E-2</v>
      </c>
      <c r="D107" s="13">
        <f t="shared" si="8"/>
        <v>4.6174666620749085E-3</v>
      </c>
      <c r="E107" s="13">
        <f t="shared" si="5"/>
        <v>9.9783680539487621E-2</v>
      </c>
    </row>
    <row r="108" spans="1:5" x14ac:dyDescent="0.3">
      <c r="A108" s="3">
        <f t="shared" si="9"/>
        <v>0.15376152835716683</v>
      </c>
      <c r="B108" s="13">
        <f t="shared" si="6"/>
        <v>5.9685567433596209E-2</v>
      </c>
      <c r="C108" s="13">
        <f t="shared" si="7"/>
        <v>3.366135990410915E-2</v>
      </c>
      <c r="D108" s="13">
        <f t="shared" si="8"/>
        <v>5.4606610467576849E-3</v>
      </c>
      <c r="E108" s="13">
        <f t="shared" si="5"/>
        <v>0.10196592045187919</v>
      </c>
    </row>
    <row r="109" spans="1:5" x14ac:dyDescent="0.3">
      <c r="A109" s="3">
        <f t="shared" si="9"/>
        <v>0.15683675892431018</v>
      </c>
      <c r="B109" s="13">
        <f t="shared" si="6"/>
        <v>6.3769884028567314E-2</v>
      </c>
      <c r="C109" s="13">
        <f t="shared" si="7"/>
        <v>3.6451807836443077E-2</v>
      </c>
      <c r="D109" s="13">
        <f t="shared" si="8"/>
        <v>6.4241389689730314E-3</v>
      </c>
      <c r="E109" s="13">
        <f t="shared" si="5"/>
        <v>0.10418856576337487</v>
      </c>
    </row>
    <row r="110" spans="1:5" x14ac:dyDescent="0.3">
      <c r="A110" s="3">
        <f t="shared" si="9"/>
        <v>0.15997349410279638</v>
      </c>
      <c r="B110" s="13">
        <f t="shared" si="6"/>
        <v>6.8027870608118657E-2</v>
      </c>
      <c r="C110" s="13">
        <f t="shared" si="7"/>
        <v>3.9399822889279464E-2</v>
      </c>
      <c r="D110" s="13">
        <f t="shared" si="8"/>
        <v>7.5194095623588239E-3</v>
      </c>
      <c r="E110" s="13">
        <f t="shared" si="5"/>
        <v>0.10645229680259854</v>
      </c>
    </row>
    <row r="111" spans="1:5" x14ac:dyDescent="0.3">
      <c r="A111" s="3">
        <f t="shared" si="9"/>
        <v>0.16317296398485232</v>
      </c>
      <c r="B111" s="13">
        <f t="shared" si="6"/>
        <v>7.2460099946880546E-2</v>
      </c>
      <c r="C111" s="13">
        <f t="shared" si="7"/>
        <v>4.2508553121194316E-2</v>
      </c>
      <c r="D111" s="13">
        <f t="shared" si="8"/>
        <v>8.7583097360128294E-3</v>
      </c>
      <c r="E111" s="13">
        <f t="shared" si="5"/>
        <v>0.10875780253173814</v>
      </c>
    </row>
    <row r="112" spans="1:5" x14ac:dyDescent="0.3">
      <c r="A112" s="3">
        <f t="shared" si="9"/>
        <v>0.16643642326454935</v>
      </c>
      <c r="B112" s="13">
        <f t="shared" si="6"/>
        <v>7.706678864000524E-2</v>
      </c>
      <c r="C112" s="13">
        <f t="shared" si="7"/>
        <v>4.578085062430063E-2</v>
      </c>
      <c r="D112" s="13">
        <f t="shared" si="8"/>
        <v>1.01529233029588E-2</v>
      </c>
      <c r="E112" s="13">
        <f t="shared" si="5"/>
        <v>0.11110578052989259</v>
      </c>
    </row>
    <row r="113" spans="1:5" x14ac:dyDescent="0.3">
      <c r="A113" s="3">
        <f t="shared" si="9"/>
        <v>0.16976515172984036</v>
      </c>
      <c r="B113" s="13">
        <f t="shared" si="6"/>
        <v>8.1847796976431603E-2</v>
      </c>
      <c r="C113" s="13">
        <f t="shared" si="7"/>
        <v>4.9219257966139844E-2</v>
      </c>
      <c r="D113" s="13">
        <f t="shared" si="8"/>
        <v>1.171549337655625E-2</v>
      </c>
      <c r="E113" s="13">
        <f t="shared" si="5"/>
        <v>0.11349693696914631</v>
      </c>
    </row>
    <row r="114" spans="1:5" x14ac:dyDescent="0.3">
      <c r="A114" s="3">
        <f t="shared" si="9"/>
        <v>0.17316045476443717</v>
      </c>
      <c r="B114" s="13">
        <f t="shared" si="6"/>
        <v>8.6802630464970984E-2</v>
      </c>
      <c r="C114" s="13">
        <f t="shared" si="7"/>
        <v>5.2825996287614745E-2</v>
      </c>
      <c r="D114" s="13">
        <f t="shared" si="8"/>
        <v>1.3458329238132456E-2</v>
      </c>
      <c r="E114" s="13">
        <f t="shared" si="5"/>
        <v>0.11593198658298848</v>
      </c>
    </row>
    <row r="115" spans="1:5" x14ac:dyDescent="0.3">
      <c r="A115" s="3">
        <f t="shared" si="9"/>
        <v>0.17662366385972592</v>
      </c>
      <c r="B115" s="13">
        <f t="shared" si="6"/>
        <v>9.1930442956178055E-2</v>
      </c>
      <c r="C115" s="13">
        <f t="shared" si="7"/>
        <v>5.6602955107032227E-2</v>
      </c>
      <c r="D115" s="13">
        <f t="shared" si="8"/>
        <v>1.5393708990477121E-2</v>
      </c>
      <c r="E115" s="13">
        <f t="shared" si="5"/>
        <v>0.11841165262668052</v>
      </c>
    </row>
    <row r="116" spans="1:5" x14ac:dyDescent="0.3">
      <c r="A116" s="3">
        <f t="shared" si="9"/>
        <v>0.18015613713692044</v>
      </c>
      <c r="B116" s="13">
        <f t="shared" si="6"/>
        <v>9.7230041293272701E-2</v>
      </c>
      <c r="C116" s="13">
        <f t="shared" si="7"/>
        <v>6.0551683864383185E-2</v>
      </c>
      <c r="D116" s="13">
        <f t="shared" si="8"/>
        <v>1.7533779391002334E-2</v>
      </c>
      <c r="E116" s="13">
        <f t="shared" si="5"/>
        <v>0.1209366668291591</v>
      </c>
    </row>
    <row r="117" spans="1:5" x14ac:dyDescent="0.3">
      <c r="A117" s="3">
        <f t="shared" si="9"/>
        <v>0.18375925987965885</v>
      </c>
      <c r="B117" s="13">
        <f t="shared" si="6"/>
        <v>0.10269989141682387</v>
      </c>
      <c r="C117" s="13">
        <f t="shared" si="7"/>
        <v>6.4673385224413529E-2</v>
      </c>
      <c r="D117" s="13">
        <f t="shared" si="8"/>
        <v>1.989045430432973E-2</v>
      </c>
      <c r="E117" s="13">
        <f t="shared" si="5"/>
        <v>0.1235077693360486</v>
      </c>
    </row>
    <row r="118" spans="1:5" x14ac:dyDescent="0.3">
      <c r="A118" s="3">
        <f t="shared" si="9"/>
        <v>0.18743444507725204</v>
      </c>
      <c r="B118" s="13">
        <f t="shared" si="6"/>
        <v>0.10833812584051518</v>
      </c>
      <c r="C118" s="13">
        <f t="shared" si="7"/>
        <v>6.8968910142003986E-2</v>
      </c>
      <c r="D118" s="13">
        <f t="shared" si="8"/>
        <v>2.2475313226919005E-2</v>
      </c>
      <c r="E118" s="13">
        <f t="shared" si="5"/>
        <v>0.12612570864333841</v>
      </c>
    </row>
    <row r="119" spans="1:5" x14ac:dyDescent="0.3">
      <c r="A119" s="3">
        <f t="shared" si="9"/>
        <v>0.19118313397879708</v>
      </c>
      <c r="B119" s="13">
        <f t="shared" si="6"/>
        <v>0.11414255240906269</v>
      </c>
      <c r="C119" s="13">
        <f t="shared" si="7"/>
        <v>7.3438754679018198E-2</v>
      </c>
      <c r="D119" s="13">
        <f t="shared" si="8"/>
        <v>2.5299501317177852E-2</v>
      </c>
      <c r="E119" s="13">
        <f t="shared" si="5"/>
        <v>0.12879124152126686</v>
      </c>
    </row>
    <row r="120" spans="1:5" x14ac:dyDescent="0.3">
      <c r="A120" s="3">
        <f t="shared" si="9"/>
        <v>0.19500679665837303</v>
      </c>
      <c r="B120" s="13">
        <f t="shared" si="6"/>
        <v>0.12011066424426758</v>
      </c>
      <c r="C120" s="13">
        <f t="shared" si="7"/>
        <v>7.8083058548230985E-2</v>
      </c>
      <c r="D120" s="13">
        <f t="shared" si="8"/>
        <v>2.8373632315286484E-2</v>
      </c>
      <c r="E120" s="13">
        <f t="shared" si="5"/>
        <v>0.13150513292793548</v>
      </c>
    </row>
    <row r="121" spans="1:5" x14ac:dyDescent="0.3">
      <c r="A121" s="3">
        <f t="shared" si="9"/>
        <v>0.19890693259154049</v>
      </c>
      <c r="B121" s="13">
        <f t="shared" si="6"/>
        <v>0.12623965078120331</v>
      </c>
      <c r="C121" s="13">
        <f t="shared" si="7"/>
        <v>8.2901605347312224E-2</v>
      </c>
      <c r="D121" s="13">
        <f t="shared" si="8"/>
        <v>3.1707695660451549E-2</v>
      </c>
      <c r="E121" s="13">
        <f t="shared" si="5"/>
        <v>0.13426815591216004</v>
      </c>
    </row>
    <row r="122" spans="1:5" x14ac:dyDescent="0.3">
      <c r="A122" s="3">
        <f t="shared" si="9"/>
        <v>0.2028850712433713</v>
      </c>
      <c r="B122" s="13">
        <f t="shared" si="6"/>
        <v>0.13252640979363883</v>
      </c>
      <c r="C122" s="13">
        <f t="shared" si="7"/>
        <v>8.78938244342094E-2</v>
      </c>
      <c r="D122" s="13">
        <f t="shared" si="8"/>
        <v>3.5310969012821637E-2</v>
      </c>
      <c r="E122" s="13">
        <f t="shared" si="5"/>
        <v>0.13708109150504907</v>
      </c>
    </row>
    <row r="123" spans="1:5" x14ac:dyDescent="0.3">
      <c r="A123" s="3">
        <f t="shared" si="9"/>
        <v>0.20694277266823871</v>
      </c>
      <c r="B123" s="13">
        <f t="shared" si="6"/>
        <v>0.13896756030592916</v>
      </c>
      <c r="C123" s="13">
        <f t="shared" si="7"/>
        <v>9.3058794384705407E-2</v>
      </c>
      <c r="D123" s="13">
        <f t="shared" si="8"/>
        <v>3.919193726661218E-2</v>
      </c>
      <c r="E123" s="13">
        <f t="shared" si="5"/>
        <v>0.13994472859978041</v>
      </c>
    </row>
    <row r="124" spans="1:5" x14ac:dyDescent="0.3">
      <c r="A124" s="3">
        <f t="shared" si="9"/>
        <v>0.2110816281216035</v>
      </c>
      <c r="B124" s="13">
        <f t="shared" si="6"/>
        <v>0.14555945628771666</v>
      </c>
      <c r="C124" s="13">
        <f t="shared" si="7"/>
        <v>9.839524796347468E-2</v>
      </c>
      <c r="D124" s="13">
        <f t="shared" si="8"/>
        <v>4.3358219004169453E-2</v>
      </c>
      <c r="E124" s="13">
        <f t="shared" si="5"/>
        <v>0.14285986381902971</v>
      </c>
    </row>
    <row r="125" spans="1:5" x14ac:dyDescent="0.3">
      <c r="A125" s="3">
        <f t="shared" si="9"/>
        <v>0.21530326068403557</v>
      </c>
      <c r="B125" s="13">
        <f t="shared" si="6"/>
        <v>0.15229820102780106</v>
      </c>
      <c r="C125" s="13">
        <f t="shared" si="7"/>
        <v>0.10390157853165904</v>
      </c>
      <c r="D125" s="13">
        <f t="shared" si="8"/>
        <v>4.7816501191924869E-2</v>
      </c>
      <c r="E125" s="13">
        <f t="shared" si="5"/>
        <v>0.14582730136948566</v>
      </c>
    </row>
    <row r="126" spans="1:5" x14ac:dyDescent="0.3">
      <c r="A126" s="3">
        <f t="shared" si="9"/>
        <v>0.21960932589771628</v>
      </c>
      <c r="B126" s="13">
        <f t="shared" si="6"/>
        <v>0.15917966208440609</v>
      </c>
      <c r="C126" s="13">
        <f t="shared" si="7"/>
        <v>0.10957584780683495</v>
      </c>
      <c r="D126" s="13">
        <f t="shared" si="8"/>
        <v>5.2572482762628589E-2</v>
      </c>
      <c r="E126" s="13">
        <f t="shared" si="5"/>
        <v>0.14884785288286759</v>
      </c>
    </row>
    <row r="127" spans="1:5" x14ac:dyDescent="0.3">
      <c r="A127" s="3">
        <f t="shared" si="9"/>
        <v>0.22400151241567062</v>
      </c>
      <c r="B127" s="13">
        <f t="shared" si="6"/>
        <v>0.16619948671070747</v>
      </c>
      <c r="C127" s="13">
        <f t="shared" si="7"/>
        <v>0.11541579488525139</v>
      </c>
      <c r="D127" s="13">
        <f t="shared" si="8"/>
        <v>5.7630827567935382E-2</v>
      </c>
      <c r="E127" s="13">
        <f t="shared" si="5"/>
        <v>0.15192233724284157</v>
      </c>
    </row>
    <row r="128" spans="1:5" x14ac:dyDescent="0.3">
      <c r="A128" s="3">
        <f t="shared" si="9"/>
        <v>0.22848154266398404</v>
      </c>
      <c r="B128" s="13">
        <f t="shared" si="6"/>
        <v>0.17335311765682659</v>
      </c>
      <c r="C128" s="13">
        <f t="shared" si="7"/>
        <v>0.12141884643136866</v>
      </c>
      <c r="D128" s="13">
        <f t="shared" si="8"/>
        <v>6.2995127025134739E-2</v>
      </c>
      <c r="E128" s="13">
        <f t="shared" si="5"/>
        <v>0.15505158039721159</v>
      </c>
    </row>
    <row r="129" spans="1:5" x14ac:dyDescent="0.3">
      <c r="A129" s="3">
        <f t="shared" si="9"/>
        <v>0.23305117351726373</v>
      </c>
      <c r="B129" s="13">
        <f t="shared" si="6"/>
        <v>0.18063580925245415</v>
      </c>
      <c r="C129" s="13">
        <f t="shared" si="7"/>
        <v>0.12758212793598117</v>
      </c>
      <c r="D129" s="13">
        <f t="shared" si="8"/>
        <v>6.8667872625021942E-2</v>
      </c>
      <c r="E129" s="13">
        <f t="shared" si="5"/>
        <v>0.15823641515474193</v>
      </c>
    </row>
    <row r="130" spans="1:5" x14ac:dyDescent="0.3">
      <c r="A130" s="3">
        <f t="shared" si="9"/>
        <v>0.23771219698760901</v>
      </c>
      <c r="B130" s="13">
        <f t="shared" si="6"/>
        <v>0.18804264367778364</v>
      </c>
      <c r="C130" s="13">
        <f t="shared" si="7"/>
        <v>0.13390247594153959</v>
      </c>
      <c r="D130" s="13">
        <f t="shared" si="8"/>
        <v>7.4650438317670084E-2</v>
      </c>
      <c r="E130" s="13">
        <f t="shared" si="5"/>
        <v>0.1614776809659467</v>
      </c>
    </row>
    <row r="131" spans="1:5" x14ac:dyDescent="0.3">
      <c r="A131" s="3">
        <f t="shared" si="9"/>
        <v>0.24246644092736119</v>
      </c>
      <c r="B131" s="13">
        <f t="shared" si="6"/>
        <v>0.19556854733441101</v>
      </c>
      <c r="C131" s="13">
        <f t="shared" si="7"/>
        <v>0.14037645113163028</v>
      </c>
      <c r="D131" s="13">
        <f t="shared" si="8"/>
        <v>8.0943072651785811E-2</v>
      </c>
      <c r="E131" s="13">
        <f t="shared" si="5"/>
        <v>0.16477622368716147</v>
      </c>
    </row>
    <row r="132" spans="1:5" x14ac:dyDescent="0.3">
      <c r="A132" s="3">
        <f t="shared" si="9"/>
        <v>0.24731576974590841</v>
      </c>
      <c r="B132" s="13">
        <f t="shared" si="6"/>
        <v>0.20320830723224886</v>
      </c>
      <c r="C132" s="13">
        <f t="shared" si="7"/>
        <v>0.14700035218088331</v>
      </c>
      <c r="D132" s="13">
        <f t="shared" si="8"/>
        <v>8.7544900413588894E-2</v>
      </c>
      <c r="E132" s="13">
        <f t="shared" si="5"/>
        <v>0.16813289532719036</v>
      </c>
    </row>
    <row r="133" spans="1:5" x14ac:dyDescent="0.3">
      <c r="A133" s="3">
        <f t="shared" si="9"/>
        <v>0.2522620851408266</v>
      </c>
      <c r="B133" s="13">
        <f t="shared" si="6"/>
        <v>0.21095658731320927</v>
      </c>
      <c r="C133" s="13">
        <f t="shared" si="7"/>
        <v>0.15377023026178638</v>
      </c>
      <c r="D133" s="13">
        <f t="shared" si="8"/>
        <v>9.4453933394409037E-2</v>
      </c>
      <c r="E133" s="13">
        <f t="shared" ref="E133:E196" si="10">MIN(1,MAX(0,A133^3*0.0172 - A133^2*0.1809 + A133*0.7777 - 0.0134))</f>
        <v>0.17154855377580194</v>
      </c>
    </row>
    <row r="134" spans="1:5" x14ac:dyDescent="0.3">
      <c r="A134" s="3">
        <f t="shared" si="9"/>
        <v>0.25730732684364316</v>
      </c>
      <c r="B134" s="13">
        <f t="shared" ref="B134:B197" si="11">0.8^(2/($A134*1.4)^1.2)</f>
        <v>0.21880794463738898</v>
      </c>
      <c r="C134" s="13">
        <f t="shared" ref="C134:C197" si="12">0.8^(2/($A134*1.2)^1.2)</f>
        <v>0.1606819041059227</v>
      </c>
      <c r="D134" s="13">
        <f t="shared" ref="D134:D197" si="13">0.8^(2/($A134*1.4)^1.6)</f>
        <v>0.10166708981367056</v>
      </c>
      <c r="E134" s="13">
        <f t="shared" si="10"/>
        <v>0.17502406251332345</v>
      </c>
    </row>
    <row r="135" spans="1:5" x14ac:dyDescent="0.3">
      <c r="A135" s="3">
        <f t="shared" ref="A135:A198" si="14">A134*1.02</f>
        <v>0.262453473380516</v>
      </c>
      <c r="B135" s="13">
        <f t="shared" si="11"/>
        <v>0.22675684536265753</v>
      </c>
      <c r="C135" s="13">
        <f t="shared" si="12"/>
        <v>0.16773097551894392</v>
      </c>
      <c r="D135" s="13">
        <f t="shared" si="13"/>
        <v>0.10918022183639869</v>
      </c>
      <c r="E135" s="13">
        <f t="shared" si="10"/>
        <v>0.17856029030056322</v>
      </c>
    </row>
    <row r="136" spans="1:5" x14ac:dyDescent="0.3">
      <c r="A136" s="3">
        <f t="shared" si="14"/>
        <v>0.26770254284812633</v>
      </c>
      <c r="B136" s="13">
        <f t="shared" si="11"/>
        <v>0.23479768045385646</v>
      </c>
      <c r="C136" s="13">
        <f t="shared" si="12"/>
        <v>0.17491284525107384</v>
      </c>
      <c r="D136" s="13">
        <f t="shared" si="13"/>
        <v>0.11698815055218538</v>
      </c>
      <c r="E136" s="13">
        <f t="shared" si="10"/>
        <v>0.18215811084826794</v>
      </c>
    </row>
    <row r="137" spans="1:5" x14ac:dyDescent="0.3">
      <c r="A137" s="3">
        <f t="shared" si="14"/>
        <v>0.27305659370508889</v>
      </c>
      <c r="B137" s="13">
        <f t="shared" si="11"/>
        <v>0.24292478106320292</v>
      </c>
      <c r="C137" s="13">
        <f t="shared" si="12"/>
        <v>0.1822227291280176</v>
      </c>
      <c r="D137" s="13">
        <f t="shared" si="13"/>
        <v>0.12508470772568842</v>
      </c>
      <c r="E137" s="13">
        <f t="shared" si="10"/>
        <v>0.1858184024652986</v>
      </c>
    </row>
    <row r="138" spans="1:5" x14ac:dyDescent="0.3">
      <c r="A138" s="3">
        <f t="shared" si="14"/>
        <v>0.27851772557919069</v>
      </c>
      <c r="B138" s="13">
        <f t="shared" si="11"/>
        <v>0.25113243352890519</v>
      </c>
      <c r="C138" s="13">
        <f t="shared" si="12"/>
        <v>0.18965567435077821</v>
      </c>
      <c r="D138" s="13">
        <f t="shared" si="13"/>
        <v>0.13346278358684299</v>
      </c>
      <c r="E138" s="13">
        <f t="shared" si="10"/>
        <v>0.1895420476846888</v>
      </c>
    </row>
    <row r="139" spans="1:5" x14ac:dyDescent="0.3">
      <c r="A139" s="3">
        <f t="shared" si="14"/>
        <v>0.28408808009077452</v>
      </c>
      <c r="B139" s="13">
        <f t="shared" si="11"/>
        <v>0.25941489394438744</v>
      </c>
      <c r="C139" s="13">
        <f t="shared" si="12"/>
        <v>0.19720657587695414</v>
      </c>
      <c r="D139" s="13">
        <f t="shared" si="13"/>
        <v>0.14211437990142126</v>
      </c>
      <c r="E139" s="13">
        <f t="shared" si="10"/>
        <v>0.19332993286672406</v>
      </c>
    </row>
    <row r="140" spans="1:5" x14ac:dyDescent="0.3">
      <c r="A140" s="3">
        <f t="shared" si="14"/>
        <v>0.28976984169259001</v>
      </c>
      <c r="B140" s="13">
        <f t="shared" si="11"/>
        <v>0.26776640225585463</v>
      </c>
      <c r="C140" s="13">
        <f t="shared" si="12"/>
        <v>0.2048701928005513</v>
      </c>
      <c r="D140" s="13">
        <f t="shared" si="13"/>
        <v>0.15103066754851471</v>
      </c>
      <c r="E140" s="13">
        <f t="shared" si="10"/>
        <v>0.19718294777816087</v>
      </c>
    </row>
    <row r="141" spans="1:5" x14ac:dyDescent="0.3">
      <c r="A141" s="3">
        <f t="shared" si="14"/>
        <v>0.29556523852644184</v>
      </c>
      <c r="B141" s="13">
        <f t="shared" si="11"/>
        <v>0.27618119585115197</v>
      </c>
      <c r="C141" s="13">
        <f t="shared" si="12"/>
        <v>0.21264116465212293</v>
      </c>
      <c r="D141" s="13">
        <f t="shared" si="13"/>
        <v>0.16020204782989478</v>
      </c>
      <c r="E141" s="13">
        <f t="shared" si="10"/>
        <v>0.20110198514667993</v>
      </c>
    </row>
    <row r="142" spans="1:5" x14ac:dyDescent="0.3">
      <c r="A142" s="3">
        <f t="shared" si="14"/>
        <v>0.30147654329697071</v>
      </c>
      <c r="B142" s="13">
        <f t="shared" si="11"/>
        <v>0.28465352260797333</v>
      </c>
      <c r="C142" s="13">
        <f t="shared" si="12"/>
        <v>0.22051402754606594</v>
      </c>
      <c r="D142" s="13">
        <f t="shared" si="13"/>
        <v>0.1696182167458461</v>
      </c>
      <c r="E142" s="13">
        <f t="shared" si="10"/>
        <v>0.20508794018964766</v>
      </c>
    </row>
    <row r="143" spans="1:5" x14ac:dyDescent="0.3">
      <c r="A143" s="3">
        <f t="shared" si="14"/>
        <v>0.30750607416291015</v>
      </c>
      <c r="B143" s="13">
        <f t="shared" si="11"/>
        <v>0.29317765337439405</v>
      </c>
      <c r="C143" s="13">
        <f t="shared" si="12"/>
        <v>0.22848323010711208</v>
      </c>
      <c r="D143" s="13">
        <f t="shared" si="13"/>
        <v>0.17926823149169169</v>
      </c>
      <c r="E143" s="13">
        <f t="shared" si="10"/>
        <v>0.20914171011623636</v>
      </c>
    </row>
    <row r="144" spans="1:5" x14ac:dyDescent="0.3">
      <c r="A144" s="3">
        <f t="shared" si="14"/>
        <v>0.31365619564616837</v>
      </c>
      <c r="B144" s="13">
        <f t="shared" si="11"/>
        <v>0.30174789385945272</v>
      </c>
      <c r="C144" s="13">
        <f t="shared" si="12"/>
        <v>0.2365431491133787</v>
      </c>
      <c r="D144" s="13">
        <f t="shared" si="13"/>
        <v>0.18914057845751953</v>
      </c>
      <c r="E144" s="13">
        <f t="shared" si="10"/>
        <v>0.21326419360193358</v>
      </c>
    </row>
    <row r="145" spans="1:5" x14ac:dyDescent="0.3">
      <c r="A145" s="3">
        <f t="shared" si="14"/>
        <v>0.31992931955909176</v>
      </c>
      <c r="B145" s="13">
        <f t="shared" si="11"/>
        <v>0.31035859591602971</v>
      </c>
      <c r="C145" s="13">
        <f t="shared" si="12"/>
        <v>0.24468810479873773</v>
      </c>
      <c r="D145" s="13">
        <f t="shared" si="13"/>
        <v>0.19922324204923267</v>
      </c>
      <c r="E145" s="13">
        <f t="shared" si="10"/>
        <v>0.2174562902344481</v>
      </c>
    </row>
    <row r="146" spans="1:5" x14ac:dyDescent="0.3">
      <c r="A146" s="3">
        <f t="shared" si="14"/>
        <v>0.32632790595027361</v>
      </c>
      <c r="B146" s="13">
        <f t="shared" si="11"/>
        <v>0.31900416820257621</v>
      </c>
      <c r="C146" s="13">
        <f t="shared" si="12"/>
        <v>0.25291237576267661</v>
      </c>
      <c r="D146" s="13">
        <f t="shared" si="13"/>
        <v>0.2095037736906597</v>
      </c>
      <c r="E146" s="13">
        <f t="shared" si="10"/>
        <v>0.22171889993000052</v>
      </c>
    </row>
    <row r="147" spans="1:5" x14ac:dyDescent="0.3">
      <c r="A147" s="3">
        <f t="shared" si="14"/>
        <v>0.3328544640692791</v>
      </c>
      <c r="B147" s="13">
        <f t="shared" si="11"/>
        <v>0.32767908621431491</v>
      </c>
      <c r="C147" s="13">
        <f t="shared" si="12"/>
        <v>0.26121021344120654</v>
      </c>
      <c r="D147" s="13">
        <f t="shared" si="13"/>
        <v>0.21996936041280618</v>
      </c>
      <c r="E147" s="13">
        <f t="shared" si="10"/>
        <v>0.22605292231896573</v>
      </c>
    </row>
    <row r="148" spans="1:5" x14ac:dyDescent="0.3">
      <c r="A148" s="3">
        <f t="shared" si="14"/>
        <v>0.33951155335066469</v>
      </c>
      <c r="B148" s="13">
        <f t="shared" si="11"/>
        <v>0.33637790167833825</v>
      </c>
      <c r="C148" s="13">
        <f t="shared" si="12"/>
        <v>0.26957585609768292</v>
      </c>
      <c r="D148" s="13">
        <f t="shared" si="13"/>
        <v>0.23060689248616345</v>
      </c>
      <c r="E148" s="13">
        <f t="shared" si="10"/>
        <v>0.23045925609981457</v>
      </c>
    </row>
    <row r="149" spans="1:5" x14ac:dyDescent="0.3">
      <c r="A149" s="3">
        <f t="shared" si="14"/>
        <v>0.346301784417678</v>
      </c>
      <c r="B149" s="13">
        <f t="shared" si="11"/>
        <v>0.34509525131059693</v>
      </c>
      <c r="C149" s="13">
        <f t="shared" si="12"/>
        <v>0.27800354229760693</v>
      </c>
      <c r="D149" s="13">
        <f t="shared" si="13"/>
        <v>0.24140302960422061</v>
      </c>
      <c r="E149" s="13">
        <f t="shared" si="10"/>
        <v>0.23493879836028339</v>
      </c>
    </row>
    <row r="150" spans="1:5" x14ac:dyDescent="0.3">
      <c r="A150" s="3">
        <f t="shared" si="14"/>
        <v>0.3532278201060316</v>
      </c>
      <c r="B150" s="13">
        <f t="shared" si="11"/>
        <v>0.35382586493606055</v>
      </c>
      <c r="C150" s="13">
        <f t="shared" si="12"/>
        <v>0.28648752383653669</v>
      </c>
      <c r="D150" s="13">
        <f t="shared" si="13"/>
        <v>0.25234426517986763</v>
      </c>
      <c r="E150" s="13">
        <f t="shared" si="10"/>
        <v>0.23949244386468346</v>
      </c>
    </row>
    <row r="151" spans="1:5" x14ac:dyDescent="0.3">
      <c r="A151" s="3">
        <f t="shared" si="14"/>
        <v>0.36029237650815221</v>
      </c>
      <c r="B151" s="13">
        <f t="shared" si="11"/>
        <v>0.36256457297637068</v>
      </c>
      <c r="C151" s="13">
        <f t="shared" si="12"/>
        <v>0.29502207809512593</v>
      </c>
      <c r="D151" s="13">
        <f t="shared" si="13"/>
        <v>0.26341698837032768</v>
      </c>
      <c r="E151" s="13">
        <f t="shared" si="10"/>
        <v>0.2441210843062431</v>
      </c>
    </row>
    <row r="152" spans="1:5" x14ac:dyDescent="0.3">
      <c r="A152" s="3">
        <f t="shared" si="14"/>
        <v>0.36749822403831528</v>
      </c>
      <c r="B152" s="13">
        <f t="shared" si="11"/>
        <v>0.3713063133120813</v>
      </c>
      <c r="C152" s="13">
        <f t="shared" si="12"/>
        <v>0.30360151980000766</v>
      </c>
      <c r="D152" s="13">
        <f t="shared" si="13"/>
        <v>0.2746075434997664</v>
      </c>
      <c r="E152" s="13">
        <f t="shared" si="10"/>
        <v>0.24882560752336277</v>
      </c>
    </row>
    <row r="153" spans="1:5" x14ac:dyDescent="0.3">
      <c r="A153" s="3">
        <f t="shared" si="14"/>
        <v>0.37484818851908158</v>
      </c>
      <c r="B153" s="13">
        <f t="shared" si="11"/>
        <v>0.38004613752909489</v>
      </c>
      <c r="C153" s="13">
        <f t="shared" si="12"/>
        <v>0.31222021217371909</v>
      </c>
      <c r="D153" s="13">
        <f t="shared" si="13"/>
        <v>0.28590228660107209</v>
      </c>
      <c r="E153" s="13">
        <f t="shared" si="10"/>
        <v>0.25360689667864617</v>
      </c>
    </row>
    <row r="154" spans="1:5" x14ac:dyDescent="0.3">
      <c r="A154" s="3">
        <f t="shared" si="14"/>
        <v>0.3823451522894632</v>
      </c>
      <c r="B154" s="13">
        <f t="shared" si="11"/>
        <v>0.38877921656117137</v>
      </c>
      <c r="C154" s="13">
        <f t="shared" si="12"/>
        <v>0.32087257746111914</v>
      </c>
      <c r="D154" s="13">
        <f t="shared" si="13"/>
        <v>0.29728763884888737</v>
      </c>
      <c r="E154" s="13">
        <f t="shared" si="10"/>
        <v>0.25846582939956181</v>
      </c>
    </row>
    <row r="155" spans="1:5" x14ac:dyDescent="0.3">
      <c r="A155" s="3">
        <f t="shared" si="14"/>
        <v>0.38999205533525244</v>
      </c>
      <c r="B155" s="13">
        <f t="shared" si="11"/>
        <v>0.39750084574240474</v>
      </c>
      <c r="C155" s="13">
        <f t="shared" si="12"/>
        <v>0.3295531068237616</v>
      </c>
      <c r="D155" s="13">
        <f t="shared" si="13"/>
        <v>0.30875013670426604</v>
      </c>
      <c r="E155" s="13">
        <f t="shared" si="10"/>
        <v>0.26340327687957416</v>
      </c>
    </row>
    <row r="156" spans="1:5" x14ac:dyDescent="0.3">
      <c r="A156" s="3">
        <f t="shared" si="14"/>
        <v>0.3977918964419575</v>
      </c>
      <c r="B156" s="13">
        <f t="shared" si="11"/>
        <v>0.406206449285339</v>
      </c>
      <c r="C156" s="13">
        <f t="shared" si="12"/>
        <v>0.33825636959744187</v>
      </c>
      <c r="D156" s="13">
        <f t="shared" si="13"/>
        <v>0.32027647863694475</v>
      </c>
      <c r="E156" s="13">
        <f t="shared" si="10"/>
        <v>0.26842010293857893</v>
      </c>
    </row>
    <row r="157" spans="1:5" x14ac:dyDescent="0.3">
      <c r="A157" s="3">
        <f t="shared" si="14"/>
        <v>0.40574773437079664</v>
      </c>
      <c r="B157" s="13">
        <f t="shared" si="11"/>
        <v>0.41489158420195549</v>
      </c>
      <c r="C157" s="13">
        <f t="shared" si="12"/>
        <v>0.34697702191163982</v>
      </c>
      <c r="D157" s="13">
        <f t="shared" si="13"/>
        <v>0.33185356833382812</v>
      </c>
      <c r="E157" s="13">
        <f t="shared" si="10"/>
        <v>0.273517163041469</v>
      </c>
    </row>
    <row r="158" spans="1:5" x14ac:dyDescent="0.3">
      <c r="A158" s="3">
        <f t="shared" si="14"/>
        <v>0.41386268905821261</v>
      </c>
      <c r="B158" s="13">
        <f t="shared" si="11"/>
        <v>0.42355194368608745</v>
      </c>
      <c r="C158" s="13">
        <f t="shared" si="12"/>
        <v>0.35570981467281904</v>
      </c>
      <c r="D158" s="13">
        <f t="shared" si="13"/>
        <v>0.3434685543416594</v>
      </c>
      <c r="E158" s="13">
        <f t="shared" si="10"/>
        <v>0.27869530327365344</v>
      </c>
    </row>
    <row r="159" spans="1:5" x14ac:dyDescent="0.3">
      <c r="A159" s="3">
        <f t="shared" si="14"/>
        <v>0.42213994283937689</v>
      </c>
      <c r="B159" s="13">
        <f t="shared" si="11"/>
        <v>0.43218335997695212</v>
      </c>
      <c r="C159" s="13">
        <f t="shared" si="12"/>
        <v>0.36444960091652229</v>
      </c>
      <c r="D159" s="13">
        <f t="shared" si="13"/>
        <v>0.35510886612785925</v>
      </c>
      <c r="E159" s="13">
        <f t="shared" si="10"/>
        <v>0.2839553592723511</v>
      </c>
    </row>
    <row r="160" spans="1:5" x14ac:dyDescent="0.3">
      <c r="A160" s="3">
        <f t="shared" si="14"/>
        <v>0.43058274169616445</v>
      </c>
      <c r="B160" s="13">
        <f t="shared" si="11"/>
        <v>0.44078180672441064</v>
      </c>
      <c r="C160" s="13">
        <f t="shared" si="12"/>
        <v>0.37319134253592334</v>
      </c>
      <c r="D160" s="13">
        <f t="shared" si="13"/>
        <v>0.36676224657604639</v>
      </c>
      <c r="E160" s="13">
        <f t="shared" si="10"/>
        <v>0.2892981551124838</v>
      </c>
    </row>
    <row r="161" spans="1:5" x14ac:dyDescent="0.3">
      <c r="A161" s="3">
        <f t="shared" si="14"/>
        <v>0.43919439653008774</v>
      </c>
      <c r="B161" s="13">
        <f t="shared" si="11"/>
        <v>0.4493434008773155</v>
      </c>
      <c r="C161" s="13">
        <f t="shared" si="12"/>
        <v>0.38193011639695107</v>
      </c>
      <c r="D161" s="13">
        <f t="shared" si="13"/>
        <v>0.37841678096182768</v>
      </c>
      <c r="E161" s="13">
        <f t="shared" si="10"/>
        <v>0.29472450214599749</v>
      </c>
    </row>
    <row r="162" spans="1:5" x14ac:dyDescent="0.3">
      <c r="A162" s="3">
        <f t="shared" si="14"/>
        <v>0.44797828446068949</v>
      </c>
      <c r="B162" s="13">
        <f t="shared" si="11"/>
        <v>0.45786440411687185</v>
      </c>
      <c r="C162" s="13">
        <f t="shared" si="12"/>
        <v>0.39066111985232205</v>
      </c>
      <c r="D162" s="13">
        <f t="shared" si="13"/>
        <v>0.39006092248007418</v>
      </c>
      <c r="E162" s="13">
        <f t="shared" si="10"/>
        <v>0.30023519779345087</v>
      </c>
    </row>
    <row r="163" spans="1:5" x14ac:dyDescent="0.3">
      <c r="A163" s="3">
        <f t="shared" si="14"/>
        <v>0.45693785014990329</v>
      </c>
      <c r="B163" s="13">
        <f t="shared" si="11"/>
        <v>0.46634122385734805</v>
      </c>
      <c r="C163" s="13">
        <f t="shared" si="12"/>
        <v>0.39937967566877608</v>
      </c>
      <c r="D163" s="13">
        <f t="shared" si="13"/>
        <v>0.40168351441716976</v>
      </c>
      <c r="E163" s="13">
        <f t="shared" si="10"/>
        <v>0.30583102428672343</v>
      </c>
    </row>
    <row r="164" spans="1:5" x14ac:dyDescent="0.3">
      <c r="A164" s="3">
        <f t="shared" si="14"/>
        <v>0.46607660715290139</v>
      </c>
      <c r="B164" s="13">
        <f t="shared" si="11"/>
        <v>0.47477041383672852</v>
      </c>
      <c r="C164" s="13">
        <f t="shared" si="12"/>
        <v>0.40808123638354471</v>
      </c>
      <c r="D164" s="13">
        <f t="shared" si="13"/>
        <v>0.41327380908075612</v>
      </c>
      <c r="E164" s="13">
        <f t="shared" si="10"/>
        <v>0.31151274736171342</v>
      </c>
    </row>
    <row r="165" spans="1:5" x14ac:dyDescent="0.3">
      <c r="A165" s="3">
        <f t="shared" si="14"/>
        <v>0.47539813929595942</v>
      </c>
      <c r="B165" s="13">
        <f t="shared" si="11"/>
        <v>0.48314867432002767</v>
      </c>
      <c r="C165" s="13">
        <f t="shared" si="12"/>
        <v>0.41676138810758645</v>
      </c>
      <c r="D165" s="13">
        <f t="shared" si="13"/>
        <v>0.42482148361544875</v>
      </c>
      <c r="E165" s="13">
        <f t="shared" si="10"/>
        <v>0.31728111489991928</v>
      </c>
    </row>
    <row r="166" spans="1:5" x14ac:dyDescent="0.3">
      <c r="A166" s="3">
        <f t="shared" si="14"/>
        <v>0.48490610208187862</v>
      </c>
      <c r="B166" s="13">
        <f t="shared" si="11"/>
        <v>0.49147285193797402</v>
      </c>
      <c r="C166" s="13">
        <f t="shared" si="12"/>
        <v>0.42541585379440749</v>
      </c>
      <c r="D166" s="13">
        <f t="shared" si="13"/>
        <v>0.43631665284602872</v>
      </c>
      <c r="E166" s="13">
        <f t="shared" si="10"/>
        <v>0.32313685551782639</v>
      </c>
    </row>
    <row r="167" spans="1:5" x14ac:dyDescent="0.3">
      <c r="A167" s="3">
        <f t="shared" si="14"/>
        <v>0.49460422412351618</v>
      </c>
      <c r="B167" s="13">
        <f t="shared" si="11"/>
        <v>0.49973993918365844</v>
      </c>
      <c r="C167" s="13">
        <f t="shared" si="12"/>
        <v>0.43404049599437183</v>
      </c>
      <c r="D167" s="13">
        <f t="shared" si="13"/>
        <v>0.44774987929992716</v>
      </c>
      <c r="E167" s="13">
        <f t="shared" si="10"/>
        <v>0.32908067710305516</v>
      </c>
    </row>
    <row r="168" spans="1:5" x14ac:dyDescent="0.3">
      <c r="A168" s="3">
        <f t="shared" si="14"/>
        <v>0.50449630860598649</v>
      </c>
      <c r="B168" s="13">
        <f t="shared" si="11"/>
        <v>0.50794707358951852</v>
      </c>
      <c r="C168" s="13">
        <f t="shared" si="12"/>
        <v>0.44263131911528975</v>
      </c>
      <c r="D168" s="13">
        <f t="shared" si="13"/>
        <v>0.45911218056861081</v>
      </c>
      <c r="E168" s="13">
        <f t="shared" si="10"/>
        <v>0.33511326529626934</v>
      </c>
    </row>
    <row r="169" spans="1:5" x14ac:dyDescent="0.3">
      <c r="A169" s="3">
        <f t="shared" si="14"/>
        <v>0.51458623477810628</v>
      </c>
      <c r="B169" s="13">
        <f t="shared" si="11"/>
        <v>0.5160915366067147</v>
      </c>
      <c r="C169" s="13">
        <f t="shared" si="12"/>
        <v>0.4511844712107787</v>
      </c>
      <c r="D169" s="13">
        <f t="shared" si="13"/>
        <v>0.4703950341729507</v>
      </c>
      <c r="E169" s="13">
        <f t="shared" si="10"/>
        <v>0.34123528191788899</v>
      </c>
    </row>
    <row r="170" spans="1:5" x14ac:dyDescent="0.3">
      <c r="A170" s="3">
        <f t="shared" si="14"/>
        <v>0.52487795947366844</v>
      </c>
      <c r="B170" s="13">
        <f t="shared" si="11"/>
        <v>0.52417075220856035</v>
      </c>
      <c r="C170" s="13">
        <f t="shared" si="12"/>
        <v>0.45969624531842523</v>
      </c>
      <c r="D170" s="13">
        <f t="shared" si="13"/>
        <v>0.481590380101038</v>
      </c>
      <c r="E170" s="13">
        <f t="shared" si="10"/>
        <v>0.34744736333870979</v>
      </c>
    </row>
    <row r="171" spans="1:5" x14ac:dyDescent="0.3">
      <c r="A171" s="3">
        <f t="shared" si="14"/>
        <v>0.53537551866314181</v>
      </c>
      <c r="B171" s="13">
        <f t="shared" si="11"/>
        <v>0.53218228523919564</v>
      </c>
      <c r="C171" s="13">
        <f t="shared" si="12"/>
        <v>0.46816308037015164</v>
      </c>
      <c r="D171" s="13">
        <f t="shared" si="13"/>
        <v>0.49269062118840062</v>
      </c>
      <c r="E171" s="13">
        <f t="shared" si="10"/>
        <v>0.35375011879359636</v>
      </c>
    </row>
    <row r="172" spans="1:5" x14ac:dyDescent="0.3">
      <c r="A172" s="3">
        <f t="shared" si="14"/>
        <v>0.54608302903640471</v>
      </c>
      <c r="B172" s="13">
        <f t="shared" si="11"/>
        <v>0.54012383952816556</v>
      </c>
      <c r="C172" s="13">
        <f t="shared" si="12"/>
        <v>0.47658156169741944</v>
      </c>
      <c r="D172" s="13">
        <f t="shared" si="13"/>
        <v>0.50368862151038873</v>
      </c>
      <c r="E172" s="13">
        <f t="shared" si="10"/>
        <v>0.36014412863748618</v>
      </c>
    </row>
    <row r="173" spans="1:5" x14ac:dyDescent="0.3">
      <c r="A173" s="3">
        <f t="shared" si="14"/>
        <v>0.55700468961713279</v>
      </c>
      <c r="B173" s="13">
        <f t="shared" si="11"/>
        <v>0.54799325579097535</v>
      </c>
      <c r="C173" s="13">
        <f t="shared" si="12"/>
        <v>0.48494842115399261</v>
      </c>
      <c r="D173" s="13">
        <f t="shared" si="13"/>
        <v>0.51457770295483019</v>
      </c>
      <c r="E173" s="13">
        <f t="shared" si="10"/>
        <v>0.36662994254302989</v>
      </c>
    </row>
    <row r="174" spans="1:5" x14ac:dyDescent="0.3">
      <c r="A174" s="3">
        <f t="shared" si="14"/>
        <v>0.5681447834094755</v>
      </c>
      <c r="B174" s="13">
        <f t="shared" si="11"/>
        <v>0.55578850933506141</v>
      </c>
      <c r="C174" s="13">
        <f t="shared" si="12"/>
        <v>0.49326053687896015</v>
      </c>
      <c r="D174" s="13">
        <f t="shared" si="13"/>
        <v>0.52535164014011004</v>
      </c>
      <c r="E174" s="13">
        <f t="shared" si="10"/>
        <v>0.3732080776392826</v>
      </c>
    </row>
    <row r="175" spans="1:5" x14ac:dyDescent="0.3">
      <c r="A175" s="3">
        <f t="shared" si="14"/>
        <v>0.57950767907766498</v>
      </c>
      <c r="B175" s="13">
        <f t="shared" si="11"/>
        <v>0.56350770758995072</v>
      </c>
      <c r="C175" s="13">
        <f t="shared" si="12"/>
        <v>0.50151493272256686</v>
      </c>
      <c r="D175" s="13">
        <f t="shared" si="13"/>
        <v>0.53600465383977991</v>
      </c>
      <c r="E175" s="13">
        <f t="shared" si="10"/>
        <v>0.37987901659097029</v>
      </c>
    </row>
    <row r="176" spans="1:5" x14ac:dyDescent="0.3">
      <c r="A176" s="3">
        <f t="shared" si="14"/>
        <v>0.59109783265921834</v>
      </c>
      <c r="B176" s="13">
        <f t="shared" si="11"/>
        <v>0.57114908747967297</v>
      </c>
      <c r="C176" s="13">
        <f t="shared" si="12"/>
        <v>0.50970877735716746</v>
      </c>
      <c r="D176" s="13">
        <f t="shared" si="13"/>
        <v>0.54653140306982873</v>
      </c>
      <c r="E176" s="13">
        <f t="shared" si="10"/>
        <v>0.38664320561797166</v>
      </c>
    </row>
    <row r="177" spans="1:5" x14ac:dyDescent="0.3">
      <c r="A177" s="3">
        <f t="shared" si="14"/>
        <v>0.60291978931240275</v>
      </c>
      <c r="B177" s="13">
        <f t="shared" si="11"/>
        <v>0.57871101265477032</v>
      </c>
      <c r="C177" s="13">
        <f t="shared" si="12"/>
        <v>0.51783938309527966</v>
      </c>
      <c r="D177" s="13">
        <f t="shared" si="13"/>
        <v>0.55692697598900065</v>
      </c>
      <c r="E177" s="13">
        <f t="shared" si="10"/>
        <v>0.3935010524547895</v>
      </c>
    </row>
    <row r="178" spans="1:5" x14ac:dyDescent="0.3">
      <c r="A178" s="3">
        <f t="shared" si="14"/>
        <v>0.61497818509865076</v>
      </c>
      <c r="B178" s="13">
        <f t="shared" si="11"/>
        <v>0.58619197060049788</v>
      </c>
      <c r="C178" s="13">
        <f t="shared" si="12"/>
        <v>0.52590420443630193</v>
      </c>
      <c r="D178" s="13">
        <f t="shared" si="13"/>
        <v>0.5671868797561932</v>
      </c>
      <c r="E178" s="13">
        <f t="shared" si="10"/>
        <v>0.40045292424992951</v>
      </c>
    </row>
    <row r="179" spans="1:5" x14ac:dyDescent="0.3">
      <c r="A179" s="3">
        <f t="shared" si="14"/>
        <v>0.62727774880062381</v>
      </c>
      <c r="B179" s="13">
        <f t="shared" si="11"/>
        <v>0.59359056963705803</v>
      </c>
      <c r="C179" s="13">
        <f t="shared" si="12"/>
        <v>0.53390083636297869</v>
      </c>
      <c r="D179" s="13">
        <f t="shared" si="13"/>
        <v>0.57730702948212409</v>
      </c>
      <c r="E179" s="13">
        <f t="shared" si="10"/>
        <v>0.40749914540527243</v>
      </c>
    </row>
    <row r="180" spans="1:5" x14ac:dyDescent="0.3">
      <c r="A180" s="3">
        <f t="shared" si="14"/>
        <v>0.63982330377663632</v>
      </c>
      <c r="B180" s="13">
        <f t="shared" si="11"/>
        <v>0.60090553582694217</v>
      </c>
      <c r="C180" s="13">
        <f t="shared" si="12"/>
        <v>0.5418270124081479</v>
      </c>
      <c r="D180" s="13">
        <f t="shared" si="13"/>
        <v>0.58728373640525811</v>
      </c>
      <c r="E180" s="13">
        <f t="shared" si="10"/>
        <v>0.41463999535569729</v>
      </c>
    </row>
    <row r="181" spans="1:5" x14ac:dyDescent="0.3">
      <c r="A181" s="3">
        <f t="shared" si="14"/>
        <v>0.65261976985216907</v>
      </c>
      <c r="B181" s="13">
        <f t="shared" si="11"/>
        <v>0.60813570980368803</v>
      </c>
      <c r="C181" s="13">
        <f t="shared" si="12"/>
        <v>0.54968060251171424</v>
      </c>
      <c r="D181" s="13">
        <f t="shared" si="13"/>
        <v>0.59711369541454162</v>
      </c>
      <c r="E181" s="13">
        <f t="shared" si="10"/>
        <v>0.42187570628942078</v>
      </c>
    </row>
    <row r="182" spans="1:5" x14ac:dyDescent="0.3">
      <c r="A182" s="3">
        <f t="shared" si="14"/>
        <v>0.66567216524921247</v>
      </c>
      <c r="B182" s="13">
        <f t="shared" si="11"/>
        <v>0.61528004353559573</v>
      </c>
      <c r="C182" s="13">
        <f t="shared" si="12"/>
        <v>0.55745961068714323</v>
      </c>
      <c r="D182" s="13">
        <f t="shared" si="13"/>
        <v>0.60679397203390362</v>
      </c>
      <c r="E182" s="13">
        <f t="shared" si="10"/>
        <v>0.4292064608097293</v>
      </c>
    </row>
    <row r="183" spans="1:5" x14ac:dyDescent="0.3">
      <c r="A183" s="3">
        <f t="shared" si="14"/>
        <v>0.67898560855419676</v>
      </c>
      <c r="B183" s="13">
        <f t="shared" si="11"/>
        <v>0.62233759703718416</v>
      </c>
      <c r="C183" s="13">
        <f t="shared" si="12"/>
        <v>0.56516217251610035</v>
      </c>
      <c r="D183" s="13">
        <f t="shared" si="13"/>
        <v>0.61632198897582635</v>
      </c>
      <c r="E183" s="13">
        <f t="shared" si="10"/>
        <v>0.43663238953902284</v>
      </c>
    </row>
    <row r="184" spans="1:5" x14ac:dyDescent="0.3">
      <c r="A184" s="3">
        <f t="shared" si="14"/>
        <v>0.69256532072528076</v>
      </c>
      <c r="B184" s="13">
        <f t="shared" si="11"/>
        <v>0.62930753504041859</v>
      </c>
      <c r="C184" s="13">
        <f t="shared" si="12"/>
        <v>0.57278655248914367</v>
      </c>
      <c r="D184" s="13">
        <f t="shared" si="13"/>
        <v>0.62569551236365972</v>
      </c>
      <c r="E184" s="13">
        <f t="shared" si="10"/>
        <v>0.4441535686663533</v>
      </c>
    </row>
    <row r="185" spans="1:5" x14ac:dyDescent="0.3">
      <c r="A185" s="3">
        <f t="shared" si="14"/>
        <v>0.70641662713978637</v>
      </c>
      <c r="B185" s="13">
        <f t="shared" si="11"/>
        <v>0.63618912363699931</v>
      </c>
      <c r="C185" s="13">
        <f t="shared" si="12"/>
        <v>0.5803311412096579</v>
      </c>
      <c r="D185" s="13">
        <f t="shared" si="13"/>
        <v>0.63491263771480688</v>
      </c>
      <c r="E185" s="13">
        <f t="shared" si="10"/>
        <v>0.45177001743992656</v>
      </c>
    </row>
    <row r="186" spans="1:5" x14ac:dyDescent="0.3">
      <c r="A186" s="3">
        <f t="shared" si="14"/>
        <v>0.72054495968258214</v>
      </c>
      <c r="B186" s="13">
        <f t="shared" si="11"/>
        <v>0.64298172690227784</v>
      </c>
      <c r="C186" s="13">
        <f t="shared" si="12"/>
        <v>0.58779445247745843</v>
      </c>
      <c r="D186" s="13">
        <f t="shared" si="13"/>
        <v>0.64397177576949372</v>
      </c>
      <c r="E186" s="13">
        <f t="shared" si="10"/>
        <v>0.45948169560635271</v>
      </c>
    </row>
    <row r="187" spans="1:5" x14ac:dyDescent="0.3">
      <c r="A187" s="3">
        <f t="shared" si="14"/>
        <v>0.73495585887623383</v>
      </c>
      <c r="B187" s="13">
        <f t="shared" si="11"/>
        <v>0.64968480351065439</v>
      </c>
      <c r="C187" s="13">
        <f t="shared" si="12"/>
        <v>0.59517512026774588</v>
      </c>
      <c r="D187" s="13">
        <f t="shared" si="13"/>
        <v>0.65287163824262273</v>
      </c>
      <c r="E187" s="13">
        <f t="shared" si="10"/>
        <v>0.46728850079877365</v>
      </c>
    </row>
    <row r="188" spans="1:5" x14ac:dyDescent="0.3">
      <c r="A188" s="3">
        <f t="shared" si="14"/>
        <v>0.74965497605375853</v>
      </c>
      <c r="B188" s="13">
        <f t="shared" si="11"/>
        <v>0.65629790335162408</v>
      </c>
      <c r="C188" s="13">
        <f t="shared" si="12"/>
        <v>0.60247189562031656</v>
      </c>
      <c r="D188" s="13">
        <f t="shared" si="13"/>
        <v>0.66161122356921742</v>
      </c>
      <c r="E188" s="13">
        <f t="shared" si="10"/>
        <v>0.47519026587636981</v>
      </c>
    </row>
    <row r="189" spans="1:5" x14ac:dyDescent="0.3">
      <c r="A189" s="3">
        <f t="shared" si="14"/>
        <v>0.76464807557483372</v>
      </c>
      <c r="B189" s="13">
        <f t="shared" si="11"/>
        <v>0.66282066415496588</v>
      </c>
      <c r="C189" s="13">
        <f t="shared" si="12"/>
        <v>0.60968364345317616</v>
      </c>
      <c r="D189" s="13">
        <f t="shared" si="13"/>
        <v>0.67018980270723316</v>
      </c>
      <c r="E189" s="13">
        <f t="shared" si="10"/>
        <v>0.4831867562181586</v>
      </c>
    </row>
    <row r="190" spans="1:5" x14ac:dyDescent="0.3">
      <c r="A190" s="3">
        <f t="shared" si="14"/>
        <v>0.77994103708633045</v>
      </c>
      <c r="B190" s="13">
        <f t="shared" si="11"/>
        <v>0.66925280813292187</v>
      </c>
      <c r="C190" s="13">
        <f t="shared" si="12"/>
        <v>0.61680933931393023</v>
      </c>
      <c r="D190" s="13">
        <f t="shared" si="13"/>
        <v>0.67860690505506605</v>
      </c>
      <c r="E190" s="13">
        <f t="shared" si="10"/>
        <v>0.49127766697443792</v>
      </c>
    </row>
    <row r="191" spans="1:5" x14ac:dyDescent="0.3">
      <c r="A191" s="3">
        <f t="shared" si="14"/>
        <v>0.79553985782805703</v>
      </c>
      <c r="B191" s="13">
        <f t="shared" si="11"/>
        <v>0.67559413864658457</v>
      </c>
      <c r="C191" s="13">
        <f t="shared" si="12"/>
        <v>0.62384806608157406</v>
      </c>
      <c r="D191" s="13">
        <f t="shared" si="13"/>
        <v>0.68686230453495012</v>
      </c>
      <c r="E191" s="13">
        <f t="shared" si="10"/>
        <v>0.49946262027971328</v>
      </c>
    </row>
    <row r="192" spans="1:5" x14ac:dyDescent="0.3">
      <c r="A192" s="3">
        <f t="shared" si="14"/>
        <v>0.81145065498461821</v>
      </c>
      <c r="B192" s="13">
        <f t="shared" si="11"/>
        <v>0.68184453690311353</v>
      </c>
      <c r="C192" s="13">
        <f t="shared" si="12"/>
        <v>0.63079901063054966</v>
      </c>
      <c r="D192" s="13">
        <f t="shared" si="13"/>
        <v>0.69495600588761264</v>
      </c>
      <c r="E192" s="13">
        <f t="shared" si="10"/>
        <v>0.50774116243146827</v>
      </c>
    </row>
    <row r="193" spans="1:5" x14ac:dyDescent="0.3">
      <c r="A193" s="3">
        <f t="shared" si="14"/>
        <v>0.82767966808431059</v>
      </c>
      <c r="B193" s="13">
        <f t="shared" si="11"/>
        <v>0.68800395868981679</v>
      </c>
      <c r="C193" s="13">
        <f t="shared" si="12"/>
        <v>0.63766146046820371</v>
      </c>
      <c r="D193" s="13">
        <f t="shared" si="13"/>
        <v>0.70288823121805943</v>
      </c>
      <c r="E193" s="13">
        <f t="shared" si="10"/>
        <v>0.51611276103970904</v>
      </c>
    </row>
    <row r="194" spans="1:5" x14ac:dyDescent="0.3">
      <c r="A194" s="3">
        <f t="shared" si="14"/>
        <v>0.84423326144599686</v>
      </c>
      <c r="B194" s="13">
        <f t="shared" si="11"/>
        <v>0.69407243115058592</v>
      </c>
      <c r="C194" s="13">
        <f t="shared" si="12"/>
        <v>0.64443480035605716</v>
      </c>
      <c r="D194" s="13">
        <f t="shared" si="13"/>
        <v>0.71065940682720208</v>
      </c>
      <c r="E194" s="13">
        <f t="shared" si="10"/>
        <v>0.52457680215282443</v>
      </c>
    </row>
    <row r="195" spans="1:5" x14ac:dyDescent="0.3">
      <c r="A195" s="3">
        <f t="shared" si="14"/>
        <v>0.86111792667491682</v>
      </c>
      <c r="B195" s="13">
        <f t="shared" si="11"/>
        <v>0.70005004960963768</v>
      </c>
      <c r="C195" s="13">
        <f t="shared" si="12"/>
        <v>0.65111850892459089</v>
      </c>
      <c r="D195" s="13">
        <f t="shared" si="13"/>
        <v>0.71827015035920549</v>
      </c>
      <c r="E195" s="13">
        <f t="shared" si="10"/>
        <v>0.53313258736597391</v>
      </c>
    </row>
    <row r="196" spans="1:5" x14ac:dyDescent="0.3">
      <c r="A196" s="3">
        <f t="shared" si="14"/>
        <v>0.87834028520841523</v>
      </c>
      <c r="B196" s="13">
        <f t="shared" si="11"/>
        <v>0.70593697444701808</v>
      </c>
      <c r="C196" s="13">
        <f t="shared" si="12"/>
        <v>0.65771215529056726</v>
      </c>
      <c r="D196" s="13">
        <f t="shared" si="13"/>
        <v>0.72572125828993328</v>
      </c>
      <c r="E196" s="13">
        <f t="shared" si="10"/>
        <v>0.5417793309189356</v>
      </c>
    </row>
    <row r="197" spans="1:5" x14ac:dyDescent="0.3">
      <c r="A197" s="3">
        <f t="shared" si="14"/>
        <v>0.89590709091258358</v>
      </c>
      <c r="B197" s="13">
        <f t="shared" si="11"/>
        <v>0.71173342802983952</v>
      </c>
      <c r="C197" s="13">
        <f t="shared" si="12"/>
        <v>0.66421539568524146</v>
      </c>
      <c r="D197" s="13">
        <f t="shared" si="13"/>
        <v>0.73301369377769487</v>
      </c>
      <c r="E197" s="13">
        <f t="shared" ref="E197:E260" si="15">MIN(1,MAX(0,A197^3*0.0172 - A197^2*0.1809 + A197*0.7777 - 0.0134))</f>
        <v>0.55051615679112287</v>
      </c>
    </row>
    <row r="198" spans="1:5" x14ac:dyDescent="0.3">
      <c r="A198" s="3">
        <f t="shared" si="14"/>
        <v>0.91382523273083527</v>
      </c>
      <c r="B198" s="13">
        <f t="shared" ref="B198:B261" si="16">0.8^(2/($A198*1.4)^1.2)</f>
        <v>0.717439691702772</v>
      </c>
      <c r="C198" s="13">
        <f t="shared" ref="C198:C261" si="17">0.8^(2/($A198*1.2)^1.2)</f>
        <v>0.67062797010117159</v>
      </c>
      <c r="D198" s="13">
        <f t="shared" ref="D198:D261" si="18">0.8^(2/($A198*1.4)^1.6)</f>
        <v>0.74014857489363794</v>
      </c>
      <c r="E198" s="13">
        <f t="shared" si="15"/>
        <v>0.55934209580232475</v>
      </c>
    </row>
    <row r="199" spans="1:5" x14ac:dyDescent="0.3">
      <c r="A199" s="3">
        <f t="shared" ref="A199:A262" si="19">A198*1.02</f>
        <v>0.93210173738545199</v>
      </c>
      <c r="B199" s="13">
        <f t="shared" si="16"/>
        <v>0.72305610284087862</v>
      </c>
      <c r="C199" s="13">
        <f t="shared" si="17"/>
        <v>0.67694969896471424</v>
      </c>
      <c r="D199" s="13">
        <f t="shared" si="18"/>
        <v>0.7471271632455817</v>
      </c>
      <c r="E199" s="13">
        <f t="shared" si="15"/>
        <v>0.56825608272863304</v>
      </c>
    </row>
    <row r="200" spans="1:5" x14ac:dyDescent="0.3">
      <c r="A200" s="3">
        <f t="shared" si="19"/>
        <v>0.95074377213316108</v>
      </c>
      <c r="B200" s="13">
        <f t="shared" si="16"/>
        <v>0.72858305196747686</v>
      </c>
      <c r="C200" s="13">
        <f t="shared" si="17"/>
        <v>0.68318047984070007</v>
      </c>
      <c r="D200" s="13">
        <f t="shared" si="18"/>
        <v>0.7539508530058352</v>
      </c>
      <c r="E200" s="13">
        <f t="shared" si="15"/>
        <v>0.57725695344399819</v>
      </c>
    </row>
    <row r="201" spans="1:5" x14ac:dyDescent="0.3">
      <c r="A201" s="3">
        <f t="shared" si="19"/>
        <v>0.96975864757582431</v>
      </c>
      <c r="B201" s="13">
        <f t="shared" si="16"/>
        <v>0.7340209799393328</v>
      </c>
      <c r="C201" s="13">
        <f t="shared" si="17"/>
        <v>0.68932028417520286</v>
      </c>
      <c r="D201" s="13">
        <f t="shared" si="18"/>
        <v>0.76062116035057992</v>
      </c>
      <c r="E201" s="13">
        <f t="shared" si="15"/>
        <v>0.58634344209891687</v>
      </c>
    </row>
    <row r="202" spans="1:5" x14ac:dyDescent="0.3">
      <c r="A202" s="3">
        <f t="shared" si="19"/>
        <v>0.9891538205273408</v>
      </c>
      <c r="B202" s="13">
        <f t="shared" si="16"/>
        <v>0.73937037520112714</v>
      </c>
      <c r="C202" s="13">
        <f t="shared" si="17"/>
        <v>0.69536915408177413</v>
      </c>
      <c r="D202" s="13">
        <f t="shared" si="18"/>
        <v>0.76713971331570363</v>
      </c>
      <c r="E202" s="13">
        <f t="shared" si="15"/>
        <v>0.59551417834889497</v>
      </c>
    </row>
    <row r="203" spans="1:5" x14ac:dyDescent="0.3">
      <c r="A203" s="3">
        <f t="shared" si="19"/>
        <v>1.0089368969378876</v>
      </c>
      <c r="B203" s="13">
        <f t="shared" si="16"/>
        <v>0.74463177111080625</v>
      </c>
      <c r="C203" s="13">
        <f t="shared" si="17"/>
        <v>0.70132719917598829</v>
      </c>
      <c r="D203" s="13">
        <f t="shared" si="18"/>
        <v>0.77350824207154356</v>
      </c>
      <c r="E203" s="13">
        <f t="shared" si="15"/>
        <v>0.6047676846465565</v>
      </c>
    </row>
    <row r="204" spans="1:5" x14ac:dyDescent="0.3">
      <c r="A204" s="3">
        <f t="shared" si="19"/>
        <v>1.0291156348766453</v>
      </c>
      <c r="B204" s="13">
        <f t="shared" si="16"/>
        <v>0.74980574333710859</v>
      </c>
      <c r="C204" s="13">
        <f t="shared" si="17"/>
        <v>0.70719459346264413</v>
      </c>
      <c r="D204" s="13">
        <f t="shared" si="18"/>
        <v>0.77972856961680825</v>
      </c>
      <c r="E204" s="13">
        <f t="shared" si="15"/>
        <v>0.6141023736125929</v>
      </c>
    </row>
    <row r="205" spans="1:5" x14ac:dyDescent="0.3">
      <c r="A205" s="3">
        <f t="shared" si="19"/>
        <v>1.0496979475741781</v>
      </c>
      <c r="B205" s="13">
        <f t="shared" si="16"/>
        <v>0.75489290733026992</v>
      </c>
      <c r="C205" s="13">
        <f t="shared" si="17"/>
        <v>0.7129715722794977</v>
      </c>
      <c r="D205" s="13">
        <f t="shared" si="18"/>
        <v>0.78580260288999704</v>
      </c>
      <c r="E205" s="13">
        <f t="shared" si="15"/>
        <v>0.62351654550217328</v>
      </c>
    </row>
    <row r="206" spans="1:5" x14ac:dyDescent="0.3">
      <c r="A206" s="3">
        <f t="shared" si="19"/>
        <v>1.0706919065256617</v>
      </c>
      <c r="B206" s="13">
        <f t="shared" si="16"/>
        <v>0.75989391586663568</v>
      </c>
      <c r="C206" s="13">
        <f t="shared" si="17"/>
        <v>0.71865842930095125</v>
      </c>
      <c r="D206" s="13">
        <f t="shared" si="18"/>
        <v>0.79173232429490248</v>
      </c>
      <c r="E206" s="13">
        <f t="shared" si="15"/>
        <v>0.6330083857849631</v>
      </c>
    </row>
    <row r="207" spans="1:5" x14ac:dyDescent="0.3">
      <c r="A207" s="3">
        <f t="shared" si="19"/>
        <v>1.092105744656175</v>
      </c>
      <c r="B207" s="13">
        <f t="shared" si="16"/>
        <v>0.76480945666765798</v>
      </c>
      <c r="C207" s="13">
        <f t="shared" si="17"/>
        <v>0.72425551360469642</v>
      </c>
      <c r="D207" s="13">
        <f t="shared" si="18"/>
        <v>0.79751978363524678</v>
      </c>
      <c r="E207" s="13">
        <f t="shared" si="15"/>
        <v>0.64257596285855212</v>
      </c>
    </row>
    <row r="208" spans="1:5" x14ac:dyDescent="0.3">
      <c r="A208" s="3">
        <f t="shared" si="19"/>
        <v>1.1139478595492986</v>
      </c>
      <c r="B208" s="13">
        <f t="shared" si="16"/>
        <v>0.76964025009352033</v>
      </c>
      <c r="C208" s="13">
        <f t="shared" si="17"/>
        <v>0.7297632268039147</v>
      </c>
      <c r="D208" s="13">
        <f t="shared" si="18"/>
        <v>0.80316709045216639</v>
      </c>
      <c r="E208" s="13">
        <f t="shared" si="15"/>
        <v>0.6522172259168586</v>
      </c>
    </row>
    <row r="209" spans="1:5" x14ac:dyDescent="0.3">
      <c r="A209" s="3">
        <f t="shared" si="19"/>
        <v>1.1362268167402847</v>
      </c>
      <c r="B209" s="13">
        <f t="shared" si="16"/>
        <v>0.77438704691141802</v>
      </c>
      <c r="C209" s="13">
        <f t="shared" si="17"/>
        <v>0.73518202024725643</v>
      </c>
      <c r="D209" s="13">
        <f t="shared" si="18"/>
        <v>0.80867640675709362</v>
      </c>
      <c r="E209" s="13">
        <f t="shared" si="15"/>
        <v>0.6619300029969799</v>
      </c>
    </row>
    <row r="210" spans="1:5" x14ac:dyDescent="0.3">
      <c r="A210" s="3">
        <f t="shared" si="19"/>
        <v>1.1589513530750903</v>
      </c>
      <c r="B210" s="13">
        <f t="shared" si="16"/>
        <v>0.77905062613832476</v>
      </c>
      <c r="C210" s="13">
        <f t="shared" si="17"/>
        <v>0.7405123922884681</v>
      </c>
      <c r="D210" s="13">
        <f t="shared" si="18"/>
        <v>0.81404994015158605</v>
      </c>
      <c r="E210" s="13">
        <f t="shared" si="15"/>
        <v>0.67171199923000335</v>
      </c>
    </row>
    <row r="211" spans="1:5" x14ac:dyDescent="0.3">
      <c r="A211" s="3">
        <f t="shared" si="19"/>
        <v>1.1821303801365921</v>
      </c>
      <c r="B211" s="13">
        <f t="shared" si="16"/>
        <v>0.78363179295789442</v>
      </c>
      <c r="C211" s="13">
        <f t="shared" si="17"/>
        <v>0.74575488562720871</v>
      </c>
      <c r="D211" s="13">
        <f t="shared" si="18"/>
        <v>0.81928993732480049</v>
      </c>
      <c r="E211" s="13">
        <f t="shared" si="15"/>
        <v>0.68156079532348379</v>
      </c>
    </row>
    <row r="212" spans="1:5" x14ac:dyDescent="0.3">
      <c r="A212" s="3">
        <f t="shared" si="19"/>
        <v>1.205772987739324</v>
      </c>
      <c r="B212" s="13">
        <f t="shared" si="16"/>
        <v>0.7881313767109831</v>
      </c>
      <c r="C212" s="13">
        <f t="shared" si="17"/>
        <v>0.75091008472228149</v>
      </c>
      <c r="D212" s="13">
        <f t="shared" si="18"/>
        <v>0.82439867791860455</v>
      </c>
      <c r="E212" s="13">
        <f t="shared" si="15"/>
        <v>0.69147384630564857</v>
      </c>
    </row>
    <row r="213" spans="1:5" x14ac:dyDescent="0.3">
      <c r="A213" s="3">
        <f t="shared" si="19"/>
        <v>1.2298884474941105</v>
      </c>
      <c r="B213" s="13">
        <f t="shared" si="16"/>
        <v>0.79255022895912297</v>
      </c>
      <c r="C213" s="13">
        <f t="shared" si="17"/>
        <v>0.75597861327822446</v>
      </c>
      <c r="D213" s="13">
        <f t="shared" si="18"/>
        <v>0.82937846874972809</v>
      </c>
      <c r="E213" s="13">
        <f t="shared" si="15"/>
        <v>0.70144848056391662</v>
      </c>
    </row>
    <row r="214" spans="1:5" x14ac:dyDescent="0.3">
      <c r="A214" s="3">
        <f t="shared" si="19"/>
        <v>1.2544862164439927</v>
      </c>
      <c r="B214" s="13">
        <f t="shared" si="16"/>
        <v>0.79688922162014708</v>
      </c>
      <c r="C214" s="13">
        <f t="shared" si="17"/>
        <v>0.76096113180593128</v>
      </c>
      <c r="D214" s="13">
        <f t="shared" si="18"/>
        <v>0.83423163837789427</v>
      </c>
      <c r="E214" s="13">
        <f t="shared" si="15"/>
        <v>0.71148189921302485</v>
      </c>
    </row>
    <row r="215" spans="1:5" x14ac:dyDescent="0.3">
      <c r="A215" s="3">
        <f t="shared" si="19"/>
        <v>1.2795759407728726</v>
      </c>
      <c r="B215" s="13">
        <f t="shared" si="16"/>
        <v>0.80114924517504071</v>
      </c>
      <c r="C215" s="13">
        <f t="shared" si="17"/>
        <v>0.76585833525772806</v>
      </c>
      <c r="D215" s="13">
        <f t="shared" si="18"/>
        <v>0.83896053200850151</v>
      </c>
      <c r="E215" s="13">
        <f t="shared" si="15"/>
        <v>0.72157117583096253</v>
      </c>
    </row>
    <row r="216" spans="1:5" x14ac:dyDescent="0.3">
      <c r="A216" s="3">
        <f t="shared" si="19"/>
        <v>1.30516745958833</v>
      </c>
      <c r="B216" s="13">
        <f t="shared" si="16"/>
        <v>0.80533120694498161</v>
      </c>
      <c r="C216" s="13">
        <f t="shared" si="17"/>
        <v>0.77067095073710279</v>
      </c>
      <c r="D216" s="13">
        <f t="shared" si="18"/>
        <v>0.84356750671816505</v>
      </c>
      <c r="E216" s="13">
        <f t="shared" si="15"/>
        <v>0.73171325660402331</v>
      </c>
    </row>
    <row r="217" spans="1:5" x14ac:dyDescent="0.3">
      <c r="A217" s="3">
        <f t="shared" si="19"/>
        <v>1.3312708087800966</v>
      </c>
      <c r="B217" s="13">
        <f t="shared" si="16"/>
        <v>0.80943602943744097</v>
      </c>
      <c r="C217" s="13">
        <f t="shared" si="17"/>
        <v>0.77539973528306783</v>
      </c>
      <c r="D217" s="13">
        <f t="shared" si="18"/>
        <v>0.84805492699123941</v>
      </c>
      <c r="E217" s="13">
        <f t="shared" si="15"/>
        <v>0.74190496092562541</v>
      </c>
    </row>
    <row r="218" spans="1:5" x14ac:dyDescent="0.3">
      <c r="A218" s="3">
        <f t="shared" si="19"/>
        <v>1.3578962249556985</v>
      </c>
      <c r="B218" s="13">
        <f t="shared" si="16"/>
        <v>0.81346464876012259</v>
      </c>
      <c r="C218" s="13">
        <f t="shared" si="17"/>
        <v>0.78004547372895028</v>
      </c>
      <c r="D218" s="13">
        <f t="shared" si="18"/>
        <v>0.85242516055534068</v>
      </c>
      <c r="E218" s="13">
        <f t="shared" si="15"/>
        <v>0.75214298249711564</v>
      </c>
    </row>
    <row r="219" spans="1:5" x14ac:dyDescent="0.3">
      <c r="A219" s="3">
        <f t="shared" si="19"/>
        <v>1.3850541494548125</v>
      </c>
      <c r="B219" s="13">
        <f t="shared" si="16"/>
        <v>0.81741801310144768</v>
      </c>
      <c r="C219" s="13">
        <f t="shared" si="17"/>
        <v>0.78460897663521767</v>
      </c>
      <c r="D219" s="13">
        <f t="shared" si="18"/>
        <v>0.85668057450385082</v>
      </c>
      <c r="E219" s="13">
        <f t="shared" si="15"/>
        <v>0.76242389098261032</v>
      </c>
    </row>
    <row r="220" spans="1:5" x14ac:dyDescent="0.3">
      <c r="A220" s="3">
        <f t="shared" si="19"/>
        <v>1.4127552324439088</v>
      </c>
      <c r="B220" s="13">
        <f t="shared" si="16"/>
        <v>0.82129708127622347</v>
      </c>
      <c r="C220" s="13">
        <f t="shared" si="17"/>
        <v>0.78909107829579328</v>
      </c>
      <c r="D220" s="13">
        <f t="shared" si="18"/>
        <v>0.86082353169340664</v>
      </c>
      <c r="E220" s="13">
        <f t="shared" si="15"/>
        <v>0.77274413427401389</v>
      </c>
    </row>
    <row r="221" spans="1:5" x14ac:dyDescent="0.3">
      <c r="A221" s="3">
        <f t="shared" si="19"/>
        <v>1.4410103370927869</v>
      </c>
      <c r="B221" s="13">
        <f t="shared" si="16"/>
        <v>0.82510282133507962</v>
      </c>
      <c r="C221" s="13">
        <f t="shared" si="17"/>
        <v>0.79349263481716137</v>
      </c>
      <c r="D221" s="13">
        <f t="shared" si="18"/>
        <v>0.86485638740445958</v>
      </c>
      <c r="E221" s="13">
        <f t="shared" si="15"/>
        <v>0.78310004142675116</v>
      </c>
    </row>
    <row r="222" spans="1:5" x14ac:dyDescent="0.3">
      <c r="A222" s="3">
        <f t="shared" si="19"/>
        <v>1.4698305438346426</v>
      </c>
      <c r="B222" s="13">
        <f t="shared" si="16"/>
        <v>0.82883620923620616</v>
      </c>
      <c r="C222" s="13">
        <f t="shared" si="17"/>
        <v>0.79781452226943372</v>
      </c>
      <c r="D222" s="13">
        <f t="shared" si="18"/>
        <v>0.86878148625311147</v>
      </c>
      <c r="E222" s="13">
        <f t="shared" si="15"/>
        <v>0.79348782633143355</v>
      </c>
    </row>
    <row r="223" spans="1:5" x14ac:dyDescent="0.3">
      <c r="A223" s="3">
        <f t="shared" si="19"/>
        <v>1.4992271547113356</v>
      </c>
      <c r="B223" s="13">
        <f t="shared" si="16"/>
        <v>0.83249822757788783</v>
      </c>
      <c r="C223" s="13">
        <f t="shared" si="17"/>
        <v>0.80205763490842752</v>
      </c>
      <c r="D223" s="13">
        <f t="shared" si="18"/>
        <v>0.87260115934260263</v>
      </c>
      <c r="E223" s="13">
        <f t="shared" si="15"/>
        <v>0.8039035921917117</v>
      </c>
    </row>
    <row r="224" spans="1:5" x14ac:dyDescent="0.3">
      <c r="A224" s="3">
        <f t="shared" si="19"/>
        <v>1.5292116978055623</v>
      </c>
      <c r="B224" s="13">
        <f t="shared" si="16"/>
        <v>0.83608986439029931</v>
      </c>
      <c r="C224" s="13">
        <f t="shared" si="17"/>
        <v>0.80622288346769788</v>
      </c>
      <c r="D224" s="13">
        <f t="shared" si="18"/>
        <v>0.87631772164302768</v>
      </c>
      <c r="E224" s="13">
        <f t="shared" si="15"/>
        <v>0.81434333688393312</v>
      </c>
    </row>
    <row r="225" spans="1:5" x14ac:dyDescent="0.3">
      <c r="A225" s="3">
        <f t="shared" si="19"/>
        <v>1.5597959317616736</v>
      </c>
      <c r="B225" s="13">
        <f t="shared" si="16"/>
        <v>0.83961211198499597</v>
      </c>
      <c r="C225" s="13">
        <f t="shared" si="17"/>
        <v>0.81031119351937309</v>
      </c>
      <c r="D225" s="13">
        <f t="shared" si="18"/>
        <v>0.8799334695880866</v>
      </c>
      <c r="E225" s="13">
        <f t="shared" si="15"/>
        <v>0.82480295927997282</v>
      </c>
    </row>
    <row r="226" spans="1:5" x14ac:dyDescent="0.3">
      <c r="A226" s="3">
        <f t="shared" si="19"/>
        <v>1.5909918503969072</v>
      </c>
      <c r="B226" s="13">
        <f t="shared" si="16"/>
        <v>0.84306596586051907</v>
      </c>
      <c r="C226" s="13">
        <f t="shared" si="17"/>
        <v>0.8143235039025557</v>
      </c>
      <c r="D226" s="13">
        <f t="shared" si="18"/>
        <v>0.88345067887793749</v>
      </c>
      <c r="E226" s="13">
        <f t="shared" si="15"/>
        <v>0.83527826662074323</v>
      </c>
    </row>
    <row r="227" spans="1:5" x14ac:dyDescent="0.3">
      <c r="A227" s="3">
        <f t="shared" si="19"/>
        <v>1.6228116874048453</v>
      </c>
      <c r="B227" s="13">
        <f t="shared" si="16"/>
        <v>0.84645242366252227</v>
      </c>
      <c r="C227" s="13">
        <f t="shared" si="17"/>
        <v>0.81826076521798174</v>
      </c>
      <c r="D227" s="13">
        <f t="shared" si="18"/>
        <v>0.88687160247749608</v>
      </c>
      <c r="E227" s="13">
        <f t="shared" si="15"/>
        <v>0.84576498303446779</v>
      </c>
    </row>
    <row r="228" spans="1:5" x14ac:dyDescent="0.3">
      <c r="A228" s="3">
        <f t="shared" si="19"/>
        <v>1.6552679211529422</v>
      </c>
      <c r="B228" s="13">
        <f t="shared" si="16"/>
        <v>0.84977248419681339</v>
      </c>
      <c r="C228" s="13">
        <f t="shared" si="17"/>
        <v>0.82212393838756181</v>
      </c>
      <c r="D228" s="13">
        <f t="shared" si="18"/>
        <v>0.89019846879982345</v>
      </c>
      <c r="E228" s="13">
        <f t="shared" si="15"/>
        <v>0.85625875930081063</v>
      </c>
    </row>
    <row r="229" spans="1:5" x14ac:dyDescent="0.3">
      <c r="A229" s="3">
        <f t="shared" si="19"/>
        <v>1.6883732795760011</v>
      </c>
      <c r="B229" s="13">
        <f t="shared" si="16"/>
        <v>0.85302714649370914</v>
      </c>
      <c r="C229" s="13">
        <f t="shared" si="17"/>
        <v>0.82591399327737736</v>
      </c>
      <c r="D229" s="13">
        <f t="shared" si="18"/>
        <v>0.89343348006455447</v>
      </c>
      <c r="E229" s="13">
        <f t="shared" si="15"/>
        <v>0.8667551839694656</v>
      </c>
    </row>
    <row r="230" spans="1:5" x14ac:dyDescent="0.3">
      <c r="A230" s="3">
        <f t="shared" si="19"/>
        <v>1.7221407451675212</v>
      </c>
      <c r="B230" s="13">
        <f t="shared" si="16"/>
        <v>0.85621740892209708</v>
      </c>
      <c r="C230" s="13">
        <f t="shared" si="17"/>
        <v>0.82963190738265868</v>
      </c>
      <c r="D230" s="13">
        <f t="shared" si="18"/>
        <v>0.8965788108216417</v>
      </c>
      <c r="E230" s="13">
        <f t="shared" si="15"/>
        <v>0.87724979594981967</v>
      </c>
    </row>
    <row r="231" spans="1:5" x14ac:dyDescent="0.3">
      <c r="A231" s="3">
        <f t="shared" si="19"/>
        <v>1.7565835600708717</v>
      </c>
      <c r="B231" s="13">
        <f t="shared" si="16"/>
        <v>0.85934426835160915</v>
      </c>
      <c r="C231" s="13">
        <f t="shared" si="17"/>
        <v>0.83327866457322874</v>
      </c>
      <c r="D231" s="13">
        <f t="shared" si="18"/>
        <v>0.89963660663101674</v>
      </c>
      <c r="E231" s="13">
        <f t="shared" si="15"/>
        <v>0.88773809869686848</v>
      </c>
    </row>
    <row r="232" spans="1:5" x14ac:dyDescent="0.3">
      <c r="A232" s="3">
        <f t="shared" si="19"/>
        <v>1.791715231272289</v>
      </c>
      <c r="B232" s="13">
        <f t="shared" si="16"/>
        <v>0.86240871936131758</v>
      </c>
      <c r="C232" s="13">
        <f t="shared" si="17"/>
        <v>0.83685525389787319</v>
      </c>
      <c r="D232" s="13">
        <f t="shared" si="18"/>
        <v>0.90260898288911096</v>
      </c>
      <c r="E232" s="13">
        <f t="shared" si="15"/>
        <v>0.89821557612770664</v>
      </c>
    </row>
    <row r="233" spans="1:5" x14ac:dyDescent="0.3">
      <c r="A233" s="3">
        <f t="shared" si="19"/>
        <v>1.8275495358977349</v>
      </c>
      <c r="B233" s="13">
        <f t="shared" si="16"/>
        <v>0.86541175349338006</v>
      </c>
      <c r="C233" s="13">
        <f t="shared" si="17"/>
        <v>0.84036266844606633</v>
      </c>
      <c r="D233" s="13">
        <f t="shared" si="18"/>
        <v>0.90549802379350841</v>
      </c>
      <c r="E233" s="13">
        <f t="shared" si="15"/>
        <v>0.90867771041268453</v>
      </c>
    </row>
    <row r="234" spans="1:5" x14ac:dyDescent="0.3">
      <c r="A234" s="3">
        <f t="shared" si="19"/>
        <v>1.8641005266156896</v>
      </c>
      <c r="B234" s="13">
        <f t="shared" si="16"/>
        <v>0.86835435855007481</v>
      </c>
      <c r="C234" s="13">
        <f t="shared" si="17"/>
        <v>0.8438019042654693</v>
      </c>
      <c r="D234" s="13">
        <f t="shared" si="18"/>
        <v>0.90830578143735097</v>
      </c>
      <c r="E234" s="13">
        <f t="shared" si="15"/>
        <v>0.9191200017957476</v>
      </c>
    </row>
    <row r="235" spans="1:5" x14ac:dyDescent="0.3">
      <c r="A235" s="3">
        <f t="shared" si="19"/>
        <v>1.9013825371480033</v>
      </c>
      <c r="B235" s="13">
        <f t="shared" si="16"/>
        <v>0.87123751793268744</v>
      </c>
      <c r="C235" s="13">
        <f t="shared" si="17"/>
        <v>0.84717395933360218</v>
      </c>
      <c r="D235" s="13">
        <f t="shared" si="18"/>
        <v>0.91103427502544787</v>
      </c>
      <c r="E235" s="13">
        <f t="shared" si="15"/>
        <v>0.92953799060960873</v>
      </c>
    </row>
    <row r="236" spans="1:5" x14ac:dyDescent="0.3">
      <c r="A236" s="3">
        <f t="shared" si="19"/>
        <v>1.9394101878909633</v>
      </c>
      <c r="B236" s="13">
        <f t="shared" si="16"/>
        <v>0.87406221002073148</v>
      </c>
      <c r="C236" s="13">
        <f t="shared" si="17"/>
        <v>0.8504798325820877</v>
      </c>
      <c r="D236" s="13">
        <f t="shared" si="18"/>
        <v>0.91368549020438361</v>
      </c>
      <c r="E236" s="13">
        <f t="shared" si="15"/>
        <v>0.93992728166328765</v>
      </c>
    </row>
    <row r="237" spans="1:5" x14ac:dyDescent="0.3">
      <c r="A237" s="3">
        <f t="shared" si="19"/>
        <v>1.9781983916487826</v>
      </c>
      <c r="B237" s="13">
        <f t="shared" si="16"/>
        <v>0.87682940759000894</v>
      </c>
      <c r="C237" s="13">
        <f t="shared" si="17"/>
        <v>0.85372052297186052</v>
      </c>
      <c r="D237" s="13">
        <f t="shared" si="18"/>
        <v>0.91626137849924705</v>
      </c>
      <c r="E237" s="13">
        <f t="shared" si="15"/>
        <v>0.95028357119222939</v>
      </c>
    </row>
    <row r="238" spans="1:5" x14ac:dyDescent="0.3">
      <c r="A238" s="3">
        <f t="shared" si="19"/>
        <v>2.0177623594817584</v>
      </c>
      <c r="B238" s="13">
        <f t="shared" si="16"/>
        <v>0.87954007726804273</v>
      </c>
      <c r="C238" s="13">
        <f t="shared" si="17"/>
        <v>0.85689702861773831</v>
      </c>
      <c r="D238" s="13">
        <f t="shared" si="18"/>
        <v>0.91876385684993678</v>
      </c>
      <c r="E238" s="13">
        <f t="shared" si="15"/>
        <v>0.9606026765747544</v>
      </c>
    </row>
    <row r="239" spans="1:5" x14ac:dyDescent="0.3">
      <c r="A239" s="3">
        <f t="shared" si="19"/>
        <v>2.0581176066713938</v>
      </c>
      <c r="B239" s="13">
        <f t="shared" si="16"/>
        <v>0.88219517902543909</v>
      </c>
      <c r="C239" s="13">
        <f t="shared" si="17"/>
        <v>0.86001034596076231</v>
      </c>
      <c r="D239" s="13">
        <f t="shared" si="18"/>
        <v>0.92119480724031555</v>
      </c>
      <c r="E239" s="13">
        <f t="shared" si="15"/>
        <v>0.97088056903302389</v>
      </c>
    </row>
    <row r="240" spans="1:5" x14ac:dyDescent="0.3">
      <c r="A240" s="3">
        <f t="shared" si="19"/>
        <v>2.0992799588048219</v>
      </c>
      <c r="B240" s="13">
        <f t="shared" si="16"/>
        <v>0.88479566570176893</v>
      </c>
      <c r="C240" s="13">
        <f t="shared" si="17"/>
        <v>0.86306146898671876</v>
      </c>
      <c r="D240" s="13">
        <f t="shared" si="18"/>
        <v>0.92355607641380921</v>
      </c>
      <c r="E240" s="13">
        <f t="shared" si="15"/>
        <v>0.98111340955211201</v>
      </c>
    </row>
    <row r="241" spans="1:5" x14ac:dyDescent="0.3">
      <c r="A241" s="3">
        <f t="shared" si="19"/>
        <v>2.1412655579809186</v>
      </c>
      <c r="B241" s="13">
        <f t="shared" si="16"/>
        <v>0.88734248256458559</v>
      </c>
      <c r="C241" s="13">
        <f t="shared" si="17"/>
        <v>0.86605138848927166</v>
      </c>
      <c r="D241" s="13">
        <f t="shared" si="18"/>
        <v>0.92584947566934683</v>
      </c>
      <c r="E241" s="13">
        <f t="shared" si="15"/>
        <v>0.99129758826721026</v>
      </c>
    </row>
    <row r="242" spans="1:5" x14ac:dyDescent="0.3">
      <c r="A242" s="3">
        <f t="shared" si="19"/>
        <v>2.1840908691405372</v>
      </c>
      <c r="B242" s="13">
        <f t="shared" si="16"/>
        <v>0.88983656690022639</v>
      </c>
      <c r="C242" s="13">
        <f t="shared" si="17"/>
        <v>0.86898109137615287</v>
      </c>
      <c r="D242" s="13">
        <f t="shared" si="18"/>
        <v>0.92807678073184663</v>
      </c>
      <c r="E242" s="13">
        <f t="shared" si="15"/>
        <v>1</v>
      </c>
    </row>
    <row r="243" spans="1:5" x14ac:dyDescent="0.3">
      <c r="A243" s="3">
        <f t="shared" si="19"/>
        <v>2.2277726865233478</v>
      </c>
      <c r="B243" s="13">
        <f t="shared" si="16"/>
        <v>0.8922788476350807</v>
      </c>
      <c r="C243" s="13">
        <f t="shared" si="17"/>
        <v>0.87185156001687381</v>
      </c>
      <c r="D243" s="13">
        <f t="shared" si="18"/>
        <v>0.93023973169173924</v>
      </c>
      <c r="E243" s="13">
        <f t="shared" si="15"/>
        <v>1</v>
      </c>
    </row>
    <row r="244" spans="1:5" x14ac:dyDescent="0.3">
      <c r="A244" s="3">
        <f t="shared" si="19"/>
        <v>2.2723281402538147</v>
      </c>
      <c r="B244" s="13">
        <f t="shared" si="16"/>
        <v>0.89467024498603631</v>
      </c>
      <c r="C244" s="13">
        <f t="shared" si="17"/>
        <v>0.87466377163044784</v>
      </c>
      <c r="D244" s="13">
        <f t="shared" si="18"/>
        <v>0.93234003300830726</v>
      </c>
      <c r="E244" s="13">
        <f t="shared" si="15"/>
        <v>1</v>
      </c>
    </row>
    <row r="245" spans="1:5" x14ac:dyDescent="0.3">
      <c r="A245" s="3">
        <f t="shared" si="19"/>
        <v>2.3177747030588911</v>
      </c>
      <c r="B245" s="13">
        <f t="shared" si="16"/>
        <v>0.89701167013885008</v>
      </c>
      <c r="C245" s="13">
        <f t="shared" si="17"/>
        <v>0.87741869771163261</v>
      </c>
      <c r="D245" s="13">
        <f t="shared" si="18"/>
        <v>0.93437935357189172</v>
      </c>
      <c r="E245" s="13">
        <f t="shared" si="15"/>
        <v>1</v>
      </c>
    </row>
    <row r="246" spans="1:5" x14ac:dyDescent="0.3">
      <c r="A246" s="3">
        <f t="shared" si="19"/>
        <v>2.364130197120069</v>
      </c>
      <c r="B246" s="13">
        <f t="shared" si="16"/>
        <v>0.89930402495322459</v>
      </c>
      <c r="C246" s="13">
        <f t="shared" si="17"/>
        <v>0.88011730349423156</v>
      </c>
      <c r="D246" s="13">
        <f t="shared" si="18"/>
        <v>0.93635932682028566</v>
      </c>
      <c r="E246" s="13">
        <f t="shared" si="15"/>
        <v>1</v>
      </c>
    </row>
    <row r="247" spans="1:5" x14ac:dyDescent="0.3">
      <c r="A247" s="3">
        <f t="shared" si="19"/>
        <v>2.4114128010624705</v>
      </c>
      <c r="B247" s="13">
        <f t="shared" si="16"/>
        <v>0.901548201693402</v>
      </c>
      <c r="C247" s="13">
        <f t="shared" si="17"/>
        <v>0.88276054745001853</v>
      </c>
      <c r="D247" s="13">
        <f t="shared" si="18"/>
        <v>0.93828155090488519</v>
      </c>
      <c r="E247" s="13">
        <f t="shared" si="15"/>
        <v>1</v>
      </c>
    </row>
    <row r="248" spans="1:5" x14ac:dyDescent="0.3">
      <c r="A248" s="3">
        <f t="shared" si="19"/>
        <v>2.4596410570837199</v>
      </c>
      <c r="B248" s="13">
        <f t="shared" si="16"/>
        <v>0.90374508278312493</v>
      </c>
      <c r="C248" s="13">
        <f t="shared" si="17"/>
        <v>0.88534938082188142</v>
      </c>
      <c r="D248" s="13">
        <f t="shared" si="18"/>
        <v>0.94014758890242123</v>
      </c>
      <c r="E248" s="13">
        <f t="shared" si="15"/>
        <v>1</v>
      </c>
    </row>
    <row r="249" spans="1:5" x14ac:dyDescent="0.3">
      <c r="A249" s="3">
        <f t="shared" si="19"/>
        <v>2.5088338782253943</v>
      </c>
      <c r="B249" s="13">
        <f t="shared" si="16"/>
        <v>0.90589554058384414</v>
      </c>
      <c r="C249" s="13">
        <f t="shared" si="17"/>
        <v>0.88788474718980581</v>
      </c>
      <c r="D249" s="13">
        <f t="shared" si="18"/>
        <v>0.94195896906832655</v>
      </c>
      <c r="E249" s="13">
        <f t="shared" si="15"/>
        <v>1</v>
      </c>
    </row>
    <row r="250" spans="1:5" x14ac:dyDescent="0.3">
      <c r="A250" s="3">
        <f t="shared" si="19"/>
        <v>2.5590105557899023</v>
      </c>
      <c r="B250" s="13">
        <f t="shared" si="16"/>
        <v>0.90800043719508983</v>
      </c>
      <c r="C250" s="13">
        <f t="shared" si="17"/>
        <v>0.89036758206835842</v>
      </c>
      <c r="D250" s="13">
        <f t="shared" si="18"/>
        <v>0.9437171851280246</v>
      </c>
      <c r="E250" s="13">
        <f t="shared" si="15"/>
        <v>1</v>
      </c>
    </row>
    <row r="251" spans="1:5" x14ac:dyDescent="0.3">
      <c r="A251" s="3">
        <f t="shared" si="19"/>
        <v>2.6101907669057005</v>
      </c>
      <c r="B251" s="13">
        <f t="shared" si="16"/>
        <v>0.91006062427595558</v>
      </c>
      <c r="C251" s="13">
        <f t="shared" si="17"/>
        <v>0.89279881253435378</v>
      </c>
      <c r="D251" s="13">
        <f t="shared" si="18"/>
        <v>0.94542369660264247</v>
      </c>
      <c r="E251" s="13">
        <f t="shared" si="15"/>
        <v>1</v>
      </c>
    </row>
    <row r="252" spans="1:5" x14ac:dyDescent="0.3">
      <c r="A252" s="3">
        <f t="shared" si="19"/>
        <v>2.6623945822438144</v>
      </c>
      <c r="B252" s="13">
        <f t="shared" si="16"/>
        <v>0.91207694288667729</v>
      </c>
      <c r="C252" s="13">
        <f t="shared" si="17"/>
        <v>0.89517935688342787</v>
      </c>
      <c r="D252" s="13">
        <f t="shared" si="18"/>
        <v>0.94707992916585881</v>
      </c>
      <c r="E252" s="13">
        <f t="shared" si="15"/>
        <v>1</v>
      </c>
    </row>
    <row r="253" spans="1:5" x14ac:dyDescent="0.3">
      <c r="A253" s="3">
        <f t="shared" si="19"/>
        <v>2.7156424738886908</v>
      </c>
      <c r="B253" s="13">
        <f t="shared" si="16"/>
        <v>0.91405022334932406</v>
      </c>
      <c r="C253" s="13">
        <f t="shared" si="17"/>
        <v>0.89751012431426991</v>
      </c>
      <c r="D253" s="13">
        <f t="shared" si="18"/>
        <v>0.94868727502879968</v>
      </c>
      <c r="E253" s="13">
        <f t="shared" si="15"/>
        <v>1</v>
      </c>
    </row>
    <row r="254" spans="1:5" x14ac:dyDescent="0.3">
      <c r="A254" s="3">
        <f t="shared" si="19"/>
        <v>2.7699553233664647</v>
      </c>
      <c r="B254" s="13">
        <f t="shared" si="16"/>
        <v>0.91598128512665045</v>
      </c>
      <c r="C254" s="13">
        <f t="shared" si="17"/>
        <v>0.89979201463930036</v>
      </c>
      <c r="D254" s="13">
        <f t="shared" si="18"/>
        <v>0.95024709335008362</v>
      </c>
      <c r="E254" s="13">
        <f t="shared" si="15"/>
        <v>1</v>
      </c>
    </row>
    <row r="255" spans="1:5" x14ac:dyDescent="0.3">
      <c r="A255" s="3">
        <f t="shared" si="19"/>
        <v>2.8253544298337938</v>
      </c>
      <c r="B255" s="13">
        <f t="shared" si="16"/>
        <v>0.9178709367181902</v>
      </c>
      <c r="C255" s="13">
        <f t="shared" si="17"/>
        <v>0.90202591802061616</v>
      </c>
      <c r="D255" s="13">
        <f t="shared" si="18"/>
        <v>0.95176071066830059</v>
      </c>
      <c r="E255" s="13">
        <f t="shared" si="15"/>
        <v>1</v>
      </c>
    </row>
    <row r="256" spans="1:5" x14ac:dyDescent="0.3">
      <c r="A256" s="3">
        <f t="shared" si="19"/>
        <v>2.8818615184304699</v>
      </c>
      <c r="B256" s="13">
        <f t="shared" si="16"/>
        <v>0.91971997557270835</v>
      </c>
      <c r="C256" s="13">
        <f t="shared" si="17"/>
        <v>0.90421271473005771</v>
      </c>
      <c r="D256" s="13">
        <f t="shared" si="18"/>
        <v>0.9532294213543816</v>
      </c>
      <c r="E256" s="13">
        <f t="shared" si="15"/>
        <v>1</v>
      </c>
    </row>
    <row r="257" spans="1:5" x14ac:dyDescent="0.3">
      <c r="A257" s="3">
        <f t="shared" si="19"/>
        <v>2.9394987487990791</v>
      </c>
      <c r="B257" s="13">
        <f t="shared" si="16"/>
        <v>0.92152918801615269</v>
      </c>
      <c r="C257" s="13">
        <f t="shared" si="17"/>
        <v>0.90635327493228712</v>
      </c>
      <c r="D257" s="13">
        <f t="shared" si="18"/>
        <v>0.95465448808148223</v>
      </c>
      <c r="E257" s="13">
        <f t="shared" si="15"/>
        <v>1</v>
      </c>
    </row>
    <row r="258" spans="1:5" x14ac:dyDescent="0.3">
      <c r="A258" s="3">
        <f t="shared" si="19"/>
        <v>2.9982887237750608</v>
      </c>
      <c r="B258" s="13">
        <f t="shared" si="16"/>
        <v>0.92329934919428591</v>
      </c>
      <c r="C258" s="13">
        <f t="shared" si="17"/>
        <v>0.90844845848979927</v>
      </c>
      <c r="D258" s="13">
        <f t="shared" si="18"/>
        <v>0.95603714231016024</v>
      </c>
      <c r="E258" s="13">
        <f t="shared" si="15"/>
        <v>1</v>
      </c>
    </row>
    <row r="259" spans="1:5" x14ac:dyDescent="0.3">
      <c r="A259" s="3">
        <f t="shared" si="19"/>
        <v>3.0582544982505619</v>
      </c>
      <c r="B259" s="13">
        <f t="shared" si="16"/>
        <v>0.92503122302920027</v>
      </c>
      <c r="C259" s="13">
        <f t="shared" si="17"/>
        <v>0.91049911478882473</v>
      </c>
      <c r="D259" s="13">
        <f t="shared" si="18"/>
        <v>0.95737858478677418</v>
      </c>
      <c r="E259" s="13">
        <f t="shared" si="15"/>
        <v>1</v>
      </c>
    </row>
    <row r="260" spans="1:5" x14ac:dyDescent="0.3">
      <c r="A260" s="3">
        <f t="shared" si="19"/>
        <v>3.1194195882155733</v>
      </c>
      <c r="B260" s="13">
        <f t="shared" si="16"/>
        <v>0.92672556218895563</v>
      </c>
      <c r="C260" s="13">
        <f t="shared" si="17"/>
        <v>0.91250608258511157</v>
      </c>
      <c r="D260" s="13">
        <f t="shared" si="18"/>
        <v>0.95867998605317462</v>
      </c>
      <c r="E260" s="13">
        <f t="shared" si="15"/>
        <v>1</v>
      </c>
    </row>
    <row r="261" spans="1:5" x14ac:dyDescent="0.3">
      <c r="A261" s="3">
        <f t="shared" si="19"/>
        <v>3.1818079799798848</v>
      </c>
      <c r="B261" s="13">
        <f t="shared" si="16"/>
        <v>0.92838310806960378</v>
      </c>
      <c r="C261" s="13">
        <f t="shared" si="17"/>
        <v>0.91447018986861262</v>
      </c>
      <c r="D261" s="13">
        <f t="shared" si="18"/>
        <v>0.95994248696589102</v>
      </c>
      <c r="E261" s="13">
        <f t="shared" ref="E261:E319" si="20">MIN(1,MAX(0,A261^3*0.0172 - A261^2*0.1809 + A261*0.7777 - 0.0134))</f>
        <v>1</v>
      </c>
    </row>
    <row r="262" spans="1:5" x14ac:dyDescent="0.3">
      <c r="A262" s="3">
        <f t="shared" si="19"/>
        <v>3.2454441395794826</v>
      </c>
      <c r="B262" s="13">
        <f t="shared" ref="B262:B319" si="21">0.8^(2/($A262*1.4)^1.2)</f>
        <v>0.93000459078889408</v>
      </c>
      <c r="C262" s="13">
        <f t="shared" ref="C262:C319" si="22">0.8^(2/($A262*1.2)^1.2)</f>
        <v>0.91639225374613142</v>
      </c>
      <c r="D262" s="13">
        <f t="shared" ref="D262:D319" si="23">0.8^(2/($A262*1.4)^1.6)</f>
        <v>0.96116719922314631</v>
      </c>
      <c r="E262" s="13">
        <f t="shared" si="20"/>
        <v>1</v>
      </c>
    </row>
    <row r="263" spans="1:5" x14ac:dyDescent="0.3">
      <c r="A263" s="3">
        <f t="shared" ref="A263:A319" si="24">A262*1.02</f>
        <v>3.3103530223710722</v>
      </c>
      <c r="B263" s="13">
        <f t="shared" si="21"/>
        <v>0.93159072919098329</v>
      </c>
      <c r="C263" s="13">
        <f t="shared" si="22"/>
        <v>0.91827308034101851</v>
      </c>
      <c r="D263" s="13">
        <f t="shared" si="23"/>
        <v>0.96235520589815038</v>
      </c>
      <c r="E263" s="13">
        <f t="shared" si="20"/>
        <v>1</v>
      </c>
    </row>
    <row r="264" spans="1:5" x14ac:dyDescent="0.3">
      <c r="A264" s="3">
        <f t="shared" si="24"/>
        <v>3.3765600828184938</v>
      </c>
      <c r="B264" s="13">
        <f t="shared" si="21"/>
        <v>0.9331422308614975</v>
      </c>
      <c r="C264" s="13">
        <f t="shared" si="22"/>
        <v>0.92011346470903588</v>
      </c>
      <c r="D264" s="13">
        <f t="shared" si="23"/>
        <v>0.96350756197723608</v>
      </c>
      <c r="E264" s="13">
        <f t="shared" si="20"/>
        <v>1</v>
      </c>
    </row>
    <row r="265" spans="1:5" x14ac:dyDescent="0.3">
      <c r="A265" s="3">
        <f t="shared" si="24"/>
        <v>3.4440912844748639</v>
      </c>
      <c r="B265" s="13">
        <f t="shared" si="21"/>
        <v>0.93465979215232287</v>
      </c>
      <c r="C265" s="13">
        <f t="shared" si="22"/>
        <v>0.92191419076954395</v>
      </c>
      <c r="D265" s="13">
        <f t="shared" si="23"/>
        <v>0.96462529490151261</v>
      </c>
      <c r="E265" s="13">
        <f t="shared" si="20"/>
        <v>1</v>
      </c>
    </row>
    <row r="266" spans="1:5" x14ac:dyDescent="0.3">
      <c r="A266" s="3">
        <f t="shared" si="24"/>
        <v>3.5129731101643613</v>
      </c>
      <c r="B266" s="13">
        <f t="shared" si="21"/>
        <v>0.9361440982155258</v>
      </c>
      <c r="C266" s="13">
        <f t="shared" si="22"/>
        <v>0.92367603125119269</v>
      </c>
      <c r="D266" s="13">
        <f t="shared" si="23"/>
        <v>0.9657094051108075</v>
      </c>
      <c r="E266" s="13">
        <f t="shared" si="20"/>
        <v>1</v>
      </c>
    </row>
    <row r="267" spans="1:5" x14ac:dyDescent="0.3">
      <c r="A267" s="3">
        <f t="shared" si="24"/>
        <v>3.5832325723676486</v>
      </c>
      <c r="B267" s="13">
        <f t="shared" si="21"/>
        <v>0.93759582304582945</v>
      </c>
      <c r="C267" s="13">
        <f t="shared" si="22"/>
        <v>0.92539974765133037</v>
      </c>
      <c r="D267" s="13">
        <f t="shared" si="23"/>
        <v>0.96676086658876803</v>
      </c>
      <c r="E267" s="13">
        <f t="shared" si="20"/>
        <v>1</v>
      </c>
    </row>
    <row r="268" spans="1:5" x14ac:dyDescent="0.3">
      <c r="A268" s="3">
        <f t="shared" si="24"/>
        <v>3.6548972238150017</v>
      </c>
      <c r="B268" s="13">
        <f t="shared" si="21"/>
        <v>0.93901562953109763</v>
      </c>
      <c r="C268" s="13">
        <f t="shared" si="22"/>
        <v>0.92708609020837329</v>
      </c>
      <c r="D268" s="13">
        <f t="shared" si="23"/>
        <v>0.9677806274080798</v>
      </c>
      <c r="E268" s="13">
        <f t="shared" si="20"/>
        <v>1</v>
      </c>
    </row>
    <row r="269" spans="1:5" x14ac:dyDescent="0.3">
      <c r="A269" s="3">
        <f t="shared" si="24"/>
        <v>3.7279951682913017</v>
      </c>
      <c r="B269" s="13">
        <f t="shared" si="21"/>
        <v>0.9404041695102987</v>
      </c>
      <c r="C269" s="13">
        <f t="shared" si="22"/>
        <v>0.92873579788640825</v>
      </c>
      <c r="D269" s="13">
        <f t="shared" si="23"/>
        <v>0.96876961027484809</v>
      </c>
      <c r="E269" s="13">
        <f t="shared" si="20"/>
        <v>1</v>
      </c>
    </row>
    <row r="270" spans="1:5" x14ac:dyDescent="0.3">
      <c r="A270" s="3">
        <f t="shared" si="24"/>
        <v>3.8025550716571277</v>
      </c>
      <c r="B270" s="13">
        <f t="shared" si="21"/>
        <v>0.94176208383844917</v>
      </c>
      <c r="C270" s="13">
        <f t="shared" si="22"/>
        <v>0.93034959837132747</v>
      </c>
      <c r="D270" s="13">
        <f t="shared" si="23"/>
        <v>0.96972871307126374</v>
      </c>
      <c r="E270" s="13">
        <f t="shared" si="20"/>
        <v>1</v>
      </c>
    </row>
    <row r="271" spans="1:5" x14ac:dyDescent="0.3">
      <c r="A271" s="3">
        <f t="shared" si="24"/>
        <v>3.8786061730902701</v>
      </c>
      <c r="B271" s="13">
        <f t="shared" si="21"/>
        <v>0.94309000245805441</v>
      </c>
      <c r="C271" s="13">
        <f t="shared" si="22"/>
        <v>0.9319282080778245</v>
      </c>
      <c r="D271" s="13">
        <f t="shared" si="23"/>
        <v>0.970658809395753</v>
      </c>
      <c r="E271" s="13">
        <f t="shared" si="20"/>
        <v>1</v>
      </c>
    </row>
    <row r="272" spans="1:5" x14ac:dyDescent="0.3">
      <c r="A272" s="3">
        <f t="shared" si="24"/>
        <v>3.9561782965520758</v>
      </c>
      <c r="B272" s="13">
        <f t="shared" si="21"/>
        <v>0.94438854447658804</v>
      </c>
      <c r="C272" s="13">
        <f t="shared" si="22"/>
        <v>0.93347233216660674</v>
      </c>
      <c r="D272" s="13">
        <f t="shared" si="23"/>
        <v>0.97156074909987988</v>
      </c>
      <c r="E272" s="13">
        <f t="shared" si="20"/>
        <v>1</v>
      </c>
    </row>
    <row r="273" spans="1:5" x14ac:dyDescent="0.3">
      <c r="A273" s="3">
        <f t="shared" si="24"/>
        <v>4.0353018624831174</v>
      </c>
      <c r="B273" s="13">
        <f t="shared" si="21"/>
        <v>0.94565831824957214</v>
      </c>
      <c r="C273" s="13">
        <f t="shared" si="22"/>
        <v>0.93498266457120416</v>
      </c>
      <c r="D273" s="13">
        <f t="shared" si="23"/>
        <v>0.97243535882133625</v>
      </c>
      <c r="E273" s="13">
        <f t="shared" si="20"/>
        <v>1</v>
      </c>
    </row>
    <row r="274" spans="1:5" x14ac:dyDescent="0.3">
      <c r="A274" s="3">
        <f t="shared" si="24"/>
        <v>4.1160078997327796</v>
      </c>
      <c r="B274" s="13">
        <f t="shared" si="21"/>
        <v>0.94689992146883828</v>
      </c>
      <c r="C274" s="13">
        <f t="shared" si="22"/>
        <v>0.93645988803378244</v>
      </c>
      <c r="D274" s="13">
        <f t="shared" si="23"/>
        <v>0.9732834425124145</v>
      </c>
      <c r="E274" s="13">
        <f t="shared" si="20"/>
        <v>1</v>
      </c>
    </row>
    <row r="275" spans="1:5" x14ac:dyDescent="0.3">
      <c r="A275" s="3">
        <f t="shared" si="24"/>
        <v>4.1983280577274353</v>
      </c>
      <c r="B275" s="13">
        <f t="shared" si="21"/>
        <v>0.94811394125557324</v>
      </c>
      <c r="C275" s="13">
        <f t="shared" si="22"/>
        <v>0.93790467414939171</v>
      </c>
      <c r="D275" s="13">
        <f t="shared" si="23"/>
        <v>0.97410578196341924</v>
      </c>
      <c r="E275" s="13">
        <f t="shared" si="20"/>
        <v>1</v>
      </c>
    </row>
    <row r="276" spans="1:5" x14ac:dyDescent="0.3">
      <c r="A276" s="3">
        <f t="shared" si="24"/>
        <v>4.2822946188819841</v>
      </c>
      <c r="B276" s="13">
        <f t="shared" si="21"/>
        <v>0.9493009542577665</v>
      </c>
      <c r="C276" s="13">
        <f t="shared" si="22"/>
        <v>0.9393176834181074</v>
      </c>
      <c r="D276" s="13">
        <f t="shared" si="23"/>
        <v>0.97490313732052492</v>
      </c>
      <c r="E276" s="13">
        <f t="shared" si="20"/>
        <v>1</v>
      </c>
    </row>
    <row r="277" spans="1:5" x14ac:dyDescent="0.3">
      <c r="A277" s="3">
        <f t="shared" si="24"/>
        <v>4.3679405112596239</v>
      </c>
      <c r="B277" s="13">
        <f t="shared" si="21"/>
        <v>0.95046152675169937</v>
      </c>
      <c r="C277" s="13">
        <f t="shared" si="22"/>
        <v>0.9406995653045408</v>
      </c>
      <c r="D277" s="13">
        <f t="shared" si="23"/>
        <v>0.97567624759764027</v>
      </c>
      <c r="E277" s="13">
        <f t="shared" si="20"/>
        <v>1</v>
      </c>
    </row>
    <row r="278" spans="1:5" x14ac:dyDescent="0.3">
      <c r="A278" s="3">
        <f t="shared" si="24"/>
        <v>4.4552993214848167</v>
      </c>
      <c r="B278" s="13">
        <f t="shared" si="21"/>
        <v>0.95159621474713041</v>
      </c>
      <c r="C278" s="13">
        <f t="shared" si="22"/>
        <v>0.94205095830422392</v>
      </c>
      <c r="D278" s="13">
        <f t="shared" si="23"/>
        <v>0.97642583118188342</v>
      </c>
      <c r="E278" s="13">
        <f t="shared" si="20"/>
        <v>1</v>
      </c>
    </row>
    <row r="279" spans="1:5" x14ac:dyDescent="0.3">
      <c r="A279" s="3">
        <f t="shared" si="24"/>
        <v>4.5444053079145128</v>
      </c>
      <c r="B279" s="13">
        <f t="shared" si="21"/>
        <v>0.95270556409584928</v>
      </c>
      <c r="C279" s="13">
        <f t="shared" si="22"/>
        <v>0.94337249001639001</v>
      </c>
      <c r="D279" s="13">
        <f t="shared" si="23"/>
        <v>0.97715258633232149</v>
      </c>
      <c r="E279" s="13">
        <f t="shared" si="20"/>
        <v>1</v>
      </c>
    </row>
    <row r="280" spans="1:5" x14ac:dyDescent="0.3">
      <c r="A280" s="3">
        <f t="shared" si="24"/>
        <v>4.6352934140728035</v>
      </c>
      <c r="B280" s="13">
        <f t="shared" si="21"/>
        <v>0.95379011060328855</v>
      </c>
      <c r="C280" s="13">
        <f t="shared" si="22"/>
        <v>0.94466477722269759</v>
      </c>
      <c r="D280" s="13">
        <f t="shared" si="23"/>
        <v>0.97785719167166352</v>
      </c>
      <c r="E280" s="13">
        <f t="shared" si="20"/>
        <v>1</v>
      </c>
    </row>
    <row r="281" spans="1:5" x14ac:dyDescent="0.3">
      <c r="A281" s="3">
        <f t="shared" si="24"/>
        <v>4.7279992823542596</v>
      </c>
      <c r="B281" s="13">
        <f t="shared" si="21"/>
        <v>0.95485038014289547</v>
      </c>
      <c r="C281" s="13">
        <f t="shared" si="22"/>
        <v>0.94592842597146243</v>
      </c>
      <c r="D281" s="13">
        <f t="shared" si="23"/>
        <v>0.9785403066706384</v>
      </c>
      <c r="E281" s="13">
        <f t="shared" si="20"/>
        <v>1</v>
      </c>
    </row>
    <row r="282" spans="1:5" x14ac:dyDescent="0.3">
      <c r="A282" s="3">
        <f t="shared" si="24"/>
        <v>4.8225592680013447</v>
      </c>
      <c r="B282" s="13">
        <f t="shared" si="21"/>
        <v>0.955886888772985</v>
      </c>
      <c r="C282" s="13">
        <f t="shared" si="22"/>
        <v>0.94716403166698337</v>
      </c>
      <c r="D282" s="13">
        <f t="shared" si="23"/>
        <v>0.97920257212482276</v>
      </c>
      <c r="E282" s="13">
        <f t="shared" si="20"/>
        <v>1</v>
      </c>
    </row>
    <row r="283" spans="1:5" x14ac:dyDescent="0.3">
      <c r="A283" s="3">
        <f t="shared" si="24"/>
        <v>4.9190104533613717</v>
      </c>
      <c r="B283" s="13">
        <f t="shared" si="21"/>
        <v>0.95690014285580582</v>
      </c>
      <c r="C283" s="13">
        <f t="shared" si="22"/>
        <v>0.94837217916356886</v>
      </c>
      <c r="D283" s="13">
        <f t="shared" si="23"/>
        <v>0.97984461062371719</v>
      </c>
      <c r="E283" s="13">
        <f t="shared" si="20"/>
        <v>1</v>
      </c>
    </row>
    <row r="284" spans="1:5" x14ac:dyDescent="0.3">
      <c r="A284" s="3">
        <f t="shared" si="24"/>
        <v>5.0173906624285989</v>
      </c>
      <c r="B284" s="13">
        <f t="shared" si="21"/>
        <v>0.9578906391785682</v>
      </c>
      <c r="C284" s="13">
        <f t="shared" si="22"/>
        <v>0.9495534428638861</v>
      </c>
      <c r="D284" s="13">
        <f t="shared" si="23"/>
        <v>0.98046702701190125</v>
      </c>
      <c r="E284" s="13">
        <f t="shared" si="20"/>
        <v>1</v>
      </c>
    </row>
    <row r="285" spans="1:5" x14ac:dyDescent="0.3">
      <c r="A285" s="3">
        <f t="shared" si="24"/>
        <v>5.1177384756771707</v>
      </c>
      <c r="B285" s="13">
        <f t="shared" si="21"/>
        <v>0.95885886507619245</v>
      </c>
      <c r="C285" s="13">
        <f t="shared" si="22"/>
        <v>0.95070838682127545</v>
      </c>
      <c r="D285" s="13">
        <f t="shared" si="23"/>
        <v>0.98107040884212304</v>
      </c>
      <c r="E285" s="13">
        <f t="shared" si="20"/>
        <v>1</v>
      </c>
    </row>
    <row r="286" spans="1:5" x14ac:dyDescent="0.3">
      <c r="A286" s="3">
        <f t="shared" si="24"/>
        <v>5.2200932451907143</v>
      </c>
      <c r="B286" s="13">
        <f t="shared" si="21"/>
        <v>0.95980529855555341</v>
      </c>
      <c r="C286" s="13">
        <f t="shared" si="22"/>
        <v>0.95183756484568982</v>
      </c>
      <c r="D286" s="13">
        <f t="shared" si="23"/>
        <v>0.98165532682021006</v>
      </c>
      <c r="E286" s="13">
        <f t="shared" si="20"/>
        <v>1</v>
      </c>
    </row>
    <row r="287" spans="1:5" x14ac:dyDescent="0.3">
      <c r="A287" s="3">
        <f t="shared" si="24"/>
        <v>5.3244951100945288</v>
      </c>
      <c r="B287" s="13">
        <f t="shared" si="21"/>
        <v>0.96073040842100577</v>
      </c>
      <c r="C287" s="13">
        <f t="shared" si="22"/>
        <v>0.95294152061293369</v>
      </c>
      <c r="D287" s="13">
        <f t="shared" si="23"/>
        <v>0.98222233524170721</v>
      </c>
      <c r="E287" s="13">
        <f t="shared" si="20"/>
        <v>1</v>
      </c>
    </row>
    <row r="288" spans="1:5" x14ac:dyDescent="0.3">
      <c r="A288" s="3">
        <f t="shared" si="24"/>
        <v>5.4309850122964196</v>
      </c>
      <c r="B288" s="13">
        <f t="shared" si="21"/>
        <v>0.96163465440098683</v>
      </c>
      <c r="C288" s="13">
        <f t="shared" si="22"/>
        <v>0.95402078777689414</v>
      </c>
      <c r="D288" s="13">
        <f t="shared" si="23"/>
        <v>0.98277197242017489</v>
      </c>
      <c r="E288" s="13">
        <f t="shared" si="20"/>
        <v>1</v>
      </c>
    </row>
    <row r="289" spans="1:5" x14ac:dyDescent="0.3">
      <c r="A289" s="3">
        <f t="shared" si="24"/>
        <v>5.5396047125423484</v>
      </c>
      <c r="B289" s="13">
        <f t="shared" si="21"/>
        <v>0.96251848727550793</v>
      </c>
      <c r="C289" s="13">
        <f t="shared" si="22"/>
        <v>0.9550758900844718</v>
      </c>
      <c r="D289" s="13">
        <f t="shared" si="23"/>
        <v>0.98330476110709764</v>
      </c>
      <c r="E289" s="13">
        <f t="shared" si="20"/>
        <v>1</v>
      </c>
    </row>
    <row r="290" spans="1:5" x14ac:dyDescent="0.3">
      <c r="A290" s="3">
        <f t="shared" si="24"/>
        <v>5.6503968067931956</v>
      </c>
      <c r="B290" s="13">
        <f t="shared" si="21"/>
        <v>0.96338234900435116</v>
      </c>
      <c r="C290" s="13">
        <f t="shared" si="22"/>
        <v>0.95610734149293219</v>
      </c>
      <c r="D290" s="13">
        <f t="shared" si="23"/>
        <v>0.98382120890337521</v>
      </c>
      <c r="E290" s="13">
        <f t="shared" si="20"/>
        <v>1</v>
      </c>
    </row>
    <row r="291" spans="1:5" x14ac:dyDescent="0.3">
      <c r="A291" s="3">
        <f t="shared" si="24"/>
        <v>5.7634047429290591</v>
      </c>
      <c r="B291" s="13">
        <f t="shared" si="21"/>
        <v>0.96422667285580321</v>
      </c>
      <c r="C291" s="13">
        <f t="shared" si="22"/>
        <v>0.95711564628941648</v>
      </c>
      <c r="D291" s="13">
        <f t="shared" si="23"/>
        <v>0.98432180866238217</v>
      </c>
      <c r="E291" s="13">
        <f t="shared" si="20"/>
        <v>1</v>
      </c>
    </row>
    <row r="292" spans="1:5" x14ac:dyDescent="0.3">
      <c r="A292" s="3">
        <f t="shared" si="24"/>
        <v>5.87867283778764</v>
      </c>
      <c r="B292" s="13">
        <f t="shared" si="21"/>
        <v>0.96505188353576643</v>
      </c>
      <c r="C292" s="13">
        <f t="shared" si="22"/>
        <v>0.95810129921235965</v>
      </c>
      <c r="D292" s="13">
        <f t="shared" si="23"/>
        <v>0.98480703888460308</v>
      </c>
      <c r="E292" s="13">
        <f t="shared" si="20"/>
        <v>1</v>
      </c>
    </row>
    <row r="293" spans="1:5" x14ac:dyDescent="0.3">
      <c r="A293" s="3">
        <f t="shared" si="24"/>
        <v>5.9962462945433925</v>
      </c>
      <c r="B293" s="13">
        <f t="shared" si="21"/>
        <v>0.96585839731709489</v>
      </c>
      <c r="C293" s="13">
        <f t="shared" si="22"/>
        <v>0.95906478557458075</v>
      </c>
      <c r="D293" s="13">
        <f t="shared" si="23"/>
        <v>0.98527736410386058</v>
      </c>
      <c r="E293" s="13">
        <f t="shared" si="20"/>
        <v>1</v>
      </c>
    </row>
    <row r="294" spans="1:5" x14ac:dyDescent="0.3">
      <c r="A294" s="3">
        <f t="shared" si="24"/>
        <v>6.1161712204342606</v>
      </c>
      <c r="B294" s="13">
        <f t="shared" si="21"/>
        <v>0.96664662216901465</v>
      </c>
      <c r="C294" s="13">
        <f t="shared" si="22"/>
        <v>0.96000658138782102</v>
      </c>
      <c r="D294" s="13">
        <f t="shared" si="23"/>
        <v>0.98573323526516854</v>
      </c>
      <c r="E294" s="13">
        <f t="shared" si="20"/>
        <v>1</v>
      </c>
    </row>
    <row r="295" spans="1:5" x14ac:dyDescent="0.3">
      <c r="A295" s="3">
        <f t="shared" si="24"/>
        <v>6.2384946448429464</v>
      </c>
      <c r="B295" s="13">
        <f t="shared" si="21"/>
        <v>0.96741695788649584</v>
      </c>
      <c r="C295" s="13">
        <f t="shared" si="22"/>
        <v>0.96092715348851787</v>
      </c>
      <c r="D295" s="13">
        <f t="shared" si="23"/>
        <v>0.98617509009425586</v>
      </c>
      <c r="E295" s="13">
        <f t="shared" si="20"/>
        <v>1</v>
      </c>
    </row>
    <row r="296" spans="1:5" x14ac:dyDescent="0.3">
      <c r="A296" s="3">
        <f t="shared" si="24"/>
        <v>6.3632645377398056</v>
      </c>
      <c r="B296" s="13">
        <f t="shared" si="21"/>
        <v>0.96816979621945132</v>
      </c>
      <c r="C296" s="13">
        <f t="shared" si="22"/>
        <v>0.9618269596646164</v>
      </c>
      <c r="D296" s="13">
        <f t="shared" si="23"/>
        <v>0.98660335345881689</v>
      </c>
      <c r="E296" s="13">
        <f t="shared" si="20"/>
        <v>1</v>
      </c>
    </row>
    <row r="297" spans="1:5" x14ac:dyDescent="0.3">
      <c r="A297" s="3">
        <f t="shared" si="24"/>
        <v>6.4905298284946022</v>
      </c>
      <c r="B297" s="13">
        <f t="shared" si="21"/>
        <v>0.96890552100164451</v>
      </c>
      <c r="C297" s="13">
        <f t="shared" si="22"/>
        <v>0.96270644878322598</v>
      </c>
      <c r="D297" s="13">
        <f t="shared" si="23"/>
        <v>0.98701843772155284</v>
      </c>
      <c r="E297" s="13">
        <f t="shared" si="20"/>
        <v>1</v>
      </c>
    </row>
    <row r="298" spans="1:5" x14ac:dyDescent="0.3">
      <c r="A298" s="3">
        <f t="shared" si="24"/>
        <v>6.6203404250644944</v>
      </c>
      <c r="B298" s="13">
        <f t="shared" si="21"/>
        <v>0.96962450827919877</v>
      </c>
      <c r="C298" s="13">
        <f t="shared" si="22"/>
        <v>0.96356606091894859</v>
      </c>
      <c r="D298" s="13">
        <f t="shared" si="23"/>
        <v>0.98742074308507988</v>
      </c>
      <c r="E298" s="13">
        <f t="shared" si="20"/>
        <v>1</v>
      </c>
    </row>
    <row r="299" spans="1:5" x14ac:dyDescent="0.3">
      <c r="A299" s="3">
        <f t="shared" si="24"/>
        <v>6.7527472335657848</v>
      </c>
      <c r="B299" s="13">
        <f t="shared" si="21"/>
        <v>0.9703271264386053</v>
      </c>
      <c r="C299" s="13">
        <f t="shared" si="22"/>
        <v>0.9644062274827061</v>
      </c>
      <c r="D299" s="13">
        <f t="shared" si="23"/>
        <v>0.98781065792878853</v>
      </c>
      <c r="E299" s="13">
        <f t="shared" si="20"/>
        <v>1</v>
      </c>
    </row>
    <row r="300" spans="1:5" x14ac:dyDescent="0.3">
      <c r="A300" s="3">
        <f t="shared" si="24"/>
        <v>6.8878021782371004</v>
      </c>
      <c r="B300" s="13">
        <f t="shared" si="21"/>
        <v>0.97101373633413357</v>
      </c>
      <c r="C300" s="13">
        <f t="shared" si="22"/>
        <v>0.96522737135091263</v>
      </c>
      <c r="D300" s="13">
        <f t="shared" si="23"/>
        <v>0.98818855913774128</v>
      </c>
      <c r="E300" s="13">
        <f t="shared" si="20"/>
        <v>1</v>
      </c>
    </row>
    <row r="301" spans="1:5" x14ac:dyDescent="0.3">
      <c r="A301" s="3">
        <f t="shared" si="24"/>
        <v>7.0255582218018429</v>
      </c>
      <c r="B301" s="13">
        <f t="shared" si="21"/>
        <v>0.97168469141455793</v>
      </c>
      <c r="C301" s="13">
        <f t="shared" si="22"/>
        <v>0.96602990699484037</v>
      </c>
      <c r="D301" s="13">
        <f t="shared" si="23"/>
        <v>0.98855481242370968</v>
      </c>
      <c r="E301" s="13">
        <f t="shared" si="20"/>
        <v>1</v>
      </c>
    </row>
    <row r="302" spans="1:5" x14ac:dyDescent="0.3">
      <c r="A302" s="3">
        <f t="shared" si="24"/>
        <v>7.1660693862378801</v>
      </c>
      <c r="B302" s="13">
        <f t="shared" si="21"/>
        <v>0.97234033784911567</v>
      </c>
      <c r="C302" s="13">
        <f t="shared" si="22"/>
        <v>0.96681424061004051</v>
      </c>
      <c r="D302" s="13">
        <f t="shared" si="23"/>
        <v>0.98890977263844915</v>
      </c>
      <c r="E302" s="13">
        <f t="shared" si="20"/>
        <v>1</v>
      </c>
    </row>
    <row r="303" spans="1:5" x14ac:dyDescent="0.3">
      <c r="A303" s="3">
        <f t="shared" si="24"/>
        <v>7.3093907739626376</v>
      </c>
      <c r="B303" s="13">
        <f t="shared" si="21"/>
        <v>0.97298101465262232</v>
      </c>
      <c r="C303" s="13">
        <f t="shared" si="22"/>
        <v>0.96758077024568823</v>
      </c>
      <c r="D303" s="13">
        <f t="shared" si="23"/>
        <v>0.98925378407932407</v>
      </c>
      <c r="E303" s="13">
        <f t="shared" si="20"/>
        <v>1</v>
      </c>
    </row>
    <row r="304" spans="1:5" x14ac:dyDescent="0.3">
      <c r="A304" s="3">
        <f t="shared" si="24"/>
        <v>7.4555785894418909</v>
      </c>
      <c r="B304" s="13">
        <f t="shared" si="21"/>
        <v>0.9736070538096705</v>
      </c>
      <c r="C304" s="13">
        <f t="shared" si="22"/>
        <v>0.96832988593372793</v>
      </c>
      <c r="D304" s="13">
        <f t="shared" si="23"/>
        <v>0.98958718078739139</v>
      </c>
      <c r="E304" s="13">
        <f t="shared" si="20"/>
        <v>1</v>
      </c>
    </row>
    <row r="305" spans="1:5" x14ac:dyDescent="0.3">
      <c r="A305" s="3">
        <f t="shared" si="24"/>
        <v>7.6046901612307289</v>
      </c>
      <c r="B305" s="13">
        <f t="shared" si="21"/>
        <v>0.97421878039785037</v>
      </c>
      <c r="C305" s="13">
        <f t="shared" si="22"/>
        <v>0.96906196981770476</v>
      </c>
      <c r="D305" s="13">
        <f t="shared" si="23"/>
        <v>0.98991028683806237</v>
      </c>
      <c r="E305" s="13">
        <f t="shared" si="20"/>
        <v>1</v>
      </c>
    </row>
    <row r="306" spans="1:5" x14ac:dyDescent="0.3">
      <c r="A306" s="3">
        <f t="shared" si="24"/>
        <v>7.7567839644553436</v>
      </c>
      <c r="B306" s="13">
        <f t="shared" si="21"/>
        <v>0.97481651270992831</v>
      </c>
      <c r="C306" s="13">
        <f t="shared" si="22"/>
        <v>0.96977739628117354</v>
      </c>
      <c r="D306" s="13">
        <f t="shared" si="23"/>
        <v>0.99022341662445945</v>
      </c>
      <c r="E306" s="13">
        <f t="shared" si="20"/>
        <v>1</v>
      </c>
    </row>
    <row r="307" spans="1:5" x14ac:dyDescent="0.3">
      <c r="A307" s="3">
        <f t="shared" si="24"/>
        <v>7.9119196437444508</v>
      </c>
      <c r="B307" s="13">
        <f t="shared" si="21"/>
        <v>0.97540056237493011</v>
      </c>
      <c r="C307" s="13">
        <f t="shared" si="22"/>
        <v>0.97047653207558582</v>
      </c>
      <c r="D307" s="13">
        <f t="shared" si="23"/>
        <v>0.99052687513359261</v>
      </c>
      <c r="E307" s="13">
        <f t="shared" si="20"/>
        <v>1</v>
      </c>
    </row>
    <row r="308" spans="1:5" x14ac:dyDescent="0.3">
      <c r="A308" s="3">
        <f t="shared" si="24"/>
        <v>8.0701580366193397</v>
      </c>
      <c r="B308" s="13">
        <f t="shared" si="21"/>
        <v>0.9759712344780771</v>
      </c>
      <c r="C308" s="13">
        <f t="shared" si="22"/>
        <v>0.97115973644756071</v>
      </c>
      <c r="D308" s="13">
        <f t="shared" si="23"/>
        <v>0.99082095821547977</v>
      </c>
      <c r="E308" s="13">
        <f t="shared" si="20"/>
        <v>1</v>
      </c>
    </row>
    <row r="309" spans="1:5" x14ac:dyDescent="0.3">
      <c r="A309" s="3">
        <f t="shared" si="24"/>
        <v>8.2315611973517271</v>
      </c>
      <c r="B309" s="13">
        <f t="shared" si="21"/>
        <v>0.97652882767952898</v>
      </c>
      <c r="C309" s="13">
        <f t="shared" si="22"/>
        <v>0.97182736126545155</v>
      </c>
      <c r="D309" s="13">
        <f t="shared" si="23"/>
        <v>0.9911059528453372</v>
      </c>
      <c r="E309" s="13">
        <f t="shared" si="20"/>
        <v>1</v>
      </c>
    </row>
    <row r="310" spans="1:5" x14ac:dyDescent="0.3">
      <c r="A310" s="3">
        <f t="shared" si="24"/>
        <v>8.3961924212987622</v>
      </c>
      <c r="B310" s="13">
        <f t="shared" si="21"/>
        <v>0.97707363433189087</v>
      </c>
      <c r="C310" s="13">
        <f t="shared" si="22"/>
        <v>0.9724797511451293</v>
      </c>
      <c r="D310" s="13">
        <f t="shared" si="23"/>
        <v>0.99138213737896919</v>
      </c>
      <c r="E310" s="13">
        <f t="shared" si="20"/>
        <v>1</v>
      </c>
    </row>
    <row r="311" spans="1:5" x14ac:dyDescent="0.3">
      <c r="A311" s="3">
        <f t="shared" si="24"/>
        <v>8.5641162697247371</v>
      </c>
      <c r="B311" s="13">
        <f t="shared" si="21"/>
        <v>0.97760594059644645</v>
      </c>
      <c r="C311" s="13">
        <f t="shared" si="22"/>
        <v>0.97311724357490559</v>
      </c>
      <c r="D311" s="13">
        <f t="shared" si="23"/>
        <v>0.99164978180148655</v>
      </c>
      <c r="E311" s="13">
        <f t="shared" si="20"/>
        <v>1</v>
      </c>
    </row>
    <row r="312" spans="1:5" x14ac:dyDescent="0.3">
      <c r="A312" s="3">
        <f t="shared" si="24"/>
        <v>8.7353985951192321</v>
      </c>
      <c r="B312" s="13">
        <f t="shared" si="21"/>
        <v>0.97812602655808123</v>
      </c>
      <c r="C312" s="13">
        <f t="shared" si="22"/>
        <v>0.9737401690395262</v>
      </c>
      <c r="D312" s="13">
        <f t="shared" si="23"/>
        <v>0.99190914796948371</v>
      </c>
      <c r="E312" s="13">
        <f t="shared" si="20"/>
        <v>1</v>
      </c>
    </row>
    <row r="313" spans="1:5" x14ac:dyDescent="0.3">
      <c r="A313" s="3">
        <f t="shared" si="24"/>
        <v>8.9101065670216162</v>
      </c>
      <c r="B313" s="13">
        <f t="shared" si="21"/>
        <v>0.97863416633886702</v>
      </c>
      <c r="C313" s="13">
        <f t="shared" si="22"/>
        <v>0.97434885114317149</v>
      </c>
      <c r="D313" s="13">
        <f t="shared" si="23"/>
        <v>0.99216048984680649</v>
      </c>
      <c r="E313" s="13">
        <f t="shared" si="20"/>
        <v>1</v>
      </c>
    </row>
    <row r="314" spans="1:5" x14ac:dyDescent="0.3">
      <c r="A314" s="3">
        <f t="shared" si="24"/>
        <v>9.0883086983620487</v>
      </c>
      <c r="B314" s="13">
        <f t="shared" si="21"/>
        <v>0.97913062821027785</v>
      </c>
      <c r="C314" s="13">
        <f t="shared" si="22"/>
        <v>0.97494360673140357</v>
      </c>
      <c r="D314" s="13">
        <f t="shared" si="23"/>
        <v>0.99240405373404017</v>
      </c>
      <c r="E314" s="13">
        <f t="shared" si="20"/>
        <v>1</v>
      </c>
    </row>
    <row r="315" spans="1:5" x14ac:dyDescent="0.3">
      <c r="A315" s="3">
        <f t="shared" si="24"/>
        <v>9.270074872329289</v>
      </c>
      <c r="B315" s="13">
        <f t="shared" si="21"/>
        <v>0.97961567470401278</v>
      </c>
      <c r="C315" s="13">
        <f t="shared" si="22"/>
        <v>0.97552474601200623</v>
      </c>
      <c r="D315" s="13">
        <f t="shared" si="23"/>
        <v>0.99264007849185121</v>
      </c>
      <c r="E315" s="13">
        <f t="shared" si="20"/>
        <v>1</v>
      </c>
    </row>
    <row r="316" spans="1:5" x14ac:dyDescent="0.3">
      <c r="A316" s="3">
        <f t="shared" si="24"/>
        <v>9.4554763697758748</v>
      </c>
      <c r="B316" s="13">
        <f t="shared" si="21"/>
        <v>0.98008956272140535</v>
      </c>
      <c r="C316" s="13">
        <f t="shared" si="22"/>
        <v>0.97609257267466765</v>
      </c>
      <c r="D316" s="13">
        <f t="shared" si="23"/>
        <v>0.99286879575831155</v>
      </c>
      <c r="E316" s="13">
        <f t="shared" si="20"/>
        <v>1</v>
      </c>
    </row>
    <row r="317" spans="1:5" x14ac:dyDescent="0.3">
      <c r="A317" s="3">
        <f t="shared" si="24"/>
        <v>9.6445858971713925</v>
      </c>
      <c r="B317" s="13">
        <f t="shared" si="21"/>
        <v>0.98055254364139921</v>
      </c>
      <c r="C317" s="13">
        <f t="shared" si="22"/>
        <v>0.97664738400946005</v>
      </c>
      <c r="D317" s="13">
        <f t="shared" si="23"/>
        <v>0.99309043016033693</v>
      </c>
      <c r="E317" s="13">
        <f t="shared" si="20"/>
        <v>1</v>
      </c>
    </row>
    <row r="318" spans="1:5" x14ac:dyDescent="0.3">
      <c r="A318" s="3">
        <f t="shared" si="24"/>
        <v>9.8374776151148211</v>
      </c>
      <c r="B318" s="13">
        <f t="shared" si="21"/>
        <v>0.9810048634270746</v>
      </c>
      <c r="C318" s="13">
        <f t="shared" si="22"/>
        <v>0.97718947102407505</v>
      </c>
      <c r="D318" s="13">
        <f t="shared" si="23"/>
        <v>0.99330519951936913</v>
      </c>
      <c r="E318" s="13">
        <f t="shared" si="20"/>
        <v>1</v>
      </c>
    </row>
    <row r="319" spans="1:5" x14ac:dyDescent="0.3">
      <c r="A319" s="3">
        <f t="shared" si="24"/>
        <v>10.034227167417118</v>
      </c>
      <c r="B319" s="13">
        <f t="shared" si="21"/>
        <v>0.98144676273071108</v>
      </c>
      <c r="C319" s="13">
        <f t="shared" si="22"/>
        <v>0.97771911855977744</v>
      </c>
      <c r="D319" s="13">
        <f t="shared" si="23"/>
        <v>0.99351331505143159</v>
      </c>
      <c r="E319" s="13">
        <f t="shared" si="2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7</vt:i4>
      </vt:variant>
    </vt:vector>
  </HeadingPairs>
  <TitlesOfParts>
    <vt:vector size="12" baseType="lpstr">
      <vt:lpstr>bell exp</vt:lpstr>
      <vt:lpstr>diff</vt:lpstr>
      <vt:lpstr>diff graphs</vt:lpstr>
      <vt:lpstr>Yami</vt:lpstr>
      <vt:lpstr>sly</vt:lpstr>
      <vt:lpstr>base</vt:lpstr>
      <vt:lpstr>clamp_high</vt:lpstr>
      <vt:lpstr>clamp_low</vt:lpstr>
      <vt:lpstr>diff_divide</vt:lpstr>
      <vt:lpstr>diff_factor</vt:lpstr>
      <vt:lpstr>drop_off_ratio</vt:lpstr>
      <vt:lpstr>ratio_factor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Timmer, Robbie</dc:creator>
  <cp:lastModifiedBy>Timmer, Robbie</cp:lastModifiedBy>
  <dcterms:created xsi:type="dcterms:W3CDTF">2019-07-31T15:58:11Z</dcterms:created>
  <dcterms:modified xsi:type="dcterms:W3CDTF">2019-08-08T14:05:21Z</dcterms:modified>
</cp:coreProperties>
</file>