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Dbrads\OneDrive - South African Medical Research Council\Documents\COVID\2021\Weekly deaths\4_2 Feb\"/>
    </mc:Choice>
  </mc:AlternateContent>
  <xr:revisionPtr revIDLastSave="0" documentId="13_ncr:1_{AC691BB4-C31F-45CE-8480-31CFE2549B8C}" xr6:coauthVersionLast="33" xr6:coauthVersionMax="46" xr10:uidLastSave="{00000000-0000-0000-0000-000000000000}"/>
  <bookViews>
    <workbookView xWindow="0" yWindow="0" windowWidth="9576" windowHeight="5136" xr2:uid="{6A13F5FB-10B2-48AB-B29F-67AB8915DB5B}"/>
  </bookViews>
  <sheets>
    <sheet name="Information" sheetId="4" r:id="rId1"/>
    <sheet name="Total deaths 1+yr" sheetId="2" r:id="rId2"/>
    <sheet name="Province natural 1+yr" sheetId="1" r:id="rId3"/>
    <sheet name="Metro natural 1+yr " sheetId="3" r:id="rId4"/>
    <sheet name="Weekly excesses" sheetId="5" r:id="rId5"/>
    <sheet name="Predicted deaths" sheetId="6" r:id="rId6"/>
  </sheets>
  <definedNames>
    <definedName name="_xlnm.Print_Area" localSheetId="0">Information!$A$1:$J$45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0" i="3" l="1"/>
  <c r="E60" i="3"/>
  <c r="F60" i="3"/>
  <c r="G60" i="3"/>
  <c r="H60" i="3"/>
  <c r="I60" i="3"/>
  <c r="J60" i="3"/>
  <c r="C60" i="3"/>
  <c r="D60" i="1"/>
  <c r="E60" i="1"/>
  <c r="F60" i="1"/>
  <c r="G60" i="1"/>
  <c r="H60" i="1"/>
  <c r="I60" i="1"/>
  <c r="J60" i="1"/>
  <c r="K60" i="1"/>
  <c r="L60" i="1"/>
  <c r="C60" i="1"/>
  <c r="D60" i="2"/>
  <c r="E60" i="2"/>
  <c r="C60" i="2"/>
  <c r="AR61" i="6"/>
  <c r="AR62" i="6"/>
  <c r="AR63" i="6"/>
  <c r="AR64" i="6"/>
  <c r="AR65" i="6"/>
  <c r="AR66" i="6"/>
  <c r="AR67" i="6"/>
  <c r="AR68" i="6"/>
  <c r="AR69" i="6"/>
  <c r="AR70" i="6"/>
  <c r="AR71" i="6"/>
  <c r="AR72" i="6"/>
  <c r="AR73" i="6"/>
  <c r="AR74" i="6"/>
  <c r="AR75" i="6"/>
  <c r="AR76" i="6"/>
  <c r="AR77" i="6"/>
  <c r="AR78" i="6"/>
  <c r="AR79" i="6"/>
  <c r="AR80" i="6"/>
  <c r="AR81" i="6"/>
  <c r="AR82" i="6"/>
  <c r="AR83" i="6"/>
  <c r="AR84" i="6"/>
  <c r="AR85" i="6"/>
  <c r="AR86" i="6"/>
  <c r="AR87" i="6"/>
  <c r="AR88" i="6"/>
  <c r="AR89" i="6"/>
  <c r="AR90" i="6"/>
  <c r="AR91" i="6"/>
  <c r="AR92" i="6"/>
  <c r="AR93" i="6"/>
  <c r="AR94" i="6"/>
  <c r="AR95" i="6"/>
  <c r="AR96" i="6"/>
  <c r="AR97" i="6"/>
  <c r="AR98" i="6"/>
  <c r="AR99" i="6"/>
  <c r="AR100" i="6"/>
  <c r="AR101" i="6"/>
  <c r="AR102" i="6"/>
  <c r="AR103" i="6"/>
  <c r="AR104" i="6"/>
  <c r="AR105" i="6"/>
  <c r="AR106" i="6"/>
  <c r="AR107" i="6"/>
  <c r="AR108" i="6"/>
  <c r="AR109" i="6"/>
  <c r="AR110" i="6"/>
  <c r="AR59" i="6"/>
  <c r="AR60" i="6"/>
  <c r="AR6"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59" i="6"/>
  <c r="N60"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 i="6"/>
  <c r="M2" i="5" l="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H2" i="5"/>
  <c r="R2" i="5" l="1"/>
  <c r="P2" i="5"/>
  <c r="C2" i="5"/>
  <c r="K2" i="5"/>
  <c r="E2" i="5"/>
  <c r="Q2" i="5"/>
  <c r="S2" i="5"/>
  <c r="J2" i="5"/>
  <c r="B2" i="5"/>
  <c r="F2" i="5"/>
  <c r="N2" i="5"/>
  <c r="D2" i="5"/>
  <c r="L2" i="5"/>
  <c r="I2" i="5"/>
  <c r="O2"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 Dorrington</author>
  </authors>
  <commentList>
    <comment ref="A16" authorId="0" shapeId="0" xr:uid="{49FEA2E8-572C-4093-9DB6-0252850541AC}">
      <text>
        <r>
          <rPr>
            <b/>
            <sz val="9"/>
            <color indexed="81"/>
            <rFont val="Tahoma"/>
            <family val="2"/>
          </rPr>
          <t xml:space="preserve">baseline for CPT, WC and national reduced to 88%, 92% and 99% of predicted on 15 Sep </t>
        </r>
      </text>
    </comment>
    <comment ref="A25" authorId="0" shapeId="0" xr:uid="{38543D4B-C557-4DD1-BD78-192ED82AC3F8}">
      <text>
        <r>
          <rPr>
            <b/>
            <sz val="9"/>
            <color indexed="81"/>
            <rFont val="Tahoma"/>
            <family val="2"/>
          </rPr>
          <t>baseline changed (in wk 46) to predicted from this week onwards for CPT, WC and national</t>
        </r>
      </text>
    </comment>
    <comment ref="A28" authorId="0" shapeId="0" xr:uid="{144CAC7F-B322-4F3D-8897-74289598D962}">
      <text>
        <r>
          <rPr>
            <b/>
            <sz val="9"/>
            <color indexed="81"/>
            <rFont val="Tahoma"/>
            <family val="2"/>
          </rPr>
          <t>Baseline for LM changed from level line to predicted from this week</t>
        </r>
      </text>
    </comment>
  </commentList>
</comments>
</file>

<file path=xl/sharedStrings.xml><?xml version="1.0" encoding="utf-8"?>
<sst xmlns="http://schemas.openxmlformats.org/spreadsheetml/2006/main" count="443" uniqueCount="168">
  <si>
    <t>MANGAUNG</t>
  </si>
  <si>
    <t>NELSON MANDELA BAY</t>
  </si>
  <si>
    <t>TSHWANE</t>
  </si>
  <si>
    <t>BUFFALO CITY</t>
  </si>
  <si>
    <t>CAPE TOWN</t>
  </si>
  <si>
    <t>EKHURULENI</t>
  </si>
  <si>
    <t>ETHEKWENI</t>
  </si>
  <si>
    <t>JOHANNESBURG</t>
  </si>
  <si>
    <t>ESTIMATED EXCESS NATURAL DEATHS</t>
  </si>
  <si>
    <t>EASTERN CAPE</t>
  </si>
  <si>
    <t>FREE STATE</t>
  </si>
  <si>
    <t>GAUTENG</t>
  </si>
  <si>
    <t>KWAZULU NATAL</t>
  </si>
  <si>
    <t>LIMPOPO</t>
  </si>
  <si>
    <t>MPUMALANGA</t>
  </si>
  <si>
    <t>NORTHERN CAPE</t>
  </si>
  <si>
    <t>NORTH WEST</t>
  </si>
  <si>
    <t>WESTERN CAPE</t>
  </si>
  <si>
    <t>SOUTH AFRICA</t>
  </si>
  <si>
    <t xml:space="preserve">ESTIMATED NATURAL DEATHS OF PERSONS 1+ YEARS </t>
  </si>
  <si>
    <t>ALL CAUSE</t>
  </si>
  <si>
    <t xml:space="preserve">NATURAL </t>
  </si>
  <si>
    <t>UNNATURAL</t>
  </si>
  <si>
    <t xml:space="preserve">ESTIMATED DEATHS OF PERSONS 1+ YEARS
SOUTH AFRICA </t>
  </si>
  <si>
    <t>ESTIMATED EXCESS DEATHS, USING PREDICTED NUMBERS AS COUNTERFACTUAL (ALL CAUSE)</t>
  </si>
  <si>
    <t>WEEK (starting on)</t>
  </si>
  <si>
    <t>ESTIMATED EXCESS DEATHS, USING COUNTERFACTUAL BASED ON PROPORTION OF PREDICTED (NATURAL)</t>
  </si>
  <si>
    <t>EC</t>
  </si>
  <si>
    <t>FS</t>
  </si>
  <si>
    <t>GT</t>
  </si>
  <si>
    <t>KZN</t>
  </si>
  <si>
    <t>LM</t>
  </si>
  <si>
    <t>MP</t>
  </si>
  <si>
    <t>NC</t>
  </si>
  <si>
    <t>NW</t>
  </si>
  <si>
    <t>WC</t>
  </si>
  <si>
    <t>BUF</t>
  </si>
  <si>
    <t>CPT</t>
  </si>
  <si>
    <t>EKU</t>
  </si>
  <si>
    <t>ETH</t>
  </si>
  <si>
    <t>JHN</t>
  </si>
  <si>
    <t>MAN</t>
  </si>
  <si>
    <t>NMA</t>
  </si>
  <si>
    <t>TSH</t>
  </si>
  <si>
    <t>RSA</t>
  </si>
  <si>
    <t>Total</t>
  </si>
  <si>
    <t>Cumulative prior to first week</t>
  </si>
  <si>
    <t>NOTE: Negative excess deaths after the peak are treated as zero excess.</t>
  </si>
  <si>
    <t>NATURAL 1+ YRS</t>
  </si>
  <si>
    <t>DATE</t>
  </si>
  <si>
    <t>EPI-WEEK</t>
  </si>
  <si>
    <t>ALL CAUSE 1+ YRS</t>
  </si>
  <si>
    <t>UNNATURAL 1+ YRS</t>
  </si>
  <si>
    <t xml:space="preserve">EASTERN CAPE </t>
  </si>
  <si>
    <t xml:space="preserve">WESTERN CAPE </t>
  </si>
  <si>
    <t>CITY OF CAPE TOWN</t>
  </si>
  <si>
    <t>eTHEKWINI</t>
  </si>
  <si>
    <t>PREDICTION</t>
  </si>
  <si>
    <t>PREDICTION BOUNDS</t>
  </si>
  <si>
    <t>29-Dec-19 - 4-Jan-20</t>
  </si>
  <si>
    <t>5-Jan-20 - 11-Jan-20</t>
  </si>
  <si>
    <t>12-Jan-20 - 18-Jan-20</t>
  </si>
  <si>
    <t>19-Jan-20 - 25-Jan-20</t>
  </si>
  <si>
    <t>26-Jan-20 - 1-Feb-20</t>
  </si>
  <si>
    <t>2-Feb-20 - 8-Feb-20</t>
  </si>
  <si>
    <t>9-Feb-20 - 15-Feb-20</t>
  </si>
  <si>
    <t>16-Feb-20 - 22-Feb-20</t>
  </si>
  <si>
    <t>23-Feb-20 - 29-Feb-20</t>
  </si>
  <si>
    <t>1-Mar-20 - 7-Mar-20</t>
  </si>
  <si>
    <t>8 Mar-20 - 14-Jan-20</t>
  </si>
  <si>
    <t>15-Mar-20 - 21-Mar-20</t>
  </si>
  <si>
    <t>22-Mar-20 - 28-Mar-20</t>
  </si>
  <si>
    <t>29-Mar-20 - 4-Apr-20</t>
  </si>
  <si>
    <t>5-Apr-20 - 11-Apr-20</t>
  </si>
  <si>
    <t>12-Apr-20 - 18-Apr-20</t>
  </si>
  <si>
    <t>19-Apr-20 - 25-Apr-20</t>
  </si>
  <si>
    <t>26-Apr-20 - 2-May-20</t>
  </si>
  <si>
    <t>3-May-20 - 9-May-20</t>
  </si>
  <si>
    <t>10-May-20 - 16-May-20</t>
  </si>
  <si>
    <t>17-May-20 - 23-May-20</t>
  </si>
  <si>
    <t>24-May-20 - 30-May-20</t>
  </si>
  <si>
    <t>31-May-20 - 6-Jun-20</t>
  </si>
  <si>
    <t>7-Jun-20 - 13-Jun-20</t>
  </si>
  <si>
    <t>14-Jun-20 - 20-Jun-20</t>
  </si>
  <si>
    <t>21-Jun-20 - 27-Jun-20</t>
  </si>
  <si>
    <t>28-Jun-20 - 4-Jul-20</t>
  </si>
  <si>
    <t>5-Jul-20 - 11-Jul-20</t>
  </si>
  <si>
    <t>12-Jul-20 - 18-Jul-20</t>
  </si>
  <si>
    <t>19-Jul-20 - 25-Jul-20</t>
  </si>
  <si>
    <t>26-Jul-20 - 1-Aug-20</t>
  </si>
  <si>
    <t>2-Aug-20 - 8-Aug-20</t>
  </si>
  <si>
    <t>9-Aug-20 - 15-Aug-20</t>
  </si>
  <si>
    <t>16-Aug-20 - 22-Aug-20</t>
  </si>
  <si>
    <t>23-Aug-20 - 29-Aug-20</t>
  </si>
  <si>
    <t>30-Aug-20 - 5-Sep-20</t>
  </si>
  <si>
    <t>6-Sep-20 - 12-Sep-20</t>
  </si>
  <si>
    <t>13-Sep-20 - 19-Sep-20</t>
  </si>
  <si>
    <t>20-Sep-20 - 26-Sep-20</t>
  </si>
  <si>
    <t>27-Sep-20 - 3-Oct-20</t>
  </si>
  <si>
    <t>4-Oct-20 - 10-Oct-20</t>
  </si>
  <si>
    <t>11-Oct-20 - 17-Oct-20</t>
  </si>
  <si>
    <t>18-Oct-20 - 24-Oct-20</t>
  </si>
  <si>
    <t>25-Oct-20 - 31-Oct-20</t>
  </si>
  <si>
    <t>1-Nov-20 - 7-Nov-20</t>
  </si>
  <si>
    <t>8-Nov-20 - 14-Nov-20</t>
  </si>
  <si>
    <t>15-Nov-20 - 21-Nov-20</t>
  </si>
  <si>
    <t>22-Nov-20 - 28-Nov-20</t>
  </si>
  <si>
    <t>29-Nov-20 - 5-Dec-20</t>
  </si>
  <si>
    <t>6-Dec-20 - 12-Dec-20</t>
  </si>
  <si>
    <t>13-Dec-20 - 19-Dec-20</t>
  </si>
  <si>
    <t>20-Dec-20 - 26-Dec-20</t>
  </si>
  <si>
    <t>27-Dec-20 - 2-Jan-21</t>
  </si>
  <si>
    <t>3-Jan-21 - 9-Jan-21</t>
  </si>
  <si>
    <t>10-Jan-21 - 16-Jan-21</t>
  </si>
  <si>
    <t>17-Jan-21 - 23-Jan-21</t>
  </si>
  <si>
    <t>24-Jan-21 - 30-Jan-21</t>
  </si>
  <si>
    <t>31-Jan-21 - 6-Feb-21</t>
  </si>
  <si>
    <t>7-Feb-21 - 13-Feb-21</t>
  </si>
  <si>
    <t>14-Feb-21 - 20-Feb-21</t>
  </si>
  <si>
    <t>21-Feb-21 - 27-Feb-21</t>
  </si>
  <si>
    <t>28-Feb-21 - 6-Mar-21</t>
  </si>
  <si>
    <t>7-Mar-21 - 13-Mar-21</t>
  </si>
  <si>
    <t>14-Mar-21 - 20-Mar-21</t>
  </si>
  <si>
    <t>21-Mar-21 - 27-Mar-21</t>
  </si>
  <si>
    <t>28-Mar-21 - 3-Apr-21</t>
  </si>
  <si>
    <t>4-Apr-21 - 10-Apr-21</t>
  </si>
  <si>
    <t>11-Apr-21 - 17-Apr-21</t>
  </si>
  <si>
    <t>18-Apr-21 - 24-Apr-21</t>
  </si>
  <si>
    <t>25-Apr-21 - 1-May-21</t>
  </si>
  <si>
    <t>2-May-21 - 8-May-21</t>
  </si>
  <si>
    <t>9-May-21 - 15-May-21</t>
  </si>
  <si>
    <t>16-May-21 - 22-May-21</t>
  </si>
  <si>
    <t>23-May-21 - 29-May-21</t>
  </si>
  <si>
    <t>30-May-21 - 5-Jun-21</t>
  </si>
  <si>
    <t>6-Jun-21 - 12-Jun-21</t>
  </si>
  <si>
    <t>13-Jun-21 - 19-Jun-21</t>
  </si>
  <si>
    <t>20-Jun-21 - 26-Jun-21</t>
  </si>
  <si>
    <t>27-Jun-21 - 3-Jul-21</t>
  </si>
  <si>
    <t>4-Jul-21 - 10-Jul-21</t>
  </si>
  <si>
    <t>11-Jul-21 - 17-Jul-21</t>
  </si>
  <si>
    <t>18-Jul-21 - 24-Jul-21</t>
  </si>
  <si>
    <t>25-Jul-21 - 31-Jul-21</t>
  </si>
  <si>
    <t>1-Aug-21 - 7-Aug-21</t>
  </si>
  <si>
    <t>8-Aug-21 - 14-Aug-21</t>
  </si>
  <si>
    <t>15-Aug-21 - 21-Aug-21</t>
  </si>
  <si>
    <t>22-Aug-21 - 28-Aug-21</t>
  </si>
  <si>
    <t>29-Aug-21 - 4-Sep-21</t>
  </si>
  <si>
    <t>5-Sep-21 - 11-Sep-21</t>
  </si>
  <si>
    <t>12-Sep-21 - 18-Sep-21</t>
  </si>
  <si>
    <t>19-Sep-21 - 25-Sep-21</t>
  </si>
  <si>
    <t>26-Sep-21 - 2-Oct-21</t>
  </si>
  <si>
    <t>3-Oct-21 - 9-Oct-21</t>
  </si>
  <si>
    <t>10-Oct-21 - 16-Oct-21</t>
  </si>
  <si>
    <t>17-Oct-21 - 23-Oct-21</t>
  </si>
  <si>
    <t>24-Oct-21 - 30-Oct-21</t>
  </si>
  <si>
    <t>31-Oct-21 - 6-Nov-21</t>
  </si>
  <si>
    <t>7-Nov-21 - 13-Nov-21</t>
  </si>
  <si>
    <t>14-Nov-21 - 20-Nov-21</t>
  </si>
  <si>
    <t>21-Nov-21 - 27-Nov-21</t>
  </si>
  <si>
    <t>28-Nov-21 - 4-Dec-21</t>
  </si>
  <si>
    <t>5-Dec-21 - 11-Dec-21</t>
  </si>
  <si>
    <t>12-Dec-21 - 18-Dec-21</t>
  </si>
  <si>
    <t>19-Dec-21 - 25-Dec-21</t>
  </si>
  <si>
    <t>26-Dec-21 - 2-Jan-22</t>
  </si>
  <si>
    <t>29 Dec 2019 - 30 Jan 2021</t>
  </si>
  <si>
    <t xml:space="preserve">3 May 2020 - 30 Jan 2021 </t>
  </si>
  <si>
    <t>3 May 2020 - 30 Jan 2021</t>
  </si>
  <si>
    <t xml:space="preserve">3 May 2020 - 30 Jan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</si>
</sst>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9"/>
      <color theme="1"/>
      <name val="Calibri"/>
      <family val="2"/>
      <scheme val="minor"/>
    </font>
    <font>
      <sz val="10"/>
      <color theme="1"/>
      <name val="Calibri"/>
      <family val="2"/>
      <scheme val="minor"/>
    </font>
    <font>
      <b/>
      <sz val="10"/>
      <color theme="1"/>
      <name val="Calibri"/>
      <family val="2"/>
      <scheme val="minor"/>
    </font>
    <font>
      <sz val="26"/>
      <name val="Times New Roman"/>
      <family val="1"/>
    </font>
    <font>
      <b/>
      <sz val="11"/>
      <color rgb="FFFF0000"/>
      <name val="Calibri"/>
      <family val="2"/>
      <scheme val="minor"/>
    </font>
    <font>
      <b/>
      <sz val="9"/>
      <name val="Calibri"/>
      <family val="2"/>
      <scheme val="minor"/>
    </font>
    <font>
      <sz val="10"/>
      <name val="Calibri"/>
      <family val="2"/>
      <scheme val="minor"/>
    </font>
    <font>
      <sz val="11"/>
      <name val="Calibri"/>
      <family val="2"/>
      <scheme val="minor"/>
    </font>
    <font>
      <b/>
      <sz val="11"/>
      <name val="Calibri"/>
      <family val="2"/>
      <scheme val="minor"/>
    </font>
    <font>
      <sz val="11"/>
      <color rgb="FFFF0000"/>
      <name val="Calibri"/>
      <family val="2"/>
      <scheme val="minor"/>
    </font>
    <font>
      <b/>
      <sz val="9"/>
      <color indexed="81"/>
      <name val="Tahoma"/>
      <family val="2"/>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thin">
        <color indexed="64"/>
      </bottom>
      <diagonal/>
    </border>
  </borders>
  <cellStyleXfs count="1">
    <xf numFmtId="0" fontId="0" fillId="0" borderId="0"/>
  </cellStyleXfs>
  <cellXfs count="116">
    <xf numFmtId="0" fontId="0" fillId="0" borderId="0" xfId="0"/>
    <xf numFmtId="1" fontId="0" fillId="0" borderId="0" xfId="0" applyNumberFormat="1"/>
    <xf numFmtId="0" fontId="2" fillId="0" borderId="1" xfId="0" applyFont="1" applyBorder="1" applyAlignment="1">
      <alignment horizontal="center" vertical="center" wrapText="1"/>
    </xf>
    <xf numFmtId="0" fontId="3" fillId="0" borderId="1" xfId="0" applyFont="1" applyBorder="1"/>
    <xf numFmtId="15" fontId="3" fillId="0" borderId="1" xfId="0" applyNumberFormat="1" applyFont="1" applyBorder="1"/>
    <xf numFmtId="1" fontId="3" fillId="0" borderId="1" xfId="0" applyNumberFormat="1" applyFont="1" applyBorder="1"/>
    <xf numFmtId="0" fontId="3" fillId="0" borderId="2" xfId="0" applyFont="1" applyBorder="1"/>
    <xf numFmtId="1" fontId="3" fillId="0" borderId="2" xfId="0" applyNumberFormat="1" applyFont="1" applyBorder="1"/>
    <xf numFmtId="0" fontId="2" fillId="0" borderId="1" xfId="0" applyFont="1" applyBorder="1" applyAlignment="1">
      <alignment horizontal="center" wrapText="1"/>
    </xf>
    <xf numFmtId="0" fontId="5" fillId="0" borderId="0" xfId="0" applyFont="1" applyBorder="1" applyAlignment="1">
      <alignment horizontal="center" vertical="center"/>
    </xf>
    <xf numFmtId="0" fontId="0" fillId="0" borderId="0" xfId="0" applyBorder="1"/>
    <xf numFmtId="0" fontId="0" fillId="2" borderId="0" xfId="0" applyFill="1" applyBorder="1"/>
    <xf numFmtId="0" fontId="0" fillId="2" borderId="0" xfId="0" applyFill="1"/>
    <xf numFmtId="0" fontId="0" fillId="2" borderId="10" xfId="0" applyFill="1" applyBorder="1"/>
    <xf numFmtId="0" fontId="4" fillId="0" borderId="1" xfId="0" applyFont="1" applyBorder="1" applyAlignment="1">
      <alignment horizontal="left"/>
    </xf>
    <xf numFmtId="0" fontId="6" fillId="0" borderId="1" xfId="0" applyFont="1" applyBorder="1" applyAlignment="1"/>
    <xf numFmtId="1" fontId="1" fillId="0" borderId="3" xfId="0" applyNumberFormat="1" applyFont="1" applyBorder="1"/>
    <xf numFmtId="1" fontId="1" fillId="0" borderId="0" xfId="0" applyNumberFormat="1" applyFont="1" applyBorder="1"/>
    <xf numFmtId="0" fontId="7" fillId="0" borderId="1" xfId="0" applyFont="1" applyBorder="1" applyAlignment="1"/>
    <xf numFmtId="0" fontId="8" fillId="0" borderId="1" xfId="0" applyFont="1" applyBorder="1"/>
    <xf numFmtId="15" fontId="8" fillId="0" borderId="1" xfId="0" applyNumberFormat="1" applyFont="1" applyBorder="1"/>
    <xf numFmtId="0" fontId="8" fillId="0" borderId="0" xfId="0" quotePrefix="1" applyFont="1" applyBorder="1" applyAlignment="1">
      <alignment horizontal="right"/>
    </xf>
    <xf numFmtId="1" fontId="8" fillId="0" borderId="0" xfId="0" applyNumberFormat="1" applyFont="1" applyBorder="1"/>
    <xf numFmtId="0" fontId="9" fillId="0" borderId="0" xfId="0" applyFont="1"/>
    <xf numFmtId="0" fontId="10" fillId="0" borderId="1" xfId="0" applyFont="1" applyBorder="1" applyAlignment="1"/>
    <xf numFmtId="0" fontId="10" fillId="0" borderId="3" xfId="0" applyFont="1" applyBorder="1" applyAlignment="1"/>
    <xf numFmtId="0" fontId="10" fillId="0" borderId="0" xfId="0" applyFont="1"/>
    <xf numFmtId="3" fontId="1" fillId="0" borderId="1" xfId="0" applyNumberFormat="1" applyFont="1" applyBorder="1"/>
    <xf numFmtId="3" fontId="8" fillId="0" borderId="1" xfId="0" applyNumberFormat="1" applyFont="1" applyBorder="1"/>
    <xf numFmtId="3" fontId="3" fillId="0" borderId="1" xfId="0" applyNumberFormat="1" applyFont="1" applyBorder="1"/>
    <xf numFmtId="3" fontId="4" fillId="0" borderId="1" xfId="0" applyNumberFormat="1" applyFont="1" applyBorder="1"/>
    <xf numFmtId="3" fontId="0" fillId="0" borderId="1" xfId="0" applyNumberFormat="1" applyBorder="1"/>
    <xf numFmtId="3" fontId="3" fillId="0" borderId="2" xfId="0" applyNumberFormat="1" applyFont="1" applyBorder="1"/>
    <xf numFmtId="3" fontId="3" fillId="0" borderId="1" xfId="0" quotePrefix="1" applyNumberFormat="1" applyFont="1" applyBorder="1" applyAlignment="1">
      <alignment horizontal="right"/>
    </xf>
    <xf numFmtId="3" fontId="0" fillId="0" borderId="0" xfId="0" applyNumberFormat="1"/>
    <xf numFmtId="3" fontId="11" fillId="0" borderId="0" xfId="0" applyNumberFormat="1" applyFont="1"/>
    <xf numFmtId="3" fontId="6" fillId="0" borderId="3" xfId="0" applyNumberFormat="1" applyFont="1" applyBorder="1" applyAlignment="1"/>
    <xf numFmtId="3" fontId="1" fillId="0" borderId="0" xfId="0" applyNumberFormat="1" applyFont="1" applyBorder="1" applyAlignment="1"/>
    <xf numFmtId="3" fontId="3" fillId="0" borderId="3" xfId="0" applyNumberFormat="1" applyFont="1" applyBorder="1"/>
    <xf numFmtId="3" fontId="0" fillId="0" borderId="12" xfId="0" applyNumberFormat="1" applyBorder="1"/>
    <xf numFmtId="3" fontId="0" fillId="0" borderId="13" xfId="0" applyNumberFormat="1" applyBorder="1"/>
    <xf numFmtId="0" fontId="0" fillId="0" borderId="14" xfId="0" applyBorder="1"/>
    <xf numFmtId="0" fontId="1" fillId="0" borderId="16" xfId="0" applyFont="1" applyBorder="1"/>
    <xf numFmtId="0" fontId="0" fillId="0" borderId="17" xfId="0" applyBorder="1"/>
    <xf numFmtId="0" fontId="0" fillId="0" borderId="18" xfId="0" applyBorder="1" applyAlignment="1">
      <alignment vertical="top" wrapText="1"/>
    </xf>
    <xf numFmtId="15" fontId="0" fillId="0" borderId="18" xfId="0" applyNumberFormat="1" applyBorder="1"/>
    <xf numFmtId="15" fontId="0" fillId="0" borderId="17" xfId="0" applyNumberFormat="1" applyBorder="1"/>
    <xf numFmtId="0" fontId="1" fillId="0" borderId="19" xfId="0" applyFont="1" applyBorder="1"/>
    <xf numFmtId="0" fontId="1" fillId="0" borderId="20" xfId="0" applyFont="1" applyBorder="1"/>
    <xf numFmtId="0" fontId="1" fillId="0" borderId="21" xfId="0" applyFont="1" applyBorder="1"/>
    <xf numFmtId="1" fontId="0" fillId="0" borderId="22" xfId="0" applyNumberFormat="1" applyBorder="1"/>
    <xf numFmtId="1" fontId="0" fillId="0" borderId="0" xfId="0" applyNumberFormat="1" applyBorder="1"/>
    <xf numFmtId="1" fontId="0" fillId="0" borderId="23" xfId="0" applyNumberFormat="1" applyBorder="1"/>
    <xf numFmtId="3" fontId="0" fillId="0" borderId="22" xfId="0" applyNumberFormat="1" applyBorder="1"/>
    <xf numFmtId="3" fontId="0" fillId="0" borderId="0" xfId="0" applyNumberFormat="1" applyBorder="1"/>
    <xf numFmtId="3" fontId="0" fillId="0" borderId="23" xfId="0" applyNumberFormat="1" applyBorder="1"/>
    <xf numFmtId="0" fontId="0" fillId="0" borderId="22" xfId="0" applyBorder="1"/>
    <xf numFmtId="0" fontId="0" fillId="0" borderId="23" xfId="0" applyBorder="1"/>
    <xf numFmtId="0" fontId="0" fillId="0" borderId="10" xfId="0" applyBorder="1"/>
    <xf numFmtId="0" fontId="0" fillId="0" borderId="15" xfId="0" applyBorder="1"/>
    <xf numFmtId="3" fontId="0" fillId="0" borderId="11" xfId="0" applyNumberFormat="1" applyBorder="1"/>
    <xf numFmtId="0" fontId="2" fillId="0" borderId="14" xfId="0" applyFont="1" applyBorder="1" applyAlignment="1">
      <alignment horizontal="center" wrapText="1"/>
    </xf>
    <xf numFmtId="0" fontId="13" fillId="0" borderId="16" xfId="0" applyFont="1" applyBorder="1" applyAlignment="1">
      <alignment horizontal="right"/>
    </xf>
    <xf numFmtId="0" fontId="13" fillId="0" borderId="16" xfId="0" applyFont="1" applyBorder="1" applyAlignment="1">
      <alignment horizontal="center"/>
    </xf>
    <xf numFmtId="3" fontId="13" fillId="0" borderId="12" xfId="0" applyNumberFormat="1" applyFont="1" applyBorder="1"/>
    <xf numFmtId="3" fontId="13" fillId="0" borderId="13" xfId="0" applyNumberFormat="1" applyFont="1" applyBorder="1"/>
    <xf numFmtId="3" fontId="13" fillId="0" borderId="11" xfId="0" applyNumberFormat="1" applyFont="1" applyBorder="1"/>
    <xf numFmtId="0" fontId="13" fillId="0" borderId="18" xfId="0" applyFont="1" applyBorder="1" applyAlignment="1">
      <alignment horizontal="right"/>
    </xf>
    <xf numFmtId="0" fontId="13" fillId="0" borderId="22" xfId="0" applyFont="1" applyBorder="1" applyAlignment="1">
      <alignment horizontal="center"/>
    </xf>
    <xf numFmtId="3" fontId="13" fillId="0" borderId="0" xfId="0" applyNumberFormat="1" applyFont="1" applyBorder="1"/>
    <xf numFmtId="3" fontId="13" fillId="0" borderId="23" xfId="0" applyNumberFormat="1" applyFont="1" applyBorder="1"/>
    <xf numFmtId="0" fontId="13" fillId="0" borderId="18" xfId="0" applyFont="1" applyBorder="1" applyAlignment="1">
      <alignment horizontal="center"/>
    </xf>
    <xf numFmtId="3" fontId="13" fillId="0" borderId="22" xfId="0" applyNumberFormat="1" applyFont="1" applyBorder="1"/>
    <xf numFmtId="0" fontId="13" fillId="0" borderId="17" xfId="0" applyFont="1" applyBorder="1" applyAlignment="1">
      <alignment horizontal="right"/>
    </xf>
    <xf numFmtId="0" fontId="13" fillId="0" borderId="17" xfId="0" applyFont="1" applyBorder="1" applyAlignment="1">
      <alignment horizontal="center"/>
    </xf>
    <xf numFmtId="3" fontId="13" fillId="0" borderId="10" xfId="0" applyNumberFormat="1" applyFont="1" applyBorder="1"/>
    <xf numFmtId="3" fontId="13" fillId="0" borderId="15" xfId="0" applyNumberFormat="1" applyFont="1" applyBorder="1"/>
    <xf numFmtId="3" fontId="13" fillId="0" borderId="14" xfId="0" applyNumberFormat="1" applyFont="1" applyBorder="1"/>
    <xf numFmtId="14" fontId="0" fillId="0" borderId="0" xfId="0" applyNumberFormat="1"/>
    <xf numFmtId="0" fontId="13" fillId="0" borderId="24" xfId="0" applyFont="1" applyBorder="1" applyAlignment="1">
      <alignment horizontal="center"/>
    </xf>
    <xf numFmtId="0" fontId="2" fillId="0" borderId="3" xfId="0" applyFont="1" applyBorder="1" applyAlignment="1">
      <alignment horizontal="center" wrapText="1"/>
    </xf>
    <xf numFmtId="0" fontId="2" fillId="0" borderId="6" xfId="0" applyFont="1" applyBorder="1" applyAlignment="1">
      <alignment horizontal="center" wrapText="1"/>
    </xf>
    <xf numFmtId="0" fontId="2" fillId="0" borderId="4" xfId="0" applyFont="1" applyBorder="1" applyAlignment="1">
      <alignment horizontal="center" wrapText="1"/>
    </xf>
    <xf numFmtId="0" fontId="2" fillId="0" borderId="0" xfId="0" applyFont="1" applyBorder="1" applyAlignment="1">
      <alignment horizontal="center" wrapText="1"/>
    </xf>
    <xf numFmtId="0" fontId="2" fillId="0" borderId="7" xfId="0" applyFont="1" applyBorder="1" applyAlignment="1">
      <alignment horizontal="center" wrapText="1"/>
    </xf>
    <xf numFmtId="0" fontId="2" fillId="0" borderId="5" xfId="0" applyFont="1" applyBorder="1" applyAlignment="1">
      <alignment horizontal="center" wrapText="1"/>
    </xf>
    <xf numFmtId="0" fontId="2" fillId="0" borderId="8" xfId="0" applyFont="1" applyBorder="1" applyAlignment="1">
      <alignment horizontal="center" wrapText="1"/>
    </xf>
    <xf numFmtId="0" fontId="4" fillId="0" borderId="1" xfId="0" applyFont="1" applyBorder="1" applyAlignment="1">
      <alignment horizontal="left"/>
    </xf>
    <xf numFmtId="3" fontId="2" fillId="0" borderId="1" xfId="0" applyNumberFormat="1" applyFont="1" applyBorder="1" applyAlignment="1">
      <alignment horizontal="left"/>
    </xf>
    <xf numFmtId="3" fontId="1" fillId="0" borderId="1" xfId="0" applyNumberFormat="1" applyFont="1" applyBorder="1" applyAlignment="1">
      <alignment horizontal="left"/>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3" fontId="4" fillId="0" borderId="3" xfId="0" applyNumberFormat="1" applyFont="1" applyBorder="1" applyAlignment="1">
      <alignment horizontal="center"/>
    </xf>
    <xf numFmtId="3" fontId="4" fillId="0" borderId="4" xfId="0" applyNumberFormat="1" applyFont="1" applyBorder="1" applyAlignment="1">
      <alignment horizontal="center"/>
    </xf>
    <xf numFmtId="3" fontId="0" fillId="0" borderId="3" xfId="0" applyNumberFormat="1" applyBorder="1" applyAlignment="1">
      <alignment horizontal="left"/>
    </xf>
    <xf numFmtId="3" fontId="0" fillId="0" borderId="4" xfId="0" applyNumberFormat="1" applyBorder="1" applyAlignment="1">
      <alignment horizontal="left"/>
    </xf>
    <xf numFmtId="3" fontId="2" fillId="0" borderId="3" xfId="0" applyNumberFormat="1" applyFont="1" applyBorder="1" applyAlignment="1">
      <alignment horizontal="left" wrapText="1"/>
    </xf>
    <xf numFmtId="3" fontId="2" fillId="0" borderId="6" xfId="0" applyNumberFormat="1" applyFont="1" applyBorder="1" applyAlignment="1">
      <alignment horizontal="left" wrapText="1"/>
    </xf>
    <xf numFmtId="3" fontId="2" fillId="0" borderId="4" xfId="0" applyNumberFormat="1" applyFont="1" applyBorder="1" applyAlignment="1">
      <alignment horizontal="left"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3" fontId="4" fillId="0" borderId="1" xfId="0" applyNumberFormat="1" applyFont="1" applyBorder="1" applyAlignment="1">
      <alignment horizontal="left"/>
    </xf>
    <xf numFmtId="0" fontId="2" fillId="0" borderId="10" xfId="0" applyFont="1" applyBorder="1" applyAlignment="1">
      <alignment horizontal="center" wrapText="1"/>
    </xf>
    <xf numFmtId="0" fontId="2" fillId="0" borderId="15" xfId="0" applyFont="1" applyBorder="1" applyAlignment="1">
      <alignment horizontal="center" wrapText="1"/>
    </xf>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11" xfId="0" applyFont="1" applyBorder="1" applyAlignment="1">
      <alignment horizontal="center" wrapText="1"/>
    </xf>
    <xf numFmtId="0" fontId="2" fillId="0" borderId="12" xfId="0" applyFont="1" applyBorder="1" applyAlignment="1">
      <alignment horizontal="center" wrapText="1"/>
    </xf>
    <xf numFmtId="0" fontId="2" fillId="0" borderId="13" xfId="0" applyFont="1" applyBorder="1" applyAlignment="1">
      <alignment horizont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9" xfId="0" applyFont="1" applyBorder="1" applyAlignment="1">
      <alignment horizontal="center" wrapText="1"/>
    </xf>
    <xf numFmtId="0" fontId="2" fillId="0" borderId="20" xfId="0" applyFont="1" applyBorder="1" applyAlignment="1">
      <alignment horizontal="center" wrapText="1"/>
    </xf>
    <xf numFmtId="0" fontId="2" fillId="0" borderId="2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177800</xdr:colOff>
      <xdr:row>0</xdr:row>
      <xdr:rowOff>0</xdr:rowOff>
    </xdr:from>
    <xdr:to>
      <xdr:col>9</xdr:col>
      <xdr:colOff>363196</xdr:colOff>
      <xdr:row>36</xdr:row>
      <xdr:rowOff>163795</xdr:rowOff>
    </xdr:to>
    <xdr:sp macro="" textlink="">
      <xdr:nvSpPr>
        <xdr:cNvPr id="2" name="Rectangle 1">
          <a:extLst>
            <a:ext uri="{FF2B5EF4-FFF2-40B4-BE49-F238E27FC236}">
              <a16:creationId xmlns:a16="http://schemas.microsoft.com/office/drawing/2014/main" id="{3AF608A7-26D1-4D83-B587-655AE7EA84A1}"/>
            </a:ext>
          </a:extLst>
        </xdr:cNvPr>
        <xdr:cNvSpPr/>
      </xdr:nvSpPr>
      <xdr:spPr>
        <a:xfrm>
          <a:off x="177800" y="0"/>
          <a:ext cx="5733041" cy="7057402"/>
        </a:xfrm>
        <a:prstGeom prst="rect">
          <a:avLst/>
        </a:prstGeom>
        <a:solidFill>
          <a:schemeClr val="bg1">
            <a:lumMod val="9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07000"/>
            </a:lnSpc>
            <a:spcBef>
              <a:spcPts val="1200"/>
            </a:spcBef>
            <a:spcAft>
              <a:spcPts val="0"/>
            </a:spcAft>
          </a:pPr>
          <a:endPar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a:t>
          </a: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DeathS IN SOUTH AFRICA </a:t>
          </a:r>
          <a:r>
            <a:rPr lang="en-US" sz="2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 </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Arial" panose="020B0604020202020204" pitchFamily="34" charset="0"/>
            </a:rPr>
            <a:t> </a:t>
          </a: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24 – 30 january 2021</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gn="ctr">
            <a:lnSpc>
              <a:spcPct val="107000"/>
            </a:lnSpc>
            <a:spcAft>
              <a:spcPts val="800"/>
            </a:spcAft>
          </a:pPr>
          <a:r>
            <a:rPr lang="en-US" sz="1600" cap="all">
              <a:effectLst/>
              <a:latin typeface="Times New Roman" panose="02020603050405020304" pitchFamily="18" charset="0"/>
              <a:ea typeface="Calibri Light" panose="020F0302020204030204" pitchFamily="34" charset="0"/>
              <a:cs typeface="Arial" panose="020B0604020202020204" pitchFamily="34" charset="0"/>
            </a:rPr>
            <a:t>(epiWeek 4)</a:t>
          </a:r>
          <a:endParaRPr lang="en-ZA" sz="1600">
            <a:effectLst/>
            <a:latin typeface="Calibri" panose="020F0502020204030204" pitchFamily="34" charset="0"/>
            <a:ea typeface="Calibri" panose="020F0502020204030204" pitchFamily="34" charset="0"/>
            <a:cs typeface="Arial" panose="020B0604020202020204" pitchFamily="34" charset="0"/>
          </a:endParaRPr>
        </a:p>
        <a:p>
          <a:pPr algn="ctr"/>
          <a:endParaRPr lang="en-US" sz="1100">
            <a:effectLst/>
            <a:latin typeface="+mn-lt"/>
            <a:ea typeface="+mn-ea"/>
            <a:cs typeface="+mn-cs"/>
          </a:endParaRPr>
        </a:p>
        <a:p>
          <a:pPr algn="ctr"/>
          <a:r>
            <a:rPr lang="en-US" sz="1100">
              <a:effectLst/>
              <a:latin typeface="+mn-lt"/>
              <a:ea typeface="+mn-ea"/>
              <a:cs typeface="+mn-cs"/>
            </a:rPr>
            <a:t>Prepared by Debbie Bradshaw, Ria Laubscher,</a:t>
          </a:r>
          <a:endParaRPr lang="en-ZA" sz="1100">
            <a:effectLst/>
            <a:latin typeface="+mn-lt"/>
            <a:ea typeface="+mn-ea"/>
            <a:cs typeface="+mn-cs"/>
          </a:endParaRPr>
        </a:p>
        <a:p>
          <a:pPr algn="ctr"/>
          <a:r>
            <a:rPr lang="en-US" sz="1100">
              <a:effectLst/>
              <a:latin typeface="+mn-lt"/>
              <a:ea typeface="+mn-ea"/>
              <a:cs typeface="+mn-cs"/>
            </a:rPr>
            <a:t>Rob Dorrington, Pam Groenewald, Tom Moultrie</a:t>
          </a:r>
          <a:endParaRPr lang="en-ZA" sz="1100">
            <a:effectLst/>
            <a:latin typeface="+mn-lt"/>
            <a:ea typeface="+mn-ea"/>
            <a:cs typeface="+mn-cs"/>
          </a:endParaRPr>
        </a:p>
        <a:p>
          <a:pPr marL="0" indent="0" algn="ctr">
            <a:lnSpc>
              <a:spcPct val="107000"/>
            </a:lnSpc>
            <a:spcAft>
              <a:spcPts val="0"/>
            </a:spcAft>
          </a:pPr>
          <a:r>
            <a:rPr lang="en-US" sz="1200" b="1">
              <a:effectLst/>
              <a:latin typeface="Calibri" panose="020F0502020204030204" pitchFamily="34" charset="0"/>
              <a:ea typeface="Calibri" panose="020F0502020204030204" pitchFamily="34" charset="0"/>
              <a:cs typeface="Arial" panose="020B0604020202020204" pitchFamily="34" charset="0"/>
            </a:rPr>
            <a:t>2 February 2021</a:t>
          </a:r>
          <a:r>
            <a:rPr lang="en-US" sz="1200">
              <a:effectLst/>
              <a:latin typeface="Calibri" panose="020F0502020204030204" pitchFamily="34" charset="0"/>
              <a:ea typeface="Calibri" panose="020F0502020204030204" pitchFamily="34" charset="0"/>
              <a:cs typeface="Arial" panose="020B0604020202020204" pitchFamily="34" charset="0"/>
            </a:rPr>
            <a:t> </a:t>
          </a:r>
        </a:p>
        <a:p>
          <a:pPr marL="0" indent="0" algn="ctr">
            <a:lnSpc>
              <a:spcPct val="107000"/>
            </a:lnSpc>
            <a:spcAft>
              <a:spcPts val="0"/>
            </a:spcAft>
          </a:pPr>
          <a:endParaRPr lang="en-US" sz="1200">
            <a:effectLst/>
            <a:latin typeface="Calibri" panose="020F0502020204030204" pitchFamily="34" charset="0"/>
            <a:ea typeface="Calibri" panose="020F0502020204030204" pitchFamily="34" charset="0"/>
            <a:cs typeface="Arial" panose="020B0604020202020204" pitchFamily="34" charset="0"/>
          </a:endParaRPr>
        </a:p>
        <a:p>
          <a:r>
            <a:rPr lang="en-ZA" sz="1100">
              <a:effectLst/>
              <a:latin typeface="+mn-lt"/>
              <a:ea typeface="+mn-ea"/>
              <a:cs typeface="+mn-cs"/>
            </a:rPr>
            <a:t>This workbook contains</a:t>
          </a:r>
          <a:r>
            <a:rPr lang="en-ZA" sz="1100" baseline="0">
              <a:effectLst/>
              <a:latin typeface="+mn-lt"/>
              <a:ea typeface="+mn-ea"/>
              <a:cs typeface="+mn-cs"/>
            </a:rPr>
            <a:t> the estimated number of weekly deaths experienced in South Africa for persons 1+ years of age during 2020 &amp; 2021 as reported in the </a:t>
          </a:r>
          <a:r>
            <a:rPr lang="en-ZA" sz="12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Deaths in South AfricA</a:t>
          </a:r>
          <a:r>
            <a:rPr lang="en-ZA" sz="1100" baseline="0">
              <a:effectLst/>
              <a:latin typeface="+mn-lt"/>
              <a:ea typeface="+mn-ea"/>
              <a:cs typeface="+mn-cs"/>
            </a:rPr>
            <a:t> prepared by the SAMRC Burden of Disease Research Unit and UCT Centre for Actuarial Research.  </a:t>
          </a:r>
        </a:p>
        <a:p>
          <a:endParaRPr lang="en-ZA" sz="1200">
            <a:effectLst/>
          </a:endParaRPr>
        </a:p>
        <a:p>
          <a:r>
            <a:rPr lang="en-ZA" sz="1100" b="1">
              <a:effectLst/>
              <a:latin typeface="+mn-lt"/>
              <a:ea typeface="+mn-ea"/>
              <a:cs typeface="+mn-cs"/>
            </a:rPr>
            <a:t>Actual number of deaths</a:t>
          </a:r>
          <a:r>
            <a:rPr lang="en-ZA" sz="1100">
              <a:effectLst/>
              <a:latin typeface="+mn-lt"/>
              <a:ea typeface="+mn-ea"/>
              <a:cs typeface="+mn-cs"/>
            </a:rPr>
            <a:t>: The actual number of deaths in South Africa have been estimated from the numbers recorded on the National Population Register using weighting factors set to produce results consistent with those of the annual Rapid Mortality Surveillance Report to account for deaths of persons who are not on the National Population Register as well as those that have not been registered with the Department of Home Affairs. Some</a:t>
          </a:r>
          <a:r>
            <a:rPr lang="en-ZA" sz="1100" baseline="0">
              <a:effectLst/>
              <a:latin typeface="+mn-lt"/>
              <a:ea typeface="+mn-ea"/>
              <a:cs typeface="+mn-cs"/>
            </a:rPr>
            <a:t> methodological enhancements to the estimation process were made to set up monitoring for 2021. </a:t>
          </a:r>
          <a:endParaRPr lang="en-ZA" sz="1100">
            <a:effectLst/>
            <a:latin typeface="+mn-lt"/>
            <a:ea typeface="+mn-ea"/>
            <a:cs typeface="+mn-cs"/>
          </a:endParaRPr>
        </a:p>
        <a:p>
          <a:endParaRPr lang="en-ZA" sz="1100">
            <a:effectLst/>
            <a:latin typeface="+mn-lt"/>
            <a:ea typeface="+mn-ea"/>
            <a:cs typeface="+mn-cs"/>
          </a:endParaRPr>
        </a:p>
        <a:p>
          <a:r>
            <a:rPr lang="en-ZA" sz="1100" b="1">
              <a:solidFill>
                <a:sysClr val="windowText" lastClr="000000"/>
              </a:solidFill>
              <a:effectLst/>
              <a:latin typeface="+mn-lt"/>
              <a:ea typeface="+mn-ea"/>
              <a:cs typeface="+mn-cs"/>
            </a:rPr>
            <a:t>Excess natural </a:t>
          </a:r>
          <a:r>
            <a:rPr lang="en-ZA" sz="1100" b="1">
              <a:effectLst/>
              <a:latin typeface="+mn-lt"/>
              <a:ea typeface="+mn-ea"/>
              <a:cs typeface="+mn-cs"/>
            </a:rPr>
            <a:t>deaths</a:t>
          </a:r>
          <a:r>
            <a:rPr lang="en-ZA" sz="1100">
              <a:effectLst/>
              <a:latin typeface="+mn-lt"/>
              <a:ea typeface="+mn-ea"/>
              <a:cs typeface="+mn-cs"/>
            </a:rPr>
            <a:t>: The estimated numbers of deaths are used to estimate the excess natural deaths experienced in areas that have increase above the upper prediction level. Since lockdown resulted in a reduction in the number of weekly deaths, the excess has been calculated against a baseliine that accounts for any reduction by tracking below</a:t>
          </a:r>
          <a:r>
            <a:rPr lang="en-ZA" sz="1100" baseline="0">
              <a:effectLst/>
              <a:latin typeface="+mn-lt"/>
              <a:ea typeface="+mn-ea"/>
              <a:cs typeface="+mn-cs"/>
            </a:rPr>
            <a:t> </a:t>
          </a:r>
          <a:r>
            <a:rPr lang="en-ZA" sz="1100">
              <a:effectLst/>
              <a:latin typeface="+mn-lt"/>
              <a:ea typeface="+mn-ea"/>
              <a:cs typeface="+mn-cs"/>
            </a:rPr>
            <a:t>the predicted values at the level experienced in </a:t>
          </a:r>
          <a:r>
            <a:rPr lang="en-ZA" sz="1100">
              <a:solidFill>
                <a:sysClr val="windowText" lastClr="000000"/>
              </a:solidFill>
              <a:effectLst/>
              <a:latin typeface="+mn-lt"/>
              <a:ea typeface="+mn-ea"/>
              <a:cs typeface="+mn-cs"/>
            </a:rPr>
            <a:t>the week prior to the week when deaths increase</a:t>
          </a:r>
          <a:r>
            <a:rPr lang="en-ZA" sz="1100" baseline="0">
              <a:solidFill>
                <a:sysClr val="windowText" lastClr="000000"/>
              </a:solidFill>
              <a:effectLst/>
              <a:latin typeface="+mn-lt"/>
              <a:ea typeface="+mn-ea"/>
              <a:cs typeface="+mn-cs"/>
            </a:rPr>
            <a:t> rapidly and consistently</a:t>
          </a:r>
          <a:r>
            <a:rPr lang="en-ZA" sz="1100">
              <a:solidFill>
                <a:sysClr val="windowText" lastClr="000000"/>
              </a:solidFill>
              <a:effectLst/>
              <a:latin typeface="+mn-lt"/>
              <a:ea typeface="+mn-ea"/>
              <a:cs typeface="+mn-cs"/>
            </a:rPr>
            <a:t>. This</a:t>
          </a:r>
          <a:r>
            <a:rPr lang="en-ZA" sz="1100" baseline="0">
              <a:solidFill>
                <a:sysClr val="windowText" lastClr="000000"/>
              </a:solidFill>
              <a:effectLst/>
              <a:latin typeface="+mn-lt"/>
              <a:ea typeface="+mn-ea"/>
              <a:cs typeface="+mn-cs"/>
            </a:rPr>
            <a:t> level was maintained until around the middle of 2020, at which point the baseline was assumed to trend to the weekly predicted values.</a:t>
          </a:r>
          <a:endParaRPr lang="en-ZA" sz="1100">
            <a:solidFill>
              <a:sysClr val="windowText" lastClr="000000"/>
            </a:solidFill>
            <a:effectLst/>
            <a:latin typeface="+mn-lt"/>
            <a:ea typeface="+mn-ea"/>
            <a:cs typeface="+mn-cs"/>
          </a:endParaRPr>
        </a:p>
        <a:p>
          <a:endParaRPr lang="en-ZA" sz="1100">
            <a:effectLst/>
            <a:latin typeface="+mn-lt"/>
            <a:ea typeface="+mn-ea"/>
            <a:cs typeface="+mn-cs"/>
          </a:endParaRPr>
        </a:p>
        <a:p>
          <a:r>
            <a:rPr lang="en-ZA" sz="1100" b="1">
              <a:effectLst/>
              <a:latin typeface="+mn-lt"/>
              <a:ea typeface="+mn-ea"/>
              <a:cs typeface="+mn-cs"/>
            </a:rPr>
            <a:t>Excess</a:t>
          </a:r>
          <a:r>
            <a:rPr lang="en-ZA" sz="1100" b="1" baseline="0">
              <a:effectLst/>
              <a:latin typeface="+mn-lt"/>
              <a:ea typeface="+mn-ea"/>
              <a:cs typeface="+mn-cs"/>
            </a:rPr>
            <a:t> deaths (all cause): </a:t>
          </a:r>
          <a:r>
            <a:rPr lang="en-ZA" sz="1100" b="0" baseline="0">
              <a:effectLst/>
              <a:latin typeface="+mn-lt"/>
              <a:ea typeface="+mn-ea"/>
              <a:cs typeface="+mn-cs"/>
            </a:rPr>
            <a:t>The excess in the number of all causes of death relative to the predicted value</a:t>
          </a:r>
          <a:r>
            <a:rPr lang="en-ZA" sz="1100" b="0" baseline="0">
              <a:solidFill>
                <a:sysClr val="windowText" lastClr="000000"/>
              </a:solidFill>
              <a:effectLst/>
              <a:latin typeface="+mn-lt"/>
              <a:ea typeface="+mn-ea"/>
              <a:cs typeface="+mn-cs"/>
            </a:rPr>
            <a:t>, setting any negative excesses to zero. </a:t>
          </a:r>
          <a:endParaRPr lang="en-ZA" sz="1100" b="1">
            <a:solidFill>
              <a:sysClr val="windowText" lastClr="000000"/>
            </a:solidFill>
            <a:effectLst/>
            <a:latin typeface="+mn-lt"/>
            <a:ea typeface="+mn-ea"/>
            <a:cs typeface="+mn-cs"/>
          </a:endParaRPr>
        </a:p>
        <a:p>
          <a:endParaRPr lang="en-ZA" sz="1200">
            <a:effectLst/>
          </a:endParaRPr>
        </a:p>
        <a:p>
          <a:r>
            <a:rPr lang="en-ZA" sz="1100" b="1" baseline="0">
              <a:effectLst/>
              <a:latin typeface="+mn-lt"/>
              <a:ea typeface="+mn-ea"/>
              <a:cs typeface="+mn-cs"/>
            </a:rPr>
            <a:t>Download Report: </a:t>
          </a:r>
          <a:r>
            <a:rPr lang="en-ZA" sz="1100">
              <a:solidFill>
                <a:schemeClr val="accent1"/>
              </a:solidFill>
              <a:effectLst/>
              <a:latin typeface="+mn-lt"/>
              <a:ea typeface="+mn-ea"/>
              <a:cs typeface="+mn-cs"/>
            </a:rPr>
            <a:t>https://www.samrc.ac.za/reports/report-weekly-deaths-south-africa</a:t>
          </a:r>
        </a:p>
        <a:p>
          <a:endParaRPr lang="en-ZA" sz="1200">
            <a:effectLst/>
          </a:endParaRPr>
        </a:p>
        <a:p>
          <a:r>
            <a:rPr lang="en-ZA" sz="1100" b="1">
              <a:effectLst/>
              <a:latin typeface="+mn-lt"/>
              <a:ea typeface="+mn-ea"/>
              <a:cs typeface="+mn-cs"/>
            </a:rPr>
            <a:t>Information</a:t>
          </a:r>
          <a:r>
            <a:rPr lang="en-ZA" sz="1100">
              <a:effectLst/>
              <a:latin typeface="+mn-lt"/>
              <a:ea typeface="+mn-ea"/>
              <a:cs typeface="+mn-cs"/>
            </a:rPr>
            <a:t>: </a:t>
          </a:r>
          <a:r>
            <a:rPr lang="en-ZA" sz="1100">
              <a:solidFill>
                <a:schemeClr val="accent1"/>
              </a:solidFill>
              <a:effectLst/>
              <a:latin typeface="+mn-lt"/>
              <a:ea typeface="+mn-ea"/>
              <a:cs typeface="+mn-cs"/>
            </a:rPr>
            <a:t>debbie.bradshaw@mrc.ac.za</a:t>
          </a:r>
          <a:r>
            <a:rPr lang="en-ZA" sz="1100" baseline="0">
              <a:solidFill>
                <a:schemeClr val="accent1"/>
              </a:solidFill>
              <a:effectLst/>
              <a:latin typeface="+mn-lt"/>
              <a:ea typeface="+mn-ea"/>
              <a:cs typeface="+mn-cs"/>
            </a:rPr>
            <a:t> </a:t>
          </a:r>
        </a:p>
        <a:p>
          <a:endParaRPr lang="en-ZA" sz="1200">
            <a:solidFill>
              <a:schemeClr val="accent1"/>
            </a:solidFill>
            <a:effectLst/>
          </a:endParaRPr>
        </a:p>
        <a:p>
          <a:pPr algn="ctr">
            <a:lnSpc>
              <a:spcPct val="107000"/>
            </a:lnSpc>
            <a:spcAft>
              <a:spcPts val="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Aft>
              <a:spcPts val="80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1</xdr:col>
      <xdr:colOff>259436</xdr:colOff>
      <xdr:row>37</xdr:row>
      <xdr:rowOff>79832</xdr:rowOff>
    </xdr:from>
    <xdr:to>
      <xdr:col>8</xdr:col>
      <xdr:colOff>334364</xdr:colOff>
      <xdr:row>43</xdr:row>
      <xdr:rowOff>17999</xdr:rowOff>
    </xdr:to>
    <xdr:grpSp>
      <xdr:nvGrpSpPr>
        <xdr:cNvPr id="8" name="Group 7">
          <a:extLst>
            <a:ext uri="{FF2B5EF4-FFF2-40B4-BE49-F238E27FC236}">
              <a16:creationId xmlns:a16="http://schemas.microsoft.com/office/drawing/2014/main" id="{2633BD3A-E534-4727-8E7A-47C1B5C3C508}"/>
            </a:ext>
          </a:extLst>
        </xdr:cNvPr>
        <xdr:cNvGrpSpPr/>
      </xdr:nvGrpSpPr>
      <xdr:grpSpPr>
        <a:xfrm>
          <a:off x="869036" y="7074992"/>
          <a:ext cx="4342128" cy="1035447"/>
          <a:chOff x="0" y="0"/>
          <a:chExt cx="4342128" cy="1038225"/>
        </a:xfrm>
        <a:solidFill>
          <a:schemeClr val="bg1"/>
        </a:solidFill>
      </xdr:grpSpPr>
      <xdr:grpSp>
        <xdr:nvGrpSpPr>
          <xdr:cNvPr id="9" name="Group 8">
            <a:extLst>
              <a:ext uri="{FF2B5EF4-FFF2-40B4-BE49-F238E27FC236}">
                <a16:creationId xmlns:a16="http://schemas.microsoft.com/office/drawing/2014/main" id="{80E2D327-4647-4B4D-B6E7-EE135B05AF8B}"/>
              </a:ext>
            </a:extLst>
          </xdr:cNvPr>
          <xdr:cNvGrpSpPr/>
        </xdr:nvGrpSpPr>
        <xdr:grpSpPr>
          <a:xfrm>
            <a:off x="2285999" y="0"/>
            <a:ext cx="2056129" cy="1038225"/>
            <a:chOff x="2188120" y="76200"/>
            <a:chExt cx="2056566" cy="1038225"/>
          </a:xfrm>
          <a:grpFill/>
        </xdr:grpSpPr>
        <xdr:pic>
          <xdr:nvPicPr>
            <xdr:cNvPr id="11" name="Picture 10">
              <a:extLst>
                <a:ext uri="{FF2B5EF4-FFF2-40B4-BE49-F238E27FC236}">
                  <a16:creationId xmlns:a16="http://schemas.microsoft.com/office/drawing/2014/main" id="{6CF26F2F-BFB2-4AC4-98FA-DEC477640CB6}"/>
                </a:ext>
              </a:extLst>
            </xdr:cNvPr>
            <xdr:cNvPicPr>
              <a:picLocks noChangeAspect="1"/>
            </xdr:cNvPicPr>
          </xdr:nvPicPr>
          <xdr:blipFill>
            <a:blip xmlns:r="http://schemas.openxmlformats.org/officeDocument/2006/relationships" r:embed="rId1" cstate="print"/>
            <a:srcRect/>
            <a:stretch>
              <a:fillRect/>
            </a:stretch>
          </xdr:blipFill>
          <xdr:spPr bwMode="auto">
            <a:xfrm>
              <a:off x="2188120" y="76200"/>
              <a:ext cx="819150" cy="1028700"/>
            </a:xfrm>
            <a:prstGeom prst="rect">
              <a:avLst/>
            </a:prstGeom>
            <a:grpFill/>
          </xdr:spPr>
        </xdr:pic>
        <xdr:sp macro="" textlink="">
          <xdr:nvSpPr>
            <xdr:cNvPr id="12" name="Text Box 2">
              <a:extLst>
                <a:ext uri="{FF2B5EF4-FFF2-40B4-BE49-F238E27FC236}">
                  <a16:creationId xmlns:a16="http://schemas.microsoft.com/office/drawing/2014/main" id="{C9C3C79B-75F6-40FC-8FC1-D11D93EAD95E}"/>
                </a:ext>
              </a:extLst>
            </xdr:cNvPr>
            <xdr:cNvSpPr txBox="1">
              <a:spLocks noChangeArrowheads="1"/>
            </xdr:cNvSpPr>
          </xdr:nvSpPr>
          <xdr:spPr bwMode="auto">
            <a:xfrm>
              <a:off x="3020406" y="180975"/>
              <a:ext cx="1224280" cy="933450"/>
            </a:xfrm>
            <a:prstGeom prst="rect">
              <a:avLst/>
            </a:prstGeom>
            <a:grpFill/>
            <a:ln w="9525">
              <a:noFill/>
              <a:miter lim="800000"/>
              <a:headEnd/>
              <a:tailEnd/>
            </a:ln>
          </xdr:spPr>
          <xdr:txBody>
            <a:bodyPr rot="0" vert="horz" wrap="square" lIns="91440" tIns="45720" rIns="91440" bIns="45720" anchor="t" anchorCtr="0">
              <a:noAutofit/>
            </a:bodyPr>
            <a:lstStyle/>
            <a:p>
              <a:pPr>
                <a:lnSpc>
                  <a:spcPts val="1600"/>
                </a:lnSpc>
                <a:spcAft>
                  <a:spcPts val="800"/>
                </a:spcAft>
              </a:pPr>
              <a:r>
                <a:rPr lang="en-US" sz="1600">
                  <a:effectLst/>
                  <a:latin typeface="Calibri" panose="020F0502020204030204" pitchFamily="34" charset="0"/>
                  <a:ea typeface="Calibri" panose="020F0502020204030204" pitchFamily="34" charset="0"/>
                  <a:cs typeface="Arial" panose="020B0604020202020204" pitchFamily="34" charset="0"/>
                </a:rPr>
                <a:t>UCT Centre for Actuarial Research</a:t>
              </a: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grpSp>
      <xdr:pic>
        <xdr:nvPicPr>
          <xdr:cNvPr id="10" name="Picture 9">
            <a:extLst>
              <a:ext uri="{FF2B5EF4-FFF2-40B4-BE49-F238E27FC236}">
                <a16:creationId xmlns:a16="http://schemas.microsoft.com/office/drawing/2014/main" id="{4D40AAB6-3458-44FA-AD33-FB99AC8BFE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45720"/>
            <a:ext cx="2171065" cy="971550"/>
          </a:xfrm>
          <a:prstGeom prst="rect">
            <a:avLst/>
          </a:prstGeom>
          <a:grpFill/>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B3D4-61D4-4988-A785-D6EF2E94A686}">
  <dimension ref="A1:J45"/>
  <sheetViews>
    <sheetView tabSelected="1" view="pageBreakPreview" zoomScaleNormal="100" zoomScaleSheetLayoutView="100" workbookViewId="0">
      <selection activeCell="L23" sqref="L23"/>
    </sheetView>
  </sheetViews>
  <sheetFormatPr defaultRowHeight="14.4" x14ac:dyDescent="0.3"/>
  <cols>
    <col min="9" max="9" width="9.44140625" customWidth="1"/>
  </cols>
  <sheetData>
    <row r="1" spans="1:9" ht="32.4" x14ac:dyDescent="0.3">
      <c r="A1" s="9"/>
      <c r="B1" s="10"/>
      <c r="C1" s="10"/>
      <c r="D1" s="10"/>
      <c r="E1" s="10"/>
      <c r="F1" s="10"/>
      <c r="G1" s="10"/>
      <c r="H1" s="10"/>
      <c r="I1" s="10"/>
    </row>
    <row r="2" spans="1:9" x14ac:dyDescent="0.3">
      <c r="A2" s="10"/>
      <c r="B2" s="10"/>
      <c r="C2" s="10"/>
      <c r="D2" s="10"/>
      <c r="E2" s="10"/>
      <c r="F2" s="10"/>
      <c r="G2" s="10"/>
      <c r="H2" s="10"/>
      <c r="I2" s="10"/>
    </row>
    <row r="3" spans="1:9" x14ac:dyDescent="0.3">
      <c r="A3" s="10"/>
      <c r="B3" s="10"/>
      <c r="C3" s="10"/>
      <c r="D3" s="10"/>
      <c r="E3" s="10"/>
      <c r="F3" s="10"/>
      <c r="G3" s="10"/>
      <c r="H3" s="10"/>
      <c r="I3" s="10"/>
    </row>
    <row r="4" spans="1:9" x14ac:dyDescent="0.3">
      <c r="A4" s="10"/>
      <c r="B4" s="10"/>
      <c r="C4" s="10"/>
      <c r="D4" s="10"/>
      <c r="E4" s="10"/>
      <c r="F4" s="10"/>
      <c r="G4" s="10"/>
      <c r="H4" s="10"/>
      <c r="I4" s="10"/>
    </row>
    <row r="5" spans="1:9" x14ac:dyDescent="0.3">
      <c r="A5" s="10"/>
      <c r="B5" s="10"/>
      <c r="C5" s="10"/>
      <c r="D5" s="10"/>
      <c r="E5" s="10"/>
      <c r="F5" s="10"/>
      <c r="G5" s="10"/>
      <c r="H5" s="10"/>
      <c r="I5" s="10"/>
    </row>
    <row r="6" spans="1:9" x14ac:dyDescent="0.3">
      <c r="A6" s="10"/>
      <c r="B6" s="10"/>
      <c r="C6" s="10"/>
      <c r="D6" s="10"/>
      <c r="E6" s="10"/>
      <c r="F6" s="10"/>
      <c r="G6" s="10"/>
      <c r="H6" s="10"/>
      <c r="I6" s="10"/>
    </row>
    <row r="7" spans="1:9" x14ac:dyDescent="0.3">
      <c r="A7" s="10"/>
      <c r="B7" s="10"/>
      <c r="C7" s="10"/>
      <c r="D7" s="10"/>
      <c r="E7" s="10"/>
      <c r="F7" s="10"/>
      <c r="G7" s="10"/>
      <c r="H7" s="10"/>
      <c r="I7" s="10"/>
    </row>
    <row r="8" spans="1:9" x14ac:dyDescent="0.3">
      <c r="A8" s="10"/>
      <c r="B8" s="10"/>
      <c r="C8" s="10"/>
      <c r="D8" s="10"/>
      <c r="E8" s="10"/>
      <c r="F8" s="10"/>
      <c r="G8" s="10"/>
      <c r="H8" s="10"/>
      <c r="I8" s="10"/>
    </row>
    <row r="9" spans="1:9" x14ac:dyDescent="0.3">
      <c r="A9" s="10"/>
      <c r="B9" s="10"/>
      <c r="C9" s="10"/>
      <c r="D9" s="10"/>
      <c r="E9" s="10"/>
      <c r="F9" s="10"/>
      <c r="G9" s="10"/>
      <c r="H9" s="10"/>
      <c r="I9" s="10"/>
    </row>
    <row r="10" spans="1:9" x14ac:dyDescent="0.3">
      <c r="A10" s="10"/>
      <c r="B10" s="10"/>
      <c r="C10" s="10"/>
      <c r="D10" s="10"/>
      <c r="E10" s="10"/>
      <c r="F10" s="10"/>
      <c r="G10" s="10"/>
      <c r="H10" s="10"/>
      <c r="I10" s="10"/>
    </row>
    <row r="11" spans="1:9" x14ac:dyDescent="0.3">
      <c r="A11" s="10"/>
      <c r="B11" s="10"/>
      <c r="C11" s="10"/>
      <c r="D11" s="10"/>
      <c r="E11" s="10"/>
      <c r="F11" s="10"/>
      <c r="G11" s="10"/>
      <c r="H11" s="10"/>
      <c r="I11" s="10"/>
    </row>
    <row r="12" spans="1:9" x14ac:dyDescent="0.3">
      <c r="A12" s="10"/>
      <c r="B12" s="10"/>
      <c r="C12" s="10"/>
      <c r="D12" s="10"/>
      <c r="E12" s="10"/>
      <c r="F12" s="10"/>
      <c r="G12" s="10"/>
      <c r="H12" s="10"/>
      <c r="I12" s="10"/>
    </row>
    <row r="13" spans="1:9" x14ac:dyDescent="0.3">
      <c r="A13" s="10"/>
      <c r="B13" s="10"/>
      <c r="C13" s="10"/>
      <c r="D13" s="10"/>
      <c r="E13" s="10"/>
      <c r="F13" s="10"/>
      <c r="G13" s="10"/>
      <c r="H13" s="10"/>
      <c r="I13" s="10"/>
    </row>
    <row r="14" spans="1:9" x14ac:dyDescent="0.3">
      <c r="A14" s="10"/>
      <c r="B14" s="10"/>
      <c r="C14" s="10"/>
      <c r="D14" s="10"/>
      <c r="E14" s="10"/>
      <c r="F14" s="10"/>
      <c r="G14" s="10"/>
      <c r="H14" s="10"/>
      <c r="I14" s="10"/>
    </row>
    <row r="15" spans="1:9" x14ac:dyDescent="0.3">
      <c r="A15" s="10"/>
      <c r="B15" s="10"/>
      <c r="C15" s="10"/>
      <c r="D15" s="10"/>
      <c r="E15" s="10"/>
      <c r="F15" s="10"/>
      <c r="G15" s="10"/>
      <c r="H15" s="10"/>
      <c r="I15" s="10"/>
    </row>
    <row r="16" spans="1:9" x14ac:dyDescent="0.3">
      <c r="A16" s="10"/>
      <c r="B16" s="10"/>
      <c r="C16" s="10"/>
      <c r="D16" s="10"/>
      <c r="E16" s="10"/>
      <c r="F16" s="10"/>
      <c r="G16" s="10"/>
      <c r="H16" s="10"/>
      <c r="I16" s="10"/>
    </row>
    <row r="17" spans="1:9" x14ac:dyDescent="0.3">
      <c r="A17" s="10"/>
      <c r="B17" s="10"/>
      <c r="C17" s="10"/>
      <c r="D17" s="10"/>
      <c r="E17" s="10"/>
      <c r="F17" s="10"/>
      <c r="G17" s="10"/>
      <c r="H17" s="10"/>
      <c r="I17" s="10"/>
    </row>
    <row r="18" spans="1:9" x14ac:dyDescent="0.3">
      <c r="A18" s="10"/>
      <c r="B18" s="10"/>
      <c r="C18" s="10"/>
      <c r="D18" s="10"/>
      <c r="E18" s="10"/>
      <c r="F18" s="10"/>
      <c r="G18" s="10"/>
      <c r="H18" s="10"/>
      <c r="I18" s="10"/>
    </row>
    <row r="19" spans="1:9" x14ac:dyDescent="0.3">
      <c r="A19" s="10"/>
      <c r="B19" s="10"/>
      <c r="C19" s="10"/>
      <c r="D19" s="10"/>
      <c r="E19" s="10"/>
      <c r="F19" s="10"/>
      <c r="G19" s="10"/>
      <c r="H19" s="10"/>
      <c r="I19" s="10"/>
    </row>
    <row r="20" spans="1:9" x14ac:dyDescent="0.3">
      <c r="A20" s="10"/>
      <c r="B20" s="10"/>
      <c r="C20" s="10"/>
      <c r="D20" s="10"/>
      <c r="E20" s="10"/>
      <c r="F20" s="10"/>
      <c r="G20" s="10"/>
      <c r="H20" s="10"/>
      <c r="I20" s="10"/>
    </row>
    <row r="21" spans="1:9" x14ac:dyDescent="0.3">
      <c r="A21" s="10"/>
      <c r="B21" s="10"/>
      <c r="C21" s="10"/>
      <c r="D21" s="10"/>
      <c r="E21" s="10"/>
      <c r="F21" s="10"/>
      <c r="G21" s="10"/>
      <c r="H21" s="10"/>
      <c r="I21" s="10"/>
    </row>
    <row r="22" spans="1:9" x14ac:dyDescent="0.3">
      <c r="A22" s="10"/>
      <c r="B22" s="10"/>
      <c r="C22" s="10"/>
      <c r="D22" s="10"/>
      <c r="E22" s="10"/>
      <c r="F22" s="10"/>
      <c r="G22" s="10"/>
      <c r="H22" s="10"/>
      <c r="I22" s="10"/>
    </row>
    <row r="23" spans="1:9" x14ac:dyDescent="0.3">
      <c r="A23" s="10"/>
      <c r="B23" s="10"/>
      <c r="C23" s="10"/>
      <c r="D23" s="10"/>
      <c r="E23" s="10"/>
      <c r="F23" s="10"/>
      <c r="G23" s="10"/>
      <c r="H23" s="10"/>
      <c r="I23" s="10"/>
    </row>
    <row r="24" spans="1:9" x14ac:dyDescent="0.3">
      <c r="A24" s="10"/>
      <c r="B24" s="10"/>
      <c r="C24" s="10"/>
      <c r="D24" s="10"/>
      <c r="E24" s="10"/>
      <c r="F24" s="10"/>
      <c r="G24" s="10"/>
      <c r="H24" s="10"/>
      <c r="I24" s="10"/>
    </row>
    <row r="25" spans="1:9" x14ac:dyDescent="0.3">
      <c r="A25" s="10"/>
      <c r="B25" s="10"/>
      <c r="C25" s="10"/>
      <c r="D25" s="10"/>
      <c r="E25" s="10"/>
      <c r="F25" s="10"/>
      <c r="G25" s="10"/>
      <c r="H25" s="10"/>
      <c r="I25" s="10"/>
    </row>
    <row r="26" spans="1:9" x14ac:dyDescent="0.3">
      <c r="A26" s="10"/>
      <c r="B26" s="10"/>
      <c r="C26" s="10"/>
      <c r="D26" s="10"/>
      <c r="E26" s="10"/>
      <c r="F26" s="10"/>
      <c r="G26" s="10"/>
      <c r="H26" s="10"/>
      <c r="I26" s="10"/>
    </row>
    <row r="27" spans="1:9" x14ac:dyDescent="0.3">
      <c r="A27" s="10"/>
      <c r="B27" s="10"/>
      <c r="C27" s="10"/>
      <c r="D27" s="10"/>
      <c r="E27" s="10"/>
      <c r="F27" s="10"/>
      <c r="G27" s="10"/>
      <c r="H27" s="10"/>
      <c r="I27" s="10"/>
    </row>
    <row r="28" spans="1:9" x14ac:dyDescent="0.3">
      <c r="A28" s="10"/>
      <c r="B28" s="10"/>
      <c r="C28" s="10"/>
      <c r="D28" s="10"/>
      <c r="E28" s="10"/>
      <c r="F28" s="10"/>
      <c r="G28" s="10"/>
      <c r="H28" s="10"/>
      <c r="I28" s="10"/>
    </row>
    <row r="29" spans="1:9" x14ac:dyDescent="0.3">
      <c r="A29" s="10"/>
      <c r="B29" s="10"/>
      <c r="C29" s="10"/>
      <c r="D29" s="10"/>
      <c r="E29" s="10"/>
      <c r="F29" s="10"/>
      <c r="G29" s="10"/>
      <c r="H29" s="10"/>
      <c r="I29" s="10"/>
    </row>
    <row r="30" spans="1:9" x14ac:dyDescent="0.3">
      <c r="A30" s="10"/>
      <c r="B30" s="10"/>
      <c r="C30" s="10"/>
      <c r="D30" s="10"/>
      <c r="E30" s="10"/>
      <c r="F30" s="10"/>
      <c r="G30" s="10"/>
      <c r="H30" s="10"/>
      <c r="I30" s="10"/>
    </row>
    <row r="31" spans="1:9" x14ac:dyDescent="0.3">
      <c r="A31" s="10"/>
      <c r="B31" s="10"/>
      <c r="C31" s="10"/>
      <c r="D31" s="10"/>
      <c r="E31" s="10"/>
      <c r="F31" s="10"/>
      <c r="G31" s="10"/>
      <c r="H31" s="10"/>
      <c r="I31" s="10"/>
    </row>
    <row r="32" spans="1:9" x14ac:dyDescent="0.3">
      <c r="A32" s="10"/>
      <c r="B32" s="10"/>
      <c r="C32" s="10"/>
      <c r="D32" s="10"/>
      <c r="E32" s="10"/>
      <c r="F32" s="10"/>
      <c r="G32" s="10"/>
      <c r="H32" s="10"/>
      <c r="I32" s="10"/>
    </row>
    <row r="33" spans="1:10" x14ac:dyDescent="0.3">
      <c r="A33" s="10"/>
      <c r="B33" s="10"/>
      <c r="C33" s="10"/>
      <c r="D33" s="10"/>
      <c r="E33" s="10"/>
      <c r="F33" s="10"/>
      <c r="G33" s="10"/>
      <c r="H33" s="10"/>
      <c r="I33" s="10"/>
    </row>
    <row r="34" spans="1:10" x14ac:dyDescent="0.3">
      <c r="A34" s="10"/>
      <c r="B34" s="10"/>
      <c r="C34" s="10"/>
      <c r="D34" s="10"/>
      <c r="E34" s="10"/>
      <c r="F34" s="10"/>
      <c r="G34" s="10"/>
      <c r="H34" s="10"/>
      <c r="I34" s="10"/>
    </row>
    <row r="35" spans="1:10" x14ac:dyDescent="0.3">
      <c r="A35" s="10"/>
      <c r="B35" s="10"/>
      <c r="C35" s="10"/>
      <c r="D35" s="10"/>
      <c r="E35" s="10"/>
      <c r="F35" s="10"/>
      <c r="G35" s="10"/>
      <c r="H35" s="10"/>
      <c r="I35" s="10"/>
    </row>
    <row r="36" spans="1:10" x14ac:dyDescent="0.3">
      <c r="A36" s="10"/>
      <c r="B36" s="10"/>
      <c r="C36" s="10"/>
      <c r="D36" s="10"/>
      <c r="E36" s="10"/>
      <c r="F36" s="10"/>
      <c r="G36" s="10"/>
      <c r="H36" s="10"/>
      <c r="I36" s="10"/>
    </row>
    <row r="37" spans="1:10" x14ac:dyDescent="0.3">
      <c r="A37" s="10"/>
      <c r="B37" s="10"/>
      <c r="C37" s="10"/>
      <c r="D37" s="10"/>
      <c r="E37" s="10"/>
      <c r="F37" s="10"/>
      <c r="G37" s="10"/>
      <c r="H37" s="10"/>
      <c r="I37" s="10"/>
    </row>
    <row r="38" spans="1:10" x14ac:dyDescent="0.3">
      <c r="A38" s="11"/>
      <c r="B38" s="11"/>
      <c r="C38" s="11"/>
      <c r="D38" s="11"/>
      <c r="E38" s="11"/>
      <c r="F38" s="11"/>
      <c r="G38" s="11"/>
      <c r="H38" s="11"/>
      <c r="I38" s="11"/>
      <c r="J38" s="12"/>
    </row>
    <row r="39" spans="1:10" x14ac:dyDescent="0.3">
      <c r="A39" s="11"/>
      <c r="B39" s="11"/>
      <c r="C39" s="11"/>
      <c r="D39" s="11"/>
      <c r="E39" s="11"/>
      <c r="F39" s="11"/>
      <c r="G39" s="11"/>
      <c r="H39" s="11"/>
      <c r="I39" s="11"/>
      <c r="J39" s="12"/>
    </row>
    <row r="40" spans="1:10" x14ac:dyDescent="0.3">
      <c r="A40" s="11"/>
      <c r="B40" s="11"/>
      <c r="C40" s="11"/>
      <c r="D40" s="11"/>
      <c r="E40" s="11"/>
      <c r="F40" s="11"/>
      <c r="G40" s="11"/>
      <c r="H40" s="11"/>
      <c r="I40" s="11"/>
      <c r="J40" s="12"/>
    </row>
    <row r="41" spans="1:10" x14ac:dyDescent="0.3">
      <c r="A41" s="11"/>
      <c r="B41" s="11"/>
      <c r="C41" s="11"/>
      <c r="D41" s="11"/>
      <c r="E41" s="11"/>
      <c r="F41" s="11"/>
      <c r="G41" s="11"/>
      <c r="H41" s="11"/>
      <c r="I41" s="11"/>
      <c r="J41" s="12"/>
    </row>
    <row r="42" spans="1:10" x14ac:dyDescent="0.3">
      <c r="A42" s="11"/>
      <c r="B42" s="11"/>
      <c r="C42" s="11"/>
      <c r="D42" s="11"/>
      <c r="E42" s="11"/>
      <c r="F42" s="11"/>
      <c r="G42" s="11"/>
      <c r="H42" s="11"/>
      <c r="I42" s="11"/>
      <c r="J42" s="12"/>
    </row>
    <row r="43" spans="1:10" x14ac:dyDescent="0.3">
      <c r="A43" s="11"/>
      <c r="B43" s="11"/>
      <c r="C43" s="11"/>
      <c r="D43" s="11"/>
      <c r="E43" s="11"/>
      <c r="F43" s="11"/>
      <c r="G43" s="11"/>
      <c r="H43" s="11"/>
      <c r="I43" s="11"/>
      <c r="J43" s="12"/>
    </row>
    <row r="44" spans="1:10" x14ac:dyDescent="0.3">
      <c r="A44" s="11"/>
      <c r="B44" s="11"/>
      <c r="C44" s="11"/>
      <c r="D44" s="11"/>
      <c r="E44" s="11"/>
      <c r="F44" s="11"/>
      <c r="G44" s="11"/>
      <c r="H44" s="11"/>
      <c r="I44" s="11"/>
      <c r="J44" s="12"/>
    </row>
    <row r="45" spans="1:10" ht="15" thickBot="1" x14ac:dyDescent="0.35">
      <c r="A45" s="13"/>
      <c r="B45" s="13"/>
      <c r="C45" s="13"/>
      <c r="D45" s="13"/>
      <c r="E45" s="13"/>
      <c r="F45" s="13"/>
      <c r="G45" s="13"/>
      <c r="H45" s="13"/>
      <c r="I45" s="13"/>
      <c r="J45" s="12"/>
    </row>
  </sheetData>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C3468-A730-4C35-AB95-FCA349C03327}">
  <dimension ref="A1:G92"/>
  <sheetViews>
    <sheetView workbookViewId="0">
      <selection sqref="A1:B2"/>
    </sheetView>
  </sheetViews>
  <sheetFormatPr defaultRowHeight="14.4" x14ac:dyDescent="0.3"/>
  <cols>
    <col min="1" max="1" width="3.44140625" customWidth="1"/>
    <col min="2" max="2" width="16.77734375" customWidth="1"/>
    <col min="3" max="3" width="11.44140625" customWidth="1"/>
    <col min="4" max="4" width="10.88671875" customWidth="1"/>
    <col min="5" max="5" width="11.109375" customWidth="1"/>
  </cols>
  <sheetData>
    <row r="1" spans="1:5" ht="24.6" customHeight="1" x14ac:dyDescent="0.3">
      <c r="A1" s="83" t="s">
        <v>25</v>
      </c>
      <c r="B1" s="84"/>
      <c r="C1" s="80" t="s">
        <v>23</v>
      </c>
      <c r="D1" s="81"/>
      <c r="E1" s="82"/>
    </row>
    <row r="2" spans="1:5" ht="14.4" customHeight="1" x14ac:dyDescent="0.3">
      <c r="A2" s="85"/>
      <c r="B2" s="86"/>
      <c r="C2" s="8" t="s">
        <v>20</v>
      </c>
      <c r="D2" s="8" t="s">
        <v>21</v>
      </c>
      <c r="E2" s="8" t="s">
        <v>22</v>
      </c>
    </row>
    <row r="3" spans="1:5" x14ac:dyDescent="0.3">
      <c r="A3" s="3">
        <v>1</v>
      </c>
      <c r="B3" s="4">
        <v>43828</v>
      </c>
      <c r="C3" s="5">
        <v>153.2208510055965</v>
      </c>
      <c r="D3" s="5">
        <v>471.30617221189078</v>
      </c>
      <c r="E3" s="5">
        <v>352.99685762139012</v>
      </c>
    </row>
    <row r="4" spans="1:5" x14ac:dyDescent="0.3">
      <c r="A4" s="3">
        <v>2</v>
      </c>
      <c r="B4" s="4">
        <v>43835</v>
      </c>
      <c r="C4" s="5">
        <v>9110.3060576293483</v>
      </c>
      <c r="D4" s="5">
        <v>8251.5584209193912</v>
      </c>
      <c r="E4" s="5">
        <v>858.74763670995651</v>
      </c>
    </row>
    <row r="5" spans="1:5" x14ac:dyDescent="0.3">
      <c r="A5" s="3">
        <v>3</v>
      </c>
      <c r="B5" s="4">
        <v>43842</v>
      </c>
      <c r="C5" s="5">
        <v>133.77881736105778</v>
      </c>
      <c r="D5" s="5">
        <v>489.51847864808667</v>
      </c>
      <c r="E5" s="5">
        <v>372.78971564771786</v>
      </c>
    </row>
    <row r="6" spans="1:5" x14ac:dyDescent="0.3">
      <c r="A6" s="3">
        <v>4</v>
      </c>
      <c r="B6" s="4">
        <v>43849</v>
      </c>
      <c r="C6" s="5">
        <v>146.601811113054</v>
      </c>
      <c r="D6" s="5">
        <v>484.15796259018066</v>
      </c>
      <c r="E6" s="5">
        <v>354.24171790232487</v>
      </c>
    </row>
    <row r="7" spans="1:5" x14ac:dyDescent="0.3">
      <c r="A7" s="3">
        <v>5</v>
      </c>
      <c r="B7" s="4">
        <v>43856</v>
      </c>
      <c r="C7" s="5">
        <v>120.12524563536799</v>
      </c>
      <c r="D7" s="5">
        <v>531.13100070212352</v>
      </c>
      <c r="E7" s="5">
        <v>426.30416075873018</v>
      </c>
    </row>
    <row r="8" spans="1:5" x14ac:dyDescent="0.3">
      <c r="A8" s="3">
        <v>6</v>
      </c>
      <c r="B8" s="4">
        <v>43863</v>
      </c>
      <c r="C8" s="5">
        <v>175.81341550646835</v>
      </c>
      <c r="D8" s="5">
        <v>546.82396335089209</v>
      </c>
      <c r="E8" s="5">
        <v>393.040505682706</v>
      </c>
    </row>
    <row r="9" spans="1:5" x14ac:dyDescent="0.3">
      <c r="A9" s="3">
        <v>7</v>
      </c>
      <c r="B9" s="4">
        <v>43870</v>
      </c>
      <c r="C9" s="5">
        <v>157.14451139312519</v>
      </c>
      <c r="D9" s="5">
        <v>467.55312555739602</v>
      </c>
      <c r="E9" s="5">
        <v>363.37903493109582</v>
      </c>
    </row>
    <row r="10" spans="1:5" x14ac:dyDescent="0.3">
      <c r="A10" s="3">
        <v>8</v>
      </c>
      <c r="B10" s="4">
        <v>43877</v>
      </c>
      <c r="C10" s="5">
        <v>127.90850290058867</v>
      </c>
      <c r="D10" s="5">
        <v>7723.2785722896342</v>
      </c>
      <c r="E10" s="5">
        <v>935.1949177320148</v>
      </c>
    </row>
    <row r="11" spans="1:5" x14ac:dyDescent="0.3">
      <c r="A11" s="3">
        <v>9</v>
      </c>
      <c r="B11" s="4">
        <v>43884</v>
      </c>
      <c r="C11" s="5">
        <v>117.61994508287034</v>
      </c>
      <c r="D11" s="5">
        <v>7444.0031222629923</v>
      </c>
      <c r="E11" s="5">
        <v>921.53823697146152</v>
      </c>
    </row>
    <row r="12" spans="1:5" x14ac:dyDescent="0.3">
      <c r="A12" s="3">
        <v>10</v>
      </c>
      <c r="B12" s="4">
        <v>43891</v>
      </c>
      <c r="C12" s="5">
        <v>143.56042584765547</v>
      </c>
      <c r="D12" s="5">
        <v>8056.8028933995138</v>
      </c>
      <c r="E12" s="5">
        <v>1229.9515504806061</v>
      </c>
    </row>
    <row r="13" spans="1:5" x14ac:dyDescent="0.3">
      <c r="A13" s="3">
        <v>11</v>
      </c>
      <c r="B13" s="4">
        <v>43898</v>
      </c>
      <c r="C13" s="5">
        <v>8795.1671251447442</v>
      </c>
      <c r="D13" s="5">
        <v>7831.1470598482883</v>
      </c>
      <c r="E13" s="5">
        <v>964.02006529645678</v>
      </c>
    </row>
    <row r="14" spans="1:5" x14ac:dyDescent="0.3">
      <c r="A14" s="3">
        <v>12</v>
      </c>
      <c r="B14" s="4">
        <v>43905</v>
      </c>
      <c r="C14" s="5">
        <v>8592.2408500623678</v>
      </c>
      <c r="D14" s="5">
        <v>7686.2887883988687</v>
      </c>
      <c r="E14" s="5">
        <v>905.95206166349794</v>
      </c>
    </row>
    <row r="15" spans="1:5" x14ac:dyDescent="0.3">
      <c r="A15" s="3">
        <v>13</v>
      </c>
      <c r="B15" s="4">
        <v>43912</v>
      </c>
      <c r="C15" s="5">
        <v>8447.121283740993</v>
      </c>
      <c r="D15" s="5">
        <v>7652.4210688512158</v>
      </c>
      <c r="E15" s="5">
        <v>794.70021488977784</v>
      </c>
    </row>
    <row r="16" spans="1:5" x14ac:dyDescent="0.3">
      <c r="A16" s="3">
        <v>14</v>
      </c>
      <c r="B16" s="4">
        <v>43919</v>
      </c>
      <c r="C16" s="5">
        <v>8236.3277164304509</v>
      </c>
      <c r="D16" s="5">
        <v>7720.2525454917304</v>
      </c>
      <c r="E16" s="5">
        <v>516.07517093872093</v>
      </c>
    </row>
    <row r="17" spans="1:5" x14ac:dyDescent="0.3">
      <c r="A17" s="3">
        <v>15</v>
      </c>
      <c r="B17" s="4">
        <v>43926</v>
      </c>
      <c r="C17" s="5">
        <v>8255.1839542121379</v>
      </c>
      <c r="D17" s="5">
        <v>7796.8040885750361</v>
      </c>
      <c r="E17" s="5">
        <v>458.37986563710172</v>
      </c>
    </row>
    <row r="18" spans="1:5" x14ac:dyDescent="0.3">
      <c r="A18" s="3">
        <v>16</v>
      </c>
      <c r="B18" s="4">
        <v>43933</v>
      </c>
      <c r="C18" s="5">
        <v>8120.0905759449852</v>
      </c>
      <c r="D18" s="5">
        <v>7649.7742611730673</v>
      </c>
      <c r="E18" s="5">
        <v>470.31631477191803</v>
      </c>
    </row>
    <row r="19" spans="1:5" x14ac:dyDescent="0.3">
      <c r="A19" s="3">
        <v>17</v>
      </c>
      <c r="B19" s="4">
        <v>43940</v>
      </c>
      <c r="C19" s="5">
        <v>7956.1390970305029</v>
      </c>
      <c r="D19" s="5">
        <v>7482.823355644271</v>
      </c>
      <c r="E19" s="5">
        <v>473.31574138623142</v>
      </c>
    </row>
    <row r="20" spans="1:5" x14ac:dyDescent="0.3">
      <c r="A20" s="3">
        <v>18</v>
      </c>
      <c r="B20" s="4">
        <v>43947</v>
      </c>
      <c r="C20" s="5">
        <v>8029.8760917160434</v>
      </c>
      <c r="D20" s="5">
        <v>7569.0492665004904</v>
      </c>
      <c r="E20" s="5">
        <v>460.82682521555319</v>
      </c>
    </row>
    <row r="21" spans="1:5" x14ac:dyDescent="0.3">
      <c r="A21" s="3">
        <v>19</v>
      </c>
      <c r="B21" s="4">
        <v>43954</v>
      </c>
      <c r="C21" s="5">
        <v>8504.8437075933944</v>
      </c>
      <c r="D21" s="5">
        <v>7926.7983933629212</v>
      </c>
      <c r="E21" s="5">
        <v>578.0453142304741</v>
      </c>
    </row>
    <row r="22" spans="1:5" x14ac:dyDescent="0.3">
      <c r="A22" s="3">
        <v>20</v>
      </c>
      <c r="B22" s="4">
        <v>43961</v>
      </c>
      <c r="C22" s="5">
        <v>8649.0483530692072</v>
      </c>
      <c r="D22" s="5">
        <v>8085.1629687623554</v>
      </c>
      <c r="E22" s="5">
        <v>563.88538430685094</v>
      </c>
    </row>
    <row r="23" spans="1:5" x14ac:dyDescent="0.3">
      <c r="A23" s="3">
        <v>21</v>
      </c>
      <c r="B23" s="4">
        <v>43968</v>
      </c>
      <c r="C23" s="5">
        <v>8878.5128785731704</v>
      </c>
      <c r="D23" s="5">
        <v>8250.3685301759106</v>
      </c>
      <c r="E23" s="5">
        <v>628.14434839725982</v>
      </c>
    </row>
    <row r="24" spans="1:5" x14ac:dyDescent="0.3">
      <c r="A24" s="3">
        <v>22</v>
      </c>
      <c r="B24" s="4">
        <v>43975</v>
      </c>
      <c r="C24" s="5">
        <v>9444.9538315107293</v>
      </c>
      <c r="D24" s="5">
        <v>8821.5534355963246</v>
      </c>
      <c r="E24" s="5">
        <v>623.40039591440541</v>
      </c>
    </row>
    <row r="25" spans="1:5" x14ac:dyDescent="0.3">
      <c r="A25" s="3">
        <v>23</v>
      </c>
      <c r="B25" s="4">
        <v>43982</v>
      </c>
      <c r="C25" s="5">
        <v>10153.216254494881</v>
      </c>
      <c r="D25" s="5">
        <v>9073.5811721725058</v>
      </c>
      <c r="E25" s="5">
        <v>1079.6350823223756</v>
      </c>
    </row>
    <row r="26" spans="1:5" x14ac:dyDescent="0.3">
      <c r="A26" s="3">
        <v>24</v>
      </c>
      <c r="B26" s="4">
        <v>43989</v>
      </c>
      <c r="C26" s="5">
        <v>10629.614338465342</v>
      </c>
      <c r="D26" s="5">
        <v>9659.4823206629808</v>
      </c>
      <c r="E26" s="5">
        <v>970.13201780236159</v>
      </c>
    </row>
    <row r="27" spans="1:5" x14ac:dyDescent="0.3">
      <c r="A27" s="3">
        <v>25</v>
      </c>
      <c r="B27" s="4">
        <v>43996</v>
      </c>
      <c r="C27" s="5">
        <v>11977.820534485174</v>
      </c>
      <c r="D27" s="5">
        <v>11038.740652879038</v>
      </c>
      <c r="E27" s="5">
        <v>939.07988160613661</v>
      </c>
    </row>
    <row r="28" spans="1:5" x14ac:dyDescent="0.3">
      <c r="A28" s="3">
        <v>26</v>
      </c>
      <c r="B28" s="4">
        <v>44003</v>
      </c>
      <c r="C28" s="5">
        <v>12529.945359102396</v>
      </c>
      <c r="D28" s="5">
        <v>11587.982847998443</v>
      </c>
      <c r="E28" s="5">
        <v>941.96251110395337</v>
      </c>
    </row>
    <row r="29" spans="1:5" x14ac:dyDescent="0.3">
      <c r="A29" s="3">
        <v>27</v>
      </c>
      <c r="B29" s="4">
        <v>44010</v>
      </c>
      <c r="C29" s="5">
        <v>13512.666538427249</v>
      </c>
      <c r="D29" s="5">
        <v>12556.867539294642</v>
      </c>
      <c r="E29" s="5">
        <v>955.79899913260647</v>
      </c>
    </row>
    <row r="30" spans="1:5" x14ac:dyDescent="0.3">
      <c r="A30" s="3">
        <v>28</v>
      </c>
      <c r="B30" s="4">
        <v>44017</v>
      </c>
      <c r="C30" s="5">
        <v>14762.60874687829</v>
      </c>
      <c r="D30" s="5">
        <v>13837.499672660186</v>
      </c>
      <c r="E30" s="5">
        <v>925.10907421810418</v>
      </c>
    </row>
    <row r="31" spans="1:5" x14ac:dyDescent="0.3">
      <c r="A31" s="3">
        <v>29</v>
      </c>
      <c r="B31" s="4">
        <v>44024</v>
      </c>
      <c r="C31" s="5">
        <v>16243.501316165493</v>
      </c>
      <c r="D31" s="5">
        <v>15422.726142816078</v>
      </c>
      <c r="E31" s="5">
        <v>820.77517334941513</v>
      </c>
    </row>
    <row r="32" spans="1:5" x14ac:dyDescent="0.3">
      <c r="A32" s="3">
        <v>30</v>
      </c>
      <c r="B32" s="4">
        <v>44031</v>
      </c>
      <c r="C32" s="5">
        <v>16193.364968185409</v>
      </c>
      <c r="D32" s="5">
        <v>15406.873540943634</v>
      </c>
      <c r="E32" s="5">
        <v>786.49142724177534</v>
      </c>
    </row>
    <row r="33" spans="1:5" x14ac:dyDescent="0.3">
      <c r="A33" s="3">
        <v>31</v>
      </c>
      <c r="B33" s="4">
        <v>44038</v>
      </c>
      <c r="C33" s="5">
        <v>15252.7151293061</v>
      </c>
      <c r="D33" s="5">
        <v>14467.727065996976</v>
      </c>
      <c r="E33" s="5">
        <v>784.98806330912248</v>
      </c>
    </row>
    <row r="34" spans="1:5" x14ac:dyDescent="0.3">
      <c r="A34" s="3">
        <v>32</v>
      </c>
      <c r="B34" s="4">
        <v>44045</v>
      </c>
      <c r="C34" s="5">
        <v>13703.857332531079</v>
      </c>
      <c r="D34" s="5">
        <v>12862.164015820046</v>
      </c>
      <c r="E34" s="5">
        <v>841.69331671103305</v>
      </c>
    </row>
    <row r="35" spans="1:5" x14ac:dyDescent="0.3">
      <c r="A35" s="3">
        <v>33</v>
      </c>
      <c r="B35" s="4">
        <v>44052</v>
      </c>
      <c r="C35" s="5">
        <v>12379.617477038953</v>
      </c>
      <c r="D35" s="5">
        <v>11538.104310970994</v>
      </c>
      <c r="E35" s="5">
        <v>841.51316606796036</v>
      </c>
    </row>
    <row r="36" spans="1:5" x14ac:dyDescent="0.3">
      <c r="A36" s="3">
        <v>34</v>
      </c>
      <c r="B36" s="4">
        <v>44059</v>
      </c>
      <c r="C36" s="5">
        <v>11950.924604483655</v>
      </c>
      <c r="D36" s="5">
        <v>10919.833279665718</v>
      </c>
      <c r="E36" s="5">
        <v>1031.0913248179352</v>
      </c>
    </row>
    <row r="37" spans="1:5" x14ac:dyDescent="0.3">
      <c r="A37" s="3">
        <v>35</v>
      </c>
      <c r="B37" s="4">
        <v>44066</v>
      </c>
      <c r="C37" s="5">
        <v>11134.773754554219</v>
      </c>
      <c r="D37" s="5">
        <v>10026.791704339706</v>
      </c>
      <c r="E37" s="5">
        <v>1107.9820502145119</v>
      </c>
    </row>
    <row r="38" spans="1:5" x14ac:dyDescent="0.3">
      <c r="A38" s="3">
        <v>36</v>
      </c>
      <c r="B38" s="4">
        <v>44073</v>
      </c>
      <c r="C38" s="5">
        <v>10916.883754729717</v>
      </c>
      <c r="D38" s="5">
        <v>9745.4939342484067</v>
      </c>
      <c r="E38" s="5">
        <v>1171.3898204813115</v>
      </c>
    </row>
    <row r="39" spans="1:5" x14ac:dyDescent="0.3">
      <c r="A39" s="3">
        <v>37</v>
      </c>
      <c r="B39" s="4">
        <v>44080</v>
      </c>
      <c r="C39" s="5">
        <v>10054.013118014502</v>
      </c>
      <c r="D39" s="5">
        <v>8904.748429001871</v>
      </c>
      <c r="E39" s="5">
        <v>1149.2646890126318</v>
      </c>
    </row>
    <row r="40" spans="1:5" x14ac:dyDescent="0.3">
      <c r="A40" s="3">
        <v>38</v>
      </c>
      <c r="B40" s="4">
        <v>44087</v>
      </c>
      <c r="C40" s="5">
        <v>9561.2647984554296</v>
      </c>
      <c r="D40" s="5">
        <v>8523.6789587862968</v>
      </c>
      <c r="E40" s="5">
        <v>1037.5858396691328</v>
      </c>
    </row>
    <row r="41" spans="1:5" x14ac:dyDescent="0.3">
      <c r="A41" s="3">
        <v>39</v>
      </c>
      <c r="B41" s="4">
        <v>44094</v>
      </c>
      <c r="C41" s="5">
        <v>9858.4792664822562</v>
      </c>
      <c r="D41" s="5">
        <v>8655.4590811673352</v>
      </c>
      <c r="E41" s="5">
        <v>1203.0201853149208</v>
      </c>
    </row>
    <row r="42" spans="1:5" x14ac:dyDescent="0.3">
      <c r="A42" s="3">
        <v>40</v>
      </c>
      <c r="B42" s="4">
        <v>44101</v>
      </c>
      <c r="C42" s="5">
        <v>9490.9006907568182</v>
      </c>
      <c r="D42" s="5">
        <v>8423.6077613915695</v>
      </c>
      <c r="E42" s="5">
        <v>1067.2929293652483</v>
      </c>
    </row>
    <row r="43" spans="1:5" x14ac:dyDescent="0.3">
      <c r="A43" s="3">
        <v>41</v>
      </c>
      <c r="B43" s="4">
        <v>44108</v>
      </c>
      <c r="C43" s="5">
        <v>10051.610234133372</v>
      </c>
      <c r="D43" s="5">
        <v>8831.875140905704</v>
      </c>
      <c r="E43" s="5">
        <v>1219.7350932276677</v>
      </c>
    </row>
    <row r="44" spans="1:5" x14ac:dyDescent="0.3">
      <c r="A44" s="3">
        <v>42</v>
      </c>
      <c r="B44" s="4">
        <v>44115</v>
      </c>
      <c r="C44" s="5">
        <v>10106.562313779794</v>
      </c>
      <c r="D44" s="5">
        <v>8981.475153215797</v>
      </c>
      <c r="E44" s="5">
        <v>1125.0871605639968</v>
      </c>
    </row>
    <row r="45" spans="1:5" x14ac:dyDescent="0.3">
      <c r="A45" s="3">
        <v>43</v>
      </c>
      <c r="B45" s="4">
        <v>44122</v>
      </c>
      <c r="C45" s="5">
        <v>9923.1387634949497</v>
      </c>
      <c r="D45" s="5">
        <v>8816.1290916949511</v>
      </c>
      <c r="E45" s="5">
        <v>1107.0096717999991</v>
      </c>
    </row>
    <row r="46" spans="1:5" x14ac:dyDescent="0.3">
      <c r="A46" s="3">
        <v>44</v>
      </c>
      <c r="B46" s="4">
        <v>44129</v>
      </c>
      <c r="C46" s="5">
        <v>9799.7855144392324</v>
      </c>
      <c r="D46" s="5">
        <v>8697.1560496878119</v>
      </c>
      <c r="E46" s="5">
        <v>1102.6294647514203</v>
      </c>
    </row>
    <row r="47" spans="1:5" x14ac:dyDescent="0.3">
      <c r="A47" s="3">
        <v>45</v>
      </c>
      <c r="B47" s="4">
        <v>44136</v>
      </c>
      <c r="C47" s="5">
        <v>9945.3680785093056</v>
      </c>
      <c r="D47" s="5">
        <v>8813.9811593555387</v>
      </c>
      <c r="E47" s="5">
        <v>1131.3869191537665</v>
      </c>
    </row>
    <row r="48" spans="1:5" x14ac:dyDescent="0.3">
      <c r="A48" s="3">
        <v>46</v>
      </c>
      <c r="B48" s="4">
        <v>44143</v>
      </c>
      <c r="C48" s="5">
        <v>10274.942909094589</v>
      </c>
      <c r="D48" s="5">
        <v>9199.2258546957564</v>
      </c>
      <c r="E48" s="5">
        <v>1075.7170543988327</v>
      </c>
    </row>
    <row r="49" spans="1:7" x14ac:dyDescent="0.3">
      <c r="A49" s="3">
        <v>47</v>
      </c>
      <c r="B49" s="4">
        <v>44150</v>
      </c>
      <c r="C49" s="5">
        <v>10249.008493790088</v>
      </c>
      <c r="D49" s="5">
        <v>9158.401253901875</v>
      </c>
      <c r="E49" s="5">
        <v>1090.6072398882129</v>
      </c>
      <c r="F49" s="34"/>
      <c r="G49" s="34"/>
    </row>
    <row r="50" spans="1:7" x14ac:dyDescent="0.3">
      <c r="A50" s="3">
        <v>48</v>
      </c>
      <c r="B50" s="4">
        <v>44157</v>
      </c>
      <c r="C50" s="5">
        <v>10063.497020440358</v>
      </c>
      <c r="D50" s="5">
        <v>8944.9682253703468</v>
      </c>
      <c r="E50" s="5">
        <v>1118.5287950700117</v>
      </c>
      <c r="F50" s="34"/>
      <c r="G50" s="34"/>
    </row>
    <row r="51" spans="1:7" x14ac:dyDescent="0.3">
      <c r="A51" s="3">
        <v>49</v>
      </c>
      <c r="B51" s="4">
        <v>44164</v>
      </c>
      <c r="C51" s="5">
        <v>11315.289659834738</v>
      </c>
      <c r="D51" s="5">
        <v>10060.662821049631</v>
      </c>
      <c r="E51" s="5">
        <v>1254.6268387851085</v>
      </c>
      <c r="F51" s="34"/>
      <c r="G51" s="34"/>
    </row>
    <row r="52" spans="1:7" x14ac:dyDescent="0.3">
      <c r="A52" s="3">
        <v>50</v>
      </c>
      <c r="B52" s="4">
        <v>44171</v>
      </c>
      <c r="C52" s="5">
        <v>12251.380451799676</v>
      </c>
      <c r="D52" s="5">
        <v>11058.606870207517</v>
      </c>
      <c r="E52" s="5">
        <v>1192.7735815921596</v>
      </c>
      <c r="F52" s="34"/>
      <c r="G52" s="34"/>
    </row>
    <row r="53" spans="1:7" x14ac:dyDescent="0.3">
      <c r="A53" s="3">
        <v>51</v>
      </c>
      <c r="B53" s="4">
        <v>44178</v>
      </c>
      <c r="C53" s="5">
        <v>13596.055053665474</v>
      </c>
      <c r="D53" s="5">
        <v>12336.785598728507</v>
      </c>
      <c r="E53" s="5">
        <v>1259.2694549369662</v>
      </c>
      <c r="F53" s="34"/>
      <c r="G53" s="34"/>
    </row>
    <row r="54" spans="1:7" x14ac:dyDescent="0.3">
      <c r="A54" s="3">
        <v>52</v>
      </c>
      <c r="B54" s="4">
        <v>44185</v>
      </c>
      <c r="C54" s="5">
        <v>16914.5649474854</v>
      </c>
      <c r="D54" s="5">
        <v>15341.992489424283</v>
      </c>
      <c r="E54" s="5">
        <v>1572.5724580611161</v>
      </c>
      <c r="F54" s="34"/>
      <c r="G54" s="34"/>
    </row>
    <row r="55" spans="1:7" x14ac:dyDescent="0.3">
      <c r="A55" s="3">
        <v>53</v>
      </c>
      <c r="B55" s="4">
        <v>44192</v>
      </c>
      <c r="C55" s="5">
        <v>20018.574469213694</v>
      </c>
      <c r="D55" s="5">
        <v>19005.224523377983</v>
      </c>
      <c r="E55" s="5">
        <v>1013.3499458357101</v>
      </c>
      <c r="F55" s="34"/>
      <c r="G55" s="34"/>
    </row>
    <row r="56" spans="1:7" x14ac:dyDescent="0.3">
      <c r="A56" s="3">
        <v>1</v>
      </c>
      <c r="B56" s="4">
        <v>44193</v>
      </c>
      <c r="C56" s="5">
        <v>22717.671838099192</v>
      </c>
      <c r="D56" s="5">
        <v>21999.803544688071</v>
      </c>
      <c r="E56" s="5">
        <v>717.86829341111923</v>
      </c>
      <c r="F56" s="34"/>
      <c r="G56" s="34"/>
    </row>
    <row r="57" spans="1:7" x14ac:dyDescent="0.3">
      <c r="A57" s="3">
        <v>2</v>
      </c>
      <c r="B57" s="4">
        <v>44194</v>
      </c>
      <c r="C57" s="5">
        <v>24157.093990436537</v>
      </c>
      <c r="D57" s="5">
        <v>23471.825855769748</v>
      </c>
      <c r="E57" s="5">
        <v>685.26813466678834</v>
      </c>
      <c r="F57" s="34"/>
      <c r="G57" s="34"/>
    </row>
    <row r="58" spans="1:7" x14ac:dyDescent="0.3">
      <c r="A58" s="3">
        <v>3</v>
      </c>
      <c r="B58" s="4">
        <v>44195</v>
      </c>
      <c r="C58" s="5">
        <v>20820.100749015932</v>
      </c>
      <c r="D58" s="5">
        <v>20163.350083224293</v>
      </c>
      <c r="E58" s="5">
        <v>656.75066579164081</v>
      </c>
      <c r="F58" s="34"/>
      <c r="G58" s="34"/>
    </row>
    <row r="59" spans="1:7" x14ac:dyDescent="0.3">
      <c r="A59" s="3">
        <v>4</v>
      </c>
      <c r="B59" s="4">
        <v>44196</v>
      </c>
      <c r="C59" s="5">
        <v>15191.540111453296</v>
      </c>
      <c r="D59" s="5">
        <v>14477.756586503452</v>
      </c>
      <c r="E59" s="5">
        <v>713.78352494984415</v>
      </c>
      <c r="F59" s="34"/>
      <c r="G59" s="34"/>
    </row>
    <row r="60" spans="1:7" x14ac:dyDescent="0.3">
      <c r="A60" s="87" t="s">
        <v>164</v>
      </c>
      <c r="B60" s="87"/>
      <c r="C60" s="27">
        <f>SUM(C3:C59)</f>
        <v>569997.93762974639</v>
      </c>
      <c r="D60" s="27">
        <f t="shared" ref="D60:E60" si="0">SUM(D3:D59)</f>
        <v>550949.16020693048</v>
      </c>
      <c r="E60" s="27">
        <f t="shared" si="0"/>
        <v>49337.015885711153</v>
      </c>
    </row>
    <row r="61" spans="1:7" x14ac:dyDescent="0.3">
      <c r="A61" s="14"/>
      <c r="B61" s="14"/>
      <c r="C61" s="16"/>
      <c r="D61" s="17"/>
      <c r="E61" s="17"/>
    </row>
    <row r="62" spans="1:7" x14ac:dyDescent="0.3">
      <c r="A62" s="18" t="s">
        <v>26</v>
      </c>
      <c r="B62" s="15"/>
      <c r="C62" s="36"/>
      <c r="D62" s="37"/>
      <c r="E62" s="37"/>
      <c r="F62" s="34"/>
      <c r="G62" s="34"/>
    </row>
    <row r="63" spans="1:7" x14ac:dyDescent="0.3">
      <c r="A63" s="19" t="s">
        <v>165</v>
      </c>
      <c r="B63" s="20"/>
      <c r="C63" s="28">
        <v>132480.87170787045</v>
      </c>
      <c r="D63" s="21"/>
      <c r="E63" s="22"/>
      <c r="F63" s="23"/>
      <c r="G63" s="23"/>
    </row>
    <row r="64" spans="1:7" x14ac:dyDescent="0.3">
      <c r="A64" s="18" t="s">
        <v>24</v>
      </c>
      <c r="B64" s="24"/>
      <c r="C64" s="25"/>
      <c r="D64" s="23"/>
      <c r="E64" s="23"/>
      <c r="F64" s="23"/>
      <c r="G64" s="23"/>
    </row>
    <row r="65" spans="1:7" x14ac:dyDescent="0.3">
      <c r="A65" s="19" t="s">
        <v>165</v>
      </c>
      <c r="B65" s="20"/>
      <c r="C65" s="28">
        <v>126683.90224589808</v>
      </c>
      <c r="D65" s="23"/>
      <c r="E65" s="26"/>
      <c r="F65" s="23"/>
      <c r="G65" s="23"/>
    </row>
    <row r="66" spans="1:7" x14ac:dyDescent="0.3">
      <c r="E66" s="1"/>
    </row>
    <row r="67" spans="1:7" x14ac:dyDescent="0.3">
      <c r="E67" s="1"/>
    </row>
    <row r="68" spans="1:7" x14ac:dyDescent="0.3">
      <c r="E68" s="1"/>
    </row>
    <row r="69" spans="1:7" x14ac:dyDescent="0.3">
      <c r="E69" s="1"/>
    </row>
    <row r="70" spans="1:7" x14ac:dyDescent="0.3">
      <c r="E70" s="1"/>
    </row>
    <row r="71" spans="1:7" x14ac:dyDescent="0.3">
      <c r="E71" s="1"/>
    </row>
    <row r="72" spans="1:7" x14ac:dyDescent="0.3">
      <c r="E72" s="1"/>
    </row>
    <row r="73" spans="1:7" x14ac:dyDescent="0.3">
      <c r="E73" s="1"/>
    </row>
    <row r="74" spans="1:7" x14ac:dyDescent="0.3">
      <c r="E74" s="1"/>
    </row>
    <row r="75" spans="1:7" x14ac:dyDescent="0.3">
      <c r="E75" s="1"/>
    </row>
    <row r="76" spans="1:7" x14ac:dyDescent="0.3">
      <c r="E76" s="1"/>
    </row>
    <row r="77" spans="1:7" x14ac:dyDescent="0.3">
      <c r="E77" s="1"/>
    </row>
    <row r="78" spans="1:7" x14ac:dyDescent="0.3">
      <c r="E78" s="1"/>
    </row>
    <row r="79" spans="1:7" x14ac:dyDescent="0.3">
      <c r="E79" s="1"/>
    </row>
    <row r="80" spans="1:7" x14ac:dyDescent="0.3">
      <c r="E80" s="1"/>
    </row>
    <row r="81" spans="5:5" x14ac:dyDescent="0.3">
      <c r="E81" s="1"/>
    </row>
    <row r="82" spans="5:5" x14ac:dyDescent="0.3">
      <c r="E82" s="1"/>
    </row>
    <row r="83" spans="5:5" x14ac:dyDescent="0.3">
      <c r="E83" s="1"/>
    </row>
    <row r="84" spans="5:5" x14ac:dyDescent="0.3">
      <c r="E84" s="1"/>
    </row>
    <row r="85" spans="5:5" x14ac:dyDescent="0.3">
      <c r="E85" s="1"/>
    </row>
    <row r="86" spans="5:5" x14ac:dyDescent="0.3">
      <c r="E86" s="1"/>
    </row>
    <row r="87" spans="5:5" x14ac:dyDescent="0.3">
      <c r="E87" s="1"/>
    </row>
    <row r="88" spans="5:5" x14ac:dyDescent="0.3">
      <c r="E88" s="1"/>
    </row>
    <row r="89" spans="5:5" x14ac:dyDescent="0.3">
      <c r="E89" s="1"/>
    </row>
    <row r="90" spans="5:5" x14ac:dyDescent="0.3">
      <c r="E90" s="1"/>
    </row>
    <row r="92" spans="5:5" x14ac:dyDescent="0.3">
      <c r="E92" s="1"/>
    </row>
  </sheetData>
  <mergeCells count="3">
    <mergeCell ref="C1:E1"/>
    <mergeCell ref="A1:B2"/>
    <mergeCell ref="A60:B6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152AD-B9B1-46D6-AB21-D317FED065AD}">
  <dimension ref="A1:L62"/>
  <sheetViews>
    <sheetView workbookViewId="0">
      <pane ySplit="2" topLeftCell="A3" activePane="bottomLeft" state="frozen"/>
      <selection pane="bottomLeft" activeCell="A3" sqref="A3"/>
    </sheetView>
  </sheetViews>
  <sheetFormatPr defaultRowHeight="14.4" x14ac:dyDescent="0.3"/>
  <cols>
    <col min="1" max="1" width="5" customWidth="1"/>
    <col min="2" max="2" width="16.21875" customWidth="1"/>
    <col min="3" max="3" width="10.44140625" customWidth="1"/>
    <col min="4" max="4" width="11.5546875" customWidth="1"/>
    <col min="5" max="5" width="11.109375" customWidth="1"/>
    <col min="6" max="6" width="9.77734375" customWidth="1"/>
    <col min="8" max="8" width="11.44140625" customWidth="1"/>
    <col min="9" max="9" width="10.33203125" customWidth="1"/>
    <col min="10" max="10" width="10" customWidth="1"/>
    <col min="11" max="11" width="10.21875" customWidth="1"/>
    <col min="12" max="12" width="11.109375" customWidth="1"/>
  </cols>
  <sheetData>
    <row r="1" spans="1:12" ht="17.399999999999999" customHeight="1" x14ac:dyDescent="0.3">
      <c r="A1" s="83" t="s">
        <v>25</v>
      </c>
      <c r="B1" s="84"/>
      <c r="C1" s="90" t="s">
        <v>19</v>
      </c>
      <c r="D1" s="91"/>
      <c r="E1" s="91"/>
      <c r="F1" s="91"/>
      <c r="G1" s="91"/>
      <c r="H1" s="91"/>
      <c r="I1" s="91"/>
      <c r="J1" s="91"/>
      <c r="K1" s="91"/>
      <c r="L1" s="91"/>
    </row>
    <row r="2" spans="1:12" ht="25.8" customHeight="1" x14ac:dyDescent="0.3">
      <c r="A2" s="85"/>
      <c r="B2" s="86"/>
      <c r="C2" s="8" t="s">
        <v>9</v>
      </c>
      <c r="D2" s="8" t="s">
        <v>10</v>
      </c>
      <c r="E2" s="8" t="s">
        <v>11</v>
      </c>
      <c r="F2" s="8" t="s">
        <v>12</v>
      </c>
      <c r="G2" s="8" t="s">
        <v>13</v>
      </c>
      <c r="H2" s="8" t="s">
        <v>14</v>
      </c>
      <c r="I2" s="8" t="s">
        <v>15</v>
      </c>
      <c r="J2" s="8" t="s">
        <v>16</v>
      </c>
      <c r="K2" s="8" t="s">
        <v>17</v>
      </c>
      <c r="L2" s="8" t="s">
        <v>18</v>
      </c>
    </row>
    <row r="3" spans="1:12" x14ac:dyDescent="0.3">
      <c r="A3" s="3">
        <v>1</v>
      </c>
      <c r="B3" s="4">
        <v>43828</v>
      </c>
      <c r="C3" s="5">
        <v>1625.6578999999999</v>
      </c>
      <c r="D3" s="5">
        <v>470.05326000000002</v>
      </c>
      <c r="E3" s="5">
        <v>1319.8889999999999</v>
      </c>
      <c r="F3" s="5">
        <v>1627.7646</v>
      </c>
      <c r="G3" s="5">
        <v>1161.472</v>
      </c>
      <c r="H3" s="5">
        <v>813.71496999999999</v>
      </c>
      <c r="I3" s="5">
        <v>273.35879</v>
      </c>
      <c r="J3" s="5">
        <v>585.86798999999996</v>
      </c>
      <c r="K3" s="5">
        <v>784.00028999999995</v>
      </c>
      <c r="L3" s="5">
        <v>8661.7780000000002</v>
      </c>
    </row>
    <row r="4" spans="1:12" x14ac:dyDescent="0.3">
      <c r="A4" s="6">
        <v>2</v>
      </c>
      <c r="B4" s="4">
        <v>43835</v>
      </c>
      <c r="C4" s="7">
        <v>1313.5340000000001</v>
      </c>
      <c r="D4" s="7">
        <v>440.28854000000001</v>
      </c>
      <c r="E4" s="7">
        <v>1299.8530000000001</v>
      </c>
      <c r="F4" s="7">
        <v>1557.2180000000001</v>
      </c>
      <c r="G4" s="7">
        <v>1017.1369999999999</v>
      </c>
      <c r="H4" s="7">
        <v>691.03431999999998</v>
      </c>
      <c r="I4" s="7">
        <v>220.63284999999999</v>
      </c>
      <c r="J4" s="7">
        <v>559.57276000000002</v>
      </c>
      <c r="K4" s="7">
        <v>795.61522000000002</v>
      </c>
      <c r="L4" s="5">
        <v>7894.8860000000004</v>
      </c>
    </row>
    <row r="5" spans="1:12" x14ac:dyDescent="0.3">
      <c r="A5" s="3">
        <v>3</v>
      </c>
      <c r="B5" s="4">
        <v>43842</v>
      </c>
      <c r="C5" s="5">
        <v>1295.6310000000001</v>
      </c>
      <c r="D5" s="5">
        <v>422.59440999999998</v>
      </c>
      <c r="E5" s="5">
        <v>1195.4290000000001</v>
      </c>
      <c r="F5" s="5">
        <v>1515.59</v>
      </c>
      <c r="G5" s="5">
        <v>870.05296999999996</v>
      </c>
      <c r="H5" s="5">
        <v>657.94516999999996</v>
      </c>
      <c r="I5" s="5">
        <v>272.60728999999998</v>
      </c>
      <c r="J5" s="5">
        <v>528.47541999999999</v>
      </c>
      <c r="K5" s="5">
        <v>764.98631</v>
      </c>
      <c r="L5" s="5">
        <v>7523.3109999999997</v>
      </c>
    </row>
    <row r="6" spans="1:12" x14ac:dyDescent="0.3">
      <c r="A6" s="3">
        <v>4</v>
      </c>
      <c r="B6" s="4">
        <v>43849</v>
      </c>
      <c r="C6" s="5">
        <v>1115.8977</v>
      </c>
      <c r="D6" s="5">
        <v>404.33276999999998</v>
      </c>
      <c r="E6" s="5">
        <v>1267.2570000000001</v>
      </c>
      <c r="F6" s="5">
        <v>1493.4870000000001</v>
      </c>
      <c r="G6" s="5">
        <v>934.33942000000002</v>
      </c>
      <c r="H6" s="5">
        <v>698.79539</v>
      </c>
      <c r="I6" s="5">
        <v>200.08001999999999</v>
      </c>
      <c r="J6" s="5">
        <v>520.14761999999996</v>
      </c>
      <c r="K6" s="5">
        <v>819.96176700000001</v>
      </c>
      <c r="L6" s="5">
        <v>7454.2979999999998</v>
      </c>
    </row>
    <row r="7" spans="1:12" x14ac:dyDescent="0.3">
      <c r="A7" s="3">
        <v>5</v>
      </c>
      <c r="B7" s="4">
        <v>43856</v>
      </c>
      <c r="C7" s="5">
        <v>1440.5060000000001</v>
      </c>
      <c r="D7" s="5">
        <v>445.61052999999998</v>
      </c>
      <c r="E7" s="5">
        <v>1302.8217</v>
      </c>
      <c r="F7" s="5">
        <v>1507.586</v>
      </c>
      <c r="G7" s="5">
        <v>1050.729</v>
      </c>
      <c r="H7" s="5">
        <v>653.82502999999997</v>
      </c>
      <c r="I7" s="5">
        <v>264.71697</v>
      </c>
      <c r="J7" s="5">
        <v>528.37377000000004</v>
      </c>
      <c r="K7" s="5">
        <v>849.27110000000005</v>
      </c>
      <c r="L7" s="5">
        <v>8043.44</v>
      </c>
    </row>
    <row r="8" spans="1:12" x14ac:dyDescent="0.3">
      <c r="A8" s="3">
        <v>6</v>
      </c>
      <c r="B8" s="4">
        <v>43863</v>
      </c>
      <c r="C8" s="5">
        <v>1292.9915000000001</v>
      </c>
      <c r="D8" s="5">
        <v>483.70814799999999</v>
      </c>
      <c r="E8" s="5">
        <v>1231.934</v>
      </c>
      <c r="F8" s="5">
        <v>1541.423</v>
      </c>
      <c r="G8" s="5">
        <v>993.42575999999997</v>
      </c>
      <c r="H8" s="5">
        <v>696.00331000000006</v>
      </c>
      <c r="I8" s="5">
        <v>237.51351</v>
      </c>
      <c r="J8" s="5">
        <v>545.84811000000002</v>
      </c>
      <c r="K8" s="5">
        <v>796.15049999999997</v>
      </c>
      <c r="L8" s="5">
        <v>7818.9970000000003</v>
      </c>
    </row>
    <row r="9" spans="1:12" x14ac:dyDescent="0.3">
      <c r="A9" s="3">
        <v>7</v>
      </c>
      <c r="B9" s="4">
        <v>43870</v>
      </c>
      <c r="C9" s="5">
        <v>1178.1389999999999</v>
      </c>
      <c r="D9" s="5">
        <v>459.86237</v>
      </c>
      <c r="E9" s="5">
        <v>1238.2739999999999</v>
      </c>
      <c r="F9" s="5">
        <v>1558.8230000000001</v>
      </c>
      <c r="G9" s="5">
        <v>984.31494999999995</v>
      </c>
      <c r="H9" s="5">
        <v>675.30484999999999</v>
      </c>
      <c r="I9" s="5">
        <v>207.73955000000001</v>
      </c>
      <c r="J9" s="5">
        <v>596.63178000000005</v>
      </c>
      <c r="K9" s="5">
        <v>773.63652999999999</v>
      </c>
      <c r="L9" s="5">
        <v>7672.7259999999997</v>
      </c>
    </row>
    <row r="10" spans="1:12" x14ac:dyDescent="0.3">
      <c r="A10" s="3">
        <v>8</v>
      </c>
      <c r="B10" s="4">
        <v>43877</v>
      </c>
      <c r="C10" s="5">
        <v>1180.9169999999999</v>
      </c>
      <c r="D10" s="5">
        <v>444.35631000000001</v>
      </c>
      <c r="E10" s="5">
        <v>1299.49</v>
      </c>
      <c r="F10" s="5">
        <v>1440.53</v>
      </c>
      <c r="G10" s="5">
        <v>939.17098999999996</v>
      </c>
      <c r="H10" s="5">
        <v>651.01909999999998</v>
      </c>
      <c r="I10" s="5">
        <v>220.64787999999999</v>
      </c>
      <c r="J10" s="5">
        <v>552.02561000000003</v>
      </c>
      <c r="K10" s="5">
        <v>741.20498999999995</v>
      </c>
      <c r="L10" s="5">
        <v>7469.3609999999999</v>
      </c>
    </row>
    <row r="11" spans="1:12" x14ac:dyDescent="0.3">
      <c r="A11" s="3">
        <v>9</v>
      </c>
      <c r="B11" s="4">
        <v>43884</v>
      </c>
      <c r="C11" s="5">
        <v>1223.867</v>
      </c>
      <c r="D11" s="5">
        <v>438.52215000000001</v>
      </c>
      <c r="E11" s="5">
        <v>1287.528</v>
      </c>
      <c r="F11" s="5">
        <v>1461.539</v>
      </c>
      <c r="G11" s="5">
        <v>953.04336000000001</v>
      </c>
      <c r="H11" s="5">
        <v>716.43602999999996</v>
      </c>
      <c r="I11" s="5">
        <v>199.95426</v>
      </c>
      <c r="J11" s="5">
        <v>506.42196999999999</v>
      </c>
      <c r="K11" s="5">
        <v>762.02850999999998</v>
      </c>
      <c r="L11" s="5">
        <v>7549.34</v>
      </c>
    </row>
    <row r="12" spans="1:12" x14ac:dyDescent="0.3">
      <c r="A12" s="3">
        <v>10</v>
      </c>
      <c r="B12" s="4">
        <v>43891</v>
      </c>
      <c r="C12" s="5">
        <v>1334.3242</v>
      </c>
      <c r="D12" s="5">
        <v>462.69314000000003</v>
      </c>
      <c r="E12" s="5">
        <v>1307.6220000000001</v>
      </c>
      <c r="F12" s="5">
        <v>1511.1769999999999</v>
      </c>
      <c r="G12" s="5">
        <v>1074.0590999999999</v>
      </c>
      <c r="H12" s="5">
        <v>722.75086499999998</v>
      </c>
      <c r="I12" s="5">
        <v>259.59375999999997</v>
      </c>
      <c r="J12" s="5">
        <v>558.52130999999997</v>
      </c>
      <c r="K12" s="5">
        <v>789.81524999999999</v>
      </c>
      <c r="L12" s="5">
        <v>8020.5559999999996</v>
      </c>
    </row>
    <row r="13" spans="1:12" x14ac:dyDescent="0.3">
      <c r="A13" s="3">
        <v>11</v>
      </c>
      <c r="B13" s="4">
        <v>43898</v>
      </c>
      <c r="C13" s="5">
        <v>1125.8920000000001</v>
      </c>
      <c r="D13" s="5">
        <v>416.79979800000001</v>
      </c>
      <c r="E13" s="5">
        <v>1333.204</v>
      </c>
      <c r="F13" s="5">
        <v>1493.684</v>
      </c>
      <c r="G13" s="5">
        <v>979.94420000000002</v>
      </c>
      <c r="H13" s="5">
        <v>669.21064000000001</v>
      </c>
      <c r="I13" s="5">
        <v>226.55002999999999</v>
      </c>
      <c r="J13" s="5">
        <v>596.70399999999995</v>
      </c>
      <c r="K13" s="5">
        <v>792.04641000000004</v>
      </c>
      <c r="L13" s="5">
        <v>7634.0349999999999</v>
      </c>
    </row>
    <row r="14" spans="1:12" x14ac:dyDescent="0.3">
      <c r="A14" s="3">
        <v>12</v>
      </c>
      <c r="B14" s="4">
        <v>43905</v>
      </c>
      <c r="C14" s="5">
        <v>1225.914</v>
      </c>
      <c r="D14" s="5">
        <v>464.66296</v>
      </c>
      <c r="E14" s="5">
        <v>1308.7629999999999</v>
      </c>
      <c r="F14" s="5">
        <v>1490.2771</v>
      </c>
      <c r="G14" s="5">
        <v>994.08334000000002</v>
      </c>
      <c r="H14" s="5">
        <v>644.81718000000001</v>
      </c>
      <c r="I14" s="5">
        <v>217.00328999999999</v>
      </c>
      <c r="J14" s="5">
        <v>508.04871000000003</v>
      </c>
      <c r="K14" s="5">
        <v>776.05358000000001</v>
      </c>
      <c r="L14" s="5">
        <v>7629.6229999999996</v>
      </c>
    </row>
    <row r="15" spans="1:12" x14ac:dyDescent="0.3">
      <c r="A15" s="3">
        <v>13</v>
      </c>
      <c r="B15" s="4">
        <v>43912</v>
      </c>
      <c r="C15" s="5">
        <v>1257.7204999999999</v>
      </c>
      <c r="D15" s="5">
        <v>467.20920000000001</v>
      </c>
      <c r="E15" s="5">
        <v>1212.0730000000001</v>
      </c>
      <c r="F15" s="5">
        <v>1499.5619999999999</v>
      </c>
      <c r="G15" s="5">
        <v>919.50046999999995</v>
      </c>
      <c r="H15" s="5">
        <v>754.19713000000002</v>
      </c>
      <c r="I15" s="5">
        <v>212.94784000000001</v>
      </c>
      <c r="J15" s="5">
        <v>517.45416999999998</v>
      </c>
      <c r="K15" s="5">
        <v>775.50142000000005</v>
      </c>
      <c r="L15" s="5">
        <v>7616.1660000000002</v>
      </c>
    </row>
    <row r="16" spans="1:12" x14ac:dyDescent="0.3">
      <c r="A16" s="3">
        <v>14</v>
      </c>
      <c r="B16" s="4">
        <v>43919</v>
      </c>
      <c r="C16" s="5">
        <v>1183.3820000000001</v>
      </c>
      <c r="D16" s="5">
        <v>454.75549999999998</v>
      </c>
      <c r="E16" s="5">
        <v>1308.3920000000001</v>
      </c>
      <c r="F16" s="5">
        <v>1429.9718</v>
      </c>
      <c r="G16" s="5">
        <v>969.64410999999996</v>
      </c>
      <c r="H16" s="5">
        <v>742.20195999999999</v>
      </c>
      <c r="I16" s="5">
        <v>210.00317999999999</v>
      </c>
      <c r="J16" s="5">
        <v>532.74491999999998</v>
      </c>
      <c r="K16" s="5">
        <v>810.18086600000004</v>
      </c>
      <c r="L16" s="5">
        <v>7641.2759999999998</v>
      </c>
    </row>
    <row r="17" spans="1:12" x14ac:dyDescent="0.3">
      <c r="A17" s="3">
        <v>15</v>
      </c>
      <c r="B17" s="4">
        <v>43926</v>
      </c>
      <c r="C17" s="5">
        <v>1244.6389999999999</v>
      </c>
      <c r="D17" s="5">
        <v>455.95184</v>
      </c>
      <c r="E17" s="5">
        <v>1295.3389999999999</v>
      </c>
      <c r="F17" s="5">
        <v>1424.6110000000001</v>
      </c>
      <c r="G17" s="5">
        <v>1009.409</v>
      </c>
      <c r="H17" s="5">
        <v>738.56363999999996</v>
      </c>
      <c r="I17" s="5">
        <v>213.27190999999999</v>
      </c>
      <c r="J17" s="5">
        <v>555.68681000000004</v>
      </c>
      <c r="K17" s="5">
        <v>790.23017000000004</v>
      </c>
      <c r="L17" s="5">
        <v>7727.7020000000002</v>
      </c>
    </row>
    <row r="18" spans="1:12" x14ac:dyDescent="0.3">
      <c r="A18" s="3">
        <v>16</v>
      </c>
      <c r="B18" s="4">
        <v>43933</v>
      </c>
      <c r="C18" s="5">
        <v>1247.5129999999999</v>
      </c>
      <c r="D18" s="5">
        <v>430.038094</v>
      </c>
      <c r="E18" s="5">
        <v>1249.181</v>
      </c>
      <c r="F18" s="5">
        <v>1462.5291999999999</v>
      </c>
      <c r="G18" s="5">
        <v>896.28221699999995</v>
      </c>
      <c r="H18" s="5">
        <v>664.82376999999997</v>
      </c>
      <c r="I18" s="5">
        <v>232.23204999999999</v>
      </c>
      <c r="J18" s="5">
        <v>576.29933000000005</v>
      </c>
      <c r="K18" s="5">
        <v>757.21216000000004</v>
      </c>
      <c r="L18" s="5">
        <v>7516.1109999999999</v>
      </c>
    </row>
    <row r="19" spans="1:12" x14ac:dyDescent="0.3">
      <c r="A19" s="3">
        <v>17</v>
      </c>
      <c r="B19" s="4">
        <v>43940</v>
      </c>
      <c r="C19" s="5">
        <v>1224.7539999999999</v>
      </c>
      <c r="D19" s="5">
        <v>414.75272999999999</v>
      </c>
      <c r="E19" s="5">
        <v>1172.4739999999999</v>
      </c>
      <c r="F19" s="5">
        <v>1312.1379999999999</v>
      </c>
      <c r="G19" s="5">
        <v>932.36917400000004</v>
      </c>
      <c r="H19" s="5">
        <v>655.08811000000003</v>
      </c>
      <c r="I19" s="5">
        <v>168.41633999999999</v>
      </c>
      <c r="J19" s="5">
        <v>518.55574000000001</v>
      </c>
      <c r="K19" s="5">
        <v>801.02692000000002</v>
      </c>
      <c r="L19" s="5">
        <v>7199.5739999999996</v>
      </c>
    </row>
    <row r="20" spans="1:12" x14ac:dyDescent="0.3">
      <c r="A20" s="3">
        <v>18</v>
      </c>
      <c r="B20" s="4">
        <v>43947</v>
      </c>
      <c r="C20" s="5">
        <v>1186.3620000000001</v>
      </c>
      <c r="D20" s="5">
        <v>470.56691000000001</v>
      </c>
      <c r="E20" s="5">
        <v>1373.242</v>
      </c>
      <c r="F20" s="5">
        <v>1465.431</v>
      </c>
      <c r="G20" s="5">
        <v>951.38616999999999</v>
      </c>
      <c r="H20" s="5">
        <v>733.66448000000003</v>
      </c>
      <c r="I20" s="5">
        <v>242.96702999999999</v>
      </c>
      <c r="J20" s="5">
        <v>556.17271000000005</v>
      </c>
      <c r="K20" s="5">
        <v>781.31356000000005</v>
      </c>
      <c r="L20" s="5">
        <v>7761.1049999999996</v>
      </c>
    </row>
    <row r="21" spans="1:12" x14ac:dyDescent="0.3">
      <c r="A21" s="3">
        <v>19</v>
      </c>
      <c r="B21" s="4">
        <v>43954</v>
      </c>
      <c r="C21" s="5">
        <v>1273.3481936036176</v>
      </c>
      <c r="D21" s="5">
        <v>457.16368529084014</v>
      </c>
      <c r="E21" s="5">
        <v>1389.5297950069676</v>
      </c>
      <c r="F21" s="5">
        <v>1528.7731497958086</v>
      </c>
      <c r="G21" s="5">
        <v>954.55652123989512</v>
      </c>
      <c r="H21" s="5">
        <v>695.61802504239211</v>
      </c>
      <c r="I21" s="5">
        <v>235.97545866486058</v>
      </c>
      <c r="J21" s="5">
        <v>534.46862089877493</v>
      </c>
      <c r="K21" s="5">
        <v>857.36494381976468</v>
      </c>
      <c r="L21" s="5">
        <v>7926.7983933629212</v>
      </c>
    </row>
    <row r="22" spans="1:12" x14ac:dyDescent="0.3">
      <c r="A22" s="3">
        <v>20</v>
      </c>
      <c r="B22" s="4">
        <v>43961</v>
      </c>
      <c r="C22" s="5">
        <v>1268.7498945443854</v>
      </c>
      <c r="D22" s="5">
        <v>493.40800817364652</v>
      </c>
      <c r="E22" s="5">
        <v>1372.3048114532075</v>
      </c>
      <c r="F22" s="5">
        <v>1583.8667779927518</v>
      </c>
      <c r="G22" s="5">
        <v>969.97207695373947</v>
      </c>
      <c r="H22" s="5">
        <v>715.74549243504248</v>
      </c>
      <c r="I22" s="5">
        <v>220.493393507663</v>
      </c>
      <c r="J22" s="5">
        <v>575.04438282213982</v>
      </c>
      <c r="K22" s="5">
        <v>885.57813087977843</v>
      </c>
      <c r="L22" s="5">
        <v>8085.1629687623554</v>
      </c>
    </row>
    <row r="23" spans="1:12" x14ac:dyDescent="0.3">
      <c r="A23" s="3">
        <v>21</v>
      </c>
      <c r="B23" s="4">
        <v>43968</v>
      </c>
      <c r="C23" s="5">
        <v>1387.0965603809173</v>
      </c>
      <c r="D23" s="5">
        <v>455.81345145215903</v>
      </c>
      <c r="E23" s="5">
        <v>1362.5652262934725</v>
      </c>
      <c r="F23" s="5">
        <v>1497.5772868695954</v>
      </c>
      <c r="G23" s="5">
        <v>986.8596150245595</v>
      </c>
      <c r="H23" s="5">
        <v>701.28268849501274</v>
      </c>
      <c r="I23" s="5">
        <v>202.34569011042461</v>
      </c>
      <c r="J23" s="5">
        <v>539.49761375489413</v>
      </c>
      <c r="K23" s="5">
        <v>1117.3303977948754</v>
      </c>
      <c r="L23" s="5">
        <v>8250.3685301759106</v>
      </c>
    </row>
    <row r="24" spans="1:12" x14ac:dyDescent="0.3">
      <c r="A24" s="29">
        <v>22</v>
      </c>
      <c r="B24" s="4">
        <v>43975</v>
      </c>
      <c r="C24" s="29">
        <v>1493.3544654613561</v>
      </c>
      <c r="D24" s="29">
        <v>515.59922409310059</v>
      </c>
      <c r="E24" s="29">
        <v>1547.7803242023228</v>
      </c>
      <c r="F24" s="29">
        <v>1578.7150076999628</v>
      </c>
      <c r="G24" s="29">
        <v>969.89233912562304</v>
      </c>
      <c r="H24" s="29">
        <v>688.45930248065997</v>
      </c>
      <c r="I24" s="29">
        <v>269.81250775464082</v>
      </c>
      <c r="J24" s="29">
        <v>568.32133276244235</v>
      </c>
      <c r="K24" s="29">
        <v>1189.6189320162168</v>
      </c>
      <c r="L24" s="29">
        <v>8821.5534355963246</v>
      </c>
    </row>
    <row r="25" spans="1:12" x14ac:dyDescent="0.3">
      <c r="A25" s="29">
        <v>23</v>
      </c>
      <c r="B25" s="4">
        <v>43982</v>
      </c>
      <c r="C25" s="29">
        <v>1527.4510518692346</v>
      </c>
      <c r="D25" s="29">
        <v>578.8729716043166</v>
      </c>
      <c r="E25" s="29">
        <v>1483.8012551426357</v>
      </c>
      <c r="F25" s="29">
        <v>1632.7215911795106</v>
      </c>
      <c r="G25" s="29">
        <v>969.7774422729525</v>
      </c>
      <c r="H25" s="29">
        <v>744.04123905251959</v>
      </c>
      <c r="I25" s="29">
        <v>245.70049166173476</v>
      </c>
      <c r="J25" s="29">
        <v>602.80498718554236</v>
      </c>
      <c r="K25" s="29">
        <v>1288.4101422040578</v>
      </c>
      <c r="L25" s="29">
        <v>9073.5811721725058</v>
      </c>
    </row>
    <row r="26" spans="1:12" x14ac:dyDescent="0.3">
      <c r="A26" s="29">
        <v>24</v>
      </c>
      <c r="B26" s="4">
        <v>43989</v>
      </c>
      <c r="C26" s="29">
        <v>1695.5798346754207</v>
      </c>
      <c r="D26" s="29">
        <v>559.39368196545615</v>
      </c>
      <c r="E26" s="29">
        <v>1607.957188246196</v>
      </c>
      <c r="F26" s="29">
        <v>1695.1483613976002</v>
      </c>
      <c r="G26" s="29">
        <v>1098.8306047535632</v>
      </c>
      <c r="H26" s="29">
        <v>722.88562225056853</v>
      </c>
      <c r="I26" s="29">
        <v>268.55244573143489</v>
      </c>
      <c r="J26" s="29">
        <v>588.1092168360592</v>
      </c>
      <c r="K26" s="29">
        <v>1423.0253648066819</v>
      </c>
      <c r="L26" s="29">
        <v>9659.4823206629808</v>
      </c>
    </row>
    <row r="27" spans="1:12" x14ac:dyDescent="0.3">
      <c r="A27" s="29">
        <v>25</v>
      </c>
      <c r="B27" s="4">
        <v>43996</v>
      </c>
      <c r="C27" s="29">
        <v>1962.6573522856706</v>
      </c>
      <c r="D27" s="29">
        <v>587.33109547177105</v>
      </c>
      <c r="E27" s="29">
        <v>2082.2927600436369</v>
      </c>
      <c r="F27" s="29">
        <v>1831.14621508812</v>
      </c>
      <c r="G27" s="29">
        <v>1146.582447194925</v>
      </c>
      <c r="H27" s="29">
        <v>836.59328325207036</v>
      </c>
      <c r="I27" s="29">
        <v>312.57523879023989</v>
      </c>
      <c r="J27" s="29">
        <v>753.75846598177327</v>
      </c>
      <c r="K27" s="29">
        <v>1525.8037947708317</v>
      </c>
      <c r="L27" s="29">
        <v>11038.740652879038</v>
      </c>
    </row>
    <row r="28" spans="1:12" x14ac:dyDescent="0.3">
      <c r="A28" s="29">
        <v>26</v>
      </c>
      <c r="B28" s="4">
        <v>44003</v>
      </c>
      <c r="C28" s="29">
        <v>2204.9951058172428</v>
      </c>
      <c r="D28" s="29">
        <v>564.10395119985469</v>
      </c>
      <c r="E28" s="29">
        <v>2514.98842507462</v>
      </c>
      <c r="F28" s="29">
        <v>1945.4372957069427</v>
      </c>
      <c r="G28" s="29">
        <v>1118.1302156642469</v>
      </c>
      <c r="H28" s="29">
        <v>827.47202546210929</v>
      </c>
      <c r="I28" s="29">
        <v>260.90005504799751</v>
      </c>
      <c r="J28" s="29">
        <v>741.78287758025726</v>
      </c>
      <c r="K28" s="29">
        <v>1410.1728964451736</v>
      </c>
      <c r="L28" s="29">
        <v>11587.982847998443</v>
      </c>
    </row>
    <row r="29" spans="1:12" x14ac:dyDescent="0.3">
      <c r="A29" s="29">
        <v>27</v>
      </c>
      <c r="B29" s="4">
        <v>44010</v>
      </c>
      <c r="C29" s="29">
        <v>2596.5969424923023</v>
      </c>
      <c r="D29" s="29">
        <v>612.67079876916728</v>
      </c>
      <c r="E29" s="29">
        <v>2878.2951387465628</v>
      </c>
      <c r="F29" s="29">
        <v>2108.9231310997047</v>
      </c>
      <c r="G29" s="29">
        <v>1126.0508553506352</v>
      </c>
      <c r="H29" s="29">
        <v>844.94496577800032</v>
      </c>
      <c r="I29" s="29">
        <v>268.86874772630017</v>
      </c>
      <c r="J29" s="29">
        <v>725.17892878205271</v>
      </c>
      <c r="K29" s="29">
        <v>1395.3380305499159</v>
      </c>
      <c r="L29" s="29">
        <v>12556.867539294642</v>
      </c>
    </row>
    <row r="30" spans="1:12" x14ac:dyDescent="0.3">
      <c r="A30" s="29">
        <v>28</v>
      </c>
      <c r="B30" s="4">
        <v>44017</v>
      </c>
      <c r="C30" s="29">
        <v>2849.9034080860151</v>
      </c>
      <c r="D30" s="29">
        <v>707.74241469816138</v>
      </c>
      <c r="E30" s="29">
        <v>3261.0427649168278</v>
      </c>
      <c r="F30" s="29">
        <v>2389.5424907818997</v>
      </c>
      <c r="G30" s="29">
        <v>1167.4057363292097</v>
      </c>
      <c r="H30" s="29">
        <v>974.51414445104774</v>
      </c>
      <c r="I30" s="29">
        <v>269.84734334016912</v>
      </c>
      <c r="J30" s="29">
        <v>824.79904782041194</v>
      </c>
      <c r="K30" s="29">
        <v>1392.7023222364428</v>
      </c>
      <c r="L30" s="29">
        <v>13837.499672660186</v>
      </c>
    </row>
    <row r="31" spans="1:12" x14ac:dyDescent="0.3">
      <c r="A31" s="29">
        <v>29</v>
      </c>
      <c r="B31" s="4">
        <v>44024</v>
      </c>
      <c r="C31" s="29">
        <v>2836.0461793530767</v>
      </c>
      <c r="D31" s="29">
        <v>874.18209884462817</v>
      </c>
      <c r="E31" s="29">
        <v>3706.2318573638777</v>
      </c>
      <c r="F31" s="29">
        <v>2945.5738102075193</v>
      </c>
      <c r="G31" s="29">
        <v>1331.6712633336888</v>
      </c>
      <c r="H31" s="29">
        <v>1096.9324370816071</v>
      </c>
      <c r="I31" s="29">
        <v>330.11001556909741</v>
      </c>
      <c r="J31" s="29">
        <v>946.24601960970597</v>
      </c>
      <c r="K31" s="29">
        <v>1355.7324614528752</v>
      </c>
      <c r="L31" s="29">
        <v>15422.726142816078</v>
      </c>
    </row>
    <row r="32" spans="1:12" x14ac:dyDescent="0.3">
      <c r="A32" s="29">
        <v>30</v>
      </c>
      <c r="B32" s="4">
        <v>44031</v>
      </c>
      <c r="C32" s="29">
        <v>2725.2224284951712</v>
      </c>
      <c r="D32" s="29">
        <v>1016.4249993861779</v>
      </c>
      <c r="E32" s="29">
        <v>3384.3807543906746</v>
      </c>
      <c r="F32" s="29">
        <v>3223.87204685287</v>
      </c>
      <c r="G32" s="29">
        <v>1311.5933827060223</v>
      </c>
      <c r="H32" s="29">
        <v>1246.1207163199338</v>
      </c>
      <c r="I32" s="29">
        <v>358.01606595433861</v>
      </c>
      <c r="J32" s="29">
        <v>918.91276202320114</v>
      </c>
      <c r="K32" s="29">
        <v>1222.3303848152439</v>
      </c>
      <c r="L32" s="29">
        <v>15406.873540943634</v>
      </c>
    </row>
    <row r="33" spans="1:12" x14ac:dyDescent="0.3">
      <c r="A33" s="29">
        <v>31</v>
      </c>
      <c r="B33" s="4">
        <v>44038</v>
      </c>
      <c r="C33" s="29">
        <v>2329.5466775908162</v>
      </c>
      <c r="D33" s="29">
        <v>1087.2493725156983</v>
      </c>
      <c r="E33" s="29">
        <v>2995.0836145782469</v>
      </c>
      <c r="F33" s="29">
        <v>3086.2197120803889</v>
      </c>
      <c r="G33" s="29">
        <v>1364.9041219603864</v>
      </c>
      <c r="H33" s="29">
        <v>1196.1707181867241</v>
      </c>
      <c r="I33" s="29">
        <v>357.752873826155</v>
      </c>
      <c r="J33" s="29">
        <v>897.53666244506394</v>
      </c>
      <c r="K33" s="29">
        <v>1153.2633128134989</v>
      </c>
      <c r="L33" s="29">
        <v>14467.727065996976</v>
      </c>
    </row>
    <row r="34" spans="1:12" x14ac:dyDescent="0.3">
      <c r="A34" s="29">
        <v>32</v>
      </c>
      <c r="B34" s="4">
        <v>44045</v>
      </c>
      <c r="C34" s="29">
        <v>1965.8079812041301</v>
      </c>
      <c r="D34" s="29">
        <v>974.16335637410793</v>
      </c>
      <c r="E34" s="29">
        <v>2446.9299682522415</v>
      </c>
      <c r="F34" s="29">
        <v>2811.3217906060386</v>
      </c>
      <c r="G34" s="29">
        <v>1215.5524143992429</v>
      </c>
      <c r="H34" s="29">
        <v>1069.779696057662</v>
      </c>
      <c r="I34" s="29">
        <v>374.47030167891432</v>
      </c>
      <c r="J34" s="29">
        <v>833.55315445581186</v>
      </c>
      <c r="K34" s="29">
        <v>1170.5853527918964</v>
      </c>
      <c r="L34" s="29">
        <v>12862.164015820046</v>
      </c>
    </row>
    <row r="35" spans="1:12" x14ac:dyDescent="0.3">
      <c r="A35" s="29">
        <v>33</v>
      </c>
      <c r="B35" s="4">
        <v>44052</v>
      </c>
      <c r="C35" s="29">
        <v>1732.2882678311435</v>
      </c>
      <c r="D35" s="29">
        <v>853.27850508681342</v>
      </c>
      <c r="E35" s="29">
        <v>2119.3945968994622</v>
      </c>
      <c r="F35" s="29">
        <v>2377.83405516318</v>
      </c>
      <c r="G35" s="29">
        <v>1276.4599503016993</v>
      </c>
      <c r="H35" s="29">
        <v>1031.8658665394685</v>
      </c>
      <c r="I35" s="29">
        <v>355.88824959439535</v>
      </c>
      <c r="J35" s="29">
        <v>784.45100749180517</v>
      </c>
      <c r="K35" s="29">
        <v>1006.643812063026</v>
      </c>
      <c r="L35" s="29">
        <v>11538.104310970994</v>
      </c>
    </row>
    <row r="36" spans="1:12" x14ac:dyDescent="0.3">
      <c r="A36" s="29">
        <v>34</v>
      </c>
      <c r="B36" s="4">
        <v>44059</v>
      </c>
      <c r="C36" s="29">
        <v>1760.1900446867508</v>
      </c>
      <c r="D36" s="29">
        <v>820.58381848553495</v>
      </c>
      <c r="E36" s="29">
        <v>1904.3150429303164</v>
      </c>
      <c r="F36" s="29">
        <v>2136.9885806350394</v>
      </c>
      <c r="G36" s="29">
        <v>1152.3513433022681</v>
      </c>
      <c r="H36" s="29">
        <v>880.62628662277962</v>
      </c>
      <c r="I36" s="29">
        <v>375.07900455675531</v>
      </c>
      <c r="J36" s="29">
        <v>787.42551014903211</v>
      </c>
      <c r="K36" s="29">
        <v>1102.2736482972398</v>
      </c>
      <c r="L36" s="29">
        <v>10919.833279665718</v>
      </c>
    </row>
    <row r="37" spans="1:12" x14ac:dyDescent="0.3">
      <c r="A37" s="29">
        <v>35</v>
      </c>
      <c r="B37" s="4">
        <v>44066</v>
      </c>
      <c r="C37" s="29">
        <v>1491.5593943600522</v>
      </c>
      <c r="D37" s="29">
        <v>752.97479110401207</v>
      </c>
      <c r="E37" s="29">
        <v>1791.2962439566563</v>
      </c>
      <c r="F37" s="29">
        <v>1975.8176294537125</v>
      </c>
      <c r="G37" s="29">
        <v>1148.4793944464955</v>
      </c>
      <c r="H37" s="29">
        <v>818.96402126998919</v>
      </c>
      <c r="I37" s="29">
        <v>357.51506928643812</v>
      </c>
      <c r="J37" s="29">
        <v>657.47171847537709</v>
      </c>
      <c r="K37" s="29">
        <v>1032.7134419869747</v>
      </c>
      <c r="L37" s="29">
        <v>10026.791704339706</v>
      </c>
    </row>
    <row r="38" spans="1:12" x14ac:dyDescent="0.3">
      <c r="A38" s="29">
        <v>36</v>
      </c>
      <c r="B38" s="4">
        <v>44073</v>
      </c>
      <c r="C38" s="29">
        <v>1547.5591967905661</v>
      </c>
      <c r="D38" s="29">
        <v>648.15770774744055</v>
      </c>
      <c r="E38" s="29">
        <v>1680.2748356223451</v>
      </c>
      <c r="F38" s="29">
        <v>1936.9195219880926</v>
      </c>
      <c r="G38" s="29">
        <v>1112.716235763141</v>
      </c>
      <c r="H38" s="29">
        <v>809.67334420368627</v>
      </c>
      <c r="I38" s="29">
        <v>316.94685705667109</v>
      </c>
      <c r="J38" s="29">
        <v>658.73017649179792</v>
      </c>
      <c r="K38" s="29">
        <v>1034.516058584667</v>
      </c>
      <c r="L38" s="29">
        <v>9745.4939342484067</v>
      </c>
    </row>
    <row r="39" spans="1:12" x14ac:dyDescent="0.3">
      <c r="A39" s="29">
        <v>37</v>
      </c>
      <c r="B39" s="4">
        <v>44080</v>
      </c>
      <c r="C39" s="29">
        <v>1408.2759893882485</v>
      </c>
      <c r="D39" s="29">
        <v>585.80534274821389</v>
      </c>
      <c r="E39" s="29">
        <v>1526.1211883762642</v>
      </c>
      <c r="F39" s="29">
        <v>1643.5771278016423</v>
      </c>
      <c r="G39" s="29">
        <v>1022.6705502044261</v>
      </c>
      <c r="H39" s="29">
        <v>782.53870227344623</v>
      </c>
      <c r="I39" s="29">
        <v>331.05572602402196</v>
      </c>
      <c r="J39" s="29">
        <v>603.07011252471693</v>
      </c>
      <c r="K39" s="29">
        <v>1001.6336896608909</v>
      </c>
      <c r="L39" s="29">
        <v>8904.748429001871</v>
      </c>
    </row>
    <row r="40" spans="1:12" x14ac:dyDescent="0.3">
      <c r="A40" s="29">
        <v>38</v>
      </c>
      <c r="B40" s="4">
        <v>44087</v>
      </c>
      <c r="C40" s="29">
        <v>1323.5947324181243</v>
      </c>
      <c r="D40" s="29">
        <v>549.37327274360155</v>
      </c>
      <c r="E40" s="29">
        <v>1393.6312497522376</v>
      </c>
      <c r="F40" s="29">
        <v>1735.1602710531706</v>
      </c>
      <c r="G40" s="29">
        <v>1075.3989086916745</v>
      </c>
      <c r="H40" s="29">
        <v>746.23301777009465</v>
      </c>
      <c r="I40" s="29">
        <v>283.50278472908127</v>
      </c>
      <c r="J40" s="29">
        <v>611.84075890672489</v>
      </c>
      <c r="K40" s="29">
        <v>804.94396272158633</v>
      </c>
      <c r="L40" s="29">
        <v>8523.6789587862968</v>
      </c>
    </row>
    <row r="41" spans="1:12" x14ac:dyDescent="0.3">
      <c r="A41" s="29">
        <v>39</v>
      </c>
      <c r="B41" s="4">
        <v>44094</v>
      </c>
      <c r="C41" s="29">
        <v>1361.3982427430724</v>
      </c>
      <c r="D41" s="29">
        <v>629.46133492731065</v>
      </c>
      <c r="E41" s="29">
        <v>1423.1755524630582</v>
      </c>
      <c r="F41" s="29">
        <v>1645.7363482544392</v>
      </c>
      <c r="G41" s="29">
        <v>1055.5851312248883</v>
      </c>
      <c r="H41" s="29">
        <v>759.62659533435817</v>
      </c>
      <c r="I41" s="29">
        <v>292.91409122410755</v>
      </c>
      <c r="J41" s="29">
        <v>622.89841062809057</v>
      </c>
      <c r="K41" s="29">
        <v>864.66337436801086</v>
      </c>
      <c r="L41" s="29">
        <v>8655.4590811673352</v>
      </c>
    </row>
    <row r="42" spans="1:12" x14ac:dyDescent="0.3">
      <c r="A42" s="29">
        <v>40</v>
      </c>
      <c r="B42" s="4">
        <v>44101</v>
      </c>
      <c r="C42" s="29">
        <v>1389.3031887389998</v>
      </c>
      <c r="D42" s="29">
        <v>582.61816796417952</v>
      </c>
      <c r="E42" s="29">
        <v>1363.1231790808752</v>
      </c>
      <c r="F42" s="29">
        <v>1624.5126554468816</v>
      </c>
      <c r="G42" s="29">
        <v>943.07717224161524</v>
      </c>
      <c r="H42" s="29">
        <v>664.31485207303979</v>
      </c>
      <c r="I42" s="29">
        <v>299.56889774564274</v>
      </c>
      <c r="J42" s="29">
        <v>591.64989400341847</v>
      </c>
      <c r="K42" s="29">
        <v>965.43975409691825</v>
      </c>
      <c r="L42" s="29">
        <v>8423.6077613915695</v>
      </c>
    </row>
    <row r="43" spans="1:12" x14ac:dyDescent="0.3">
      <c r="A43" s="29">
        <v>41</v>
      </c>
      <c r="B43" s="4">
        <v>44108</v>
      </c>
      <c r="C43" s="29">
        <v>1419.8074056745704</v>
      </c>
      <c r="D43" s="29">
        <v>559.7037121177168</v>
      </c>
      <c r="E43" s="29">
        <v>1450.276072652789</v>
      </c>
      <c r="F43" s="29">
        <v>1723.9870020888882</v>
      </c>
      <c r="G43" s="29">
        <v>1095.7828559924415</v>
      </c>
      <c r="H43" s="29">
        <v>748.16310893651644</v>
      </c>
      <c r="I43" s="29">
        <v>295.86978768710173</v>
      </c>
      <c r="J43" s="29">
        <v>610.25955612229768</v>
      </c>
      <c r="K43" s="29">
        <v>928.02563963338298</v>
      </c>
      <c r="L43" s="29">
        <v>8831.875140905704</v>
      </c>
    </row>
    <row r="44" spans="1:12" x14ac:dyDescent="0.3">
      <c r="A44" s="29">
        <v>42</v>
      </c>
      <c r="B44" s="4">
        <v>44115</v>
      </c>
      <c r="C44" s="29">
        <v>1447.3852038734854</v>
      </c>
      <c r="D44" s="29">
        <v>590.32386221380989</v>
      </c>
      <c r="E44" s="29">
        <v>1480.9337549533625</v>
      </c>
      <c r="F44" s="29">
        <v>1744.9921357105618</v>
      </c>
      <c r="G44" s="29">
        <v>1073.9133258989541</v>
      </c>
      <c r="H44" s="29">
        <v>813.3490395062945</v>
      </c>
      <c r="I44" s="29">
        <v>278.84079051858401</v>
      </c>
      <c r="J44" s="29">
        <v>640.48207365674921</v>
      </c>
      <c r="K44" s="29">
        <v>911.25496688399608</v>
      </c>
      <c r="L44" s="29">
        <v>8981.475153215797</v>
      </c>
    </row>
    <row r="45" spans="1:12" x14ac:dyDescent="0.3">
      <c r="A45" s="29">
        <v>43</v>
      </c>
      <c r="B45" s="4">
        <v>44122</v>
      </c>
      <c r="C45" s="29">
        <v>1462.5535624817628</v>
      </c>
      <c r="D45" s="29">
        <v>576.00217048386116</v>
      </c>
      <c r="E45" s="29">
        <v>1457.8538006634753</v>
      </c>
      <c r="F45" s="29">
        <v>1617.3442068870991</v>
      </c>
      <c r="G45" s="29">
        <v>1089.6728745700004</v>
      </c>
      <c r="H45" s="29">
        <v>792.29476352298445</v>
      </c>
      <c r="I45" s="29">
        <v>293.46431460626656</v>
      </c>
      <c r="J45" s="29">
        <v>691.02262778095269</v>
      </c>
      <c r="K45" s="29">
        <v>835.9207706985469</v>
      </c>
      <c r="L45" s="29">
        <v>8816.1290916949511</v>
      </c>
    </row>
    <row r="46" spans="1:12" x14ac:dyDescent="0.3">
      <c r="A46" s="29">
        <v>44</v>
      </c>
      <c r="B46" s="4">
        <v>44129</v>
      </c>
      <c r="C46" s="29">
        <v>1545.2054023989626</v>
      </c>
      <c r="D46" s="29">
        <v>600.996689631648</v>
      </c>
      <c r="E46" s="29">
        <v>1401.4179829240634</v>
      </c>
      <c r="F46" s="29">
        <v>1604.1817964315824</v>
      </c>
      <c r="G46" s="29">
        <v>1048.6079316369417</v>
      </c>
      <c r="H46" s="29">
        <v>811.74652264401834</v>
      </c>
      <c r="I46" s="29">
        <v>268.52782517235357</v>
      </c>
      <c r="J46" s="29">
        <v>613.41625230873569</v>
      </c>
      <c r="K46" s="29">
        <v>803.05564653950455</v>
      </c>
      <c r="L46" s="29">
        <v>8697.1560496878119</v>
      </c>
    </row>
    <row r="47" spans="1:12" x14ac:dyDescent="0.3">
      <c r="A47" s="29">
        <v>45</v>
      </c>
      <c r="B47" s="4">
        <v>44136</v>
      </c>
      <c r="C47" s="29">
        <v>1644.9305502767679</v>
      </c>
      <c r="D47" s="29">
        <v>557.95918889476093</v>
      </c>
      <c r="E47" s="29">
        <v>1371.7455951183806</v>
      </c>
      <c r="F47" s="29">
        <v>1706.8091705928127</v>
      </c>
      <c r="G47" s="29">
        <v>1023.5385892266215</v>
      </c>
      <c r="H47" s="29">
        <v>770.63258402055567</v>
      </c>
      <c r="I47" s="29">
        <v>297.89237696062253</v>
      </c>
      <c r="J47" s="29">
        <v>585.39190854343872</v>
      </c>
      <c r="K47" s="29">
        <v>855.08119572157671</v>
      </c>
      <c r="L47" s="29">
        <v>8813.9811593555387</v>
      </c>
    </row>
    <row r="48" spans="1:12" x14ac:dyDescent="0.3">
      <c r="A48" s="29">
        <v>46</v>
      </c>
      <c r="B48" s="4">
        <v>44143</v>
      </c>
      <c r="C48" s="29">
        <v>1882.7685173833752</v>
      </c>
      <c r="D48" s="29">
        <v>515.81737719716898</v>
      </c>
      <c r="E48" s="29">
        <v>1460.0826111822344</v>
      </c>
      <c r="F48" s="29">
        <v>1682.6229785882742</v>
      </c>
      <c r="G48" s="29">
        <v>1168.4007286723277</v>
      </c>
      <c r="H48" s="29">
        <v>748.27856771407653</v>
      </c>
      <c r="I48" s="29">
        <v>267.64632652285411</v>
      </c>
      <c r="J48" s="29">
        <v>544.50026007857127</v>
      </c>
      <c r="K48" s="29">
        <v>929.10848735687546</v>
      </c>
      <c r="L48" s="29">
        <v>9199.2258546957564</v>
      </c>
    </row>
    <row r="49" spans="1:12" x14ac:dyDescent="0.3">
      <c r="A49" s="29">
        <v>47</v>
      </c>
      <c r="B49" s="4">
        <v>44150</v>
      </c>
      <c r="C49" s="29">
        <v>2006.0441241048229</v>
      </c>
      <c r="D49" s="29">
        <v>540.19390345600118</v>
      </c>
      <c r="E49" s="29">
        <v>1437.7262571172555</v>
      </c>
      <c r="F49" s="29">
        <v>1557.0070954364569</v>
      </c>
      <c r="G49" s="29">
        <v>1092.2108141776619</v>
      </c>
      <c r="H49" s="29">
        <v>734.13989670147021</v>
      </c>
      <c r="I49" s="29">
        <v>265.08474395174824</v>
      </c>
      <c r="J49" s="29">
        <v>616.23591354951486</v>
      </c>
      <c r="K49" s="29">
        <v>909.75850540694455</v>
      </c>
      <c r="L49" s="29">
        <v>9158.401253901875</v>
      </c>
    </row>
    <row r="50" spans="1:12" x14ac:dyDescent="0.3">
      <c r="A50" s="29">
        <v>48</v>
      </c>
      <c r="B50" s="4">
        <v>44157</v>
      </c>
      <c r="C50" s="29">
        <v>2340.5757836464054</v>
      </c>
      <c r="D50" s="29">
        <v>431.86642164177192</v>
      </c>
      <c r="E50" s="29">
        <v>1254.5691843748082</v>
      </c>
      <c r="F50" s="29">
        <v>1643.9143946203576</v>
      </c>
      <c r="G50" s="29">
        <v>997.45737851275726</v>
      </c>
      <c r="H50" s="29">
        <v>631.6972157871237</v>
      </c>
      <c r="I50" s="29">
        <v>228.0201911449941</v>
      </c>
      <c r="J50" s="29">
        <v>557.74990163295411</v>
      </c>
      <c r="K50" s="29">
        <v>859.11775400917429</v>
      </c>
      <c r="L50" s="29">
        <v>8944.9682253703468</v>
      </c>
    </row>
    <row r="51" spans="1:12" x14ac:dyDescent="0.3">
      <c r="A51" s="29">
        <v>49</v>
      </c>
      <c r="B51" s="4">
        <v>44164</v>
      </c>
      <c r="C51" s="29">
        <v>2785.1007364505735</v>
      </c>
      <c r="D51" s="29">
        <v>454.74397438557583</v>
      </c>
      <c r="E51" s="29">
        <v>1388.4889796269708</v>
      </c>
      <c r="F51" s="29">
        <v>1727.1374103347025</v>
      </c>
      <c r="G51" s="29">
        <v>1030.2891607735828</v>
      </c>
      <c r="H51" s="29">
        <v>731.76845741826673</v>
      </c>
      <c r="I51" s="29">
        <v>277.86119891500516</v>
      </c>
      <c r="J51" s="29">
        <v>570.53425673301081</v>
      </c>
      <c r="K51" s="29">
        <v>1094.7386464119429</v>
      </c>
      <c r="L51" s="29">
        <v>10060.662821049631</v>
      </c>
    </row>
    <row r="52" spans="1:12" x14ac:dyDescent="0.3">
      <c r="A52" s="29">
        <v>50</v>
      </c>
      <c r="B52" s="4">
        <v>44171</v>
      </c>
      <c r="C52" s="29">
        <v>3049.5395107219283</v>
      </c>
      <c r="D52" s="29">
        <v>471.82000130110509</v>
      </c>
      <c r="E52" s="29">
        <v>1470.6357541535726</v>
      </c>
      <c r="F52" s="29">
        <v>2100.8664937431017</v>
      </c>
      <c r="G52" s="29">
        <v>1081.2531885498622</v>
      </c>
      <c r="H52" s="29">
        <v>802.03197618782508</v>
      </c>
      <c r="I52" s="29">
        <v>274.51717235282877</v>
      </c>
      <c r="J52" s="29">
        <v>583.53411493306498</v>
      </c>
      <c r="K52" s="29">
        <v>1224.4086582642276</v>
      </c>
      <c r="L52" s="29">
        <v>11058.606870207517</v>
      </c>
    </row>
    <row r="53" spans="1:12" x14ac:dyDescent="0.3">
      <c r="A53" s="29">
        <v>51</v>
      </c>
      <c r="B53" s="4">
        <v>44172</v>
      </c>
      <c r="C53" s="29">
        <v>3393.9778331602856</v>
      </c>
      <c r="D53" s="29">
        <v>494.57856153838804</v>
      </c>
      <c r="E53" s="29">
        <v>1504.8282228533794</v>
      </c>
      <c r="F53" s="29">
        <v>2591.7029224866974</v>
      </c>
      <c r="G53" s="29">
        <v>1104.3277631498195</v>
      </c>
      <c r="H53" s="29">
        <v>796.77242900824479</v>
      </c>
      <c r="I53" s="29">
        <v>292.52386344171043</v>
      </c>
      <c r="J53" s="29">
        <v>558.16946205852742</v>
      </c>
      <c r="K53" s="29">
        <v>1599.9045410314557</v>
      </c>
      <c r="L53" s="29">
        <v>12336.785598728507</v>
      </c>
    </row>
    <row r="54" spans="1:12" x14ac:dyDescent="0.3">
      <c r="A54" s="29">
        <v>52</v>
      </c>
      <c r="B54" s="4">
        <v>44173</v>
      </c>
      <c r="C54" s="29">
        <v>3606.935382274442</v>
      </c>
      <c r="D54" s="29">
        <v>602.04679963849503</v>
      </c>
      <c r="E54" s="29">
        <v>2079.0491217444269</v>
      </c>
      <c r="F54" s="29">
        <v>3677.2553020170644</v>
      </c>
      <c r="G54" s="29">
        <v>1328.4422297175583</v>
      </c>
      <c r="H54" s="29">
        <v>993.20794441008616</v>
      </c>
      <c r="I54" s="29">
        <v>340.92502653886572</v>
      </c>
      <c r="J54" s="29">
        <v>714.34913199813491</v>
      </c>
      <c r="K54" s="29">
        <v>1999.7815510852115</v>
      </c>
      <c r="L54" s="29">
        <v>15341.992489424283</v>
      </c>
    </row>
    <row r="55" spans="1:12" x14ac:dyDescent="0.3">
      <c r="A55" s="29">
        <v>53</v>
      </c>
      <c r="B55" s="4">
        <v>44174</v>
      </c>
      <c r="C55" s="29">
        <v>3892.8043405766089</v>
      </c>
      <c r="D55" s="29">
        <v>676.12302090620278</v>
      </c>
      <c r="E55" s="29">
        <v>2708.7770699379266</v>
      </c>
      <c r="F55" s="29">
        <v>4855.3676728232904</v>
      </c>
      <c r="G55" s="29">
        <v>1907.7460680927268</v>
      </c>
      <c r="H55" s="29">
        <v>1398.0822561138175</v>
      </c>
      <c r="I55" s="29">
        <v>361.95247538917579</v>
      </c>
      <c r="J55" s="29">
        <v>920.30123511200202</v>
      </c>
      <c r="K55" s="29">
        <v>2284.0703844262325</v>
      </c>
      <c r="L55" s="29">
        <v>19005.224523377983</v>
      </c>
    </row>
    <row r="56" spans="1:12" x14ac:dyDescent="0.3">
      <c r="A56" s="38">
        <v>1</v>
      </c>
      <c r="B56" s="4">
        <v>44175</v>
      </c>
      <c r="C56" s="29">
        <v>3557.9494140061588</v>
      </c>
      <c r="D56" s="29">
        <v>823.75485442892807</v>
      </c>
      <c r="E56" s="29">
        <v>3348.7229050518308</v>
      </c>
      <c r="F56" s="29">
        <v>6226.6938548917624</v>
      </c>
      <c r="G56" s="29">
        <v>2694.0080876947541</v>
      </c>
      <c r="H56" s="29">
        <v>1642.1884208986307</v>
      </c>
      <c r="I56" s="29">
        <v>339.81757151965712</v>
      </c>
      <c r="J56" s="29">
        <v>1065.4786454126022</v>
      </c>
      <c r="K56" s="29">
        <v>2301.1897907837465</v>
      </c>
      <c r="L56" s="29">
        <v>21999.803544688071</v>
      </c>
    </row>
    <row r="57" spans="1:12" x14ac:dyDescent="0.3">
      <c r="A57" s="38">
        <v>2</v>
      </c>
      <c r="B57" s="4">
        <v>44176</v>
      </c>
      <c r="C57" s="29">
        <v>3289.0451666381591</v>
      </c>
      <c r="D57" s="29">
        <v>881.60337754592206</v>
      </c>
      <c r="E57" s="29">
        <v>3448.6460860507077</v>
      </c>
      <c r="F57" s="29">
        <v>6475.8225392861004</v>
      </c>
      <c r="G57" s="29">
        <v>3552.0064876691968</v>
      </c>
      <c r="H57" s="29">
        <v>2141.778694490059</v>
      </c>
      <c r="I57" s="29">
        <v>367.05730888584259</v>
      </c>
      <c r="J57" s="29">
        <v>1221.4828977118682</v>
      </c>
      <c r="K57" s="29">
        <v>2094.383297491891</v>
      </c>
      <c r="L57" s="29">
        <v>23471.825855769748</v>
      </c>
    </row>
    <row r="58" spans="1:12" x14ac:dyDescent="0.3">
      <c r="A58" s="38">
        <v>3</v>
      </c>
      <c r="B58" s="4">
        <v>44177</v>
      </c>
      <c r="C58" s="29">
        <v>2654.8989155548843</v>
      </c>
      <c r="D58" s="29">
        <v>922.34314912069658</v>
      </c>
      <c r="E58" s="29">
        <v>3082.3219091426599</v>
      </c>
      <c r="F58" s="29">
        <v>5295.9384742523271</v>
      </c>
      <c r="G58" s="29">
        <v>2925.3818422810264</v>
      </c>
      <c r="H58" s="29">
        <v>1973.2890415711697</v>
      </c>
      <c r="I58" s="29">
        <v>390.77431558357898</v>
      </c>
      <c r="J58" s="29">
        <v>1233.0244296902383</v>
      </c>
      <c r="K58" s="29">
        <v>1685.378006027714</v>
      </c>
      <c r="L58" s="29">
        <v>20163.350083224293</v>
      </c>
    </row>
    <row r="59" spans="1:12" x14ac:dyDescent="0.3">
      <c r="A59" s="38">
        <v>4</v>
      </c>
      <c r="B59" s="4">
        <v>44178</v>
      </c>
      <c r="C59" s="29">
        <v>1863.9772506255699</v>
      </c>
      <c r="D59" s="29">
        <v>697.56299642232057</v>
      </c>
      <c r="E59" s="29">
        <v>2260.4350404288166</v>
      </c>
      <c r="F59" s="29">
        <v>3392.6768511161617</v>
      </c>
      <c r="G59" s="29">
        <v>2138.1811620498888</v>
      </c>
      <c r="H59" s="29">
        <v>1485.8125120152931</v>
      </c>
      <c r="I59" s="29">
        <v>332.1096022197184</v>
      </c>
      <c r="J59" s="29">
        <v>975.2500280118478</v>
      </c>
      <c r="K59" s="29">
        <v>1331.7511436138338</v>
      </c>
      <c r="L59" s="29">
        <v>14477.756586503452</v>
      </c>
    </row>
    <row r="60" spans="1:12" x14ac:dyDescent="0.3">
      <c r="A60" s="92" t="s">
        <v>164</v>
      </c>
      <c r="B60" s="93"/>
      <c r="C60" s="30">
        <f>SUM(C3:C59)</f>
        <v>104671.66603266507</v>
      </c>
      <c r="D60" s="30">
        <f t="shared" ref="D60:L60" si="0">SUM(D3:D59)</f>
        <v>33350.570771570558</v>
      </c>
      <c r="E60" s="30">
        <f t="shared" si="0"/>
        <v>100843.79182076937</v>
      </c>
      <c r="F60" s="30">
        <f t="shared" si="0"/>
        <v>121353.04685846216</v>
      </c>
      <c r="G60" s="30">
        <f t="shared" si="0"/>
        <v>68500.101442151019</v>
      </c>
      <c r="H60" s="30">
        <f t="shared" si="0"/>
        <v>49449.032418378636</v>
      </c>
      <c r="I60" s="30">
        <f t="shared" si="0"/>
        <v>15841.012750991995</v>
      </c>
      <c r="J60" s="30">
        <f t="shared" si="0"/>
        <v>37912.287086963595</v>
      </c>
      <c r="K60" s="30">
        <f t="shared" si="0"/>
        <v>62007.248747562815</v>
      </c>
      <c r="L60" s="30">
        <f t="shared" si="0"/>
        <v>593928.75106051541</v>
      </c>
    </row>
    <row r="61" spans="1:12" ht="16.2" customHeight="1" x14ac:dyDescent="0.3">
      <c r="A61" s="88" t="s">
        <v>8</v>
      </c>
      <c r="B61" s="89"/>
      <c r="C61" s="89"/>
      <c r="D61" s="89"/>
      <c r="E61" s="89"/>
      <c r="F61" s="89"/>
      <c r="G61" s="89"/>
      <c r="H61" s="89"/>
      <c r="I61" s="89"/>
      <c r="J61" s="89"/>
      <c r="K61" s="89"/>
      <c r="L61" s="89"/>
    </row>
    <row r="62" spans="1:12" x14ac:dyDescent="0.3">
      <c r="A62" s="94" t="s">
        <v>166</v>
      </c>
      <c r="B62" s="95"/>
      <c r="C62" s="31">
        <v>31262.782157095771</v>
      </c>
      <c r="D62" s="31">
        <v>5773.688068834289</v>
      </c>
      <c r="E62" s="31">
        <v>21680.268804559168</v>
      </c>
      <c r="F62" s="31">
        <v>32487.692080809662</v>
      </c>
      <c r="G62" s="31">
        <v>11469.42681884806</v>
      </c>
      <c r="H62" s="31">
        <v>8307.8429410481076</v>
      </c>
      <c r="I62" s="31">
        <v>2419.8067729966956</v>
      </c>
      <c r="J62" s="31">
        <v>4332.4129758783056</v>
      </c>
      <c r="K62" s="31">
        <v>14746.951087800404</v>
      </c>
      <c r="L62" s="31">
        <v>132480.87170787045</v>
      </c>
    </row>
  </sheetData>
  <mergeCells count="5">
    <mergeCell ref="A61:L61"/>
    <mergeCell ref="C1:L1"/>
    <mergeCell ref="A1:B2"/>
    <mergeCell ref="A60:B60"/>
    <mergeCell ref="A62:B62"/>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EB19-BB4E-48EC-8EEB-2F6B27956139}">
  <dimension ref="A1:J62"/>
  <sheetViews>
    <sheetView workbookViewId="0">
      <selection sqref="A1:B2"/>
    </sheetView>
  </sheetViews>
  <sheetFormatPr defaultRowHeight="14.4" x14ac:dyDescent="0.3"/>
  <cols>
    <col min="1" max="1" width="4.21875" customWidth="1"/>
    <col min="2" max="2" width="15.88671875" customWidth="1"/>
    <col min="4" max="4" width="10.33203125" customWidth="1"/>
    <col min="5" max="5" width="9.77734375" customWidth="1"/>
    <col min="6" max="6" width="10" customWidth="1"/>
    <col min="7" max="7" width="12.109375" customWidth="1"/>
    <col min="8" max="8" width="11.21875" customWidth="1"/>
    <col min="9" max="9" width="11.77734375" customWidth="1"/>
    <col min="10" max="10" width="11.44140625" customWidth="1"/>
  </cols>
  <sheetData>
    <row r="1" spans="1:10" ht="17.399999999999999" customHeight="1" x14ac:dyDescent="0.3">
      <c r="A1" s="83" t="s">
        <v>25</v>
      </c>
      <c r="B1" s="84"/>
      <c r="C1" s="99" t="s">
        <v>19</v>
      </c>
      <c r="D1" s="100"/>
      <c r="E1" s="100"/>
      <c r="F1" s="100"/>
      <c r="G1" s="100"/>
      <c r="H1" s="100"/>
      <c r="I1" s="100"/>
      <c r="J1" s="101"/>
    </row>
    <row r="2" spans="1:10" ht="24" customHeight="1" x14ac:dyDescent="0.3">
      <c r="A2" s="85"/>
      <c r="B2" s="86"/>
      <c r="C2" s="2" t="s">
        <v>3</v>
      </c>
      <c r="D2" s="2" t="s">
        <v>4</v>
      </c>
      <c r="E2" s="2" t="s">
        <v>5</v>
      </c>
      <c r="F2" s="2" t="s">
        <v>6</v>
      </c>
      <c r="G2" s="2" t="s">
        <v>7</v>
      </c>
      <c r="H2" s="2" t="s">
        <v>0</v>
      </c>
      <c r="I2" s="2" t="s">
        <v>1</v>
      </c>
      <c r="J2" s="2" t="s">
        <v>2</v>
      </c>
    </row>
    <row r="3" spans="1:10" x14ac:dyDescent="0.3">
      <c r="A3" s="29">
        <v>1</v>
      </c>
      <c r="B3" s="4">
        <v>43828</v>
      </c>
      <c r="C3" s="29">
        <v>153.2208510055965</v>
      </c>
      <c r="D3" s="29">
        <v>471.30617221189078</v>
      </c>
      <c r="E3" s="29">
        <v>352.99685762139012</v>
      </c>
      <c r="F3" s="29">
        <v>390.11927962746768</v>
      </c>
      <c r="G3" s="29">
        <v>391.22472444982725</v>
      </c>
      <c r="H3" s="29">
        <v>158.95939463808358</v>
      </c>
      <c r="I3" s="29">
        <v>201.20606745160501</v>
      </c>
      <c r="J3" s="29">
        <v>317.79146948101879</v>
      </c>
    </row>
    <row r="4" spans="1:10" x14ac:dyDescent="0.3">
      <c r="A4" s="32">
        <v>2</v>
      </c>
      <c r="B4" s="4">
        <v>43835</v>
      </c>
      <c r="C4" s="29">
        <v>138.88938038606418</v>
      </c>
      <c r="D4" s="29">
        <v>502.57223938959788</v>
      </c>
      <c r="E4" s="29">
        <v>384.84060031021141</v>
      </c>
      <c r="F4" s="29">
        <v>395.84419469487239</v>
      </c>
      <c r="G4" s="29">
        <v>400.19042710354222</v>
      </c>
      <c r="H4" s="29">
        <v>118.43926993352794</v>
      </c>
      <c r="I4" s="29">
        <v>171.0026527897536</v>
      </c>
      <c r="J4" s="29">
        <v>350.33089768752859</v>
      </c>
    </row>
    <row r="5" spans="1:10" x14ac:dyDescent="0.3">
      <c r="A5" s="29">
        <v>3</v>
      </c>
      <c r="B5" s="4">
        <v>43842</v>
      </c>
      <c r="C5" s="29">
        <v>133.77881736105778</v>
      </c>
      <c r="D5" s="29">
        <v>489.51847864808667</v>
      </c>
      <c r="E5" s="29">
        <v>372.78971564771786</v>
      </c>
      <c r="F5" s="29">
        <v>408.34745067583577</v>
      </c>
      <c r="G5" s="29">
        <v>380.30277273839744</v>
      </c>
      <c r="H5" s="29">
        <v>113.3051220904364</v>
      </c>
      <c r="I5" s="29">
        <v>212.29340742068138</v>
      </c>
      <c r="J5" s="29">
        <v>281.72223449064961</v>
      </c>
    </row>
    <row r="6" spans="1:10" x14ac:dyDescent="0.3">
      <c r="A6" s="29">
        <v>4</v>
      </c>
      <c r="B6" s="4">
        <v>43849</v>
      </c>
      <c r="C6" s="29">
        <v>146.601811113054</v>
      </c>
      <c r="D6" s="29">
        <v>484.15796259018066</v>
      </c>
      <c r="E6" s="29">
        <v>354.24171790232487</v>
      </c>
      <c r="F6" s="29">
        <v>354.35659995452795</v>
      </c>
      <c r="G6" s="29">
        <v>390.76572257309101</v>
      </c>
      <c r="H6" s="29">
        <v>114.6650669189698</v>
      </c>
      <c r="I6" s="29">
        <v>163.63598410361027</v>
      </c>
      <c r="J6" s="29">
        <v>294.2226919838559</v>
      </c>
    </row>
    <row r="7" spans="1:10" x14ac:dyDescent="0.3">
      <c r="A7" s="29">
        <v>5</v>
      </c>
      <c r="B7" s="4">
        <v>43856</v>
      </c>
      <c r="C7" s="29">
        <v>120.12524563536799</v>
      </c>
      <c r="D7" s="29">
        <v>531.13100070212352</v>
      </c>
      <c r="E7" s="29">
        <v>426.30416075873018</v>
      </c>
      <c r="F7" s="29">
        <v>337.54732395347492</v>
      </c>
      <c r="G7" s="29">
        <v>436.03613339307225</v>
      </c>
      <c r="H7" s="29">
        <v>96.111305386879778</v>
      </c>
      <c r="I7" s="29">
        <v>180.49160631609033</v>
      </c>
      <c r="J7" s="29">
        <v>312.97932773162688</v>
      </c>
    </row>
    <row r="8" spans="1:10" x14ac:dyDescent="0.3">
      <c r="A8" s="29">
        <v>6</v>
      </c>
      <c r="B8" s="4">
        <v>43863</v>
      </c>
      <c r="C8" s="29">
        <v>175.81341550646835</v>
      </c>
      <c r="D8" s="29">
        <v>546.82396335089209</v>
      </c>
      <c r="E8" s="29">
        <v>393.040505682706</v>
      </c>
      <c r="F8" s="29">
        <v>422.99223595899502</v>
      </c>
      <c r="G8" s="29">
        <v>377.26495644670331</v>
      </c>
      <c r="H8" s="29">
        <v>147.3228508140092</v>
      </c>
      <c r="I8" s="29">
        <v>194.86827135625663</v>
      </c>
      <c r="J8" s="29">
        <v>313.67960856646573</v>
      </c>
    </row>
    <row r="9" spans="1:10" x14ac:dyDescent="0.3">
      <c r="A9" s="29">
        <v>7</v>
      </c>
      <c r="B9" s="4">
        <v>43870</v>
      </c>
      <c r="C9" s="29">
        <v>157.14451139312519</v>
      </c>
      <c r="D9" s="29">
        <v>467.55312555739602</v>
      </c>
      <c r="E9" s="29">
        <v>363.37903493109582</v>
      </c>
      <c r="F9" s="29">
        <v>369.55127590321388</v>
      </c>
      <c r="G9" s="29">
        <v>347.18082076312032</v>
      </c>
      <c r="H9" s="29">
        <v>139.97035582861059</v>
      </c>
      <c r="I9" s="29">
        <v>179.6359942140941</v>
      </c>
      <c r="J9" s="29">
        <v>334.28627995304953</v>
      </c>
    </row>
    <row r="10" spans="1:10" x14ac:dyDescent="0.3">
      <c r="A10" s="29">
        <v>8</v>
      </c>
      <c r="B10" s="4">
        <v>43877</v>
      </c>
      <c r="C10" s="29">
        <v>127.90850290058867</v>
      </c>
      <c r="D10" s="29">
        <v>450.25708729214654</v>
      </c>
      <c r="E10" s="29">
        <v>359.26354130367622</v>
      </c>
      <c r="F10" s="29">
        <v>406.80020698569609</v>
      </c>
      <c r="G10" s="29">
        <v>379.2812869716978</v>
      </c>
      <c r="H10" s="29">
        <v>135.78938942622116</v>
      </c>
      <c r="I10" s="29">
        <v>166.70005534348758</v>
      </c>
      <c r="J10" s="29">
        <v>362.0666635814556</v>
      </c>
    </row>
    <row r="11" spans="1:10" x14ac:dyDescent="0.3">
      <c r="A11" s="29">
        <v>9</v>
      </c>
      <c r="B11" s="4">
        <v>43884</v>
      </c>
      <c r="C11" s="29">
        <v>117.61994508287034</v>
      </c>
      <c r="D11" s="29">
        <v>461.09364962030565</v>
      </c>
      <c r="E11" s="29">
        <v>391.48505288459143</v>
      </c>
      <c r="F11" s="29">
        <v>374.76713811865466</v>
      </c>
      <c r="G11" s="29">
        <v>379.20656929602035</v>
      </c>
      <c r="H11" s="29">
        <v>118.85525883875118</v>
      </c>
      <c r="I11" s="29">
        <v>158.90103588170038</v>
      </c>
      <c r="J11" s="29">
        <v>329.65654812272635</v>
      </c>
    </row>
    <row r="12" spans="1:10" x14ac:dyDescent="0.3">
      <c r="A12" s="29">
        <v>10</v>
      </c>
      <c r="B12" s="4">
        <v>43891</v>
      </c>
      <c r="C12" s="29">
        <v>143.56042584765547</v>
      </c>
      <c r="D12" s="29">
        <v>508.66492840633435</v>
      </c>
      <c r="E12" s="29">
        <v>381.66031517644592</v>
      </c>
      <c r="F12" s="29">
        <v>378.495337390999</v>
      </c>
      <c r="G12" s="29">
        <v>413.08298146233221</v>
      </c>
      <c r="H12" s="29">
        <v>123.14741001343252</v>
      </c>
      <c r="I12" s="29">
        <v>189.54141322712002</v>
      </c>
      <c r="J12" s="29">
        <v>352.76108337134974</v>
      </c>
    </row>
    <row r="13" spans="1:10" x14ac:dyDescent="0.3">
      <c r="A13" s="29">
        <v>11</v>
      </c>
      <c r="B13" s="4">
        <v>43898</v>
      </c>
      <c r="C13" s="29">
        <v>113.62906024173681</v>
      </c>
      <c r="D13" s="29">
        <v>491.41275085862583</v>
      </c>
      <c r="E13" s="29">
        <v>372.96019128358182</v>
      </c>
      <c r="F13" s="29">
        <v>375.20500390400161</v>
      </c>
      <c r="G13" s="29">
        <v>404.0398319455827</v>
      </c>
      <c r="H13" s="29">
        <v>124.16462272897493</v>
      </c>
      <c r="I13" s="29">
        <v>163.32223438842024</v>
      </c>
      <c r="J13" s="29">
        <v>338.86268985181152</v>
      </c>
    </row>
    <row r="14" spans="1:10" x14ac:dyDescent="0.3">
      <c r="A14" s="29">
        <v>12</v>
      </c>
      <c r="B14" s="4">
        <v>43905</v>
      </c>
      <c r="C14" s="29">
        <v>111.30428444341027</v>
      </c>
      <c r="D14" s="29">
        <v>481.4192761824437</v>
      </c>
      <c r="E14" s="29">
        <v>389.22318991581409</v>
      </c>
      <c r="F14" s="29">
        <v>370.33762537784162</v>
      </c>
      <c r="G14" s="29">
        <v>397.75941698943575</v>
      </c>
      <c r="H14" s="29">
        <v>111.61646440729072</v>
      </c>
      <c r="I14" s="29">
        <v>161.29448145336627</v>
      </c>
      <c r="J14" s="29">
        <v>360.35262272966986</v>
      </c>
    </row>
    <row r="15" spans="1:10" x14ac:dyDescent="0.3">
      <c r="A15" s="29">
        <v>13</v>
      </c>
      <c r="B15" s="4">
        <v>43912</v>
      </c>
      <c r="C15" s="29">
        <v>126.61718732558896</v>
      </c>
      <c r="D15" s="29">
        <v>511.17811959183223</v>
      </c>
      <c r="E15" s="29">
        <v>378.39893667139319</v>
      </c>
      <c r="F15" s="29">
        <v>364.54194657691721</v>
      </c>
      <c r="G15" s="29">
        <v>372.99727825750603</v>
      </c>
      <c r="H15" s="29">
        <v>130.41762890853744</v>
      </c>
      <c r="I15" s="29">
        <v>172.39430308344174</v>
      </c>
      <c r="J15" s="29">
        <v>311.53380614098728</v>
      </c>
    </row>
    <row r="16" spans="1:10" x14ac:dyDescent="0.3">
      <c r="A16" s="29">
        <v>14</v>
      </c>
      <c r="B16" s="4">
        <v>43919</v>
      </c>
      <c r="C16" s="29">
        <v>131.08385008283585</v>
      </c>
      <c r="D16" s="29">
        <v>506.17070840584654</v>
      </c>
      <c r="E16" s="29">
        <v>375.01883843734777</v>
      </c>
      <c r="F16" s="29">
        <v>363.19758731994318</v>
      </c>
      <c r="G16" s="29">
        <v>351.00471358659092</v>
      </c>
      <c r="H16" s="29">
        <v>125.47061253184336</v>
      </c>
      <c r="I16" s="29">
        <v>189.90583768624649</v>
      </c>
      <c r="J16" s="29">
        <v>312.79096620076405</v>
      </c>
    </row>
    <row r="17" spans="1:10" x14ac:dyDescent="0.3">
      <c r="A17" s="29">
        <v>15</v>
      </c>
      <c r="B17" s="4">
        <v>43926</v>
      </c>
      <c r="C17" s="29">
        <v>120.55645804877562</v>
      </c>
      <c r="D17" s="29">
        <v>541.58436646169946</v>
      </c>
      <c r="E17" s="29">
        <v>400.79983771746163</v>
      </c>
      <c r="F17" s="29">
        <v>344.25542820234239</v>
      </c>
      <c r="G17" s="29">
        <v>418.46984229632926</v>
      </c>
      <c r="H17" s="29">
        <v>119.07544594828241</v>
      </c>
      <c r="I17" s="29">
        <v>173.32978686248367</v>
      </c>
      <c r="J17" s="29">
        <v>299.31102213404728</v>
      </c>
    </row>
    <row r="18" spans="1:10" x14ac:dyDescent="0.3">
      <c r="A18" s="29">
        <v>16</v>
      </c>
      <c r="B18" s="4">
        <v>43933</v>
      </c>
      <c r="C18" s="29">
        <v>131.76883846494181</v>
      </c>
      <c r="D18" s="29">
        <v>462.58384030424781</v>
      </c>
      <c r="E18" s="29">
        <v>370.77468845069819</v>
      </c>
      <c r="F18" s="29">
        <v>374.86712441994155</v>
      </c>
      <c r="G18" s="29">
        <v>404.22626121808867</v>
      </c>
      <c r="H18" s="29">
        <v>144.83730583800696</v>
      </c>
      <c r="I18" s="29">
        <v>188.55823247524327</v>
      </c>
      <c r="J18" s="29">
        <v>278.54073037194041</v>
      </c>
    </row>
    <row r="19" spans="1:10" x14ac:dyDescent="0.3">
      <c r="A19" s="29">
        <v>17</v>
      </c>
      <c r="B19" s="4">
        <v>43940</v>
      </c>
      <c r="C19" s="29">
        <v>138.96223875384914</v>
      </c>
      <c r="D19" s="29">
        <v>512.026855272783</v>
      </c>
      <c r="E19" s="29">
        <v>363.29319619124362</v>
      </c>
      <c r="F19" s="29">
        <v>356.45046403962743</v>
      </c>
      <c r="G19" s="29">
        <v>362.12379408354582</v>
      </c>
      <c r="H19" s="29">
        <v>111.29098011337061</v>
      </c>
      <c r="I19" s="29">
        <v>186.20065633905335</v>
      </c>
      <c r="J19" s="29">
        <v>323.61355238289889</v>
      </c>
    </row>
    <row r="20" spans="1:10" x14ac:dyDescent="0.3">
      <c r="A20" s="29">
        <v>18</v>
      </c>
      <c r="B20" s="4">
        <v>43947</v>
      </c>
      <c r="C20" s="29">
        <v>117.06040008620437</v>
      </c>
      <c r="D20" s="29">
        <v>475.43535480189757</v>
      </c>
      <c r="E20" s="29">
        <v>362.70318333584595</v>
      </c>
      <c r="F20" s="29">
        <v>347.9407838571384</v>
      </c>
      <c r="G20" s="29">
        <v>405.46485627275183</v>
      </c>
      <c r="H20" s="29">
        <v>99.71990026717539</v>
      </c>
      <c r="I20" s="29">
        <v>177.78365828179906</v>
      </c>
      <c r="J20" s="29">
        <v>320.41821614913414</v>
      </c>
    </row>
    <row r="21" spans="1:10" x14ac:dyDescent="0.3">
      <c r="A21" s="29">
        <v>19</v>
      </c>
      <c r="B21" s="4">
        <v>43954</v>
      </c>
      <c r="C21" s="29">
        <v>107.31025808139115</v>
      </c>
      <c r="D21" s="29">
        <v>528.48005426436271</v>
      </c>
      <c r="E21" s="29">
        <v>361.8988567480792</v>
      </c>
      <c r="F21" s="29">
        <v>370.64748081144586</v>
      </c>
      <c r="G21" s="29">
        <v>425.82790210968938</v>
      </c>
      <c r="H21" s="29">
        <v>107.38117011186121</v>
      </c>
      <c r="I21" s="29">
        <v>143.77193937211229</v>
      </c>
      <c r="J21" s="29">
        <v>344.85547769385221</v>
      </c>
    </row>
    <row r="22" spans="1:10" x14ac:dyDescent="0.3">
      <c r="A22" s="29">
        <v>20</v>
      </c>
      <c r="B22" s="4">
        <v>43961</v>
      </c>
      <c r="C22" s="29">
        <v>86.231334966181549</v>
      </c>
      <c r="D22" s="29">
        <v>571.35358364410013</v>
      </c>
      <c r="E22" s="29">
        <v>402.00598775391222</v>
      </c>
      <c r="F22" s="29">
        <v>397.88830245791212</v>
      </c>
      <c r="G22" s="29">
        <v>412.04654967658814</v>
      </c>
      <c r="H22" s="29">
        <v>116.07403130232899</v>
      </c>
      <c r="I22" s="29">
        <v>196.4720604414108</v>
      </c>
      <c r="J22" s="29">
        <v>301.44585118959697</v>
      </c>
    </row>
    <row r="23" spans="1:10" x14ac:dyDescent="0.3">
      <c r="A23" s="29">
        <v>21</v>
      </c>
      <c r="B23" s="4">
        <v>43968</v>
      </c>
      <c r="C23" s="29">
        <v>94.647766736727917</v>
      </c>
      <c r="D23" s="29">
        <v>775.02669044658683</v>
      </c>
      <c r="E23" s="29">
        <v>388.06183840264339</v>
      </c>
      <c r="F23" s="29">
        <v>359.10506011493271</v>
      </c>
      <c r="G23" s="29">
        <v>401.5422301667345</v>
      </c>
      <c r="H23" s="29">
        <v>130.16537516028012</v>
      </c>
      <c r="I23" s="29">
        <v>202.52519310016476</v>
      </c>
      <c r="J23" s="29">
        <v>370.57723475761861</v>
      </c>
    </row>
    <row r="24" spans="1:10" x14ac:dyDescent="0.3">
      <c r="A24" s="29">
        <v>22</v>
      </c>
      <c r="B24" s="4">
        <v>43975</v>
      </c>
      <c r="C24" s="29">
        <v>108.39821302057081</v>
      </c>
      <c r="D24" s="29">
        <v>820.47935434509554</v>
      </c>
      <c r="E24" s="29">
        <v>428.98718257210874</v>
      </c>
      <c r="F24" s="29">
        <v>333.14902818915806</v>
      </c>
      <c r="G24" s="29">
        <v>483.17714647480489</v>
      </c>
      <c r="H24" s="29">
        <v>133.17840813001709</v>
      </c>
      <c r="I24" s="29">
        <v>224.71021718516408</v>
      </c>
      <c r="J24" s="29">
        <v>389.06804987119972</v>
      </c>
    </row>
    <row r="25" spans="1:10" x14ac:dyDescent="0.3">
      <c r="A25" s="29">
        <v>23</v>
      </c>
      <c r="B25" s="4">
        <v>43982</v>
      </c>
      <c r="C25" s="29">
        <v>132.51760343271678</v>
      </c>
      <c r="D25" s="29">
        <v>873.11549886699174</v>
      </c>
      <c r="E25" s="29">
        <v>413.37091093993104</v>
      </c>
      <c r="F25" s="29">
        <v>381.17819579177592</v>
      </c>
      <c r="G25" s="29">
        <v>455.29978341034314</v>
      </c>
      <c r="H25" s="29">
        <v>141.57702041044374</v>
      </c>
      <c r="I25" s="29">
        <v>237.18299420277455</v>
      </c>
      <c r="J25" s="29">
        <v>354.35359299281026</v>
      </c>
    </row>
    <row r="26" spans="1:10" x14ac:dyDescent="0.3">
      <c r="A26" s="29">
        <v>24</v>
      </c>
      <c r="B26" s="4">
        <v>43989</v>
      </c>
      <c r="C26" s="29">
        <v>136.77685821611158</v>
      </c>
      <c r="D26" s="29">
        <v>968.62890728854495</v>
      </c>
      <c r="E26" s="29">
        <v>469.95859619122302</v>
      </c>
      <c r="F26" s="29">
        <v>402.54720259457702</v>
      </c>
      <c r="G26" s="29">
        <v>484.40835687335868</v>
      </c>
      <c r="H26" s="29">
        <v>164.16051284456265</v>
      </c>
      <c r="I26" s="29">
        <v>275.49331304062252</v>
      </c>
      <c r="J26" s="29">
        <v>364.29346696368896</v>
      </c>
    </row>
    <row r="27" spans="1:10" x14ac:dyDescent="0.3">
      <c r="A27" s="29">
        <v>25</v>
      </c>
      <c r="B27" s="4">
        <v>43996</v>
      </c>
      <c r="C27" s="29">
        <v>172.46862983075329</v>
      </c>
      <c r="D27" s="29">
        <v>977.47538052796381</v>
      </c>
      <c r="E27" s="29">
        <v>577.01281241880429</v>
      </c>
      <c r="F27" s="29">
        <v>420.8205119503159</v>
      </c>
      <c r="G27" s="29">
        <v>716.16811582698483</v>
      </c>
      <c r="H27" s="29">
        <v>174.69627208691242</v>
      </c>
      <c r="I27" s="29">
        <v>358.90616833201506</v>
      </c>
      <c r="J27" s="29">
        <v>433.37293146635545</v>
      </c>
    </row>
    <row r="28" spans="1:10" x14ac:dyDescent="0.3">
      <c r="A28" s="29">
        <v>26</v>
      </c>
      <c r="B28" s="4">
        <v>44003</v>
      </c>
      <c r="C28" s="29">
        <v>260.02628004932586</v>
      </c>
      <c r="D28" s="29">
        <v>915.51710827810689</v>
      </c>
      <c r="E28" s="29">
        <v>675.26222194488628</v>
      </c>
      <c r="F28" s="29">
        <v>449.2572744721457</v>
      </c>
      <c r="G28" s="29">
        <v>919.49441477119763</v>
      </c>
      <c r="H28" s="29">
        <v>142.18579987086588</v>
      </c>
      <c r="I28" s="29">
        <v>428.53971150412019</v>
      </c>
      <c r="J28" s="29">
        <v>500.25616851761265</v>
      </c>
    </row>
    <row r="29" spans="1:10" x14ac:dyDescent="0.3">
      <c r="A29" s="29">
        <v>27</v>
      </c>
      <c r="B29" s="4">
        <v>44010</v>
      </c>
      <c r="C29" s="29">
        <v>279.3417758556235</v>
      </c>
      <c r="D29" s="29">
        <v>903.60273322504804</v>
      </c>
      <c r="E29" s="29">
        <v>826.4854641829844</v>
      </c>
      <c r="F29" s="29">
        <v>529.87730918611828</v>
      </c>
      <c r="G29" s="29">
        <v>1002.8949651231393</v>
      </c>
      <c r="H29" s="29">
        <v>145.19357760669143</v>
      </c>
      <c r="I29" s="29">
        <v>463.31389651116706</v>
      </c>
      <c r="J29" s="29">
        <v>548.43881972010627</v>
      </c>
    </row>
    <row r="30" spans="1:10" x14ac:dyDescent="0.3">
      <c r="A30" s="29">
        <v>28</v>
      </c>
      <c r="B30" s="4">
        <v>44017</v>
      </c>
      <c r="C30" s="29">
        <v>200.68374335990467</v>
      </c>
      <c r="D30" s="29">
        <v>882.44692561423244</v>
      </c>
      <c r="E30" s="29">
        <v>955.22896675497464</v>
      </c>
      <c r="F30" s="29">
        <v>557.97825052321252</v>
      </c>
      <c r="G30" s="29">
        <v>1131.5098909947301</v>
      </c>
      <c r="H30" s="29">
        <v>187.54734525785256</v>
      </c>
      <c r="I30" s="29">
        <v>487.46791395710613</v>
      </c>
      <c r="J30" s="29">
        <v>624.66958891982745</v>
      </c>
    </row>
    <row r="31" spans="1:10" x14ac:dyDescent="0.3">
      <c r="A31" s="29">
        <v>29</v>
      </c>
      <c r="B31" s="4">
        <v>44024</v>
      </c>
      <c r="C31" s="29">
        <v>325.97180173868276</v>
      </c>
      <c r="D31" s="29">
        <v>827.37586088435353</v>
      </c>
      <c r="E31" s="29">
        <v>1144.4422969622542</v>
      </c>
      <c r="F31" s="29">
        <v>812.46651089752777</v>
      </c>
      <c r="G31" s="29">
        <v>1232.9228333744895</v>
      </c>
      <c r="H31" s="29">
        <v>166.62849400283901</v>
      </c>
      <c r="I31" s="29">
        <v>485.65794846203403</v>
      </c>
      <c r="J31" s="29">
        <v>706.02787967434085</v>
      </c>
    </row>
    <row r="32" spans="1:10" x14ac:dyDescent="0.3">
      <c r="A32" s="29">
        <v>30</v>
      </c>
      <c r="B32" s="4">
        <v>44031</v>
      </c>
      <c r="C32" s="29">
        <v>307.55618465016209</v>
      </c>
      <c r="D32" s="29">
        <v>744.47944033912745</v>
      </c>
      <c r="E32" s="29">
        <v>1011.2267481866627</v>
      </c>
      <c r="F32" s="29">
        <v>946.78863793823643</v>
      </c>
      <c r="G32" s="29">
        <v>1004.3630911026837</v>
      </c>
      <c r="H32" s="29">
        <v>218.82065274536376</v>
      </c>
      <c r="I32" s="29">
        <v>432.88527842815643</v>
      </c>
      <c r="J32" s="29">
        <v>720.71130975661299</v>
      </c>
    </row>
    <row r="33" spans="1:10" x14ac:dyDescent="0.3">
      <c r="A33" s="29">
        <v>31</v>
      </c>
      <c r="B33" s="4">
        <v>44038</v>
      </c>
      <c r="C33" s="29">
        <v>187.68547453788665</v>
      </c>
      <c r="D33" s="29">
        <v>694.45670232054749</v>
      </c>
      <c r="E33" s="29">
        <v>851.41881260832736</v>
      </c>
      <c r="F33" s="29">
        <v>781.95957113877148</v>
      </c>
      <c r="G33" s="29">
        <v>891.98599252555402</v>
      </c>
      <c r="H33" s="29">
        <v>249.13643539065629</v>
      </c>
      <c r="I33" s="29">
        <v>355.78891503954304</v>
      </c>
      <c r="J33" s="29">
        <v>696.16778956885776</v>
      </c>
    </row>
    <row r="34" spans="1:10" x14ac:dyDescent="0.3">
      <c r="A34" s="29">
        <v>32</v>
      </c>
      <c r="B34" s="4">
        <v>44045</v>
      </c>
      <c r="C34" s="29">
        <v>208.72747171525492</v>
      </c>
      <c r="D34" s="29">
        <v>718.97625155193612</v>
      </c>
      <c r="E34" s="29">
        <v>696.62567353500572</v>
      </c>
      <c r="F34" s="29">
        <v>694.3523383546144</v>
      </c>
      <c r="G34" s="29">
        <v>679.03949142943043</v>
      </c>
      <c r="H34" s="29">
        <v>260.16551899342369</v>
      </c>
      <c r="I34" s="29">
        <v>319.31407731991055</v>
      </c>
      <c r="J34" s="29">
        <v>609.40858573655373</v>
      </c>
    </row>
    <row r="35" spans="1:10" x14ac:dyDescent="0.3">
      <c r="A35" s="29">
        <v>33</v>
      </c>
      <c r="B35" s="4">
        <v>44052</v>
      </c>
      <c r="C35" s="29">
        <v>174.03575537930737</v>
      </c>
      <c r="D35" s="29">
        <v>572.28570075414427</v>
      </c>
      <c r="E35" s="29">
        <v>603.16624161122877</v>
      </c>
      <c r="F35" s="29">
        <v>557.88140346847922</v>
      </c>
      <c r="G35" s="29">
        <v>626.04161375680064</v>
      </c>
      <c r="H35" s="29">
        <v>263.50574715085753</v>
      </c>
      <c r="I35" s="29">
        <v>274.59855029912569</v>
      </c>
      <c r="J35" s="29">
        <v>488.19324876677547</v>
      </c>
    </row>
    <row r="36" spans="1:10" x14ac:dyDescent="0.3">
      <c r="A36" s="29">
        <v>34</v>
      </c>
      <c r="B36" s="4">
        <v>44059</v>
      </c>
      <c r="C36" s="29">
        <v>150.36322485307775</v>
      </c>
      <c r="D36" s="29">
        <v>634.60259695768741</v>
      </c>
      <c r="E36" s="29">
        <v>535.1092514119855</v>
      </c>
      <c r="F36" s="29">
        <v>536.80099288312022</v>
      </c>
      <c r="G36" s="29">
        <v>576.54022419445278</v>
      </c>
      <c r="H36" s="29">
        <v>254.25954378761844</v>
      </c>
      <c r="I36" s="29">
        <v>274.17074209959367</v>
      </c>
      <c r="J36" s="29">
        <v>464.72059126943105</v>
      </c>
    </row>
    <row r="37" spans="1:10" x14ac:dyDescent="0.3">
      <c r="A37" s="29">
        <v>35</v>
      </c>
      <c r="B37" s="4">
        <v>44066</v>
      </c>
      <c r="C37" s="29">
        <v>118.11363402603942</v>
      </c>
      <c r="D37" s="29">
        <v>586.34887226757405</v>
      </c>
      <c r="E37" s="29">
        <v>535.26010382450488</v>
      </c>
      <c r="F37" s="29">
        <v>533.45522419689348</v>
      </c>
      <c r="G37" s="29">
        <v>468.89820215517898</v>
      </c>
      <c r="H37" s="29">
        <v>196.44374099648752</v>
      </c>
      <c r="I37" s="29">
        <v>236.26505438728378</v>
      </c>
      <c r="J37" s="29">
        <v>455.1358635010285</v>
      </c>
    </row>
    <row r="38" spans="1:10" x14ac:dyDescent="0.3">
      <c r="A38" s="29">
        <v>36</v>
      </c>
      <c r="B38" s="4">
        <v>44073</v>
      </c>
      <c r="C38" s="29">
        <v>151.73524964672401</v>
      </c>
      <c r="D38" s="29">
        <v>609.06571604803526</v>
      </c>
      <c r="E38" s="29">
        <v>510.27880033484428</v>
      </c>
      <c r="F38" s="29">
        <v>460.46195938410477</v>
      </c>
      <c r="G38" s="29">
        <v>495.52855781041728</v>
      </c>
      <c r="H38" s="29">
        <v>172.51467479774229</v>
      </c>
      <c r="I38" s="29">
        <v>217.65797367563135</v>
      </c>
      <c r="J38" s="29">
        <v>392.06025048944321</v>
      </c>
    </row>
    <row r="39" spans="1:10" x14ac:dyDescent="0.3">
      <c r="A39" s="29">
        <v>37</v>
      </c>
      <c r="B39" s="4">
        <v>44080</v>
      </c>
      <c r="C39" s="29">
        <v>148.77257230476658</v>
      </c>
      <c r="D39" s="29">
        <v>615.2095101928046</v>
      </c>
      <c r="E39" s="29">
        <v>416.87547615141636</v>
      </c>
      <c r="F39" s="29">
        <v>385.50716950289751</v>
      </c>
      <c r="G39" s="29">
        <v>438.08110551345658</v>
      </c>
      <c r="H39" s="29">
        <v>165.28330696795513</v>
      </c>
      <c r="I39" s="29">
        <v>216.9957054588113</v>
      </c>
      <c r="J39" s="29">
        <v>416.96709145537397</v>
      </c>
    </row>
    <row r="40" spans="1:10" x14ac:dyDescent="0.3">
      <c r="A40" s="29">
        <v>38</v>
      </c>
      <c r="B40" s="4">
        <v>44087</v>
      </c>
      <c r="C40" s="29">
        <v>137.6875671219658</v>
      </c>
      <c r="D40" s="29">
        <v>465.92992640557065</v>
      </c>
      <c r="E40" s="29">
        <v>439.74861430854344</v>
      </c>
      <c r="F40" s="29">
        <v>382.03330996134042</v>
      </c>
      <c r="G40" s="29">
        <v>390.40025154014398</v>
      </c>
      <c r="H40" s="29">
        <v>153.83131692907619</v>
      </c>
      <c r="I40" s="29">
        <v>210.34274933432278</v>
      </c>
      <c r="J40" s="29">
        <v>362.51616106761935</v>
      </c>
    </row>
    <row r="41" spans="1:10" x14ac:dyDescent="0.3">
      <c r="A41" s="29">
        <v>39</v>
      </c>
      <c r="B41" s="4">
        <v>44094</v>
      </c>
      <c r="C41" s="29">
        <v>126.75633849363949</v>
      </c>
      <c r="D41" s="29">
        <v>509.64027145813333</v>
      </c>
      <c r="E41" s="29">
        <v>398.07638836788152</v>
      </c>
      <c r="F41" s="29">
        <v>410.28801270092418</v>
      </c>
      <c r="G41" s="29">
        <v>431.04779447373568</v>
      </c>
      <c r="H41" s="29">
        <v>174.55070977594403</v>
      </c>
      <c r="I41" s="29">
        <v>199.68713894640575</v>
      </c>
      <c r="J41" s="29">
        <v>359.16128440632849</v>
      </c>
    </row>
    <row r="42" spans="1:10" x14ac:dyDescent="0.3">
      <c r="A42" s="29">
        <v>40</v>
      </c>
      <c r="B42" s="4">
        <v>44101</v>
      </c>
      <c r="C42" s="29">
        <v>138.11063619458935</v>
      </c>
      <c r="D42" s="29">
        <v>596.77162107752838</v>
      </c>
      <c r="E42" s="29">
        <v>434.82310187892818</v>
      </c>
      <c r="F42" s="29">
        <v>374.59431934723978</v>
      </c>
      <c r="G42" s="29">
        <v>386.35689623476458</v>
      </c>
      <c r="H42" s="29">
        <v>170.64857181375044</v>
      </c>
      <c r="I42" s="29">
        <v>194.59669827959078</v>
      </c>
      <c r="J42" s="29">
        <v>308.30578501805871</v>
      </c>
    </row>
    <row r="43" spans="1:10" x14ac:dyDescent="0.3">
      <c r="A43" s="29">
        <v>41</v>
      </c>
      <c r="B43" s="4">
        <v>44108</v>
      </c>
      <c r="C43" s="29">
        <v>169.45908467268006</v>
      </c>
      <c r="D43" s="29">
        <v>560.72887124094859</v>
      </c>
      <c r="E43" s="29">
        <v>413.62754921420202</v>
      </c>
      <c r="F43" s="29">
        <v>398.88370320847088</v>
      </c>
      <c r="G43" s="29">
        <v>421.09371689661054</v>
      </c>
      <c r="H43" s="29">
        <v>172.26547533983506</v>
      </c>
      <c r="I43" s="29">
        <v>218.45601021871562</v>
      </c>
      <c r="J43" s="29">
        <v>368.18611185932116</v>
      </c>
    </row>
    <row r="44" spans="1:10" x14ac:dyDescent="0.3">
      <c r="A44" s="29">
        <v>42</v>
      </c>
      <c r="B44" s="4">
        <v>44115</v>
      </c>
      <c r="C44" s="29">
        <v>154.13277103746015</v>
      </c>
      <c r="D44" s="29">
        <v>540.49067953973554</v>
      </c>
      <c r="E44" s="29">
        <v>378.22144567745738</v>
      </c>
      <c r="F44" s="29">
        <v>419.05346614733719</v>
      </c>
      <c r="G44" s="29">
        <v>437.87906281935818</v>
      </c>
      <c r="H44" s="29">
        <v>167.38866376642216</v>
      </c>
      <c r="I44" s="29">
        <v>233.58470629696706</v>
      </c>
      <c r="J44" s="29">
        <v>398.01579486587588</v>
      </c>
    </row>
    <row r="45" spans="1:10" x14ac:dyDescent="0.3">
      <c r="A45" s="29">
        <v>43</v>
      </c>
      <c r="B45" s="4">
        <v>44122</v>
      </c>
      <c r="C45" s="29">
        <v>150.69714329910789</v>
      </c>
      <c r="D45" s="29">
        <v>487.28750194811505</v>
      </c>
      <c r="E45" s="29">
        <v>400.66476275769332</v>
      </c>
      <c r="F45" s="29">
        <v>366.99488297278094</v>
      </c>
      <c r="G45" s="29">
        <v>449.78095999097474</v>
      </c>
      <c r="H45" s="29">
        <v>163.04399165936348</v>
      </c>
      <c r="I45" s="29">
        <v>253.48769965746573</v>
      </c>
      <c r="J45" s="29">
        <v>372.63059253976678</v>
      </c>
    </row>
    <row r="46" spans="1:10" x14ac:dyDescent="0.3">
      <c r="A46" s="29">
        <v>44</v>
      </c>
      <c r="B46" s="4">
        <v>44129</v>
      </c>
      <c r="C46" s="29">
        <v>135.8654999083048</v>
      </c>
      <c r="D46" s="29">
        <v>480.48775920523974</v>
      </c>
      <c r="E46" s="29">
        <v>376.04715649685448</v>
      </c>
      <c r="F46" s="29">
        <v>381.23372046696215</v>
      </c>
      <c r="G46" s="29">
        <v>405.7268320650229</v>
      </c>
      <c r="H46" s="29">
        <v>182.96151886948235</v>
      </c>
      <c r="I46" s="29">
        <v>344.23793172979254</v>
      </c>
      <c r="J46" s="29">
        <v>374.18025475536649</v>
      </c>
    </row>
    <row r="47" spans="1:10" x14ac:dyDescent="0.3">
      <c r="A47" s="29">
        <v>45</v>
      </c>
      <c r="B47" s="4">
        <v>44136</v>
      </c>
      <c r="C47" s="29">
        <v>157.3221569779607</v>
      </c>
      <c r="D47" s="29">
        <v>482.12115884629338</v>
      </c>
      <c r="E47" s="29">
        <v>391.84743858702996</v>
      </c>
      <c r="F47" s="29">
        <v>354.6726270276115</v>
      </c>
      <c r="G47" s="29">
        <v>411.13932024500832</v>
      </c>
      <c r="H47" s="29">
        <v>154.59876136144803</v>
      </c>
      <c r="I47" s="29">
        <v>424.31741622266838</v>
      </c>
      <c r="J47" s="29">
        <v>355.21651738089054</v>
      </c>
    </row>
    <row r="48" spans="1:10" x14ac:dyDescent="0.3">
      <c r="A48" s="29">
        <v>46</v>
      </c>
      <c r="B48" s="4">
        <v>44143</v>
      </c>
      <c r="C48" s="29">
        <v>160.32957046117082</v>
      </c>
      <c r="D48" s="29">
        <v>565.30075740029679</v>
      </c>
      <c r="E48" s="29">
        <v>425.55395560609998</v>
      </c>
      <c r="F48" s="29">
        <v>386.69972861748016</v>
      </c>
      <c r="G48" s="29">
        <v>453.44998677589774</v>
      </c>
      <c r="H48" s="29">
        <v>149.18275761784216</v>
      </c>
      <c r="I48" s="29">
        <v>522.87748411452253</v>
      </c>
      <c r="J48" s="29">
        <v>374.5844118463915</v>
      </c>
    </row>
    <row r="49" spans="1:10" x14ac:dyDescent="0.3">
      <c r="A49" s="29">
        <v>47</v>
      </c>
      <c r="B49" s="4">
        <v>44150</v>
      </c>
      <c r="C49" s="29">
        <v>194.66588069042891</v>
      </c>
      <c r="D49" s="29">
        <v>541.84804213181599</v>
      </c>
      <c r="E49" s="29">
        <v>386.86796157186336</v>
      </c>
      <c r="F49" s="29">
        <v>374.30275677229997</v>
      </c>
      <c r="G49" s="29">
        <v>444.25787601799595</v>
      </c>
      <c r="H49" s="29">
        <v>144.68504559325368</v>
      </c>
      <c r="I49" s="29">
        <v>627.70554330109258</v>
      </c>
      <c r="J49" s="29">
        <v>373.24309682854715</v>
      </c>
    </row>
    <row r="50" spans="1:10" x14ac:dyDescent="0.3">
      <c r="A50" s="29">
        <v>48</v>
      </c>
      <c r="B50" s="4">
        <v>44157</v>
      </c>
      <c r="C50" s="29">
        <v>266.44306668025519</v>
      </c>
      <c r="D50" s="29">
        <v>500.93986630656536</v>
      </c>
      <c r="E50" s="29">
        <v>350.81243159229973</v>
      </c>
      <c r="F50" s="29">
        <v>378.4583692084741</v>
      </c>
      <c r="G50" s="29">
        <v>383.16460181234197</v>
      </c>
      <c r="H50" s="29">
        <v>121.60055074336175</v>
      </c>
      <c r="I50" s="29">
        <v>581.99679455761657</v>
      </c>
      <c r="J50" s="29">
        <v>322.42679463345212</v>
      </c>
    </row>
    <row r="51" spans="1:10" x14ac:dyDescent="0.3">
      <c r="A51" s="29">
        <v>49</v>
      </c>
      <c r="B51" s="4">
        <v>44164</v>
      </c>
      <c r="C51" s="29">
        <v>315.59713179487471</v>
      </c>
      <c r="D51" s="29">
        <v>607.89609882854518</v>
      </c>
      <c r="E51" s="29">
        <v>434.07970813931695</v>
      </c>
      <c r="F51" s="29">
        <v>438.61529360768463</v>
      </c>
      <c r="G51" s="29">
        <v>427.0385563636998</v>
      </c>
      <c r="H51" s="29">
        <v>134.7661662843658</v>
      </c>
      <c r="I51" s="29">
        <v>522.19767421908421</v>
      </c>
      <c r="J51" s="29">
        <v>315.54860930372377</v>
      </c>
    </row>
    <row r="52" spans="1:10" x14ac:dyDescent="0.3">
      <c r="A52" s="29">
        <v>50</v>
      </c>
      <c r="B52" s="4">
        <v>44171</v>
      </c>
      <c r="C52" s="29">
        <v>358.69759802792385</v>
      </c>
      <c r="D52" s="29">
        <v>696.11160219143062</v>
      </c>
      <c r="E52" s="29">
        <v>422.45776844417583</v>
      </c>
      <c r="F52" s="29">
        <v>565.9478079244094</v>
      </c>
      <c r="G52" s="29">
        <v>445.96263082659254</v>
      </c>
      <c r="H52" s="29">
        <v>117.85289195839771</v>
      </c>
      <c r="I52" s="29">
        <v>418.33556571166122</v>
      </c>
      <c r="J52" s="29">
        <v>377.53569581009572</v>
      </c>
    </row>
    <row r="53" spans="1:10" x14ac:dyDescent="0.3">
      <c r="A53" s="29">
        <v>51</v>
      </c>
      <c r="B53" s="4">
        <v>44172</v>
      </c>
      <c r="C53" s="29">
        <v>389.48888410134577</v>
      </c>
      <c r="D53" s="29">
        <v>936.77368929651129</v>
      </c>
      <c r="E53" s="29">
        <v>433.28759436092457</v>
      </c>
      <c r="F53" s="29">
        <v>799.29096123762258</v>
      </c>
      <c r="G53" s="29">
        <v>441.91671088494456</v>
      </c>
      <c r="H53" s="29">
        <v>124.1188285665074</v>
      </c>
      <c r="I53" s="29">
        <v>397.72329903619163</v>
      </c>
      <c r="J53" s="29">
        <v>374.83442720413018</v>
      </c>
    </row>
    <row r="54" spans="1:10" x14ac:dyDescent="0.3">
      <c r="A54" s="29">
        <v>52</v>
      </c>
      <c r="B54" s="4">
        <v>44173</v>
      </c>
      <c r="C54" s="29">
        <v>411.65579392517236</v>
      </c>
      <c r="D54" s="29">
        <v>1191.9958032020888</v>
      </c>
      <c r="E54" s="29">
        <v>584.65434693996417</v>
      </c>
      <c r="F54" s="29">
        <v>1299.6926501884443</v>
      </c>
      <c r="G54" s="29">
        <v>630.39598457656939</v>
      </c>
      <c r="H54" s="29">
        <v>165.50899349314335</v>
      </c>
      <c r="I54" s="29">
        <v>325.23160263046719</v>
      </c>
      <c r="J54" s="29">
        <v>540.17395334395269</v>
      </c>
    </row>
    <row r="55" spans="1:10" x14ac:dyDescent="0.3">
      <c r="A55" s="29">
        <v>53</v>
      </c>
      <c r="B55" s="4">
        <v>44174</v>
      </c>
      <c r="C55" s="29">
        <v>360.5757357041598</v>
      </c>
      <c r="D55" s="29">
        <v>1433.6780937177286</v>
      </c>
      <c r="E55" s="29">
        <v>761.57399088134707</v>
      </c>
      <c r="F55" s="29">
        <v>1629.6533534938208</v>
      </c>
      <c r="G55" s="29">
        <v>754.22676947539298</v>
      </c>
      <c r="H55" s="29">
        <v>175.39525067231705</v>
      </c>
      <c r="I55" s="29">
        <v>287.97752896838153</v>
      </c>
      <c r="J55" s="29">
        <v>750.33418984028117</v>
      </c>
    </row>
    <row r="56" spans="1:10" x14ac:dyDescent="0.3">
      <c r="A56" s="29">
        <v>1</v>
      </c>
      <c r="B56" s="4">
        <v>44175</v>
      </c>
      <c r="C56" s="29">
        <v>324.30036689144112</v>
      </c>
      <c r="D56" s="29">
        <v>1446.1664543539014</v>
      </c>
      <c r="E56" s="29">
        <v>950.79614277085693</v>
      </c>
      <c r="F56" s="29">
        <v>1723.8917624445025</v>
      </c>
      <c r="G56" s="29">
        <v>955.0155025659252</v>
      </c>
      <c r="H56" s="29">
        <v>202.62440230544138</v>
      </c>
      <c r="I56" s="29">
        <v>277.3435476900064</v>
      </c>
      <c r="J56" s="29">
        <v>968.970339401709</v>
      </c>
    </row>
    <row r="57" spans="1:10" x14ac:dyDescent="0.3">
      <c r="A57" s="29">
        <v>2</v>
      </c>
      <c r="B57" s="4">
        <v>44176</v>
      </c>
      <c r="C57" s="29">
        <v>243.39980277498813</v>
      </c>
      <c r="D57" s="29">
        <v>1312.1064108112901</v>
      </c>
      <c r="E57" s="29">
        <v>988.85326464221146</v>
      </c>
      <c r="F57" s="29">
        <v>1423.2510880003349</v>
      </c>
      <c r="G57" s="29">
        <v>981.78487993852616</v>
      </c>
      <c r="H57" s="29">
        <v>210.33356262441362</v>
      </c>
      <c r="I57" s="29">
        <v>244.74349898380251</v>
      </c>
      <c r="J57" s="29">
        <v>953.0676585781523</v>
      </c>
    </row>
    <row r="58" spans="1:10" x14ac:dyDescent="0.3">
      <c r="A58" s="29">
        <v>3</v>
      </c>
      <c r="B58" s="4">
        <v>44177</v>
      </c>
      <c r="C58" s="29">
        <v>223.99859387627015</v>
      </c>
      <c r="D58" s="29">
        <v>1052.6432835102314</v>
      </c>
      <c r="E58" s="29">
        <v>862.69308594964809</v>
      </c>
      <c r="F58" s="29">
        <v>1046.6118734948286</v>
      </c>
      <c r="G58" s="29">
        <v>884.04855994548461</v>
      </c>
      <c r="H58" s="29">
        <v>218.92530612227017</v>
      </c>
      <c r="I58" s="29">
        <v>238.87338793561179</v>
      </c>
      <c r="J58" s="29">
        <v>842.7101284310246</v>
      </c>
    </row>
    <row r="59" spans="1:10" x14ac:dyDescent="0.3">
      <c r="A59" s="29">
        <v>4</v>
      </c>
      <c r="B59" s="4">
        <v>44178</v>
      </c>
      <c r="C59" s="29">
        <v>172.68884920225304</v>
      </c>
      <c r="D59" s="29">
        <v>1012.8274669896666</v>
      </c>
      <c r="E59" s="29">
        <v>676.17311510094441</v>
      </c>
      <c r="F59" s="29">
        <v>909.33379541727254</v>
      </c>
      <c r="G59" s="29">
        <v>675.53169878405799</v>
      </c>
      <c r="H59" s="29">
        <v>168.43718648801539</v>
      </c>
      <c r="I59" s="29">
        <v>223.8945849320011</v>
      </c>
      <c r="J59" s="29">
        <v>594.18721999140678</v>
      </c>
    </row>
    <row r="60" spans="1:10" x14ac:dyDescent="0.3">
      <c r="A60" s="102" t="s">
        <v>164</v>
      </c>
      <c r="B60" s="102"/>
      <c r="C60" s="27">
        <f>SUM(C3:C59)</f>
        <v>10348.881527916392</v>
      </c>
      <c r="D60" s="27">
        <f t="shared" ref="D60:J60" si="0">SUM(D3:D59)</f>
        <v>38535.562125927216</v>
      </c>
      <c r="E60" s="27">
        <f t="shared" si="0"/>
        <v>29106.709630046298</v>
      </c>
      <c r="F60" s="27">
        <f t="shared" si="0"/>
        <v>30711.242913057577</v>
      </c>
      <c r="G60" s="27">
        <f t="shared" si="0"/>
        <v>30666.611449370714</v>
      </c>
      <c r="H60" s="27">
        <f t="shared" si="0"/>
        <v>8894.7959642318128</v>
      </c>
      <c r="I60" s="27">
        <f t="shared" si="0"/>
        <v>15810.394194257568</v>
      </c>
      <c r="J60" s="27">
        <f t="shared" si="0"/>
        <v>24661.473230348158</v>
      </c>
    </row>
    <row r="61" spans="1:10" ht="18" customHeight="1" x14ac:dyDescent="0.3">
      <c r="A61" s="96" t="s">
        <v>8</v>
      </c>
      <c r="B61" s="97"/>
      <c r="C61" s="97"/>
      <c r="D61" s="97"/>
      <c r="E61" s="97"/>
      <c r="F61" s="97"/>
      <c r="G61" s="97"/>
      <c r="H61" s="97"/>
      <c r="I61" s="97"/>
      <c r="J61" s="98"/>
    </row>
    <row r="62" spans="1:10" x14ac:dyDescent="0.3">
      <c r="A62" s="29" t="s">
        <v>167</v>
      </c>
      <c r="B62" s="29"/>
      <c r="C62" s="33">
        <v>3180.5157572077478</v>
      </c>
      <c r="D62" s="33">
        <v>10900.318291691336</v>
      </c>
      <c r="E62" s="33">
        <v>6100.0710430307472</v>
      </c>
      <c r="F62" s="33">
        <v>8587.6634349202668</v>
      </c>
      <c r="G62" s="33">
        <v>7448.440785156009</v>
      </c>
      <c r="H62" s="33">
        <v>1720.7335525943654</v>
      </c>
      <c r="I62" s="33">
        <v>4836.203993894118</v>
      </c>
      <c r="J62" s="33">
        <v>5242.1036781003631</v>
      </c>
    </row>
  </sheetData>
  <mergeCells count="4">
    <mergeCell ref="A61:J61"/>
    <mergeCell ref="C1:J1"/>
    <mergeCell ref="A1:B2"/>
    <mergeCell ref="A60:B60"/>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67AE-C661-4D9D-9B92-FB8097B7BCD1}">
  <dimension ref="A1:S92"/>
  <sheetViews>
    <sheetView zoomScale="90" zoomScaleNormal="90" workbookViewId="0"/>
  </sheetViews>
  <sheetFormatPr defaultRowHeight="14.4" x14ac:dyDescent="0.3"/>
  <cols>
    <col min="1" max="1" width="14.77734375" customWidth="1"/>
  </cols>
  <sheetData>
    <row r="1" spans="1:19" ht="15" thickBot="1" x14ac:dyDescent="0.35">
      <c r="B1" s="35" t="s">
        <v>47</v>
      </c>
      <c r="C1" s="34"/>
      <c r="D1" s="34"/>
      <c r="E1" s="34"/>
      <c r="F1" s="34"/>
      <c r="G1" s="34"/>
      <c r="H1" s="34"/>
      <c r="I1" s="34"/>
      <c r="J1" s="34"/>
      <c r="K1" s="34"/>
      <c r="L1" s="34"/>
      <c r="M1" s="34"/>
      <c r="N1" s="34"/>
      <c r="O1" s="34"/>
      <c r="P1" s="34"/>
      <c r="Q1" s="34"/>
      <c r="R1" s="34"/>
    </row>
    <row r="2" spans="1:19" ht="15" thickBot="1" x14ac:dyDescent="0.35">
      <c r="A2" s="42" t="s">
        <v>45</v>
      </c>
      <c r="B2" s="39">
        <f>SUMIF(B4:B91,"&gt;"&amp;0,B4:B91)</f>
        <v>31262.782157095771</v>
      </c>
      <c r="C2" s="39">
        <f t="shared" ref="C2:R2" si="0">SUMIF(C4:C91,"&gt;"&amp;0,C4:C91)</f>
        <v>5773.688068834289</v>
      </c>
      <c r="D2" s="39">
        <f t="shared" si="0"/>
        <v>21680.268804559168</v>
      </c>
      <c r="E2" s="39">
        <f t="shared" si="0"/>
        <v>32487.692080809662</v>
      </c>
      <c r="F2" s="39">
        <f t="shared" si="0"/>
        <v>11469.42681884806</v>
      </c>
      <c r="G2" s="39">
        <f t="shared" si="0"/>
        <v>8307.8429410481076</v>
      </c>
      <c r="H2" s="39">
        <f t="shared" si="0"/>
        <v>2419.8067729966956</v>
      </c>
      <c r="I2" s="39">
        <f t="shared" si="0"/>
        <v>4332.4129758783056</v>
      </c>
      <c r="J2" s="39">
        <f t="shared" si="0"/>
        <v>14746.951087800404</v>
      </c>
      <c r="K2" s="60">
        <f t="shared" si="0"/>
        <v>3181.0318505961964</v>
      </c>
      <c r="L2" s="39">
        <f t="shared" si="0"/>
        <v>10900.318291691336</v>
      </c>
      <c r="M2" s="39">
        <f t="shared" si="0"/>
        <v>6100.0710430307472</v>
      </c>
      <c r="N2" s="39">
        <f t="shared" si="0"/>
        <v>8587.6634349202668</v>
      </c>
      <c r="O2" s="39">
        <f t="shared" si="0"/>
        <v>7448.440785156009</v>
      </c>
      <c r="P2" s="39">
        <f t="shared" si="0"/>
        <v>1720.7335525943654</v>
      </c>
      <c r="Q2" s="39">
        <f t="shared" si="0"/>
        <v>4845.4969482384749</v>
      </c>
      <c r="R2" s="40">
        <f t="shared" si="0"/>
        <v>5246.2336464552473</v>
      </c>
      <c r="S2" s="40">
        <f>SUMIF(S4:S91,"&gt;"&amp;0,S4:S91)</f>
        <v>132480.87170787045</v>
      </c>
    </row>
    <row r="3" spans="1:19" ht="15" thickBot="1" x14ac:dyDescent="0.35">
      <c r="A3" s="43"/>
      <c r="B3" s="47" t="s">
        <v>27</v>
      </c>
      <c r="C3" s="48" t="s">
        <v>28</v>
      </c>
      <c r="D3" s="48" t="s">
        <v>29</v>
      </c>
      <c r="E3" s="48" t="s">
        <v>30</v>
      </c>
      <c r="F3" s="48" t="s">
        <v>31</v>
      </c>
      <c r="G3" s="48" t="s">
        <v>32</v>
      </c>
      <c r="H3" s="48" t="s">
        <v>33</v>
      </c>
      <c r="I3" s="48" t="s">
        <v>34</v>
      </c>
      <c r="J3" s="48" t="s">
        <v>35</v>
      </c>
      <c r="K3" s="47" t="s">
        <v>36</v>
      </c>
      <c r="L3" s="48" t="s">
        <v>37</v>
      </c>
      <c r="M3" s="48" t="s">
        <v>38</v>
      </c>
      <c r="N3" s="48" t="s">
        <v>39</v>
      </c>
      <c r="O3" s="48" t="s">
        <v>40</v>
      </c>
      <c r="P3" s="48" t="s">
        <v>41</v>
      </c>
      <c r="Q3" s="48" t="s">
        <v>42</v>
      </c>
      <c r="R3" s="49" t="s">
        <v>43</v>
      </c>
      <c r="S3" s="49" t="s">
        <v>44</v>
      </c>
    </row>
    <row r="4" spans="1:19" ht="33" customHeight="1" x14ac:dyDescent="0.3">
      <c r="A4" s="44" t="s">
        <v>46</v>
      </c>
      <c r="B4" s="50">
        <v>88</v>
      </c>
      <c r="C4" s="51">
        <v>8</v>
      </c>
      <c r="D4" s="51">
        <v>56</v>
      </c>
      <c r="E4" s="51">
        <v>62</v>
      </c>
      <c r="F4" s="51">
        <v>5</v>
      </c>
      <c r="G4" s="51">
        <v>2</v>
      </c>
      <c r="H4" s="51">
        <v>1</v>
      </c>
      <c r="I4" s="51">
        <v>7</v>
      </c>
      <c r="J4" s="51">
        <v>71</v>
      </c>
      <c r="K4" s="50">
        <v>12.13793103448276</v>
      </c>
      <c r="L4" s="51">
        <v>60</v>
      </c>
      <c r="M4" s="51">
        <v>16</v>
      </c>
      <c r="N4" s="51">
        <v>59.639999999999993</v>
      </c>
      <c r="O4" s="51">
        <v>27</v>
      </c>
      <c r="P4" s="51">
        <v>8</v>
      </c>
      <c r="Q4" s="51">
        <v>31.862068965517242</v>
      </c>
      <c r="R4" s="52">
        <v>7</v>
      </c>
      <c r="S4" s="52">
        <v>71</v>
      </c>
    </row>
    <row r="5" spans="1:19" x14ac:dyDescent="0.3">
      <c r="A5" s="45">
        <v>43954</v>
      </c>
      <c r="B5" s="53"/>
      <c r="C5" s="54"/>
      <c r="D5" s="54"/>
      <c r="E5" s="54"/>
      <c r="F5" s="54"/>
      <c r="G5" s="54"/>
      <c r="H5" s="54"/>
      <c r="I5" s="54"/>
      <c r="J5" s="54">
        <v>35</v>
      </c>
      <c r="K5" s="53"/>
      <c r="L5" s="54">
        <v>30</v>
      </c>
      <c r="M5" s="54"/>
      <c r="N5" s="54"/>
      <c r="O5" s="54"/>
      <c r="P5" s="54"/>
      <c r="Q5" s="54"/>
      <c r="R5" s="55"/>
      <c r="S5" s="55">
        <v>35</v>
      </c>
    </row>
    <row r="6" spans="1:19" x14ac:dyDescent="0.3">
      <c r="A6" s="45">
        <f t="shared" ref="A6:A69" si="1">A5+7</f>
        <v>43961</v>
      </c>
      <c r="B6" s="53"/>
      <c r="C6" s="54"/>
      <c r="D6" s="54"/>
      <c r="E6" s="54"/>
      <c r="F6" s="54"/>
      <c r="G6" s="54"/>
      <c r="H6" s="54"/>
      <c r="I6" s="54"/>
      <c r="J6" s="54">
        <v>42.834991547567483</v>
      </c>
      <c r="K6" s="53"/>
      <c r="L6" s="54">
        <v>33.737716503897445</v>
      </c>
      <c r="M6" s="54"/>
      <c r="N6" s="54"/>
      <c r="O6" s="54"/>
      <c r="P6" s="54"/>
      <c r="Q6" s="54"/>
      <c r="R6" s="55"/>
      <c r="S6" s="55">
        <v>42.83499154756737</v>
      </c>
    </row>
    <row r="7" spans="1:19" x14ac:dyDescent="0.3">
      <c r="A7" s="45">
        <f t="shared" si="1"/>
        <v>43968</v>
      </c>
      <c r="B7" s="53"/>
      <c r="C7" s="54"/>
      <c r="D7" s="54"/>
      <c r="E7" s="54"/>
      <c r="F7" s="54"/>
      <c r="G7" s="54"/>
      <c r="H7" s="54"/>
      <c r="I7" s="54"/>
      <c r="J7" s="54">
        <v>305.78087982875775</v>
      </c>
      <c r="K7" s="53"/>
      <c r="L7" s="54">
        <v>258.69639811333479</v>
      </c>
      <c r="M7" s="54"/>
      <c r="N7" s="54"/>
      <c r="O7" s="54"/>
      <c r="P7" s="54"/>
      <c r="Q7" s="54"/>
      <c r="R7" s="55"/>
      <c r="S7" s="55">
        <v>305.78087982875786</v>
      </c>
    </row>
    <row r="8" spans="1:19" x14ac:dyDescent="0.3">
      <c r="A8" s="45">
        <f t="shared" si="1"/>
        <v>43975</v>
      </c>
      <c r="B8" s="53"/>
      <c r="C8" s="54"/>
      <c r="D8" s="54"/>
      <c r="E8" s="54"/>
      <c r="F8" s="54"/>
      <c r="G8" s="54"/>
      <c r="H8" s="54"/>
      <c r="I8" s="54"/>
      <c r="J8" s="54">
        <v>314.2729285393508</v>
      </c>
      <c r="K8" s="53"/>
      <c r="L8" s="54">
        <v>305.01906216172756</v>
      </c>
      <c r="M8" s="54"/>
      <c r="N8" s="54"/>
      <c r="O8" s="54"/>
      <c r="P8" s="54"/>
      <c r="Q8" s="54"/>
      <c r="R8" s="55"/>
      <c r="S8" s="55">
        <v>314.27292853935069</v>
      </c>
    </row>
    <row r="9" spans="1:19" x14ac:dyDescent="0.3">
      <c r="A9" s="45">
        <f t="shared" si="1"/>
        <v>43982</v>
      </c>
      <c r="B9" s="53">
        <v>50</v>
      </c>
      <c r="C9" s="54"/>
      <c r="D9" s="54"/>
      <c r="E9" s="54"/>
      <c r="F9" s="54"/>
      <c r="G9" s="54"/>
      <c r="H9" s="54"/>
      <c r="I9" s="54"/>
      <c r="J9" s="54">
        <v>331.2058029510016</v>
      </c>
      <c r="K9" s="53">
        <v>6.8965517241379306</v>
      </c>
      <c r="L9" s="54">
        <v>361.40990418243314</v>
      </c>
      <c r="M9" s="54"/>
      <c r="N9" s="54"/>
      <c r="O9" s="54"/>
      <c r="P9" s="54"/>
      <c r="Q9" s="54">
        <v>18.103448275862068</v>
      </c>
      <c r="R9" s="55"/>
      <c r="S9" s="55">
        <v>469.20580295100081</v>
      </c>
    </row>
    <row r="10" spans="1:19" x14ac:dyDescent="0.3">
      <c r="A10" s="45">
        <f t="shared" si="1"/>
        <v>43989</v>
      </c>
      <c r="B10" s="53">
        <v>173.047091114978</v>
      </c>
      <c r="C10" s="54"/>
      <c r="D10" s="54">
        <v>30</v>
      </c>
      <c r="E10" s="54">
        <v>11</v>
      </c>
      <c r="F10" s="54"/>
      <c r="G10" s="54"/>
      <c r="H10" s="54"/>
      <c r="I10" s="54"/>
      <c r="J10" s="54">
        <v>464.29364069617986</v>
      </c>
      <c r="K10" s="53">
        <v>11.453124423733342</v>
      </c>
      <c r="L10" s="54">
        <v>462.47116791261294</v>
      </c>
      <c r="M10" s="54">
        <v>9</v>
      </c>
      <c r="N10" s="54"/>
      <c r="O10" s="54">
        <v>14</v>
      </c>
      <c r="P10" s="54"/>
      <c r="Q10" s="54">
        <v>26.802587168521882</v>
      </c>
      <c r="R10" s="55">
        <v>3</v>
      </c>
      <c r="S10" s="55">
        <v>796.34073181115673</v>
      </c>
    </row>
    <row r="11" spans="1:19" x14ac:dyDescent="0.3">
      <c r="A11" s="45">
        <f t="shared" si="1"/>
        <v>43996</v>
      </c>
      <c r="B11" s="53">
        <v>463.34242874381812</v>
      </c>
      <c r="C11" s="54"/>
      <c r="D11" s="54">
        <v>527.45382305623525</v>
      </c>
      <c r="E11" s="54">
        <v>146.26702801317765</v>
      </c>
      <c r="F11" s="54"/>
      <c r="G11" s="54"/>
      <c r="H11" s="54"/>
      <c r="I11" s="54"/>
      <c r="J11" s="54">
        <v>580.36916494541333</v>
      </c>
      <c r="K11" s="53">
        <v>47.442213954575664</v>
      </c>
      <c r="L11" s="54">
        <v>476.86549646065839</v>
      </c>
      <c r="M11" s="54">
        <v>117.1906715441167</v>
      </c>
      <c r="N11" s="54">
        <v>15.12</v>
      </c>
      <c r="O11" s="54">
        <v>136.98695424515972</v>
      </c>
      <c r="P11" s="54"/>
      <c r="Q11" s="54">
        <v>127.96523512758625</v>
      </c>
      <c r="R11" s="55">
        <v>-4.1299683548841131</v>
      </c>
      <c r="S11" s="55">
        <v>1717.4324447586441</v>
      </c>
    </row>
    <row r="12" spans="1:19" x14ac:dyDescent="0.3">
      <c r="A12" s="45">
        <f t="shared" si="1"/>
        <v>44003</v>
      </c>
      <c r="B12" s="53">
        <v>716.09610995727121</v>
      </c>
      <c r="C12" s="54"/>
      <c r="D12" s="54">
        <v>974.53199561589963</v>
      </c>
      <c r="E12" s="54">
        <v>278.9241179641931</v>
      </c>
      <c r="F12" s="54">
        <v>5</v>
      </c>
      <c r="G12" s="54">
        <v>5</v>
      </c>
      <c r="H12" s="54"/>
      <c r="I12" s="54"/>
      <c r="J12" s="54">
        <v>478.03536090483885</v>
      </c>
      <c r="K12" s="53">
        <v>135.29718208934884</v>
      </c>
      <c r="L12" s="54">
        <v>420.45507951942807</v>
      </c>
      <c r="M12" s="54">
        <v>240.33756205736222</v>
      </c>
      <c r="N12" s="54">
        <v>24.360743582227542</v>
      </c>
      <c r="O12" s="54">
        <v>371.6663660936897</v>
      </c>
      <c r="P12" s="54"/>
      <c r="Q12" s="54">
        <v>214.19840791192655</v>
      </c>
      <c r="R12" s="55">
        <v>77.584428305832944</v>
      </c>
      <c r="S12" s="55">
        <v>2472.5875844422044</v>
      </c>
    </row>
    <row r="13" spans="1:19" x14ac:dyDescent="0.3">
      <c r="A13" s="45">
        <f t="shared" si="1"/>
        <v>44010</v>
      </c>
      <c r="B13" s="53">
        <v>1101.1553911185358</v>
      </c>
      <c r="C13" s="54">
        <v>45.505942540275555</v>
      </c>
      <c r="D13" s="54">
        <v>1328.136899475596</v>
      </c>
      <c r="E13" s="54">
        <v>391.68422864705826</v>
      </c>
      <c r="F13" s="54">
        <v>7.9977990848713034</v>
      </c>
      <c r="G13" s="54">
        <v>1.2825057780003135</v>
      </c>
      <c r="H13" s="54">
        <v>5</v>
      </c>
      <c r="I13" s="54">
        <v>29</v>
      </c>
      <c r="J13" s="54">
        <v>476.49758929466475</v>
      </c>
      <c r="K13" s="53">
        <v>154.9099958118471</v>
      </c>
      <c r="L13" s="54">
        <v>414.08855977499582</v>
      </c>
      <c r="M13" s="54">
        <v>386.23347048690573</v>
      </c>
      <c r="N13" s="54">
        <v>68.010150400417047</v>
      </c>
      <c r="O13" s="54">
        <v>485.20527986803631</v>
      </c>
      <c r="P13" s="54">
        <v>3.1710378827772558</v>
      </c>
      <c r="Q13" s="54">
        <v>242.44119813448202</v>
      </c>
      <c r="R13" s="55">
        <v>137.89981971500009</v>
      </c>
      <c r="S13" s="55">
        <v>3394.2603559390009</v>
      </c>
    </row>
    <row r="14" spans="1:19" x14ac:dyDescent="0.3">
      <c r="A14" s="45">
        <f t="shared" si="1"/>
        <v>44017</v>
      </c>
      <c r="B14" s="53">
        <v>1401.907040503504</v>
      </c>
      <c r="C14" s="54">
        <v>153.89772721223358</v>
      </c>
      <c r="D14" s="54">
        <v>1719.4953054028499</v>
      </c>
      <c r="E14" s="54">
        <v>620.30669078189976</v>
      </c>
      <c r="F14" s="54">
        <v>58.397545244269168</v>
      </c>
      <c r="G14" s="54">
        <v>143.40745445104778</v>
      </c>
      <c r="H14" s="54">
        <v>1.0621533401691181</v>
      </c>
      <c r="I14" s="54">
        <v>128.93843782041199</v>
      </c>
      <c r="J14" s="54">
        <v>487.15897526627532</v>
      </c>
      <c r="K14" s="53">
        <v>76.54928123232888</v>
      </c>
      <c r="L14" s="54">
        <v>398.48060747280681</v>
      </c>
      <c r="M14" s="54">
        <v>509.64963925034135</v>
      </c>
      <c r="N14" s="54">
        <v>124.43475010358537</v>
      </c>
      <c r="O14" s="54">
        <v>667.42513255125061</v>
      </c>
      <c r="P14" s="54">
        <v>45.688065680890077</v>
      </c>
      <c r="Q14" s="54">
        <v>268.93187905937191</v>
      </c>
      <c r="R14" s="55">
        <v>238.67243919072172</v>
      </c>
      <c r="S14" s="55">
        <v>4714.5713300226653</v>
      </c>
    </row>
    <row r="15" spans="1:19" x14ac:dyDescent="0.3">
      <c r="A15" s="45">
        <f t="shared" si="1"/>
        <v>44024</v>
      </c>
      <c r="B15" s="53">
        <v>1435.494995561821</v>
      </c>
      <c r="C15" s="54">
        <v>333.65758010166428</v>
      </c>
      <c r="D15" s="54">
        <v>2173.2951776068885</v>
      </c>
      <c r="E15" s="54">
        <v>1191.8338102075193</v>
      </c>
      <c r="F15" s="54">
        <v>231.70793742957153</v>
      </c>
      <c r="G15" s="54">
        <v>287.78346708160711</v>
      </c>
      <c r="H15" s="54">
        <v>68.066665569097438</v>
      </c>
      <c r="I15" s="54">
        <v>268.66151960970592</v>
      </c>
      <c r="J15" s="54">
        <v>463.48620876779137</v>
      </c>
      <c r="K15" s="53">
        <v>202.13465752730758</v>
      </c>
      <c r="L15" s="54">
        <v>348.95739805155449</v>
      </c>
      <c r="M15" s="54">
        <v>693.53563564906631</v>
      </c>
      <c r="N15" s="54">
        <v>378.04935650804458</v>
      </c>
      <c r="O15" s="54">
        <v>759.82677691475442</v>
      </c>
      <c r="P15" s="54">
        <v>24.932474572828227</v>
      </c>
      <c r="Q15" s="54">
        <v>286.61584329210814</v>
      </c>
      <c r="R15" s="55">
        <v>322.50350047726192</v>
      </c>
      <c r="S15" s="55">
        <v>6453.9873619356604</v>
      </c>
    </row>
    <row r="16" spans="1:19" x14ac:dyDescent="0.3">
      <c r="A16" s="45">
        <f t="shared" si="1"/>
        <v>44031</v>
      </c>
      <c r="B16" s="53">
        <v>1372.1164284951712</v>
      </c>
      <c r="C16" s="54">
        <v>489.22064938617791</v>
      </c>
      <c r="D16" s="54">
        <v>1860.0548543906746</v>
      </c>
      <c r="E16" s="54">
        <v>1544.3870468528701</v>
      </c>
      <c r="F16" s="54">
        <v>220.67492198272839</v>
      </c>
      <c r="G16" s="54">
        <v>469.78598631993373</v>
      </c>
      <c r="H16" s="54">
        <v>106.41655795433863</v>
      </c>
      <c r="I16" s="54">
        <v>268.77969202320116</v>
      </c>
      <c r="J16" s="54">
        <v>343.38122641524387</v>
      </c>
      <c r="K16" s="53">
        <v>184.01635835498757</v>
      </c>
      <c r="L16" s="54">
        <v>271.60883281495512</v>
      </c>
      <c r="M16" s="54">
        <v>554.99275306492018</v>
      </c>
      <c r="N16" s="54">
        <v>523.41899242382419</v>
      </c>
      <c r="O16" s="54">
        <v>554.54222772893161</v>
      </c>
      <c r="P16" s="54">
        <v>77.287893462304623</v>
      </c>
      <c r="Q16" s="54">
        <v>212.0371405361679</v>
      </c>
      <c r="R16" s="55">
        <v>319.75541253964178</v>
      </c>
      <c r="S16" s="55">
        <v>6674.8173638203407</v>
      </c>
    </row>
    <row r="17" spans="1:19" x14ac:dyDescent="0.3">
      <c r="A17" s="45">
        <f t="shared" si="1"/>
        <v>44038</v>
      </c>
      <c r="B17" s="53">
        <v>950.29567759081624</v>
      </c>
      <c r="C17" s="54">
        <v>548.84449251569822</v>
      </c>
      <c r="D17" s="54">
        <v>1436.4766145782469</v>
      </c>
      <c r="E17" s="54">
        <v>1368.912612080389</v>
      </c>
      <c r="F17" s="54">
        <v>283.03052641791578</v>
      </c>
      <c r="G17" s="54">
        <v>403.02126818672411</v>
      </c>
      <c r="H17" s="54">
        <v>101.00275382615501</v>
      </c>
      <c r="I17" s="54">
        <v>233.52535244506396</v>
      </c>
      <c r="J17" s="54">
        <v>264.42930641349892</v>
      </c>
      <c r="K17" s="53">
        <v>70.584606250983683</v>
      </c>
      <c r="L17" s="54">
        <v>201.70638024747035</v>
      </c>
      <c r="M17" s="54">
        <v>403.38681883569035</v>
      </c>
      <c r="N17" s="54">
        <v>340.98145594146149</v>
      </c>
      <c r="O17" s="54">
        <v>418.46693357815064</v>
      </c>
      <c r="P17" s="54">
        <v>111.02876225137774</v>
      </c>
      <c r="Q17" s="54">
        <v>147.70366245572211</v>
      </c>
      <c r="R17" s="55">
        <v>317.93492721828062</v>
      </c>
      <c r="S17" s="55">
        <v>5589.5386040545163</v>
      </c>
    </row>
    <row r="18" spans="1:19" x14ac:dyDescent="0.3">
      <c r="A18" s="45">
        <f t="shared" si="1"/>
        <v>44045</v>
      </c>
      <c r="B18" s="53">
        <v>597.64298120413014</v>
      </c>
      <c r="C18" s="54">
        <v>438.99787037410795</v>
      </c>
      <c r="D18" s="54">
        <v>894.76076825224141</v>
      </c>
      <c r="E18" s="54">
        <v>1102.0727906060386</v>
      </c>
      <c r="F18" s="54">
        <v>142.7236840375956</v>
      </c>
      <c r="G18" s="54">
        <v>281.11673005766204</v>
      </c>
      <c r="H18" s="54">
        <v>119.56727167891432</v>
      </c>
      <c r="I18" s="54">
        <v>173.42747445581188</v>
      </c>
      <c r="J18" s="54">
        <v>258.04067399189637</v>
      </c>
      <c r="K18" s="53">
        <v>78.599114496209069</v>
      </c>
      <c r="L18" s="54">
        <v>228.38571475053135</v>
      </c>
      <c r="M18" s="54">
        <v>230.88315362798267</v>
      </c>
      <c r="N18" s="54">
        <v>280.02442725822766</v>
      </c>
      <c r="O18" s="54">
        <v>200.24903895044821</v>
      </c>
      <c r="P18" s="54">
        <v>126.89232872859787</v>
      </c>
      <c r="Q18" s="54">
        <v>101.8422589652499</v>
      </c>
      <c r="R18" s="55">
        <v>242.18690118455385</v>
      </c>
      <c r="S18" s="55">
        <v>4008.350244658388</v>
      </c>
    </row>
    <row r="19" spans="1:19" x14ac:dyDescent="0.3">
      <c r="A19" s="45">
        <f t="shared" si="1"/>
        <v>44052</v>
      </c>
      <c r="B19" s="53">
        <v>382.11826783114338</v>
      </c>
      <c r="C19" s="54">
        <v>325.10222508681341</v>
      </c>
      <c r="D19" s="54">
        <v>586.79459689946225</v>
      </c>
      <c r="E19" s="54">
        <v>666.74905516317995</v>
      </c>
      <c r="F19" s="54">
        <v>212.67608512087531</v>
      </c>
      <c r="G19" s="54">
        <v>253.52655653946852</v>
      </c>
      <c r="H19" s="54">
        <v>104.38671959439534</v>
      </c>
      <c r="I19" s="54">
        <v>132.91725749180512</v>
      </c>
      <c r="J19" s="54">
        <v>100.12078166302592</v>
      </c>
      <c r="K19" s="53">
        <v>48.037962641000448</v>
      </c>
      <c r="L19" s="54">
        <v>75.662629586727178</v>
      </c>
      <c r="M19" s="54">
        <v>135.25331859593086</v>
      </c>
      <c r="N19" s="54">
        <v>100.3758209437047</v>
      </c>
      <c r="O19" s="54">
        <v>193.44560708417606</v>
      </c>
      <c r="P19" s="54">
        <v>128.55637391004902</v>
      </c>
      <c r="Q19" s="54">
        <v>55.696489583654738</v>
      </c>
      <c r="R19" s="55">
        <v>139.01789143847253</v>
      </c>
      <c r="S19" s="55">
        <v>2764.3915453901791</v>
      </c>
    </row>
    <row r="20" spans="1:19" x14ac:dyDescent="0.3">
      <c r="A20" s="45">
        <f t="shared" si="1"/>
        <v>44059</v>
      </c>
      <c r="B20" s="53">
        <v>441.17374468675075</v>
      </c>
      <c r="C20" s="54">
        <v>304.17278848553497</v>
      </c>
      <c r="D20" s="54">
        <v>404.06004293031629</v>
      </c>
      <c r="E20" s="54">
        <v>425.48458063503949</v>
      </c>
      <c r="F20" s="54">
        <v>97.612343302268073</v>
      </c>
      <c r="G20" s="54">
        <v>119.55670662277964</v>
      </c>
      <c r="H20" s="54">
        <v>129.3645145567553</v>
      </c>
      <c r="I20" s="54">
        <v>150.33447014903209</v>
      </c>
      <c r="J20" s="54">
        <v>236.18480189723971</v>
      </c>
      <c r="K20" s="53">
        <v>22.532152638837715</v>
      </c>
      <c r="L20" s="54">
        <v>154.44626650853525</v>
      </c>
      <c r="M20" s="54">
        <v>98.529951554967226</v>
      </c>
      <c r="N20" s="54">
        <v>105.00510774030516</v>
      </c>
      <c r="O20" s="54">
        <v>163.95319600848887</v>
      </c>
      <c r="P20" s="54">
        <v>133.46872363493725</v>
      </c>
      <c r="Q20" s="54">
        <v>58.900809191475076</v>
      </c>
      <c r="R20" s="55">
        <v>151.99695526178346</v>
      </c>
      <c r="S20" s="55">
        <v>2307.9439932657024</v>
      </c>
    </row>
    <row r="21" spans="1:19" x14ac:dyDescent="0.3">
      <c r="A21" s="45">
        <f t="shared" si="1"/>
        <v>44066</v>
      </c>
      <c r="B21" s="53">
        <v>193.85639436005226</v>
      </c>
      <c r="C21" s="54">
        <v>244.6401711040121</v>
      </c>
      <c r="D21" s="54">
        <v>313.74824395665632</v>
      </c>
      <c r="E21" s="54">
        <v>328.42862945371257</v>
      </c>
      <c r="F21" s="54">
        <v>102.78525962731874</v>
      </c>
      <c r="G21" s="54">
        <v>69.729221269989239</v>
      </c>
      <c r="H21" s="54">
        <v>115.72121928643813</v>
      </c>
      <c r="I21" s="54">
        <v>30.316118475377039</v>
      </c>
      <c r="J21" s="54">
        <v>171.48369518697461</v>
      </c>
      <c r="K21" s="53">
        <v>-0.51609338844880881</v>
      </c>
      <c r="L21" s="54">
        <v>103.85659662686118</v>
      </c>
      <c r="M21" s="54">
        <v>100.07780984870152</v>
      </c>
      <c r="N21" s="54">
        <v>129.52616124544915</v>
      </c>
      <c r="O21" s="54">
        <v>64.667734465884507</v>
      </c>
      <c r="P21" s="54">
        <v>73.60215201868445</v>
      </c>
      <c r="Q21" s="54">
        <v>24.706062960632323</v>
      </c>
      <c r="R21" s="55">
        <v>94.065364569747601</v>
      </c>
      <c r="S21" s="55">
        <v>1570.7089527205353</v>
      </c>
    </row>
    <row r="22" spans="1:19" x14ac:dyDescent="0.3">
      <c r="A22" s="45">
        <f t="shared" si="1"/>
        <v>44073</v>
      </c>
      <c r="B22" s="53">
        <v>207.89019679056605</v>
      </c>
      <c r="C22" s="54">
        <v>123.60661774744051</v>
      </c>
      <c r="D22" s="54">
        <v>156.17283562234502</v>
      </c>
      <c r="E22" s="54">
        <v>275.2885219880925</v>
      </c>
      <c r="F22" s="54">
        <v>76.066966124787541</v>
      </c>
      <c r="G22" s="54">
        <v>36.596474203686284</v>
      </c>
      <c r="H22" s="54">
        <v>67.379697056671091</v>
      </c>
      <c r="I22" s="54">
        <v>11.589136491797944</v>
      </c>
      <c r="J22" s="54">
        <v>141.3075993846669</v>
      </c>
      <c r="K22" s="53">
        <v>8.9985469091928394</v>
      </c>
      <c r="L22" s="54">
        <v>70.123654653594599</v>
      </c>
      <c r="M22" s="54">
        <v>37.417275604989754</v>
      </c>
      <c r="N22" s="54">
        <v>35.818326324835652</v>
      </c>
      <c r="O22" s="54">
        <v>21.999376448439364</v>
      </c>
      <c r="P22" s="54">
        <v>54.706625433155295</v>
      </c>
      <c r="Q22" s="54">
        <v>26.121423628173147</v>
      </c>
      <c r="R22" s="55">
        <v>56.574716931937417</v>
      </c>
      <c r="S22" s="55">
        <v>1095.8980454100674</v>
      </c>
    </row>
    <row r="23" spans="1:19" x14ac:dyDescent="0.3">
      <c r="A23" s="45">
        <f t="shared" si="1"/>
        <v>44080</v>
      </c>
      <c r="B23" s="53">
        <v>103.40798938824855</v>
      </c>
      <c r="C23" s="54">
        <v>74.352101748213897</v>
      </c>
      <c r="D23" s="54">
        <v>37.644188376264083</v>
      </c>
      <c r="E23" s="54">
        <v>38.989127801642326</v>
      </c>
      <c r="F23" s="54">
        <v>-4.9338542531039593</v>
      </c>
      <c r="G23" s="54">
        <v>28.692173273446201</v>
      </c>
      <c r="H23" s="54">
        <v>87.970686024021973</v>
      </c>
      <c r="I23" s="54">
        <v>-28.008047475283092</v>
      </c>
      <c r="J23" s="54">
        <v>169.75341486089098</v>
      </c>
      <c r="K23" s="53">
        <v>19.207189507921271</v>
      </c>
      <c r="L23" s="54">
        <v>137.69613012818144</v>
      </c>
      <c r="M23" s="54">
        <v>-43.397276282312362</v>
      </c>
      <c r="N23" s="54">
        <v>-26.079215762205138</v>
      </c>
      <c r="O23" s="54">
        <v>-5.6045407114913814</v>
      </c>
      <c r="P23" s="54">
        <v>64.312530095208857</v>
      </c>
      <c r="Q23" s="54">
        <v>-9.2929543443576961</v>
      </c>
      <c r="R23" s="55">
        <v>73.156614013318119</v>
      </c>
      <c r="S23" s="55">
        <v>540.8096814727196</v>
      </c>
    </row>
    <row r="24" spans="1:19" x14ac:dyDescent="0.3">
      <c r="A24" s="45">
        <f t="shared" si="1"/>
        <v>44087</v>
      </c>
      <c r="B24" s="53">
        <v>48.954732418124195</v>
      </c>
      <c r="C24" s="54">
        <v>50.600342743601573</v>
      </c>
      <c r="D24" s="54">
        <v>-54.9537502477624</v>
      </c>
      <c r="E24" s="54">
        <v>136.74127105317052</v>
      </c>
      <c r="F24" s="54">
        <v>56.839369414967791</v>
      </c>
      <c r="G24" s="54">
        <v>11.245430770094686</v>
      </c>
      <c r="H24" s="54">
        <v>46.136784729081256</v>
      </c>
      <c r="I24" s="54">
        <v>-3.4759010932750698</v>
      </c>
      <c r="J24" s="54">
        <v>-16.804177278413704</v>
      </c>
      <c r="K24" s="53">
        <v>5.2531339158629748</v>
      </c>
      <c r="L24" s="54">
        <v>-38.400454038667476</v>
      </c>
      <c r="M24" s="54">
        <v>17.029261623633943</v>
      </c>
      <c r="N24" s="54">
        <v>-34.702857903102256</v>
      </c>
      <c r="O24" s="54">
        <v>-52.380137600166051</v>
      </c>
      <c r="P24" s="54">
        <v>20.876426779218974</v>
      </c>
      <c r="Q24" s="54">
        <v>2.5323542000369628</v>
      </c>
      <c r="R24" s="55">
        <v>20.956089813398535</v>
      </c>
      <c r="S24" s="55">
        <v>350.51793112904306</v>
      </c>
    </row>
    <row r="25" spans="1:19" x14ac:dyDescent="0.3">
      <c r="A25" s="45">
        <f t="shared" si="1"/>
        <v>44094</v>
      </c>
      <c r="B25" s="53">
        <v>126.54724274307227</v>
      </c>
      <c r="C25" s="54">
        <v>145.01778492731063</v>
      </c>
      <c r="D25" s="54">
        <v>12.551552463058215</v>
      </c>
      <c r="E25" s="54">
        <v>83.057348254439148</v>
      </c>
      <c r="F25" s="54">
        <v>46.070457129005035</v>
      </c>
      <c r="G25" s="54">
        <v>45.450065334358214</v>
      </c>
      <c r="H25" s="54">
        <v>62.743481224107541</v>
      </c>
      <c r="I25" s="54">
        <v>25.121510628090618</v>
      </c>
      <c r="J25" s="54">
        <v>-12.605235631989103</v>
      </c>
      <c r="K25" s="53">
        <v>2.2893594252029885</v>
      </c>
      <c r="L25" s="54">
        <v>-14.444819282347396</v>
      </c>
      <c r="M25" s="54">
        <v>-4.127927793240417</v>
      </c>
      <c r="N25" s="54">
        <v>16.854817623169993</v>
      </c>
      <c r="O25" s="54">
        <v>37.154626804134409</v>
      </c>
      <c r="P25" s="54">
        <v>47.049612411670239</v>
      </c>
      <c r="Q25" s="54">
        <v>4.7062033252478273</v>
      </c>
      <c r="R25" s="55">
        <v>11.819172258388846</v>
      </c>
      <c r="S25" s="55">
        <v>546.55944270343934</v>
      </c>
    </row>
    <row r="26" spans="1:19" x14ac:dyDescent="0.3">
      <c r="A26" s="45">
        <f t="shared" si="1"/>
        <v>44101</v>
      </c>
      <c r="B26" s="53">
        <v>112.04018873899986</v>
      </c>
      <c r="C26" s="54">
        <v>80.5862279641795</v>
      </c>
      <c r="D26" s="54">
        <v>-101.24682091912473</v>
      </c>
      <c r="E26" s="54">
        <v>-22.88534455311833</v>
      </c>
      <c r="F26" s="54">
        <v>-57.392636673444599</v>
      </c>
      <c r="G26" s="54">
        <v>-76.040177926960268</v>
      </c>
      <c r="H26" s="54">
        <v>61.301967745642742</v>
      </c>
      <c r="I26" s="54">
        <v>-27.924305996581552</v>
      </c>
      <c r="J26" s="54">
        <v>65.277480096918225</v>
      </c>
      <c r="K26" s="53">
        <v>2.9930672593244196</v>
      </c>
      <c r="L26" s="54">
        <v>83.086596240429913</v>
      </c>
      <c r="M26" s="54">
        <v>-4.7702040498845122</v>
      </c>
      <c r="N26" s="54">
        <v>-62.743924150805071</v>
      </c>
      <c r="O26" s="54">
        <v>-46.644094910573983</v>
      </c>
      <c r="P26" s="54">
        <v>43.410983364553687</v>
      </c>
      <c r="Q26" s="54">
        <v>-10.473214856465546</v>
      </c>
      <c r="R26" s="55">
        <v>-30.339725020649382</v>
      </c>
      <c r="S26" s="55">
        <v>319.20586454574368</v>
      </c>
    </row>
    <row r="27" spans="1:19" x14ac:dyDescent="0.3">
      <c r="A27" s="45">
        <f t="shared" si="1"/>
        <v>44108</v>
      </c>
      <c r="B27" s="53">
        <v>169.34740567457038</v>
      </c>
      <c r="C27" s="54">
        <v>69.326672117716782</v>
      </c>
      <c r="D27" s="54">
        <v>22.679072652789046</v>
      </c>
      <c r="E27" s="54">
        <v>133.57800208888807</v>
      </c>
      <c r="F27" s="54">
        <v>104.35791225820503</v>
      </c>
      <c r="G27" s="54">
        <v>25.302468936516448</v>
      </c>
      <c r="H27" s="54">
        <v>62.848827687101732</v>
      </c>
      <c r="I27" s="54">
        <v>5.1712761222976269</v>
      </c>
      <c r="J27" s="54">
        <v>66.353469633382929</v>
      </c>
      <c r="K27" s="53">
        <v>51.280138146820391</v>
      </c>
      <c r="L27" s="54">
        <v>60.998602803866504</v>
      </c>
      <c r="M27" s="54">
        <v>-22.574917984622914</v>
      </c>
      <c r="N27" s="54">
        <v>-3.9789445672853958</v>
      </c>
      <c r="O27" s="54">
        <v>25.738933959654275</v>
      </c>
      <c r="P27" s="54">
        <v>40.423970636371308</v>
      </c>
      <c r="Q27" s="54">
        <v>29.953470977235725</v>
      </c>
      <c r="R27" s="55">
        <v>24.10601646066965</v>
      </c>
      <c r="S27" s="55">
        <v>658.96510717147976</v>
      </c>
    </row>
    <row r="28" spans="1:19" x14ac:dyDescent="0.3">
      <c r="A28" s="45">
        <f t="shared" si="1"/>
        <v>44115</v>
      </c>
      <c r="B28" s="53">
        <v>238.40420387348536</v>
      </c>
      <c r="C28" s="54">
        <v>115.9344922138099</v>
      </c>
      <c r="D28" s="54">
        <v>98.614754953362535</v>
      </c>
      <c r="E28" s="54">
        <v>212.28733571056182</v>
      </c>
      <c r="F28" s="54">
        <v>108.03410589895407</v>
      </c>
      <c r="G28" s="54">
        <v>114.01628950629447</v>
      </c>
      <c r="H28" s="54">
        <v>53.547360518584014</v>
      </c>
      <c r="I28" s="54">
        <v>55.071453656749213</v>
      </c>
      <c r="J28" s="54">
        <v>63.199746883996113</v>
      </c>
      <c r="K28" s="53">
        <v>26.015587422202344</v>
      </c>
      <c r="L28" s="54">
        <v>55.684747634913265</v>
      </c>
      <c r="M28" s="54">
        <v>-46.319739171734341</v>
      </c>
      <c r="N28" s="54">
        <v>24.674172607241644</v>
      </c>
      <c r="O28" s="54">
        <v>50.577813415370713</v>
      </c>
      <c r="P28" s="54">
        <v>55.801573505920246</v>
      </c>
      <c r="Q28" s="54">
        <v>36.133780905656295</v>
      </c>
      <c r="R28" s="55">
        <v>68.542894288136722</v>
      </c>
      <c r="S28" s="55">
        <v>1059.109743215784</v>
      </c>
    </row>
    <row r="29" spans="1:19" x14ac:dyDescent="0.3">
      <c r="A29" s="45">
        <f t="shared" si="1"/>
        <v>44122</v>
      </c>
      <c r="B29" s="53">
        <v>252.38656248176289</v>
      </c>
      <c r="C29" s="54">
        <v>101.28706048386118</v>
      </c>
      <c r="D29" s="54">
        <v>75.231800663475269</v>
      </c>
      <c r="E29" s="54">
        <v>101.04120688709895</v>
      </c>
      <c r="F29" s="54">
        <v>122.67159457000048</v>
      </c>
      <c r="G29" s="54">
        <v>92.500643522984433</v>
      </c>
      <c r="H29" s="54">
        <v>67.94959960626656</v>
      </c>
      <c r="I29" s="54">
        <v>105.23555778095272</v>
      </c>
      <c r="J29" s="54">
        <v>-0.62635930145313523</v>
      </c>
      <c r="K29" s="53">
        <v>28.932738030816424</v>
      </c>
      <c r="L29" s="54">
        <v>5.4711857064311289</v>
      </c>
      <c r="M29" s="54">
        <v>14.803771407846966</v>
      </c>
      <c r="N29" s="54">
        <v>-21.734485944286746</v>
      </c>
      <c r="O29" s="54">
        <v>60.37240420839322</v>
      </c>
      <c r="P29" s="54">
        <v>47.913511337783348</v>
      </c>
      <c r="Q29" s="54">
        <v>70.034668199023997</v>
      </c>
      <c r="R29" s="55">
        <v>19.471169232043337</v>
      </c>
      <c r="S29" s="55">
        <v>918.30402599640365</v>
      </c>
    </row>
    <row r="30" spans="1:19" x14ac:dyDescent="0.3">
      <c r="A30" s="45">
        <f t="shared" si="1"/>
        <v>44129</v>
      </c>
      <c r="B30" s="53">
        <v>315.23740239896256</v>
      </c>
      <c r="C30" s="54">
        <v>118.63987163164802</v>
      </c>
      <c r="D30" s="54">
        <v>-2.5660170759365428</v>
      </c>
      <c r="E30" s="54">
        <v>71.516796431582407</v>
      </c>
      <c r="F30" s="54">
        <v>65.44203663694168</v>
      </c>
      <c r="G30" s="54">
        <v>100.68430264401832</v>
      </c>
      <c r="H30" s="54">
        <v>39.290645172353578</v>
      </c>
      <c r="I30" s="54">
        <v>18.235822308735692</v>
      </c>
      <c r="J30" s="54">
        <v>-28.833003460495434</v>
      </c>
      <c r="K30" s="53">
        <v>9.5660137315478551</v>
      </c>
      <c r="L30" s="54">
        <v>-1.3355564327570164</v>
      </c>
      <c r="M30" s="54">
        <v>-11.886794960174541</v>
      </c>
      <c r="N30" s="54">
        <v>-11.608117691637631</v>
      </c>
      <c r="O30" s="54">
        <v>2.4185800976719634</v>
      </c>
      <c r="P30" s="54">
        <v>59.134801098677869</v>
      </c>
      <c r="Q30" s="54">
        <v>172.17059041606856</v>
      </c>
      <c r="R30" s="55">
        <v>43.450236925031788</v>
      </c>
      <c r="S30" s="55">
        <v>729.04687722424933</v>
      </c>
    </row>
    <row r="31" spans="1:19" x14ac:dyDescent="0.3">
      <c r="A31" s="45">
        <f t="shared" si="1"/>
        <v>44136</v>
      </c>
      <c r="B31" s="53">
        <v>423.744550276768</v>
      </c>
      <c r="C31" s="54">
        <v>79.373388894760922</v>
      </c>
      <c r="D31" s="54">
        <v>-20.053404881619372</v>
      </c>
      <c r="E31" s="54">
        <v>190.58717059281275</v>
      </c>
      <c r="F31" s="54">
        <v>47.164679226621502</v>
      </c>
      <c r="G31" s="54">
        <v>65.193504020555679</v>
      </c>
      <c r="H31" s="54">
        <v>70.322936960622542</v>
      </c>
      <c r="I31" s="54">
        <v>-5.0886714565613147</v>
      </c>
      <c r="J31" s="54">
        <v>35.219195721576739</v>
      </c>
      <c r="K31" s="53">
        <v>45.315946887222324</v>
      </c>
      <c r="L31" s="54">
        <v>14.162379338430469</v>
      </c>
      <c r="M31" s="54">
        <v>-32.818085036583625</v>
      </c>
      <c r="N31" s="54">
        <v>-61.764456727829213</v>
      </c>
      <c r="O31" s="54">
        <v>36.205273499126065</v>
      </c>
      <c r="P31" s="54">
        <v>49.674323791704182</v>
      </c>
      <c r="Q31" s="54">
        <v>237.6498671598934</v>
      </c>
      <c r="R31" s="55">
        <v>17.625008467769135</v>
      </c>
      <c r="S31" s="55">
        <v>911.60542569370227</v>
      </c>
    </row>
    <row r="32" spans="1:19" x14ac:dyDescent="0.3">
      <c r="A32" s="45">
        <f t="shared" si="1"/>
        <v>44143</v>
      </c>
      <c r="B32" s="53">
        <v>697.25051738337515</v>
      </c>
      <c r="C32" s="54">
        <v>51.047297197168973</v>
      </c>
      <c r="D32" s="54">
        <v>107.07661118223427</v>
      </c>
      <c r="E32" s="54">
        <v>127.22897858827423</v>
      </c>
      <c r="F32" s="54">
        <v>221.12190867232766</v>
      </c>
      <c r="G32" s="54">
        <v>63.222777714076528</v>
      </c>
      <c r="H32" s="54">
        <v>46.789226522854108</v>
      </c>
      <c r="I32" s="54">
        <v>-28.991159921428675</v>
      </c>
      <c r="J32" s="54">
        <v>140.42780735687541</v>
      </c>
      <c r="K32" s="53">
        <v>47.491184316394623</v>
      </c>
      <c r="L32" s="54">
        <v>125.94493747592554</v>
      </c>
      <c r="M32" s="54">
        <v>31.605454029491341</v>
      </c>
      <c r="N32" s="54">
        <v>-11.557547821551964</v>
      </c>
      <c r="O32" s="54">
        <v>67.114138103398489</v>
      </c>
      <c r="P32" s="54">
        <v>28.886740426943874</v>
      </c>
      <c r="Q32" s="54">
        <v>325.17737261262255</v>
      </c>
      <c r="R32" s="55">
        <v>35.857502559043553</v>
      </c>
      <c r="S32" s="55">
        <v>1454.1651246172005</v>
      </c>
    </row>
    <row r="33" spans="1:19" x14ac:dyDescent="0.3">
      <c r="A33" s="45">
        <f t="shared" si="1"/>
        <v>44150</v>
      </c>
      <c r="B33" s="53">
        <v>830.10612410482281</v>
      </c>
      <c r="C33" s="54">
        <v>79.507243456001163</v>
      </c>
      <c r="D33" s="54">
        <v>97.208257117255471</v>
      </c>
      <c r="E33" s="54">
        <v>60.465095436456977</v>
      </c>
      <c r="F33" s="54">
        <v>152.71941417766186</v>
      </c>
      <c r="G33" s="54">
        <v>55.206796701470239</v>
      </c>
      <c r="H33" s="54">
        <v>46.106381951748233</v>
      </c>
      <c r="I33" s="54">
        <v>47.804013549514821</v>
      </c>
      <c r="J33" s="54">
        <v>104.1090354069446</v>
      </c>
      <c r="K33" s="53">
        <v>70.687935947430034</v>
      </c>
      <c r="L33" s="54">
        <v>75.991517503874206</v>
      </c>
      <c r="M33" s="54">
        <v>-2.2998011331080761</v>
      </c>
      <c r="N33" s="54">
        <v>-19.352527048250863</v>
      </c>
      <c r="O33" s="54">
        <v>77.756716604131043</v>
      </c>
      <c r="P33" s="54">
        <v>31.581708838219015</v>
      </c>
      <c r="Q33" s="54">
        <v>451.95643659665654</v>
      </c>
      <c r="R33" s="55">
        <v>34.204567411154699</v>
      </c>
      <c r="S33" s="55">
        <v>1473.2323619018734</v>
      </c>
    </row>
    <row r="34" spans="1:19" x14ac:dyDescent="0.3">
      <c r="A34" s="45">
        <f t="shared" si="1"/>
        <v>44157</v>
      </c>
      <c r="B34" s="53">
        <v>1121.9397836464054</v>
      </c>
      <c r="C34" s="54">
        <v>-46.066138358228102</v>
      </c>
      <c r="D34" s="54">
        <v>-136.29481562519186</v>
      </c>
      <c r="E34" s="54">
        <v>90.425394620357565</v>
      </c>
      <c r="F34" s="54">
        <v>23.176698512757298</v>
      </c>
      <c r="G34" s="54">
        <v>-72.867274212876282</v>
      </c>
      <c r="H34" s="54">
        <v>0.86059114499408906</v>
      </c>
      <c r="I34" s="54">
        <v>-31.960828367045906</v>
      </c>
      <c r="J34" s="54">
        <v>34.452874009174252</v>
      </c>
      <c r="K34" s="53">
        <v>144.22318267376124</v>
      </c>
      <c r="L34" s="54">
        <v>42.056871793875359</v>
      </c>
      <c r="M34" s="54">
        <v>-61.30913742433745</v>
      </c>
      <c r="N34" s="54">
        <v>-41.868784545006122</v>
      </c>
      <c r="O34" s="54">
        <v>40.567359668878112</v>
      </c>
      <c r="P34" s="54">
        <v>12.422430310032311</v>
      </c>
      <c r="Q34" s="54">
        <v>389.46631165536996</v>
      </c>
      <c r="R34" s="55">
        <v>-12.895166881466537</v>
      </c>
      <c r="S34" s="55">
        <v>1270.8553419336713</v>
      </c>
    </row>
    <row r="35" spans="1:19" x14ac:dyDescent="0.3">
      <c r="A35" s="45">
        <f t="shared" si="1"/>
        <v>44164</v>
      </c>
      <c r="B35" s="53">
        <v>1533.2487364505735</v>
      </c>
      <c r="C35" s="54">
        <v>-35.630883614424192</v>
      </c>
      <c r="D35" s="54">
        <v>-36.839020373029143</v>
      </c>
      <c r="E35" s="54">
        <v>195.33141033470247</v>
      </c>
      <c r="F35" s="54">
        <v>29.29116077358276</v>
      </c>
      <c r="G35" s="54">
        <v>9.003033418266682</v>
      </c>
      <c r="H35" s="54">
        <v>44.608268915005169</v>
      </c>
      <c r="I35" s="54">
        <v>-34.462813266989201</v>
      </c>
      <c r="J35" s="54">
        <v>274.62879641194286</v>
      </c>
      <c r="K35" s="53">
        <v>189.27340767671421</v>
      </c>
      <c r="L35" s="54">
        <v>144.36115658748292</v>
      </c>
      <c r="M35" s="54">
        <v>-0.32269441939831722</v>
      </c>
      <c r="N35" s="54">
        <v>31.509896817524236</v>
      </c>
      <c r="O35" s="54">
        <v>24.146917999109917</v>
      </c>
      <c r="P35" s="54">
        <v>10.415323454753661</v>
      </c>
      <c r="Q35" s="54">
        <v>326.61703627233203</v>
      </c>
      <c r="R35" s="55">
        <v>-55.520850025591074</v>
      </c>
      <c r="S35" s="55">
        <v>2086.1114063040914</v>
      </c>
    </row>
    <row r="36" spans="1:19" x14ac:dyDescent="0.3">
      <c r="A36" s="45">
        <f t="shared" si="1"/>
        <v>44171</v>
      </c>
      <c r="B36" s="53">
        <v>1863.0885107219283</v>
      </c>
      <c r="C36" s="54">
        <v>7.0141213011050922</v>
      </c>
      <c r="D36" s="54">
        <v>117.5697541535726</v>
      </c>
      <c r="E36" s="54">
        <v>592.83749374310173</v>
      </c>
      <c r="F36" s="54">
        <v>133.69457854986217</v>
      </c>
      <c r="G36" s="54">
        <v>117.06437618782513</v>
      </c>
      <c r="H36" s="54">
        <v>53.638902352828779</v>
      </c>
      <c r="I36" s="54">
        <v>9.9956249330649598</v>
      </c>
      <c r="J36" s="54">
        <v>405.38923826422763</v>
      </c>
      <c r="K36" s="53">
        <v>243.31910824946581</v>
      </c>
      <c r="L36" s="54">
        <v>240.29578777698441</v>
      </c>
      <c r="M36" s="54">
        <v>-20.249645039228199</v>
      </c>
      <c r="N36" s="54">
        <v>175.51193957860994</v>
      </c>
      <c r="O36" s="54">
        <v>51.094057562586556</v>
      </c>
      <c r="P36" s="54">
        <v>0.29139915275861483</v>
      </c>
      <c r="Q36" s="54">
        <v>230.53081306001792</v>
      </c>
      <c r="R36" s="55">
        <v>46.973159514048575</v>
      </c>
      <c r="S36" s="55">
        <v>3300.2926002075146</v>
      </c>
    </row>
    <row r="37" spans="1:19" x14ac:dyDescent="0.3">
      <c r="A37" s="45">
        <f t="shared" si="1"/>
        <v>44178</v>
      </c>
      <c r="B37" s="53">
        <v>2142.0828331602856</v>
      </c>
      <c r="C37" s="54">
        <v>3.5852915383880486</v>
      </c>
      <c r="D37" s="54">
        <v>74.692222853379462</v>
      </c>
      <c r="E37" s="54">
        <v>1051.4199224866975</v>
      </c>
      <c r="F37" s="54">
        <v>104.17976314981945</v>
      </c>
      <c r="G37" s="54">
        <v>73.028319008244807</v>
      </c>
      <c r="H37" s="54">
        <v>59.287033441710435</v>
      </c>
      <c r="I37" s="54">
        <v>-47.710227941472567</v>
      </c>
      <c r="J37" s="54">
        <v>828.5223210314557</v>
      </c>
      <c r="K37" s="53">
        <v>237.97996564730514</v>
      </c>
      <c r="L37" s="54">
        <v>476.94644395285508</v>
      </c>
      <c r="M37" s="54">
        <v>-13.708079943749055</v>
      </c>
      <c r="N37" s="54">
        <v>403.76231095582898</v>
      </c>
      <c r="O37" s="54">
        <v>53.481602503805391</v>
      </c>
      <c r="P37" s="54">
        <v>-2.5352500447895636</v>
      </c>
      <c r="Q37" s="54">
        <v>216.10884278928827</v>
      </c>
      <c r="R37" s="55">
        <v>38.850896314534054</v>
      </c>
      <c r="S37" s="55">
        <v>4336.7977066699823</v>
      </c>
    </row>
    <row r="38" spans="1:19" x14ac:dyDescent="0.3">
      <c r="A38" s="45">
        <f t="shared" si="1"/>
        <v>44185</v>
      </c>
      <c r="B38" s="53">
        <v>2340.3903822744419</v>
      </c>
      <c r="C38" s="54">
        <v>104.25129963849503</v>
      </c>
      <c r="D38" s="54">
        <v>625.87712174442686</v>
      </c>
      <c r="E38" s="54">
        <v>2165.2133020170645</v>
      </c>
      <c r="F38" s="54">
        <v>316.92422971755832</v>
      </c>
      <c r="G38" s="54">
        <v>259.1858644100862</v>
      </c>
      <c r="H38" s="54">
        <v>104.78852653886571</v>
      </c>
      <c r="I38" s="54">
        <v>99.953481998134862</v>
      </c>
      <c r="J38" s="54">
        <v>1169.8174810852115</v>
      </c>
      <c r="K38" s="53">
        <v>280.54031666311005</v>
      </c>
      <c r="L38" s="54">
        <v>743.51943878094789</v>
      </c>
      <c r="M38" s="54">
        <v>201.91888322297785</v>
      </c>
      <c r="N38" s="54">
        <v>938.04209531128095</v>
      </c>
      <c r="O38" s="54">
        <v>262.16841873899961</v>
      </c>
      <c r="P38" s="54">
        <v>24.079800368776006</v>
      </c>
      <c r="Q38" s="54">
        <v>128.98157526361481</v>
      </c>
      <c r="R38" s="55">
        <v>186.59577589132522</v>
      </c>
      <c r="S38" s="55">
        <v>7186.4016894242995</v>
      </c>
    </row>
    <row r="39" spans="1:19" x14ac:dyDescent="0.3">
      <c r="A39" s="45">
        <f t="shared" si="1"/>
        <v>44192</v>
      </c>
      <c r="B39" s="53">
        <v>2646.706496576609</v>
      </c>
      <c r="C39" s="54">
        <v>179.95243890620276</v>
      </c>
      <c r="D39" s="54">
        <v>1242.0413699379267</v>
      </c>
      <c r="E39" s="54">
        <v>3270.5271928232905</v>
      </c>
      <c r="F39" s="54">
        <v>913.86760809272675</v>
      </c>
      <c r="G39" s="54">
        <v>664.85615611381741</v>
      </c>
      <c r="H39" s="54">
        <v>128.46994538917579</v>
      </c>
      <c r="I39" s="54">
        <v>307.22327511200206</v>
      </c>
      <c r="J39" s="54">
        <v>1510.5203244262325</v>
      </c>
      <c r="K39" s="53">
        <v>223.53186937628246</v>
      </c>
      <c r="L39" s="54">
        <v>978.60656853388366</v>
      </c>
      <c r="M39" s="54">
        <v>368.20372466629556</v>
      </c>
      <c r="N39" s="54">
        <v>1223.0556846222858</v>
      </c>
      <c r="O39" s="54">
        <v>445.86055857345389</v>
      </c>
      <c r="P39" s="54">
        <v>69.464614724032543</v>
      </c>
      <c r="Q39" s="54">
        <v>103.00883236032058</v>
      </c>
      <c r="R39" s="55">
        <v>436.54491563895721</v>
      </c>
      <c r="S39" s="55">
        <v>10864.164807377951</v>
      </c>
    </row>
    <row r="40" spans="1:19" x14ac:dyDescent="0.3">
      <c r="A40" s="45">
        <f t="shared" si="1"/>
        <v>44199</v>
      </c>
      <c r="B40" s="53">
        <v>2363.6784140061591</v>
      </c>
      <c r="C40" s="54">
        <v>354.07441442892809</v>
      </c>
      <c r="D40" s="54">
        <v>1954.0029050518308</v>
      </c>
      <c r="E40" s="54">
        <v>4764.3942548917621</v>
      </c>
      <c r="F40" s="54">
        <v>1734.6428676947539</v>
      </c>
      <c r="G40" s="54">
        <v>940.09395089863074</v>
      </c>
      <c r="H40" s="54">
        <v>117.25673151965711</v>
      </c>
      <c r="I40" s="54">
        <v>481.89584541260217</v>
      </c>
      <c r="J40" s="54">
        <v>1532.9757707837466</v>
      </c>
      <c r="K40" s="53">
        <v>201.15790321233629</v>
      </c>
      <c r="L40" s="54">
        <v>966.84346806485087</v>
      </c>
      <c r="M40" s="54">
        <v>568.46308113079567</v>
      </c>
      <c r="N40" s="54">
        <v>1341.1573032133902</v>
      </c>
      <c r="O40" s="54">
        <v>611.12652964595168</v>
      </c>
      <c r="P40" s="54">
        <v>74.255921892085269</v>
      </c>
      <c r="Q40" s="54">
        <v>87.017325028943162</v>
      </c>
      <c r="R40" s="55">
        <v>637.44157029746259</v>
      </c>
      <c r="S40" s="55">
        <v>14243.015154688084</v>
      </c>
    </row>
    <row r="41" spans="1:19" x14ac:dyDescent="0.3">
      <c r="A41" s="45">
        <f t="shared" si="1"/>
        <v>44206</v>
      </c>
      <c r="B41" s="53">
        <v>2122.5711666381594</v>
      </c>
      <c r="C41" s="54">
        <v>421.29350754592207</v>
      </c>
      <c r="D41" s="54">
        <v>2077.5470860507075</v>
      </c>
      <c r="E41" s="54">
        <v>4958.4683392861007</v>
      </c>
      <c r="F41" s="54">
        <v>2615.0911476691967</v>
      </c>
      <c r="G41" s="54">
        <v>1453.290854490059</v>
      </c>
      <c r="H41" s="54">
        <v>149.37355888584258</v>
      </c>
      <c r="I41" s="54">
        <v>649.37035771186822</v>
      </c>
      <c r="J41" s="54">
        <v>1292.478884491891</v>
      </c>
      <c r="K41" s="53">
        <v>134.38337731908487</v>
      </c>
      <c r="L41" s="54">
        <v>893.56157445030135</v>
      </c>
      <c r="M41" s="54">
        <v>563.7242741745174</v>
      </c>
      <c r="N41" s="54">
        <v>1037.8214395921182</v>
      </c>
      <c r="O41" s="54">
        <v>625.29590220233456</v>
      </c>
      <c r="P41" s="54">
        <v>92.198973022256254</v>
      </c>
      <c r="Q41" s="54">
        <v>74.878612271565771</v>
      </c>
      <c r="R41" s="55">
        <v>611.71634129329573</v>
      </c>
      <c r="S41" s="55">
        <v>15739.484902769742</v>
      </c>
    </row>
    <row r="42" spans="1:19" x14ac:dyDescent="0.3">
      <c r="A42" s="45">
        <f t="shared" si="1"/>
        <v>44213</v>
      </c>
      <c r="B42" s="53">
        <v>1486.7579155548842</v>
      </c>
      <c r="C42" s="54">
        <v>463.06762912069661</v>
      </c>
      <c r="D42" s="54">
        <v>1718.9369091426599</v>
      </c>
      <c r="E42" s="54">
        <v>3855.0404742523269</v>
      </c>
      <c r="F42" s="54">
        <v>1986.9447722810264</v>
      </c>
      <c r="G42" s="54">
        <v>1286.7761615711697</v>
      </c>
      <c r="H42" s="54">
        <v>173.09848158357897</v>
      </c>
      <c r="I42" s="54">
        <v>662.3879096902383</v>
      </c>
      <c r="J42" s="54">
        <v>908.42712602771405</v>
      </c>
      <c r="K42" s="53">
        <v>113.56330137502297</v>
      </c>
      <c r="L42" s="54">
        <v>624.93537780349538</v>
      </c>
      <c r="M42" s="54">
        <v>488.83522557091965</v>
      </c>
      <c r="N42" s="54">
        <v>680.70103207006832</v>
      </c>
      <c r="O42" s="54">
        <v>546.02475365566636</v>
      </c>
      <c r="P42" s="54">
        <v>104.17049499461817</v>
      </c>
      <c r="Q42" s="54">
        <v>70.452116460540424</v>
      </c>
      <c r="R42" s="55">
        <v>529.19196931571094</v>
      </c>
      <c r="S42" s="55">
        <v>12541.437379224306</v>
      </c>
    </row>
    <row r="43" spans="1:19" x14ac:dyDescent="0.3">
      <c r="A43" s="45">
        <f t="shared" si="1"/>
        <v>44220</v>
      </c>
      <c r="B43" s="53">
        <v>750.75425062556997</v>
      </c>
      <c r="C43" s="54">
        <v>259.13081842232054</v>
      </c>
      <c r="D43" s="54">
        <v>957.61404042881668</v>
      </c>
      <c r="E43" s="54">
        <v>1975.2028511161618</v>
      </c>
      <c r="F43" s="54">
        <v>1243.5194460498888</v>
      </c>
      <c r="G43" s="54">
        <v>830.22340201529312</v>
      </c>
      <c r="H43" s="54">
        <v>124.44928221971838</v>
      </c>
      <c r="I43" s="54">
        <v>430.4573880118478</v>
      </c>
      <c r="J43" s="54">
        <v>580.51449361383379</v>
      </c>
      <c r="K43" s="53">
        <v>44.437444723394321</v>
      </c>
      <c r="L43" s="54">
        <v>554.18404177248408</v>
      </c>
      <c r="M43" s="54">
        <v>312.99930708329424</v>
      </c>
      <c r="N43" s="54">
        <v>529.80745005666802</v>
      </c>
      <c r="O43" s="54">
        <v>351.90157397593418</v>
      </c>
      <c r="P43" s="54">
        <v>57.033974813179327</v>
      </c>
      <c r="Q43" s="54">
        <v>44.192223427588715</v>
      </c>
      <c r="R43" s="55">
        <v>301.53738992772554</v>
      </c>
      <c r="S43" s="55">
        <v>7151.8659725034631</v>
      </c>
    </row>
    <row r="44" spans="1:19" x14ac:dyDescent="0.3">
      <c r="A44" s="45">
        <f t="shared" si="1"/>
        <v>44227</v>
      </c>
      <c r="B44" s="53"/>
      <c r="C44" s="54"/>
      <c r="D44" s="54"/>
      <c r="E44" s="54"/>
      <c r="F44" s="54"/>
      <c r="G44" s="54"/>
      <c r="H44" s="54"/>
      <c r="I44" s="54"/>
      <c r="J44" s="54"/>
      <c r="K44" s="53"/>
      <c r="L44" s="54"/>
      <c r="M44" s="54"/>
      <c r="N44" s="54"/>
      <c r="O44" s="54"/>
      <c r="P44" s="54"/>
      <c r="Q44" s="54"/>
      <c r="R44" s="55"/>
      <c r="S44" s="55"/>
    </row>
    <row r="45" spans="1:19" x14ac:dyDescent="0.3">
      <c r="A45" s="45">
        <f t="shared" si="1"/>
        <v>44234</v>
      </c>
      <c r="B45" s="53"/>
      <c r="C45" s="54"/>
      <c r="D45" s="54"/>
      <c r="E45" s="54"/>
      <c r="F45" s="54"/>
      <c r="G45" s="54"/>
      <c r="H45" s="54"/>
      <c r="I45" s="54"/>
      <c r="J45" s="54"/>
      <c r="K45" s="53"/>
      <c r="L45" s="54"/>
      <c r="M45" s="54"/>
      <c r="N45" s="54"/>
      <c r="O45" s="54"/>
      <c r="P45" s="54"/>
      <c r="Q45" s="54"/>
      <c r="R45" s="55"/>
      <c r="S45" s="55"/>
    </row>
    <row r="46" spans="1:19" x14ac:dyDescent="0.3">
      <c r="A46" s="45">
        <f t="shared" si="1"/>
        <v>44241</v>
      </c>
      <c r="B46" s="53"/>
      <c r="C46" s="54"/>
      <c r="D46" s="54"/>
      <c r="E46" s="54"/>
      <c r="F46" s="54"/>
      <c r="G46" s="54"/>
      <c r="H46" s="54"/>
      <c r="I46" s="54"/>
      <c r="J46" s="54"/>
      <c r="K46" s="53"/>
      <c r="L46" s="54"/>
      <c r="M46" s="54"/>
      <c r="N46" s="54"/>
      <c r="O46" s="54"/>
      <c r="P46" s="54"/>
      <c r="Q46" s="54"/>
      <c r="R46" s="55"/>
      <c r="S46" s="55"/>
    </row>
    <row r="47" spans="1:19" x14ac:dyDescent="0.3">
      <c r="A47" s="45">
        <f t="shared" si="1"/>
        <v>44248</v>
      </c>
      <c r="B47" s="53"/>
      <c r="C47" s="54"/>
      <c r="D47" s="54"/>
      <c r="E47" s="54"/>
      <c r="F47" s="54"/>
      <c r="G47" s="54"/>
      <c r="H47" s="54"/>
      <c r="I47" s="54"/>
      <c r="J47" s="54"/>
      <c r="K47" s="53"/>
      <c r="L47" s="54"/>
      <c r="M47" s="54"/>
      <c r="N47" s="54"/>
      <c r="O47" s="54"/>
      <c r="P47" s="54"/>
      <c r="Q47" s="54"/>
      <c r="R47" s="55"/>
      <c r="S47" s="55"/>
    </row>
    <row r="48" spans="1:19" x14ac:dyDescent="0.3">
      <c r="A48" s="45">
        <f t="shared" si="1"/>
        <v>44255</v>
      </c>
      <c r="B48" s="53"/>
      <c r="C48" s="54"/>
      <c r="D48" s="54"/>
      <c r="E48" s="54"/>
      <c r="F48" s="54"/>
      <c r="G48" s="54"/>
      <c r="H48" s="54"/>
      <c r="I48" s="54"/>
      <c r="J48" s="54"/>
      <c r="K48" s="53"/>
      <c r="L48" s="54"/>
      <c r="M48" s="54"/>
      <c r="N48" s="54"/>
      <c r="O48" s="54"/>
      <c r="P48" s="54"/>
      <c r="Q48" s="54"/>
      <c r="R48" s="55"/>
      <c r="S48" s="55"/>
    </row>
    <row r="49" spans="1:19" x14ac:dyDescent="0.3">
      <c r="A49" s="45">
        <f t="shared" si="1"/>
        <v>44262</v>
      </c>
      <c r="B49" s="53"/>
      <c r="C49" s="54"/>
      <c r="D49" s="54"/>
      <c r="E49" s="54"/>
      <c r="F49" s="54"/>
      <c r="G49" s="54"/>
      <c r="H49" s="54"/>
      <c r="I49" s="54"/>
      <c r="J49" s="54"/>
      <c r="K49" s="53"/>
      <c r="L49" s="54"/>
      <c r="M49" s="54"/>
      <c r="N49" s="54"/>
      <c r="O49" s="54"/>
      <c r="P49" s="54"/>
      <c r="Q49" s="54"/>
      <c r="R49" s="55"/>
      <c r="S49" s="55"/>
    </row>
    <row r="50" spans="1:19" x14ac:dyDescent="0.3">
      <c r="A50" s="45">
        <f t="shared" si="1"/>
        <v>44269</v>
      </c>
      <c r="B50" s="53"/>
      <c r="C50" s="54"/>
      <c r="D50" s="54"/>
      <c r="E50" s="54"/>
      <c r="F50" s="54"/>
      <c r="G50" s="54"/>
      <c r="H50" s="54"/>
      <c r="I50" s="54"/>
      <c r="J50" s="54"/>
      <c r="K50" s="53"/>
      <c r="L50" s="54"/>
      <c r="M50" s="54"/>
      <c r="N50" s="54"/>
      <c r="O50" s="54"/>
      <c r="P50" s="54"/>
      <c r="Q50" s="54"/>
      <c r="R50" s="55"/>
      <c r="S50" s="55"/>
    </row>
    <row r="51" spans="1:19" x14ac:dyDescent="0.3">
      <c r="A51" s="45">
        <f t="shared" si="1"/>
        <v>44276</v>
      </c>
      <c r="B51" s="53"/>
      <c r="C51" s="54"/>
      <c r="D51" s="54"/>
      <c r="E51" s="54"/>
      <c r="F51" s="54"/>
      <c r="G51" s="54"/>
      <c r="H51" s="54"/>
      <c r="I51" s="54"/>
      <c r="J51" s="54"/>
      <c r="K51" s="53"/>
      <c r="L51" s="54"/>
      <c r="M51" s="54"/>
      <c r="N51" s="54"/>
      <c r="O51" s="54"/>
      <c r="P51" s="54"/>
      <c r="Q51" s="54"/>
      <c r="R51" s="55"/>
      <c r="S51" s="55"/>
    </row>
    <row r="52" spans="1:19" x14ac:dyDescent="0.3">
      <c r="A52" s="45">
        <f t="shared" si="1"/>
        <v>44283</v>
      </c>
      <c r="B52" s="53"/>
      <c r="C52" s="54"/>
      <c r="D52" s="54"/>
      <c r="E52" s="54"/>
      <c r="F52" s="54"/>
      <c r="G52" s="54"/>
      <c r="H52" s="54"/>
      <c r="I52" s="54"/>
      <c r="J52" s="54"/>
      <c r="K52" s="53"/>
      <c r="L52" s="54"/>
      <c r="M52" s="54"/>
      <c r="N52" s="54"/>
      <c r="O52" s="54"/>
      <c r="P52" s="54"/>
      <c r="Q52" s="54"/>
      <c r="R52" s="55"/>
      <c r="S52" s="55"/>
    </row>
    <row r="53" spans="1:19" x14ac:dyDescent="0.3">
      <c r="A53" s="45">
        <f t="shared" si="1"/>
        <v>44290</v>
      </c>
      <c r="B53" s="53"/>
      <c r="C53" s="54"/>
      <c r="D53" s="54"/>
      <c r="E53" s="54"/>
      <c r="F53" s="54"/>
      <c r="G53" s="54"/>
      <c r="H53" s="54"/>
      <c r="I53" s="54"/>
      <c r="J53" s="54"/>
      <c r="K53" s="53"/>
      <c r="L53" s="54"/>
      <c r="M53" s="54"/>
      <c r="N53" s="54"/>
      <c r="O53" s="54"/>
      <c r="P53" s="54"/>
      <c r="Q53" s="54"/>
      <c r="R53" s="55"/>
      <c r="S53" s="55"/>
    </row>
    <row r="54" spans="1:19" x14ac:dyDescent="0.3">
      <c r="A54" s="45">
        <f t="shared" si="1"/>
        <v>44297</v>
      </c>
      <c r="B54" s="53"/>
      <c r="C54" s="54"/>
      <c r="D54" s="54"/>
      <c r="E54" s="54"/>
      <c r="F54" s="54"/>
      <c r="G54" s="54"/>
      <c r="H54" s="54"/>
      <c r="I54" s="54"/>
      <c r="J54" s="54"/>
      <c r="K54" s="53"/>
      <c r="L54" s="54"/>
      <c r="M54" s="54"/>
      <c r="N54" s="54"/>
      <c r="O54" s="54"/>
      <c r="P54" s="54"/>
      <c r="Q54" s="54"/>
      <c r="R54" s="55"/>
      <c r="S54" s="55"/>
    </row>
    <row r="55" spans="1:19" x14ac:dyDescent="0.3">
      <c r="A55" s="45">
        <f t="shared" si="1"/>
        <v>44304</v>
      </c>
      <c r="B55" s="56"/>
      <c r="C55" s="10"/>
      <c r="D55" s="10"/>
      <c r="E55" s="10"/>
      <c r="F55" s="10"/>
      <c r="G55" s="10"/>
      <c r="H55" s="10"/>
      <c r="I55" s="10"/>
      <c r="J55" s="10"/>
      <c r="K55" s="56"/>
      <c r="L55" s="10"/>
      <c r="M55" s="10"/>
      <c r="N55" s="10"/>
      <c r="O55" s="10"/>
      <c r="P55" s="10"/>
      <c r="Q55" s="10"/>
      <c r="R55" s="57"/>
      <c r="S55" s="57"/>
    </row>
    <row r="56" spans="1:19" x14ac:dyDescent="0.3">
      <c r="A56" s="45">
        <f t="shared" si="1"/>
        <v>44311</v>
      </c>
      <c r="B56" s="56"/>
      <c r="C56" s="10"/>
      <c r="D56" s="10"/>
      <c r="E56" s="10"/>
      <c r="F56" s="10"/>
      <c r="G56" s="10"/>
      <c r="H56" s="10"/>
      <c r="I56" s="10"/>
      <c r="J56" s="10"/>
      <c r="K56" s="56"/>
      <c r="L56" s="10"/>
      <c r="M56" s="10"/>
      <c r="N56" s="10"/>
      <c r="O56" s="10"/>
      <c r="P56" s="10"/>
      <c r="Q56" s="10"/>
      <c r="R56" s="57"/>
      <c r="S56" s="57"/>
    </row>
    <row r="57" spans="1:19" x14ac:dyDescent="0.3">
      <c r="A57" s="45">
        <f t="shared" si="1"/>
        <v>44318</v>
      </c>
      <c r="B57" s="56"/>
      <c r="C57" s="10"/>
      <c r="D57" s="10"/>
      <c r="E57" s="10"/>
      <c r="F57" s="10"/>
      <c r="G57" s="10"/>
      <c r="H57" s="10"/>
      <c r="I57" s="10"/>
      <c r="J57" s="10"/>
      <c r="K57" s="56"/>
      <c r="L57" s="10"/>
      <c r="M57" s="10"/>
      <c r="N57" s="10"/>
      <c r="O57" s="10"/>
      <c r="P57" s="10"/>
      <c r="Q57" s="10"/>
      <c r="R57" s="57"/>
      <c r="S57" s="57"/>
    </row>
    <row r="58" spans="1:19" x14ac:dyDescent="0.3">
      <c r="A58" s="45">
        <f t="shared" si="1"/>
        <v>44325</v>
      </c>
      <c r="B58" s="56"/>
      <c r="C58" s="10"/>
      <c r="D58" s="10"/>
      <c r="E58" s="10"/>
      <c r="F58" s="10"/>
      <c r="G58" s="10"/>
      <c r="H58" s="10"/>
      <c r="I58" s="10"/>
      <c r="J58" s="10"/>
      <c r="K58" s="56"/>
      <c r="L58" s="10"/>
      <c r="M58" s="10"/>
      <c r="N58" s="10"/>
      <c r="O58" s="10"/>
      <c r="P58" s="10"/>
      <c r="Q58" s="10"/>
      <c r="R58" s="57"/>
      <c r="S58" s="57"/>
    </row>
    <row r="59" spans="1:19" x14ac:dyDescent="0.3">
      <c r="A59" s="45">
        <f t="shared" si="1"/>
        <v>44332</v>
      </c>
      <c r="B59" s="56"/>
      <c r="C59" s="10"/>
      <c r="D59" s="10"/>
      <c r="E59" s="10"/>
      <c r="F59" s="10"/>
      <c r="G59" s="10"/>
      <c r="H59" s="10"/>
      <c r="I59" s="10"/>
      <c r="J59" s="10"/>
      <c r="K59" s="56"/>
      <c r="L59" s="10"/>
      <c r="M59" s="10"/>
      <c r="N59" s="10"/>
      <c r="O59" s="10"/>
      <c r="P59" s="10"/>
      <c r="Q59" s="10"/>
      <c r="R59" s="57"/>
      <c r="S59" s="57"/>
    </row>
    <row r="60" spans="1:19" x14ac:dyDescent="0.3">
      <c r="A60" s="45">
        <f t="shared" si="1"/>
        <v>44339</v>
      </c>
      <c r="B60" s="56"/>
      <c r="C60" s="10"/>
      <c r="D60" s="10"/>
      <c r="E60" s="10"/>
      <c r="F60" s="10"/>
      <c r="G60" s="10"/>
      <c r="H60" s="10"/>
      <c r="I60" s="10"/>
      <c r="J60" s="10"/>
      <c r="K60" s="56"/>
      <c r="L60" s="10"/>
      <c r="M60" s="10"/>
      <c r="N60" s="10"/>
      <c r="O60" s="10"/>
      <c r="P60" s="10"/>
      <c r="Q60" s="10"/>
      <c r="R60" s="57"/>
      <c r="S60" s="57"/>
    </row>
    <row r="61" spans="1:19" x14ac:dyDescent="0.3">
      <c r="A61" s="45">
        <f t="shared" si="1"/>
        <v>44346</v>
      </c>
      <c r="B61" s="56"/>
      <c r="C61" s="10"/>
      <c r="D61" s="10"/>
      <c r="E61" s="10"/>
      <c r="F61" s="10"/>
      <c r="G61" s="10"/>
      <c r="H61" s="10"/>
      <c r="I61" s="10"/>
      <c r="J61" s="10"/>
      <c r="K61" s="56"/>
      <c r="L61" s="10"/>
      <c r="M61" s="10"/>
      <c r="N61" s="10"/>
      <c r="O61" s="10"/>
      <c r="P61" s="10"/>
      <c r="Q61" s="10"/>
      <c r="R61" s="57"/>
      <c r="S61" s="57"/>
    </row>
    <row r="62" spans="1:19" x14ac:dyDescent="0.3">
      <c r="A62" s="45">
        <f t="shared" si="1"/>
        <v>44353</v>
      </c>
      <c r="B62" s="56"/>
      <c r="C62" s="10"/>
      <c r="D62" s="10"/>
      <c r="E62" s="10"/>
      <c r="F62" s="10"/>
      <c r="G62" s="10"/>
      <c r="H62" s="10"/>
      <c r="I62" s="10"/>
      <c r="J62" s="10"/>
      <c r="K62" s="56"/>
      <c r="L62" s="10"/>
      <c r="M62" s="10"/>
      <c r="N62" s="10"/>
      <c r="O62" s="10"/>
      <c r="P62" s="10"/>
      <c r="Q62" s="10"/>
      <c r="R62" s="57"/>
      <c r="S62" s="57"/>
    </row>
    <row r="63" spans="1:19" x14ac:dyDescent="0.3">
      <c r="A63" s="45">
        <f t="shared" si="1"/>
        <v>44360</v>
      </c>
      <c r="B63" s="56"/>
      <c r="C63" s="10"/>
      <c r="D63" s="10"/>
      <c r="E63" s="10"/>
      <c r="F63" s="10"/>
      <c r="G63" s="10"/>
      <c r="H63" s="10"/>
      <c r="I63" s="10"/>
      <c r="J63" s="10"/>
      <c r="K63" s="56"/>
      <c r="L63" s="10"/>
      <c r="M63" s="10"/>
      <c r="N63" s="10"/>
      <c r="O63" s="10"/>
      <c r="P63" s="10"/>
      <c r="Q63" s="10"/>
      <c r="R63" s="57"/>
      <c r="S63" s="57"/>
    </row>
    <row r="64" spans="1:19" x14ac:dyDescent="0.3">
      <c r="A64" s="45">
        <f t="shared" si="1"/>
        <v>44367</v>
      </c>
      <c r="B64" s="56"/>
      <c r="C64" s="10"/>
      <c r="D64" s="10"/>
      <c r="E64" s="10"/>
      <c r="F64" s="10"/>
      <c r="G64" s="10"/>
      <c r="H64" s="10"/>
      <c r="I64" s="10"/>
      <c r="J64" s="10"/>
      <c r="K64" s="56"/>
      <c r="L64" s="10"/>
      <c r="M64" s="10"/>
      <c r="N64" s="10"/>
      <c r="O64" s="10"/>
      <c r="P64" s="10"/>
      <c r="Q64" s="10"/>
      <c r="R64" s="57"/>
      <c r="S64" s="57"/>
    </row>
    <row r="65" spans="1:19" x14ac:dyDescent="0.3">
      <c r="A65" s="45">
        <f t="shared" si="1"/>
        <v>44374</v>
      </c>
      <c r="B65" s="56"/>
      <c r="C65" s="10"/>
      <c r="D65" s="10"/>
      <c r="E65" s="10"/>
      <c r="F65" s="10"/>
      <c r="G65" s="10"/>
      <c r="H65" s="10"/>
      <c r="I65" s="10"/>
      <c r="J65" s="10"/>
      <c r="K65" s="56"/>
      <c r="L65" s="10"/>
      <c r="M65" s="10"/>
      <c r="N65" s="10"/>
      <c r="O65" s="10"/>
      <c r="P65" s="10"/>
      <c r="Q65" s="10"/>
      <c r="R65" s="57"/>
      <c r="S65" s="57"/>
    </row>
    <row r="66" spans="1:19" x14ac:dyDescent="0.3">
      <c r="A66" s="45">
        <f t="shared" si="1"/>
        <v>44381</v>
      </c>
      <c r="B66" s="56"/>
      <c r="C66" s="10"/>
      <c r="D66" s="10"/>
      <c r="E66" s="10"/>
      <c r="F66" s="10"/>
      <c r="G66" s="10"/>
      <c r="H66" s="10"/>
      <c r="I66" s="10"/>
      <c r="J66" s="10"/>
      <c r="K66" s="56"/>
      <c r="L66" s="10"/>
      <c r="M66" s="10"/>
      <c r="N66" s="10"/>
      <c r="O66" s="10"/>
      <c r="P66" s="10"/>
      <c r="Q66" s="10"/>
      <c r="R66" s="57"/>
      <c r="S66" s="57"/>
    </row>
    <row r="67" spans="1:19" x14ac:dyDescent="0.3">
      <c r="A67" s="45">
        <f t="shared" si="1"/>
        <v>44388</v>
      </c>
      <c r="B67" s="56"/>
      <c r="C67" s="10"/>
      <c r="D67" s="10"/>
      <c r="E67" s="10"/>
      <c r="F67" s="10"/>
      <c r="G67" s="10"/>
      <c r="H67" s="10"/>
      <c r="I67" s="10"/>
      <c r="J67" s="10"/>
      <c r="K67" s="56"/>
      <c r="L67" s="10"/>
      <c r="M67" s="10"/>
      <c r="N67" s="10"/>
      <c r="O67" s="10"/>
      <c r="P67" s="10"/>
      <c r="Q67" s="10"/>
      <c r="R67" s="57"/>
      <c r="S67" s="57"/>
    </row>
    <row r="68" spans="1:19" x14ac:dyDescent="0.3">
      <c r="A68" s="45">
        <f t="shared" si="1"/>
        <v>44395</v>
      </c>
      <c r="B68" s="56"/>
      <c r="C68" s="10"/>
      <c r="D68" s="10"/>
      <c r="E68" s="10"/>
      <c r="F68" s="10"/>
      <c r="G68" s="10"/>
      <c r="H68" s="10"/>
      <c r="I68" s="10"/>
      <c r="J68" s="10"/>
      <c r="K68" s="56"/>
      <c r="L68" s="10"/>
      <c r="M68" s="10"/>
      <c r="N68" s="10"/>
      <c r="O68" s="10"/>
      <c r="P68" s="10"/>
      <c r="Q68" s="10"/>
      <c r="R68" s="57"/>
      <c r="S68" s="57"/>
    </row>
    <row r="69" spans="1:19" x14ac:dyDescent="0.3">
      <c r="A69" s="45">
        <f t="shared" si="1"/>
        <v>44402</v>
      </c>
      <c r="B69" s="56"/>
      <c r="C69" s="10"/>
      <c r="D69" s="10"/>
      <c r="E69" s="10"/>
      <c r="F69" s="10"/>
      <c r="G69" s="10"/>
      <c r="H69" s="10"/>
      <c r="I69" s="10"/>
      <c r="J69" s="10"/>
      <c r="K69" s="56"/>
      <c r="L69" s="10"/>
      <c r="M69" s="10"/>
      <c r="N69" s="10"/>
      <c r="O69" s="10"/>
      <c r="P69" s="10"/>
      <c r="Q69" s="10"/>
      <c r="R69" s="57"/>
      <c r="S69" s="57"/>
    </row>
    <row r="70" spans="1:19" x14ac:dyDescent="0.3">
      <c r="A70" s="45">
        <f t="shared" ref="A70:A92" si="2">A69+7</f>
        <v>44409</v>
      </c>
      <c r="B70" s="56"/>
      <c r="C70" s="10"/>
      <c r="D70" s="10"/>
      <c r="E70" s="10"/>
      <c r="F70" s="10"/>
      <c r="G70" s="10"/>
      <c r="H70" s="10"/>
      <c r="I70" s="10"/>
      <c r="J70" s="10"/>
      <c r="K70" s="56"/>
      <c r="L70" s="10"/>
      <c r="M70" s="10"/>
      <c r="N70" s="10"/>
      <c r="O70" s="10"/>
      <c r="P70" s="10"/>
      <c r="Q70" s="10"/>
      <c r="R70" s="57"/>
      <c r="S70" s="57"/>
    </row>
    <row r="71" spans="1:19" x14ac:dyDescent="0.3">
      <c r="A71" s="45">
        <f t="shared" si="2"/>
        <v>44416</v>
      </c>
      <c r="B71" s="56"/>
      <c r="C71" s="10"/>
      <c r="D71" s="10"/>
      <c r="E71" s="10"/>
      <c r="F71" s="10"/>
      <c r="G71" s="10"/>
      <c r="H71" s="10"/>
      <c r="I71" s="10"/>
      <c r="J71" s="10"/>
      <c r="K71" s="56"/>
      <c r="L71" s="10"/>
      <c r="M71" s="10"/>
      <c r="N71" s="10"/>
      <c r="O71" s="10"/>
      <c r="P71" s="10"/>
      <c r="Q71" s="10"/>
      <c r="R71" s="57"/>
      <c r="S71" s="57"/>
    </row>
    <row r="72" spans="1:19" x14ac:dyDescent="0.3">
      <c r="A72" s="45">
        <f t="shared" si="2"/>
        <v>44423</v>
      </c>
      <c r="B72" s="56"/>
      <c r="C72" s="10"/>
      <c r="D72" s="10"/>
      <c r="E72" s="10"/>
      <c r="F72" s="10"/>
      <c r="G72" s="10"/>
      <c r="H72" s="10"/>
      <c r="I72" s="10"/>
      <c r="J72" s="10"/>
      <c r="K72" s="56"/>
      <c r="L72" s="10"/>
      <c r="M72" s="10"/>
      <c r="N72" s="10"/>
      <c r="O72" s="10"/>
      <c r="P72" s="10"/>
      <c r="Q72" s="10"/>
      <c r="R72" s="57"/>
      <c r="S72" s="57"/>
    </row>
    <row r="73" spans="1:19" x14ac:dyDescent="0.3">
      <c r="A73" s="45">
        <f t="shared" si="2"/>
        <v>44430</v>
      </c>
      <c r="B73" s="56"/>
      <c r="C73" s="10"/>
      <c r="D73" s="10"/>
      <c r="E73" s="10"/>
      <c r="F73" s="10"/>
      <c r="G73" s="10"/>
      <c r="H73" s="10"/>
      <c r="I73" s="10"/>
      <c r="J73" s="10"/>
      <c r="K73" s="56"/>
      <c r="L73" s="10"/>
      <c r="M73" s="10"/>
      <c r="N73" s="10"/>
      <c r="O73" s="10"/>
      <c r="P73" s="10"/>
      <c r="Q73" s="10"/>
      <c r="R73" s="57"/>
      <c r="S73" s="57"/>
    </row>
    <row r="74" spans="1:19" x14ac:dyDescent="0.3">
      <c r="A74" s="45">
        <f t="shared" si="2"/>
        <v>44437</v>
      </c>
      <c r="B74" s="56"/>
      <c r="C74" s="10"/>
      <c r="D74" s="10"/>
      <c r="E74" s="10"/>
      <c r="F74" s="10"/>
      <c r="G74" s="10"/>
      <c r="H74" s="10"/>
      <c r="I74" s="10"/>
      <c r="J74" s="10"/>
      <c r="K74" s="56"/>
      <c r="L74" s="10"/>
      <c r="M74" s="10"/>
      <c r="N74" s="10"/>
      <c r="O74" s="10"/>
      <c r="P74" s="10"/>
      <c r="Q74" s="10"/>
      <c r="R74" s="57"/>
      <c r="S74" s="57"/>
    </row>
    <row r="75" spans="1:19" x14ac:dyDescent="0.3">
      <c r="A75" s="45">
        <f t="shared" si="2"/>
        <v>44444</v>
      </c>
      <c r="B75" s="56"/>
      <c r="C75" s="10"/>
      <c r="D75" s="10"/>
      <c r="E75" s="10"/>
      <c r="F75" s="10"/>
      <c r="G75" s="10"/>
      <c r="H75" s="10"/>
      <c r="I75" s="10"/>
      <c r="J75" s="10"/>
      <c r="K75" s="56"/>
      <c r="L75" s="10"/>
      <c r="M75" s="10"/>
      <c r="N75" s="10"/>
      <c r="O75" s="10"/>
      <c r="P75" s="10"/>
      <c r="Q75" s="10"/>
      <c r="R75" s="57"/>
      <c r="S75" s="57"/>
    </row>
    <row r="76" spans="1:19" x14ac:dyDescent="0.3">
      <c r="A76" s="45">
        <f t="shared" si="2"/>
        <v>44451</v>
      </c>
      <c r="B76" s="56"/>
      <c r="C76" s="10"/>
      <c r="D76" s="10"/>
      <c r="E76" s="10"/>
      <c r="F76" s="10"/>
      <c r="G76" s="10"/>
      <c r="H76" s="10"/>
      <c r="I76" s="10"/>
      <c r="J76" s="10"/>
      <c r="K76" s="56"/>
      <c r="L76" s="10"/>
      <c r="M76" s="10"/>
      <c r="N76" s="10"/>
      <c r="O76" s="10"/>
      <c r="P76" s="10"/>
      <c r="Q76" s="10"/>
      <c r="R76" s="57"/>
      <c r="S76" s="57"/>
    </row>
    <row r="77" spans="1:19" x14ac:dyDescent="0.3">
      <c r="A77" s="45">
        <f t="shared" si="2"/>
        <v>44458</v>
      </c>
      <c r="B77" s="56"/>
      <c r="C77" s="10"/>
      <c r="D77" s="10"/>
      <c r="E77" s="10"/>
      <c r="F77" s="10"/>
      <c r="G77" s="10"/>
      <c r="H77" s="10"/>
      <c r="I77" s="10"/>
      <c r="J77" s="10"/>
      <c r="K77" s="56"/>
      <c r="L77" s="10"/>
      <c r="M77" s="10"/>
      <c r="N77" s="10"/>
      <c r="O77" s="10"/>
      <c r="P77" s="10"/>
      <c r="Q77" s="10"/>
      <c r="R77" s="57"/>
      <c r="S77" s="57"/>
    </row>
    <row r="78" spans="1:19" x14ac:dyDescent="0.3">
      <c r="A78" s="45">
        <f t="shared" si="2"/>
        <v>44465</v>
      </c>
      <c r="B78" s="56"/>
      <c r="C78" s="10"/>
      <c r="D78" s="10"/>
      <c r="E78" s="10"/>
      <c r="F78" s="10"/>
      <c r="G78" s="10"/>
      <c r="H78" s="10"/>
      <c r="I78" s="10"/>
      <c r="J78" s="10"/>
      <c r="K78" s="56"/>
      <c r="L78" s="10"/>
      <c r="M78" s="10"/>
      <c r="N78" s="10"/>
      <c r="O78" s="10"/>
      <c r="P78" s="10"/>
      <c r="Q78" s="10"/>
      <c r="R78" s="57"/>
      <c r="S78" s="57"/>
    </row>
    <row r="79" spans="1:19" x14ac:dyDescent="0.3">
      <c r="A79" s="45">
        <f t="shared" si="2"/>
        <v>44472</v>
      </c>
      <c r="B79" s="56"/>
      <c r="C79" s="10"/>
      <c r="D79" s="10"/>
      <c r="E79" s="10"/>
      <c r="F79" s="10"/>
      <c r="G79" s="10"/>
      <c r="H79" s="10"/>
      <c r="I79" s="10"/>
      <c r="J79" s="10"/>
      <c r="K79" s="56"/>
      <c r="L79" s="10"/>
      <c r="M79" s="10"/>
      <c r="N79" s="10"/>
      <c r="O79" s="10"/>
      <c r="P79" s="10"/>
      <c r="Q79" s="10"/>
      <c r="R79" s="57"/>
      <c r="S79" s="57"/>
    </row>
    <row r="80" spans="1:19" x14ac:dyDescent="0.3">
      <c r="A80" s="45">
        <f t="shared" si="2"/>
        <v>44479</v>
      </c>
      <c r="B80" s="56"/>
      <c r="C80" s="10"/>
      <c r="D80" s="10"/>
      <c r="E80" s="10"/>
      <c r="F80" s="10"/>
      <c r="G80" s="10"/>
      <c r="H80" s="10"/>
      <c r="I80" s="10"/>
      <c r="J80" s="10"/>
      <c r="K80" s="56"/>
      <c r="L80" s="10"/>
      <c r="M80" s="10"/>
      <c r="N80" s="10"/>
      <c r="O80" s="10"/>
      <c r="P80" s="10"/>
      <c r="Q80" s="10"/>
      <c r="R80" s="57"/>
      <c r="S80" s="57"/>
    </row>
    <row r="81" spans="1:19" x14ac:dyDescent="0.3">
      <c r="A81" s="45">
        <f t="shared" si="2"/>
        <v>44486</v>
      </c>
      <c r="B81" s="56"/>
      <c r="C81" s="10"/>
      <c r="D81" s="10"/>
      <c r="E81" s="10"/>
      <c r="F81" s="10"/>
      <c r="G81" s="10"/>
      <c r="H81" s="10"/>
      <c r="I81" s="10"/>
      <c r="J81" s="10"/>
      <c r="K81" s="56"/>
      <c r="L81" s="10"/>
      <c r="M81" s="10"/>
      <c r="N81" s="10"/>
      <c r="O81" s="10"/>
      <c r="P81" s="10"/>
      <c r="Q81" s="10"/>
      <c r="R81" s="57"/>
      <c r="S81" s="57"/>
    </row>
    <row r="82" spans="1:19" x14ac:dyDescent="0.3">
      <c r="A82" s="45">
        <f t="shared" si="2"/>
        <v>44493</v>
      </c>
      <c r="B82" s="56"/>
      <c r="C82" s="10"/>
      <c r="D82" s="10"/>
      <c r="E82" s="10"/>
      <c r="F82" s="10"/>
      <c r="G82" s="10"/>
      <c r="H82" s="10"/>
      <c r="I82" s="10"/>
      <c r="J82" s="10"/>
      <c r="K82" s="56"/>
      <c r="L82" s="10"/>
      <c r="M82" s="10"/>
      <c r="N82" s="10"/>
      <c r="O82" s="10"/>
      <c r="P82" s="10"/>
      <c r="Q82" s="10"/>
      <c r="R82" s="57"/>
      <c r="S82" s="57"/>
    </row>
    <row r="83" spans="1:19" x14ac:dyDescent="0.3">
      <c r="A83" s="45">
        <f t="shared" si="2"/>
        <v>44500</v>
      </c>
      <c r="B83" s="56"/>
      <c r="C83" s="10"/>
      <c r="D83" s="10"/>
      <c r="E83" s="10"/>
      <c r="F83" s="10"/>
      <c r="G83" s="10"/>
      <c r="H83" s="10"/>
      <c r="I83" s="10"/>
      <c r="J83" s="10"/>
      <c r="K83" s="56"/>
      <c r="L83" s="10"/>
      <c r="M83" s="10"/>
      <c r="N83" s="10"/>
      <c r="O83" s="10"/>
      <c r="P83" s="10"/>
      <c r="Q83" s="10"/>
      <c r="R83" s="57"/>
      <c r="S83" s="57"/>
    </row>
    <row r="84" spans="1:19" x14ac:dyDescent="0.3">
      <c r="A84" s="45">
        <f t="shared" si="2"/>
        <v>44507</v>
      </c>
      <c r="B84" s="56"/>
      <c r="C84" s="10"/>
      <c r="D84" s="10"/>
      <c r="E84" s="10"/>
      <c r="F84" s="10"/>
      <c r="G84" s="10"/>
      <c r="H84" s="10"/>
      <c r="I84" s="10"/>
      <c r="J84" s="10"/>
      <c r="K84" s="56"/>
      <c r="L84" s="10"/>
      <c r="M84" s="10"/>
      <c r="N84" s="10"/>
      <c r="O84" s="10"/>
      <c r="P84" s="10"/>
      <c r="Q84" s="10"/>
      <c r="R84" s="57"/>
      <c r="S84" s="57"/>
    </row>
    <row r="85" spans="1:19" x14ac:dyDescent="0.3">
      <c r="A85" s="45">
        <f t="shared" si="2"/>
        <v>44514</v>
      </c>
      <c r="B85" s="56"/>
      <c r="C85" s="10"/>
      <c r="D85" s="10"/>
      <c r="E85" s="10"/>
      <c r="F85" s="10"/>
      <c r="G85" s="10"/>
      <c r="H85" s="10"/>
      <c r="I85" s="10"/>
      <c r="J85" s="10"/>
      <c r="K85" s="56"/>
      <c r="L85" s="10"/>
      <c r="M85" s="10"/>
      <c r="N85" s="10"/>
      <c r="O85" s="10"/>
      <c r="P85" s="10"/>
      <c r="Q85" s="10"/>
      <c r="R85" s="57"/>
      <c r="S85" s="57"/>
    </row>
    <row r="86" spans="1:19" x14ac:dyDescent="0.3">
      <c r="A86" s="45">
        <f t="shared" si="2"/>
        <v>44521</v>
      </c>
      <c r="B86" s="56"/>
      <c r="C86" s="10"/>
      <c r="D86" s="10"/>
      <c r="E86" s="10"/>
      <c r="F86" s="10"/>
      <c r="G86" s="10"/>
      <c r="H86" s="10"/>
      <c r="I86" s="10"/>
      <c r="J86" s="10"/>
      <c r="K86" s="56"/>
      <c r="L86" s="10"/>
      <c r="M86" s="10"/>
      <c r="N86" s="10"/>
      <c r="O86" s="10"/>
      <c r="P86" s="10"/>
      <c r="Q86" s="10"/>
      <c r="R86" s="57"/>
      <c r="S86" s="57"/>
    </row>
    <row r="87" spans="1:19" x14ac:dyDescent="0.3">
      <c r="A87" s="45">
        <f t="shared" si="2"/>
        <v>44528</v>
      </c>
      <c r="B87" s="56"/>
      <c r="C87" s="10"/>
      <c r="D87" s="10"/>
      <c r="E87" s="10"/>
      <c r="F87" s="10"/>
      <c r="G87" s="10"/>
      <c r="H87" s="10"/>
      <c r="I87" s="10"/>
      <c r="J87" s="10"/>
      <c r="K87" s="56"/>
      <c r="L87" s="10"/>
      <c r="M87" s="10"/>
      <c r="N87" s="10"/>
      <c r="O87" s="10"/>
      <c r="P87" s="10"/>
      <c r="Q87" s="10"/>
      <c r="R87" s="57"/>
      <c r="S87" s="57"/>
    </row>
    <row r="88" spans="1:19" x14ac:dyDescent="0.3">
      <c r="A88" s="45">
        <f t="shared" si="2"/>
        <v>44535</v>
      </c>
      <c r="B88" s="56"/>
      <c r="C88" s="10"/>
      <c r="D88" s="10"/>
      <c r="E88" s="10"/>
      <c r="F88" s="10"/>
      <c r="G88" s="10"/>
      <c r="H88" s="10"/>
      <c r="I88" s="10"/>
      <c r="J88" s="10"/>
      <c r="K88" s="56"/>
      <c r="L88" s="10"/>
      <c r="M88" s="10"/>
      <c r="N88" s="10"/>
      <c r="O88" s="10"/>
      <c r="P88" s="10"/>
      <c r="Q88" s="10"/>
      <c r="R88" s="57"/>
      <c r="S88" s="57"/>
    </row>
    <row r="89" spans="1:19" x14ac:dyDescent="0.3">
      <c r="A89" s="45">
        <f t="shared" si="2"/>
        <v>44542</v>
      </c>
      <c r="B89" s="56"/>
      <c r="C89" s="10"/>
      <c r="D89" s="10"/>
      <c r="E89" s="10"/>
      <c r="F89" s="10"/>
      <c r="G89" s="10"/>
      <c r="H89" s="10"/>
      <c r="I89" s="10"/>
      <c r="J89" s="10"/>
      <c r="K89" s="56"/>
      <c r="L89" s="10"/>
      <c r="M89" s="10"/>
      <c r="N89" s="10"/>
      <c r="O89" s="10"/>
      <c r="P89" s="10"/>
      <c r="Q89" s="10"/>
      <c r="R89" s="57"/>
      <c r="S89" s="57"/>
    </row>
    <row r="90" spans="1:19" x14ac:dyDescent="0.3">
      <c r="A90" s="45">
        <f t="shared" si="2"/>
        <v>44549</v>
      </c>
      <c r="B90" s="56"/>
      <c r="C90" s="10"/>
      <c r="D90" s="10"/>
      <c r="E90" s="10"/>
      <c r="F90" s="10"/>
      <c r="G90" s="10"/>
      <c r="H90" s="10"/>
      <c r="I90" s="10"/>
      <c r="J90" s="10"/>
      <c r="K90" s="56"/>
      <c r="L90" s="10"/>
      <c r="M90" s="10"/>
      <c r="N90" s="10"/>
      <c r="O90" s="10"/>
      <c r="P90" s="10"/>
      <c r="Q90" s="10"/>
      <c r="R90" s="57"/>
      <c r="S90" s="57"/>
    </row>
    <row r="91" spans="1:19" x14ac:dyDescent="0.3">
      <c r="A91" s="45">
        <f t="shared" si="2"/>
        <v>44556</v>
      </c>
      <c r="B91" s="56"/>
      <c r="C91" s="10"/>
      <c r="D91" s="10"/>
      <c r="E91" s="10"/>
      <c r="F91" s="10"/>
      <c r="G91" s="10"/>
      <c r="H91" s="10"/>
      <c r="I91" s="10"/>
      <c r="J91" s="10"/>
      <c r="K91" s="56"/>
      <c r="L91" s="10"/>
      <c r="M91" s="10"/>
      <c r="N91" s="10"/>
      <c r="O91" s="10"/>
      <c r="P91" s="10"/>
      <c r="Q91" s="10"/>
      <c r="R91" s="57"/>
      <c r="S91" s="57"/>
    </row>
    <row r="92" spans="1:19" ht="15" thickBot="1" x14ac:dyDescent="0.35">
      <c r="A92" s="46">
        <f t="shared" si="2"/>
        <v>44563</v>
      </c>
      <c r="B92" s="41"/>
      <c r="C92" s="58"/>
      <c r="D92" s="58"/>
      <c r="E92" s="58"/>
      <c r="F92" s="58"/>
      <c r="G92" s="58"/>
      <c r="H92" s="58"/>
      <c r="I92" s="58"/>
      <c r="J92" s="58"/>
      <c r="K92" s="41"/>
      <c r="L92" s="58"/>
      <c r="M92" s="58"/>
      <c r="N92" s="58"/>
      <c r="O92" s="58"/>
      <c r="P92" s="58"/>
      <c r="Q92" s="58"/>
      <c r="R92" s="59"/>
      <c r="S92" s="5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A33A0-71F5-4216-AC4E-2778D7A35E48}">
  <dimension ref="A1:BP165"/>
  <sheetViews>
    <sheetView workbookViewId="0">
      <selection sqref="A1:K1"/>
    </sheetView>
  </sheetViews>
  <sheetFormatPr defaultRowHeight="14.4" x14ac:dyDescent="0.3"/>
  <cols>
    <col min="1" max="1" width="17.44140625" customWidth="1"/>
    <col min="2" max="2" width="7.77734375" customWidth="1"/>
    <col min="3" max="4" width="8.88671875" customWidth="1"/>
    <col min="5" max="5" width="7.44140625" customWidth="1"/>
    <col min="6" max="6" width="9.21875" customWidth="1"/>
    <col min="7" max="7" width="8.109375" customWidth="1"/>
    <col min="8" max="8" width="7.88671875" customWidth="1"/>
    <col min="9" max="9" width="9.109375" customWidth="1"/>
    <col min="10" max="10" width="7.77734375" customWidth="1"/>
    <col min="11" max="11" width="7.88671875" customWidth="1"/>
    <col min="12" max="12" width="8.88671875" customWidth="1"/>
    <col min="13" max="13" width="23" customWidth="1"/>
    <col min="14" max="14" width="10.44140625" style="78" customWidth="1"/>
    <col min="43" max="43" width="23" customWidth="1"/>
    <col min="44" max="44" width="10.44140625" style="78" customWidth="1"/>
  </cols>
  <sheetData>
    <row r="1" spans="1:68" ht="14.4" customHeight="1" thickBot="1" x14ac:dyDescent="0.35">
      <c r="A1" s="113" t="s">
        <v>18</v>
      </c>
      <c r="B1" s="114"/>
      <c r="C1" s="114"/>
      <c r="D1" s="114"/>
      <c r="E1" s="114"/>
      <c r="F1" s="114"/>
      <c r="G1" s="114"/>
      <c r="H1" s="114"/>
      <c r="I1" s="114"/>
      <c r="J1" s="114"/>
      <c r="K1" s="115"/>
      <c r="M1" s="113" t="s">
        <v>48</v>
      </c>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5"/>
      <c r="AQ1" s="113" t="s">
        <v>48</v>
      </c>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5"/>
    </row>
    <row r="2" spans="1:68" ht="13.8" customHeight="1" x14ac:dyDescent="0.3">
      <c r="A2" s="111" t="s">
        <v>49</v>
      </c>
      <c r="B2" s="111" t="s">
        <v>50</v>
      </c>
      <c r="C2" s="108" t="s">
        <v>51</v>
      </c>
      <c r="D2" s="109"/>
      <c r="E2" s="110"/>
      <c r="F2" s="108" t="s">
        <v>48</v>
      </c>
      <c r="G2" s="109"/>
      <c r="H2" s="110"/>
      <c r="I2" s="108" t="s">
        <v>52</v>
      </c>
      <c r="J2" s="109"/>
      <c r="K2" s="110"/>
      <c r="M2" s="111" t="s">
        <v>49</v>
      </c>
      <c r="N2" s="111" t="s">
        <v>50</v>
      </c>
      <c r="O2" s="108" t="s">
        <v>53</v>
      </c>
      <c r="P2" s="109"/>
      <c r="Q2" s="110"/>
      <c r="R2" s="108" t="s">
        <v>10</v>
      </c>
      <c r="S2" s="109"/>
      <c r="T2" s="110"/>
      <c r="U2" s="108" t="s">
        <v>11</v>
      </c>
      <c r="V2" s="109"/>
      <c r="W2" s="110"/>
      <c r="X2" s="108" t="s">
        <v>12</v>
      </c>
      <c r="Y2" s="109"/>
      <c r="Z2" s="110"/>
      <c r="AA2" s="108" t="s">
        <v>13</v>
      </c>
      <c r="AB2" s="109"/>
      <c r="AC2" s="110"/>
      <c r="AD2" s="108" t="s">
        <v>14</v>
      </c>
      <c r="AE2" s="109"/>
      <c r="AF2" s="110"/>
      <c r="AG2" s="108" t="s">
        <v>15</v>
      </c>
      <c r="AH2" s="109"/>
      <c r="AI2" s="110"/>
      <c r="AJ2" s="108" t="s">
        <v>16</v>
      </c>
      <c r="AK2" s="109"/>
      <c r="AL2" s="110"/>
      <c r="AM2" s="108" t="s">
        <v>54</v>
      </c>
      <c r="AN2" s="109"/>
      <c r="AO2" s="110"/>
      <c r="AQ2" s="111" t="s">
        <v>49</v>
      </c>
      <c r="AR2" s="111" t="s">
        <v>50</v>
      </c>
      <c r="AS2" s="108" t="s">
        <v>3</v>
      </c>
      <c r="AT2" s="109"/>
      <c r="AU2" s="110"/>
      <c r="AV2" s="108" t="s">
        <v>55</v>
      </c>
      <c r="AW2" s="109"/>
      <c r="AX2" s="110"/>
      <c r="AY2" s="108" t="s">
        <v>5</v>
      </c>
      <c r="AZ2" s="109"/>
      <c r="BA2" s="110"/>
      <c r="BB2" s="108" t="s">
        <v>56</v>
      </c>
      <c r="BC2" s="109"/>
      <c r="BD2" s="110"/>
      <c r="BE2" s="108" t="s">
        <v>7</v>
      </c>
      <c r="BF2" s="109"/>
      <c r="BG2" s="110"/>
      <c r="BH2" s="108" t="s">
        <v>0</v>
      </c>
      <c r="BI2" s="109"/>
      <c r="BJ2" s="110"/>
      <c r="BK2" s="108" t="s">
        <v>1</v>
      </c>
      <c r="BL2" s="109"/>
      <c r="BM2" s="110"/>
      <c r="BN2" s="108" t="s">
        <v>2</v>
      </c>
      <c r="BO2" s="109"/>
      <c r="BP2" s="110"/>
    </row>
    <row r="3" spans="1:68" ht="13.2" customHeight="1" thickBot="1" x14ac:dyDescent="0.35">
      <c r="A3" s="112"/>
      <c r="B3" s="112"/>
      <c r="C3" s="61" t="s">
        <v>57</v>
      </c>
      <c r="D3" s="103" t="s">
        <v>58</v>
      </c>
      <c r="E3" s="104"/>
      <c r="F3" s="61" t="s">
        <v>57</v>
      </c>
      <c r="G3" s="103" t="s">
        <v>58</v>
      </c>
      <c r="H3" s="104"/>
      <c r="I3" s="61" t="s">
        <v>57</v>
      </c>
      <c r="J3" s="103" t="s">
        <v>58</v>
      </c>
      <c r="K3" s="104"/>
      <c r="M3" s="112"/>
      <c r="N3" s="112"/>
      <c r="O3" s="61" t="s">
        <v>57</v>
      </c>
      <c r="P3" s="103" t="s">
        <v>58</v>
      </c>
      <c r="Q3" s="104"/>
      <c r="R3" s="61" t="s">
        <v>57</v>
      </c>
      <c r="S3" s="103" t="s">
        <v>58</v>
      </c>
      <c r="T3" s="104"/>
      <c r="U3" s="61" t="s">
        <v>57</v>
      </c>
      <c r="V3" s="103" t="s">
        <v>58</v>
      </c>
      <c r="W3" s="104"/>
      <c r="X3" s="61" t="s">
        <v>57</v>
      </c>
      <c r="Y3" s="103" t="s">
        <v>58</v>
      </c>
      <c r="Z3" s="104"/>
      <c r="AA3" s="61" t="s">
        <v>57</v>
      </c>
      <c r="AB3" s="103" t="s">
        <v>58</v>
      </c>
      <c r="AC3" s="104"/>
      <c r="AD3" s="61" t="s">
        <v>57</v>
      </c>
      <c r="AE3" s="103" t="s">
        <v>58</v>
      </c>
      <c r="AF3" s="104"/>
      <c r="AG3" s="61" t="s">
        <v>57</v>
      </c>
      <c r="AH3" s="103" t="s">
        <v>58</v>
      </c>
      <c r="AI3" s="104"/>
      <c r="AJ3" s="61" t="s">
        <v>57</v>
      </c>
      <c r="AK3" s="103" t="s">
        <v>58</v>
      </c>
      <c r="AL3" s="104"/>
      <c r="AM3" s="61" t="s">
        <v>57</v>
      </c>
      <c r="AN3" s="103" t="s">
        <v>58</v>
      </c>
      <c r="AO3" s="104"/>
      <c r="AQ3" s="112"/>
      <c r="AR3" s="112"/>
      <c r="AS3" s="61" t="s">
        <v>57</v>
      </c>
      <c r="AT3" s="103" t="s">
        <v>58</v>
      </c>
      <c r="AU3" s="104"/>
      <c r="AV3" s="61" t="s">
        <v>57</v>
      </c>
      <c r="AW3" s="103" t="s">
        <v>58</v>
      </c>
      <c r="AX3" s="104"/>
      <c r="AY3" s="61" t="s">
        <v>57</v>
      </c>
      <c r="AZ3" s="103" t="s">
        <v>58</v>
      </c>
      <c r="BA3" s="104"/>
      <c r="BB3" s="61" t="s">
        <v>57</v>
      </c>
      <c r="BC3" s="103" t="s">
        <v>58</v>
      </c>
      <c r="BD3" s="104"/>
      <c r="BE3" s="61" t="s">
        <v>57</v>
      </c>
      <c r="BF3" s="103" t="s">
        <v>58</v>
      </c>
      <c r="BG3" s="104"/>
      <c r="BH3" s="61" t="s">
        <v>57</v>
      </c>
      <c r="BI3" s="103" t="s">
        <v>58</v>
      </c>
      <c r="BJ3" s="104"/>
      <c r="BK3" s="61" t="s">
        <v>57</v>
      </c>
      <c r="BL3" s="103" t="s">
        <v>58</v>
      </c>
      <c r="BM3" s="104"/>
      <c r="BN3" s="61" t="s">
        <v>57</v>
      </c>
      <c r="BO3" s="103" t="s">
        <v>58</v>
      </c>
      <c r="BP3" s="104"/>
    </row>
    <row r="4" spans="1:68" ht="15" thickBot="1" x14ac:dyDescent="0.35">
      <c r="A4" s="105">
        <v>2020</v>
      </c>
      <c r="B4" s="106"/>
      <c r="C4" s="106"/>
      <c r="D4" s="106"/>
      <c r="E4" s="106"/>
      <c r="F4" s="106"/>
      <c r="G4" s="106"/>
      <c r="H4" s="106"/>
      <c r="I4" s="106"/>
      <c r="J4" s="106"/>
      <c r="K4" s="107"/>
      <c r="M4" s="105">
        <v>2020</v>
      </c>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7"/>
      <c r="AQ4" s="105">
        <v>2020</v>
      </c>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7"/>
    </row>
    <row r="5" spans="1:68" x14ac:dyDescent="0.3">
      <c r="A5" s="62" t="s">
        <v>59</v>
      </c>
      <c r="B5" s="63">
        <v>1</v>
      </c>
      <c r="C5" s="64">
        <v>9001.8940000000002</v>
      </c>
      <c r="D5" s="64">
        <v>8436.9857604106892</v>
      </c>
      <c r="E5" s="65">
        <v>9566.8022395893113</v>
      </c>
      <c r="F5" s="66">
        <v>7873.7089999999998</v>
      </c>
      <c r="G5" s="64">
        <v>7311.8634833026563</v>
      </c>
      <c r="H5" s="65">
        <v>8435.5545166973425</v>
      </c>
      <c r="I5" s="64">
        <v>1128.1849999999999</v>
      </c>
      <c r="J5" s="64">
        <v>958.72434660508839</v>
      </c>
      <c r="K5" s="65">
        <v>1297.6456533949115</v>
      </c>
      <c r="M5" s="67" t="s">
        <v>59</v>
      </c>
      <c r="N5" s="68">
        <f>B5</f>
        <v>1</v>
      </c>
      <c r="O5" s="66">
        <v>1224.3620000000001</v>
      </c>
      <c r="P5" s="64">
        <v>1077.6170208702947</v>
      </c>
      <c r="Q5" s="65">
        <v>1371.1069791297055</v>
      </c>
      <c r="R5" s="69">
        <v>481.66221000000002</v>
      </c>
      <c r="S5" s="69">
        <v>407.8722013126557</v>
      </c>
      <c r="T5" s="69">
        <v>555.45221868734438</v>
      </c>
      <c r="U5" s="66">
        <v>1406.7339999999999</v>
      </c>
      <c r="V5" s="64">
        <v>1277.8583899904534</v>
      </c>
      <c r="W5" s="65">
        <v>1535.6096100095465</v>
      </c>
      <c r="X5" s="69">
        <v>1497.175</v>
      </c>
      <c r="Y5" s="69">
        <v>1318.2022350617713</v>
      </c>
      <c r="Z5" s="69">
        <v>1676.1477649382286</v>
      </c>
      <c r="AA5" s="66">
        <v>978.10206000000005</v>
      </c>
      <c r="AB5" s="64">
        <v>863.83681972337422</v>
      </c>
      <c r="AC5" s="65">
        <v>1092.3673002766259</v>
      </c>
      <c r="AD5" s="69">
        <v>710.38404000000003</v>
      </c>
      <c r="AE5" s="69">
        <v>624.12339644077292</v>
      </c>
      <c r="AF5" s="69">
        <v>796.64468355922713</v>
      </c>
      <c r="AG5" s="66">
        <v>228.41596000000001</v>
      </c>
      <c r="AH5" s="64">
        <v>183.6959614508196</v>
      </c>
      <c r="AI5" s="65">
        <v>273.13595854918043</v>
      </c>
      <c r="AJ5" s="69">
        <v>594.50503000000003</v>
      </c>
      <c r="AK5" s="69">
        <v>488.13659136120958</v>
      </c>
      <c r="AL5" s="69">
        <v>700.87346863879054</v>
      </c>
      <c r="AM5" s="66">
        <v>752.36860999999999</v>
      </c>
      <c r="AN5" s="64">
        <v>632.17842712792799</v>
      </c>
      <c r="AO5" s="65">
        <v>872.55879287207199</v>
      </c>
      <c r="AQ5" s="67" t="s">
        <v>59</v>
      </c>
      <c r="AR5" s="68">
        <f>B5</f>
        <v>1</v>
      </c>
      <c r="AS5" s="66">
        <v>147.0759018521909</v>
      </c>
      <c r="AT5" s="64">
        <v>116.52090813877294</v>
      </c>
      <c r="AU5" s="65">
        <v>177.63089556560885</v>
      </c>
      <c r="AV5" s="69">
        <v>464.69814907538375</v>
      </c>
      <c r="AW5" s="69">
        <v>403.09885644500986</v>
      </c>
      <c r="AX5" s="69">
        <v>526.29744170575771</v>
      </c>
      <c r="AY5" s="66">
        <v>396.60590249806523</v>
      </c>
      <c r="AZ5" s="64">
        <v>353.20906448616995</v>
      </c>
      <c r="BA5" s="65">
        <v>440.00274050996052</v>
      </c>
      <c r="BB5" s="69">
        <v>409.14521399437155</v>
      </c>
      <c r="BC5" s="69">
        <v>367.00472672343011</v>
      </c>
      <c r="BD5" s="69">
        <v>451.28570126531298</v>
      </c>
      <c r="BE5" s="66">
        <v>327.86520667350646</v>
      </c>
      <c r="BF5" s="64">
        <v>275.91475323419212</v>
      </c>
      <c r="BG5" s="65">
        <v>379.81566011282081</v>
      </c>
      <c r="BH5" s="69">
        <v>113.89117270021892</v>
      </c>
      <c r="BI5" s="69">
        <v>85.446284396287695</v>
      </c>
      <c r="BJ5" s="69">
        <v>142.33606100415014</v>
      </c>
      <c r="BK5" s="66">
        <v>186.67556924120856</v>
      </c>
      <c r="BL5" s="64">
        <v>165.79524629778493</v>
      </c>
      <c r="BM5" s="65">
        <v>207.5558921846322</v>
      </c>
      <c r="BN5" s="69">
        <v>307.95149674869657</v>
      </c>
      <c r="BO5" s="69">
        <v>262.03341038000781</v>
      </c>
      <c r="BP5" s="70">
        <v>353.86958311738533</v>
      </c>
    </row>
    <row r="6" spans="1:68" x14ac:dyDescent="0.3">
      <c r="A6" s="67" t="s">
        <v>60</v>
      </c>
      <c r="B6" s="71">
        <v>2</v>
      </c>
      <c r="C6" s="69">
        <v>8740.4169999999995</v>
      </c>
      <c r="D6" s="69">
        <v>8175.5087604106884</v>
      </c>
      <c r="E6" s="70">
        <v>9305.3252395893105</v>
      </c>
      <c r="F6" s="72">
        <v>7849.2269999999999</v>
      </c>
      <c r="G6" s="69">
        <v>7287.3814833026563</v>
      </c>
      <c r="H6" s="70">
        <v>8411.0725166973425</v>
      </c>
      <c r="I6" s="69">
        <v>891.18942000000004</v>
      </c>
      <c r="J6" s="69">
        <v>721.72876660508848</v>
      </c>
      <c r="K6" s="70">
        <v>1060.6500733949115</v>
      </c>
      <c r="M6" s="67" t="s">
        <v>60</v>
      </c>
      <c r="N6" s="68">
        <f t="shared" ref="N6:N57" si="0">B6</f>
        <v>2</v>
      </c>
      <c r="O6" s="72">
        <v>1196.1030000000001</v>
      </c>
      <c r="P6" s="69">
        <v>1049.3580208702947</v>
      </c>
      <c r="Q6" s="70">
        <v>1342.8479791297054</v>
      </c>
      <c r="R6" s="69">
        <v>472.13157999999999</v>
      </c>
      <c r="S6" s="69">
        <v>398.34157131265567</v>
      </c>
      <c r="T6" s="69">
        <v>545.9215886873443</v>
      </c>
      <c r="U6" s="72">
        <v>1383.174</v>
      </c>
      <c r="V6" s="69">
        <v>1254.2983899904534</v>
      </c>
      <c r="W6" s="70">
        <v>1512.0496100095465</v>
      </c>
      <c r="X6" s="69">
        <v>1553.6590000000001</v>
      </c>
      <c r="Y6" s="69">
        <v>1374.6862350617714</v>
      </c>
      <c r="Z6" s="69">
        <v>1732.6317649382288</v>
      </c>
      <c r="AA6" s="72">
        <v>955.35256100000004</v>
      </c>
      <c r="AB6" s="69">
        <v>841.08732072337421</v>
      </c>
      <c r="AC6" s="70">
        <v>1069.6178012766259</v>
      </c>
      <c r="AD6" s="69">
        <v>696.73937999999998</v>
      </c>
      <c r="AE6" s="69">
        <v>610.47873644077288</v>
      </c>
      <c r="AF6" s="69">
        <v>783.00002355922709</v>
      </c>
      <c r="AG6" s="72">
        <v>223.456684</v>
      </c>
      <c r="AH6" s="69">
        <v>178.73668545081958</v>
      </c>
      <c r="AI6" s="70">
        <v>268.17668254918038</v>
      </c>
      <c r="AJ6" s="69">
        <v>582.90093400000001</v>
      </c>
      <c r="AK6" s="69">
        <v>476.53249536120956</v>
      </c>
      <c r="AL6" s="69">
        <v>689.26937263879051</v>
      </c>
      <c r="AM6" s="72">
        <v>785.70991000000004</v>
      </c>
      <c r="AN6" s="69">
        <v>665.51972712792804</v>
      </c>
      <c r="AO6" s="70">
        <v>905.90009287207204</v>
      </c>
      <c r="AQ6" s="67" t="s">
        <v>60</v>
      </c>
      <c r="AR6" s="68">
        <f t="shared" ref="AR6:AR57" si="1">B6</f>
        <v>2</v>
      </c>
      <c r="AS6" s="72">
        <v>133.17449920341835</v>
      </c>
      <c r="AT6" s="69">
        <v>101.66425546507051</v>
      </c>
      <c r="AU6" s="70">
        <v>164.68474294176619</v>
      </c>
      <c r="AV6" s="69">
        <v>488.94961018058927</v>
      </c>
      <c r="AW6" s="69">
        <v>425.42452020354506</v>
      </c>
      <c r="AX6" s="69">
        <v>552.47470015763349</v>
      </c>
      <c r="AY6" s="72">
        <v>385.56869792307486</v>
      </c>
      <c r="AZ6" s="69">
        <v>340.81513141758029</v>
      </c>
      <c r="BA6" s="70">
        <v>430.32226442856944</v>
      </c>
      <c r="BB6" s="69">
        <v>385.28200435394905</v>
      </c>
      <c r="BC6" s="69">
        <v>341.82406626322734</v>
      </c>
      <c r="BD6" s="69">
        <v>428.73994244467076</v>
      </c>
      <c r="BE6" s="72">
        <v>363.38796869154095</v>
      </c>
      <c r="BF6" s="69">
        <v>309.81337248824917</v>
      </c>
      <c r="BG6" s="70">
        <v>416.96256489483272</v>
      </c>
      <c r="BH6" s="69">
        <v>136.32901716529051</v>
      </c>
      <c r="BI6" s="69">
        <v>106.99484770109102</v>
      </c>
      <c r="BJ6" s="69">
        <v>165.66318662948999</v>
      </c>
      <c r="BK6" s="72">
        <v>192.03309529421088</v>
      </c>
      <c r="BL6" s="69">
        <v>170.49998448902798</v>
      </c>
      <c r="BM6" s="70">
        <v>213.56620609939378</v>
      </c>
      <c r="BN6" s="69">
        <v>325.69099165161896</v>
      </c>
      <c r="BO6" s="69">
        <v>279.77269865200645</v>
      </c>
      <c r="BP6" s="70">
        <v>371.60928465123146</v>
      </c>
    </row>
    <row r="7" spans="1:68" x14ac:dyDescent="0.3">
      <c r="A7" s="67" t="s">
        <v>61</v>
      </c>
      <c r="B7" s="71">
        <v>3</v>
      </c>
      <c r="C7" s="69">
        <v>8597.6769999999997</v>
      </c>
      <c r="D7" s="69">
        <v>8032.7687604106886</v>
      </c>
      <c r="E7" s="70">
        <v>9162.5852395893107</v>
      </c>
      <c r="F7" s="72">
        <v>7736.3149999999996</v>
      </c>
      <c r="G7" s="69">
        <v>7174.469483302656</v>
      </c>
      <c r="H7" s="70">
        <v>8298.1605166973422</v>
      </c>
      <c r="I7" s="69">
        <v>861.36181999999997</v>
      </c>
      <c r="J7" s="69">
        <v>691.90116660508841</v>
      </c>
      <c r="K7" s="70">
        <v>1030.8224733949114</v>
      </c>
      <c r="M7" s="67" t="s">
        <v>61</v>
      </c>
      <c r="N7" s="68">
        <f t="shared" si="0"/>
        <v>3</v>
      </c>
      <c r="O7" s="72">
        <v>1197.5609999999999</v>
      </c>
      <c r="P7" s="69">
        <v>1050.8160208702946</v>
      </c>
      <c r="Q7" s="70">
        <v>1344.3059791297053</v>
      </c>
      <c r="R7" s="69">
        <v>470.98721899999998</v>
      </c>
      <c r="S7" s="69">
        <v>397.19721031265567</v>
      </c>
      <c r="T7" s="69">
        <v>544.77722768734429</v>
      </c>
      <c r="U7" s="72">
        <v>1375.11</v>
      </c>
      <c r="V7" s="69">
        <v>1246.2343899904533</v>
      </c>
      <c r="W7" s="70">
        <v>1503.9856100095465</v>
      </c>
      <c r="X7" s="69">
        <v>1475.509</v>
      </c>
      <c r="Y7" s="69">
        <v>1296.5362350617713</v>
      </c>
      <c r="Z7" s="69">
        <v>1654.4817649382287</v>
      </c>
      <c r="AA7" s="72">
        <v>956.76079000000004</v>
      </c>
      <c r="AB7" s="69">
        <v>842.49554972337421</v>
      </c>
      <c r="AC7" s="70">
        <v>1071.026030276626</v>
      </c>
      <c r="AD7" s="69">
        <v>694.61176</v>
      </c>
      <c r="AE7" s="69">
        <v>608.3511164407729</v>
      </c>
      <c r="AF7" s="69">
        <v>780.87240355922711</v>
      </c>
      <c r="AG7" s="72">
        <v>223.39959999999999</v>
      </c>
      <c r="AH7" s="69">
        <v>178.67960145081958</v>
      </c>
      <c r="AI7" s="70">
        <v>268.11959854918041</v>
      </c>
      <c r="AJ7" s="69">
        <v>581.31199000000004</v>
      </c>
      <c r="AK7" s="69">
        <v>474.94355136120959</v>
      </c>
      <c r="AL7" s="69">
        <v>687.68042863879054</v>
      </c>
      <c r="AM7" s="72">
        <v>761.06408999999996</v>
      </c>
      <c r="AN7" s="69">
        <v>640.87390712792808</v>
      </c>
      <c r="AO7" s="70">
        <v>881.25427287207185</v>
      </c>
      <c r="AQ7" s="67" t="s">
        <v>61</v>
      </c>
      <c r="AR7" s="68">
        <f t="shared" si="1"/>
        <v>3</v>
      </c>
      <c r="AS7" s="72">
        <v>119.04846098021682</v>
      </c>
      <c r="AT7" s="69">
        <v>86.603819636355638</v>
      </c>
      <c r="AU7" s="70">
        <v>151.493102324078</v>
      </c>
      <c r="AV7" s="69">
        <v>428.17146025252737</v>
      </c>
      <c r="AW7" s="69">
        <v>362.76261169660773</v>
      </c>
      <c r="AX7" s="69">
        <v>493.580308808447</v>
      </c>
      <c r="AY7" s="72">
        <v>428.36462675070766</v>
      </c>
      <c r="AZ7" s="69">
        <v>382.28394815658066</v>
      </c>
      <c r="BA7" s="70">
        <v>474.44530534483465</v>
      </c>
      <c r="BB7" s="69">
        <v>387.97719353105344</v>
      </c>
      <c r="BC7" s="69">
        <v>343.23056362221359</v>
      </c>
      <c r="BD7" s="69">
        <v>432.72382343989329</v>
      </c>
      <c r="BE7" s="72">
        <v>375.98797350775897</v>
      </c>
      <c r="BF7" s="69">
        <v>320.82468840620339</v>
      </c>
      <c r="BG7" s="70">
        <v>431.15125860931454</v>
      </c>
      <c r="BH7" s="69">
        <v>126.09512635409176</v>
      </c>
      <c r="BI7" s="69">
        <v>95.891088096281109</v>
      </c>
      <c r="BJ7" s="69">
        <v>156.2991646119024</v>
      </c>
      <c r="BK7" s="72">
        <v>171.57175934538441</v>
      </c>
      <c r="BL7" s="69">
        <v>149.40011056687797</v>
      </c>
      <c r="BM7" s="70">
        <v>193.74340812389084</v>
      </c>
      <c r="BN7" s="69">
        <v>335.51353983222924</v>
      </c>
      <c r="BO7" s="69">
        <v>289.59487949104818</v>
      </c>
      <c r="BP7" s="70">
        <v>381.43220017341031</v>
      </c>
    </row>
    <row r="8" spans="1:68" x14ac:dyDescent="0.3">
      <c r="A8" s="67" t="s">
        <v>62</v>
      </c>
      <c r="B8" s="71">
        <v>4</v>
      </c>
      <c r="C8" s="69">
        <v>8370.3889999999992</v>
      </c>
      <c r="D8" s="69">
        <v>7805.4807604106882</v>
      </c>
      <c r="E8" s="70">
        <v>8935.2972395893103</v>
      </c>
      <c r="F8" s="72">
        <v>7436.652</v>
      </c>
      <c r="G8" s="69">
        <v>6874.8064833026565</v>
      </c>
      <c r="H8" s="70">
        <v>7998.4975166973436</v>
      </c>
      <c r="I8" s="69">
        <v>933.73720000000003</v>
      </c>
      <c r="J8" s="69">
        <v>764.27654660508847</v>
      </c>
      <c r="K8" s="70">
        <v>1103.1978533949116</v>
      </c>
      <c r="M8" s="67" t="s">
        <v>62</v>
      </c>
      <c r="N8" s="68">
        <f t="shared" si="0"/>
        <v>4</v>
      </c>
      <c r="O8" s="72">
        <v>1141.423</v>
      </c>
      <c r="P8" s="69">
        <v>994.67802087029463</v>
      </c>
      <c r="Q8" s="70">
        <v>1288.1679791297054</v>
      </c>
      <c r="R8" s="69">
        <v>449.66496000000001</v>
      </c>
      <c r="S8" s="69">
        <v>375.8749513126557</v>
      </c>
      <c r="T8" s="69">
        <v>523.45496868734426</v>
      </c>
      <c r="U8" s="72">
        <v>1314.1782000000001</v>
      </c>
      <c r="V8" s="69">
        <v>1185.3025899904535</v>
      </c>
      <c r="W8" s="70">
        <v>1443.0538100095466</v>
      </c>
      <c r="X8" s="69">
        <v>1451.4690000000001</v>
      </c>
      <c r="Y8" s="69">
        <v>1272.4962350617714</v>
      </c>
      <c r="Z8" s="69">
        <v>1630.4417649382287</v>
      </c>
      <c r="AA8" s="72">
        <v>912.25226999999995</v>
      </c>
      <c r="AB8" s="69">
        <v>797.98702972337412</v>
      </c>
      <c r="AC8" s="70">
        <v>1026.5175102766259</v>
      </c>
      <c r="AD8" s="69">
        <v>663.40853000000004</v>
      </c>
      <c r="AE8" s="69">
        <v>577.14788644077294</v>
      </c>
      <c r="AF8" s="69">
        <v>749.66917355922715</v>
      </c>
      <c r="AG8" s="72">
        <v>213.15047000000001</v>
      </c>
      <c r="AH8" s="69">
        <v>168.4304714508196</v>
      </c>
      <c r="AI8" s="70">
        <v>257.87046854918043</v>
      </c>
      <c r="AJ8" s="69">
        <v>555.04057</v>
      </c>
      <c r="AK8" s="69">
        <v>448.67213136120955</v>
      </c>
      <c r="AL8" s="69">
        <v>661.40900863879051</v>
      </c>
      <c r="AM8" s="72">
        <v>736.06470400000001</v>
      </c>
      <c r="AN8" s="69">
        <v>615.87452112792812</v>
      </c>
      <c r="AO8" s="70">
        <v>856.25488687207189</v>
      </c>
      <c r="AQ8" s="67" t="s">
        <v>62</v>
      </c>
      <c r="AR8" s="68">
        <f t="shared" si="1"/>
        <v>4</v>
      </c>
      <c r="AS8" s="72">
        <v>120.4673280255607</v>
      </c>
      <c r="AT8" s="69">
        <v>87.107361261677667</v>
      </c>
      <c r="AU8" s="70">
        <v>153.82729478944373</v>
      </c>
      <c r="AV8" s="69">
        <v>437.33452959827468</v>
      </c>
      <c r="AW8" s="69">
        <v>370.08037225490182</v>
      </c>
      <c r="AX8" s="69">
        <v>504.58868694164755</v>
      </c>
      <c r="AY8" s="72">
        <v>377.09349666174205</v>
      </c>
      <c r="AZ8" s="69">
        <v>329.7127939421506</v>
      </c>
      <c r="BA8" s="70">
        <v>424.47419938133351</v>
      </c>
      <c r="BB8" s="69">
        <v>368.45838654759694</v>
      </c>
      <c r="BC8" s="69">
        <v>322.44936857960784</v>
      </c>
      <c r="BD8" s="69">
        <v>414.46740451558605</v>
      </c>
      <c r="BE8" s="72">
        <v>357.52280206138568</v>
      </c>
      <c r="BF8" s="69">
        <v>300.80325512385451</v>
      </c>
      <c r="BG8" s="70">
        <v>414.24234899891684</v>
      </c>
      <c r="BH8" s="69">
        <v>122.71534787958642</v>
      </c>
      <c r="BI8" s="69">
        <v>91.659195902543118</v>
      </c>
      <c r="BJ8" s="69">
        <v>153.77149985662973</v>
      </c>
      <c r="BK8" s="72">
        <v>170.128144108219</v>
      </c>
      <c r="BL8" s="69">
        <v>147.33099068887904</v>
      </c>
      <c r="BM8" s="70">
        <v>192.92529752755897</v>
      </c>
      <c r="BN8" s="69">
        <v>307.68038166268622</v>
      </c>
      <c r="BO8" s="69">
        <v>261.76114735618728</v>
      </c>
      <c r="BP8" s="70">
        <v>353.59961596918515</v>
      </c>
    </row>
    <row r="9" spans="1:68" x14ac:dyDescent="0.3">
      <c r="A9" s="67" t="s">
        <v>63</v>
      </c>
      <c r="B9" s="71">
        <v>5</v>
      </c>
      <c r="C9" s="69">
        <v>8574.7610000000004</v>
      </c>
      <c r="D9" s="69">
        <v>8009.8527604106894</v>
      </c>
      <c r="E9" s="70">
        <v>9139.6692395893115</v>
      </c>
      <c r="F9" s="72">
        <v>7531.0550000000003</v>
      </c>
      <c r="G9" s="69">
        <v>6969.2094833026567</v>
      </c>
      <c r="H9" s="70">
        <v>8092.9005166973438</v>
      </c>
      <c r="I9" s="69">
        <v>1043.7059999999999</v>
      </c>
      <c r="J9" s="69">
        <v>874.24534660508834</v>
      </c>
      <c r="K9" s="70">
        <v>1213.1666533949115</v>
      </c>
      <c r="M9" s="67" t="s">
        <v>63</v>
      </c>
      <c r="N9" s="68">
        <f t="shared" si="0"/>
        <v>5</v>
      </c>
      <c r="O9" s="72">
        <v>1147.2190000000001</v>
      </c>
      <c r="P9" s="69">
        <v>1000.4740208702947</v>
      </c>
      <c r="Q9" s="70">
        <v>1293.9639791297054</v>
      </c>
      <c r="R9" s="69">
        <v>452.16363000000001</v>
      </c>
      <c r="S9" s="69">
        <v>378.3736213126557</v>
      </c>
      <c r="T9" s="69">
        <v>525.95363868734432</v>
      </c>
      <c r="U9" s="72">
        <v>1320.5160000000001</v>
      </c>
      <c r="V9" s="69">
        <v>1191.6403899904535</v>
      </c>
      <c r="W9" s="70">
        <v>1449.3916100095466</v>
      </c>
      <c r="X9" s="69">
        <v>1483.604</v>
      </c>
      <c r="Y9" s="69">
        <v>1304.6312350617713</v>
      </c>
      <c r="Z9" s="69">
        <v>1662.5767649382287</v>
      </c>
      <c r="AA9" s="72">
        <v>917.77552700000001</v>
      </c>
      <c r="AB9" s="69">
        <v>803.51028672337418</v>
      </c>
      <c r="AC9" s="70">
        <v>1032.040767276626</v>
      </c>
      <c r="AD9" s="69">
        <v>667.25054999999998</v>
      </c>
      <c r="AE9" s="69">
        <v>580.98990644077287</v>
      </c>
      <c r="AF9" s="69">
        <v>753.51119355922708</v>
      </c>
      <c r="AG9" s="72">
        <v>214.43481</v>
      </c>
      <c r="AH9" s="69">
        <v>169.71481145081958</v>
      </c>
      <c r="AI9" s="70">
        <v>259.15480854918042</v>
      </c>
      <c r="AJ9" s="69">
        <v>558.08053199999995</v>
      </c>
      <c r="AK9" s="69">
        <v>451.7120933612095</v>
      </c>
      <c r="AL9" s="69">
        <v>664.44897063879046</v>
      </c>
      <c r="AM9" s="72">
        <v>770.01004</v>
      </c>
      <c r="AN9" s="69">
        <v>649.81985712792812</v>
      </c>
      <c r="AO9" s="70">
        <v>890.20022287207189</v>
      </c>
      <c r="AQ9" s="67" t="s">
        <v>63</v>
      </c>
      <c r="AR9" s="68">
        <f t="shared" si="1"/>
        <v>5</v>
      </c>
      <c r="AS9" s="72">
        <v>138.28344000317225</v>
      </c>
      <c r="AT9" s="69">
        <v>104.02566396134259</v>
      </c>
      <c r="AU9" s="70">
        <v>172.5412160450019</v>
      </c>
      <c r="AV9" s="69">
        <v>468.27004910872125</v>
      </c>
      <c r="AW9" s="69">
        <v>399.20589576413136</v>
      </c>
      <c r="AX9" s="69">
        <v>537.33420245331115</v>
      </c>
      <c r="AY9" s="72">
        <v>366.40944430066384</v>
      </c>
      <c r="AZ9" s="69">
        <v>317.75359539167823</v>
      </c>
      <c r="BA9" s="70">
        <v>415.06529320964944</v>
      </c>
      <c r="BB9" s="69">
        <v>382.07389048344118</v>
      </c>
      <c r="BC9" s="69">
        <v>334.82664216908387</v>
      </c>
      <c r="BD9" s="69">
        <v>429.32113879779848</v>
      </c>
      <c r="BE9" s="72">
        <v>343.12912057969118</v>
      </c>
      <c r="BF9" s="69">
        <v>284.88309324001</v>
      </c>
      <c r="BG9" s="70">
        <v>401.37514791937235</v>
      </c>
      <c r="BH9" s="69">
        <v>119.36374842677048</v>
      </c>
      <c r="BI9" s="69">
        <v>87.471789220671539</v>
      </c>
      <c r="BJ9" s="69">
        <v>151.25570763286942</v>
      </c>
      <c r="BK9" s="72">
        <v>181.40923413755999</v>
      </c>
      <c r="BL9" s="69">
        <v>157.99854605868271</v>
      </c>
      <c r="BM9" s="70">
        <v>204.81992221643728</v>
      </c>
      <c r="BN9" s="69">
        <v>286.81205261105384</v>
      </c>
      <c r="BO9" s="69">
        <v>240.89199180710065</v>
      </c>
      <c r="BP9" s="70">
        <v>332.73211341500701</v>
      </c>
    </row>
    <row r="10" spans="1:68" x14ac:dyDescent="0.3">
      <c r="A10" s="67" t="s">
        <v>64</v>
      </c>
      <c r="B10" s="71">
        <v>6</v>
      </c>
      <c r="C10" s="69">
        <v>8758.2060000000001</v>
      </c>
      <c r="D10" s="69">
        <v>8193.2977604106891</v>
      </c>
      <c r="E10" s="70">
        <v>9323.1142395893112</v>
      </c>
      <c r="F10" s="72">
        <v>7716.6189999999997</v>
      </c>
      <c r="G10" s="69">
        <v>7154.7734833026561</v>
      </c>
      <c r="H10" s="70">
        <v>8278.4645166973423</v>
      </c>
      <c r="I10" s="69">
        <v>1041.587</v>
      </c>
      <c r="J10" s="69">
        <v>872.12634660508843</v>
      </c>
      <c r="K10" s="70">
        <v>1211.0476533949115</v>
      </c>
      <c r="M10" s="67" t="s">
        <v>64</v>
      </c>
      <c r="N10" s="68">
        <f t="shared" si="0"/>
        <v>6</v>
      </c>
      <c r="O10" s="72">
        <v>1184.1220000000001</v>
      </c>
      <c r="P10" s="69">
        <v>1037.3770208702947</v>
      </c>
      <c r="Q10" s="70">
        <v>1330.8669791297054</v>
      </c>
      <c r="R10" s="69">
        <v>466.30387999999999</v>
      </c>
      <c r="S10" s="69">
        <v>392.51387131265568</v>
      </c>
      <c r="T10" s="69">
        <v>540.09388868734436</v>
      </c>
      <c r="U10" s="72">
        <v>1361.2339999999999</v>
      </c>
      <c r="V10" s="69">
        <v>1232.3583899904534</v>
      </c>
      <c r="W10" s="70">
        <v>1490.1096100095465</v>
      </c>
      <c r="X10" s="69">
        <v>1503.624</v>
      </c>
      <c r="Y10" s="69">
        <v>1324.6512350617713</v>
      </c>
      <c r="Z10" s="69">
        <v>1682.5967649382287</v>
      </c>
      <c r="AA10" s="72">
        <v>947.03900999999996</v>
      </c>
      <c r="AB10" s="69">
        <v>832.77376972337413</v>
      </c>
      <c r="AC10" s="70">
        <v>1061.3042502766259</v>
      </c>
      <c r="AD10" s="69">
        <v>687.97925999999995</v>
      </c>
      <c r="AE10" s="69">
        <v>601.71861644077285</v>
      </c>
      <c r="AF10" s="69">
        <v>774.23990355922706</v>
      </c>
      <c r="AG10" s="72">
        <v>221.19990999999999</v>
      </c>
      <c r="AH10" s="69">
        <v>176.47991145081957</v>
      </c>
      <c r="AI10" s="70">
        <v>265.91990854918038</v>
      </c>
      <c r="AJ10" s="69">
        <v>575.51425800000004</v>
      </c>
      <c r="AK10" s="69">
        <v>469.14581936120959</v>
      </c>
      <c r="AL10" s="69">
        <v>681.88269663879055</v>
      </c>
      <c r="AM10" s="72">
        <v>769.60250099999996</v>
      </c>
      <c r="AN10" s="69">
        <v>649.41231812792807</v>
      </c>
      <c r="AO10" s="70">
        <v>889.79268387207185</v>
      </c>
      <c r="AQ10" s="67" t="s">
        <v>64</v>
      </c>
      <c r="AR10" s="68">
        <f t="shared" si="1"/>
        <v>6</v>
      </c>
      <c r="AS10" s="72">
        <v>126.42564938832486</v>
      </c>
      <c r="AT10" s="69">
        <v>91.286211008046251</v>
      </c>
      <c r="AU10" s="70">
        <v>161.56508776860346</v>
      </c>
      <c r="AV10" s="69">
        <v>417.27448554538159</v>
      </c>
      <c r="AW10" s="69">
        <v>346.43288865435608</v>
      </c>
      <c r="AX10" s="69">
        <v>488.11608243640711</v>
      </c>
      <c r="AY10" s="72">
        <v>373.5858704889402</v>
      </c>
      <c r="AZ10" s="69">
        <v>323.67780866701088</v>
      </c>
      <c r="BA10" s="70">
        <v>423.49393231086952</v>
      </c>
      <c r="BB10" s="69">
        <v>404.11887770142835</v>
      </c>
      <c r="BC10" s="69">
        <v>355.6556683923103</v>
      </c>
      <c r="BD10" s="69">
        <v>452.58208701054639</v>
      </c>
      <c r="BE10" s="72">
        <v>413.83414010436104</v>
      </c>
      <c r="BF10" s="69">
        <v>354.08908583990336</v>
      </c>
      <c r="BG10" s="70">
        <v>473.57919436881872</v>
      </c>
      <c r="BH10" s="69">
        <v>125.87100288864647</v>
      </c>
      <c r="BI10" s="69">
        <v>93.158268297215017</v>
      </c>
      <c r="BJ10" s="69">
        <v>158.58373748007793</v>
      </c>
      <c r="BK10" s="72">
        <v>169.89774301765118</v>
      </c>
      <c r="BL10" s="69">
        <v>145.88455459049911</v>
      </c>
      <c r="BM10" s="70">
        <v>193.91093144480325</v>
      </c>
      <c r="BN10" s="69">
        <v>319.29008750654782</v>
      </c>
      <c r="BO10" s="69">
        <v>273.36890177162923</v>
      </c>
      <c r="BP10" s="70">
        <v>365.21127324146642</v>
      </c>
    </row>
    <row r="11" spans="1:68" x14ac:dyDescent="0.3">
      <c r="A11" s="67" t="s">
        <v>65</v>
      </c>
      <c r="B11" s="71">
        <v>7</v>
      </c>
      <c r="C11" s="69">
        <v>8515.2705999999998</v>
      </c>
      <c r="D11" s="69">
        <v>7950.3623604106888</v>
      </c>
      <c r="E11" s="70">
        <v>9080.1788395893109</v>
      </c>
      <c r="F11" s="72">
        <v>7516.9440000000004</v>
      </c>
      <c r="G11" s="69">
        <v>6955.0984833026569</v>
      </c>
      <c r="H11" s="70">
        <v>8078.789516697344</v>
      </c>
      <c r="I11" s="69">
        <v>998.32677999999999</v>
      </c>
      <c r="J11" s="69">
        <v>828.86612660508843</v>
      </c>
      <c r="K11" s="70">
        <v>1167.7874333949117</v>
      </c>
      <c r="M11" s="67" t="s">
        <v>65</v>
      </c>
      <c r="N11" s="68">
        <f t="shared" si="0"/>
        <v>7</v>
      </c>
      <c r="O11" s="72">
        <v>1154.7719999999999</v>
      </c>
      <c r="P11" s="69">
        <v>1008.0270208702946</v>
      </c>
      <c r="Q11" s="70">
        <v>1301.5169791297053</v>
      </c>
      <c r="R11" s="69">
        <v>454.81880000000001</v>
      </c>
      <c r="S11" s="69">
        <v>381.0287913126557</v>
      </c>
      <c r="T11" s="69">
        <v>528.60880868734432</v>
      </c>
      <c r="U11" s="72">
        <v>1327.9929999999999</v>
      </c>
      <c r="V11" s="69">
        <v>1199.1173899904534</v>
      </c>
      <c r="W11" s="70">
        <v>1456.8686100095465</v>
      </c>
      <c r="X11" s="69">
        <v>1473.971</v>
      </c>
      <c r="Y11" s="69">
        <v>1294.9982350617713</v>
      </c>
      <c r="Z11" s="69">
        <v>1652.9437649382287</v>
      </c>
      <c r="AA11" s="72">
        <v>923.50385000000006</v>
      </c>
      <c r="AB11" s="69">
        <v>809.23860972337422</v>
      </c>
      <c r="AC11" s="70">
        <v>1037.769090276626</v>
      </c>
      <c r="AD11" s="69">
        <v>671.04738999999995</v>
      </c>
      <c r="AE11" s="69">
        <v>584.78674644077284</v>
      </c>
      <c r="AF11" s="69">
        <v>757.30803355922706</v>
      </c>
      <c r="AG11" s="72">
        <v>215.72221999999999</v>
      </c>
      <c r="AH11" s="69">
        <v>171.00222145081958</v>
      </c>
      <c r="AI11" s="70">
        <v>260.44221854918038</v>
      </c>
      <c r="AJ11" s="69">
        <v>561.35049000000004</v>
      </c>
      <c r="AK11" s="69">
        <v>454.98205136120959</v>
      </c>
      <c r="AL11" s="69">
        <v>667.71892863879054</v>
      </c>
      <c r="AM11" s="72">
        <v>733.76466300000004</v>
      </c>
      <c r="AN11" s="69">
        <v>613.57448012792815</v>
      </c>
      <c r="AO11" s="70">
        <v>853.95484587207193</v>
      </c>
      <c r="AQ11" s="67" t="s">
        <v>65</v>
      </c>
      <c r="AR11" s="68">
        <f t="shared" si="1"/>
        <v>7</v>
      </c>
      <c r="AS11" s="72">
        <v>121.16452271837825</v>
      </c>
      <c r="AT11" s="69">
        <v>85.158356847094765</v>
      </c>
      <c r="AU11" s="70">
        <v>157.17068858966172</v>
      </c>
      <c r="AV11" s="69">
        <v>432.38187245324809</v>
      </c>
      <c r="AW11" s="69">
        <v>359.7929408761168</v>
      </c>
      <c r="AX11" s="69">
        <v>504.97080403037938</v>
      </c>
      <c r="AY11" s="72">
        <v>390.62829418206042</v>
      </c>
      <c r="AZ11" s="69">
        <v>339.48923120593747</v>
      </c>
      <c r="BA11" s="70">
        <v>441.76735715818336</v>
      </c>
      <c r="BB11" s="69">
        <v>387.85731301936204</v>
      </c>
      <c r="BC11" s="69">
        <v>338.19874038781506</v>
      </c>
      <c r="BD11" s="69">
        <v>437.51588565090901</v>
      </c>
      <c r="BE11" s="72">
        <v>373.81135559073039</v>
      </c>
      <c r="BF11" s="69">
        <v>312.59266704611741</v>
      </c>
      <c r="BG11" s="70">
        <v>435.03004413534336</v>
      </c>
      <c r="BH11" s="69">
        <v>108.76741369661049</v>
      </c>
      <c r="BI11" s="69">
        <v>75.247807177702441</v>
      </c>
      <c r="BJ11" s="69">
        <v>142.28702021551854</v>
      </c>
      <c r="BK11" s="72">
        <v>174.56335935336247</v>
      </c>
      <c r="BL11" s="69">
        <v>149.95787658356167</v>
      </c>
      <c r="BM11" s="70">
        <v>199.16884212316327</v>
      </c>
      <c r="BN11" s="69">
        <v>272.56823479974832</v>
      </c>
      <c r="BO11" s="69">
        <v>226.64557980874352</v>
      </c>
      <c r="BP11" s="70">
        <v>318.49088979075316</v>
      </c>
    </row>
    <row r="12" spans="1:68" x14ac:dyDescent="0.3">
      <c r="A12" s="67" t="s">
        <v>66</v>
      </c>
      <c r="B12" s="71">
        <v>8</v>
      </c>
      <c r="C12" s="69">
        <v>8345.0360000000001</v>
      </c>
      <c r="D12" s="69">
        <v>7780.127760410689</v>
      </c>
      <c r="E12" s="70">
        <v>8909.9442395893111</v>
      </c>
      <c r="F12" s="72">
        <v>7350.8432000000003</v>
      </c>
      <c r="G12" s="69">
        <v>6788.9976833026567</v>
      </c>
      <c r="H12" s="70">
        <v>7912.6887166973438</v>
      </c>
      <c r="I12" s="69">
        <v>994.19295999999997</v>
      </c>
      <c r="J12" s="69">
        <v>824.73230660508841</v>
      </c>
      <c r="K12" s="70">
        <v>1163.6536133949116</v>
      </c>
      <c r="M12" s="67" t="s">
        <v>66</v>
      </c>
      <c r="N12" s="68">
        <f t="shared" si="0"/>
        <v>8</v>
      </c>
      <c r="O12" s="72">
        <v>1120.3019999999999</v>
      </c>
      <c r="P12" s="69">
        <v>973.55702087029454</v>
      </c>
      <c r="Q12" s="70">
        <v>1267.0469791297053</v>
      </c>
      <c r="R12" s="69">
        <v>441.37124</v>
      </c>
      <c r="S12" s="69">
        <v>367.58123131265569</v>
      </c>
      <c r="T12" s="69">
        <v>515.16124868734437</v>
      </c>
      <c r="U12" s="72">
        <v>1288.48</v>
      </c>
      <c r="V12" s="69">
        <v>1159.6043899904535</v>
      </c>
      <c r="W12" s="70">
        <v>1417.3556100095466</v>
      </c>
      <c r="X12" s="69">
        <v>1444.0889999999999</v>
      </c>
      <c r="Y12" s="69">
        <v>1265.1162350617712</v>
      </c>
      <c r="Z12" s="69">
        <v>1623.0617649382286</v>
      </c>
      <c r="AA12" s="72">
        <v>896.27603999999997</v>
      </c>
      <c r="AB12" s="69">
        <v>782.01079972337413</v>
      </c>
      <c r="AC12" s="70">
        <v>1010.5412802766258</v>
      </c>
      <c r="AD12" s="69">
        <v>651.27864</v>
      </c>
      <c r="AE12" s="69">
        <v>565.01799644077289</v>
      </c>
      <c r="AF12" s="69">
        <v>737.5392835592271</v>
      </c>
      <c r="AG12" s="72">
        <v>209.36989</v>
      </c>
      <c r="AH12" s="69">
        <v>164.64989145081958</v>
      </c>
      <c r="AI12" s="70">
        <v>254.08988854918042</v>
      </c>
      <c r="AJ12" s="69">
        <v>544.74063999999998</v>
      </c>
      <c r="AK12" s="69">
        <v>438.37220136120953</v>
      </c>
      <c r="AL12" s="69">
        <v>651.10907863879049</v>
      </c>
      <c r="AM12" s="72">
        <v>754.93606</v>
      </c>
      <c r="AN12" s="69">
        <v>634.745877127928</v>
      </c>
      <c r="AO12" s="70">
        <v>875.126242872072</v>
      </c>
      <c r="AQ12" s="67" t="s">
        <v>66</v>
      </c>
      <c r="AR12" s="68">
        <f t="shared" si="1"/>
        <v>8</v>
      </c>
      <c r="AS12" s="72">
        <v>111.11937604244019</v>
      </c>
      <c r="AT12" s="69">
        <v>74.26033861938221</v>
      </c>
      <c r="AU12" s="70">
        <v>147.97841346549819</v>
      </c>
      <c r="AV12" s="69">
        <v>440.78932993280745</v>
      </c>
      <c r="AW12" s="69">
        <v>366.48099743592377</v>
      </c>
      <c r="AX12" s="69">
        <v>515.09766242969113</v>
      </c>
      <c r="AY12" s="72">
        <v>411.10322570426922</v>
      </c>
      <c r="AZ12" s="69">
        <v>358.75284097418177</v>
      </c>
      <c r="BA12" s="70">
        <v>463.45361043435668</v>
      </c>
      <c r="BB12" s="69">
        <v>390.43818140914237</v>
      </c>
      <c r="BC12" s="69">
        <v>339.60335513119003</v>
      </c>
      <c r="BD12" s="69">
        <v>441.27300768709472</v>
      </c>
      <c r="BE12" s="72">
        <v>404.44255634207968</v>
      </c>
      <c r="BF12" s="69">
        <v>341.77379177206336</v>
      </c>
      <c r="BG12" s="70">
        <v>467.11132091209601</v>
      </c>
      <c r="BH12" s="69">
        <v>109.41298268334536</v>
      </c>
      <c r="BI12" s="69">
        <v>75.099403295211289</v>
      </c>
      <c r="BJ12" s="69">
        <v>143.72656207147944</v>
      </c>
      <c r="BK12" s="72">
        <v>167.47301855576077</v>
      </c>
      <c r="BL12" s="69">
        <v>142.28471015695354</v>
      </c>
      <c r="BM12" s="70">
        <v>192.66132695456801</v>
      </c>
      <c r="BN12" s="69">
        <v>295.44749421972773</v>
      </c>
      <c r="BO12" s="69">
        <v>249.52297976888158</v>
      </c>
      <c r="BP12" s="70">
        <v>341.3720086705739</v>
      </c>
    </row>
    <row r="13" spans="1:68" x14ac:dyDescent="0.3">
      <c r="A13" s="67" t="s">
        <v>67</v>
      </c>
      <c r="B13" s="71">
        <v>9</v>
      </c>
      <c r="C13" s="69">
        <v>8717.8029999999999</v>
      </c>
      <c r="D13" s="69">
        <v>8152.8947604106888</v>
      </c>
      <c r="E13" s="70">
        <v>9282.7112395893109</v>
      </c>
      <c r="F13" s="72">
        <v>7573.9790000000003</v>
      </c>
      <c r="G13" s="69">
        <v>7012.1334833026567</v>
      </c>
      <c r="H13" s="70">
        <v>8135.8245166973438</v>
      </c>
      <c r="I13" s="69">
        <v>1143.8240000000001</v>
      </c>
      <c r="J13" s="69">
        <v>974.36334660508851</v>
      </c>
      <c r="K13" s="70">
        <v>1313.2846533949116</v>
      </c>
      <c r="M13" s="67" t="s">
        <v>67</v>
      </c>
      <c r="N13" s="68">
        <f t="shared" si="0"/>
        <v>9</v>
      </c>
      <c r="O13" s="72">
        <v>1166.1880000000001</v>
      </c>
      <c r="P13" s="69">
        <v>1019.4430208702947</v>
      </c>
      <c r="Q13" s="70">
        <v>1312.9329791297055</v>
      </c>
      <c r="R13" s="69">
        <v>459.03985</v>
      </c>
      <c r="S13" s="69">
        <v>385.24984131265569</v>
      </c>
      <c r="T13" s="69">
        <v>532.82985868734431</v>
      </c>
      <c r="U13" s="72">
        <v>1339.01</v>
      </c>
      <c r="V13" s="69">
        <v>1210.1343899904534</v>
      </c>
      <c r="W13" s="70">
        <v>1467.8856100095466</v>
      </c>
      <c r="X13" s="69">
        <v>1445.9165</v>
      </c>
      <c r="Y13" s="69">
        <v>1266.9437350617713</v>
      </c>
      <c r="Z13" s="69">
        <v>1624.8892649382287</v>
      </c>
      <c r="AA13" s="72">
        <v>932.99874</v>
      </c>
      <c r="AB13" s="69">
        <v>818.73349972337417</v>
      </c>
      <c r="AC13" s="70">
        <v>1047.2639802766259</v>
      </c>
      <c r="AD13" s="69">
        <v>677.24048000000005</v>
      </c>
      <c r="AE13" s="69">
        <v>590.97983644077294</v>
      </c>
      <c r="AF13" s="69">
        <v>763.50112355922715</v>
      </c>
      <c r="AG13" s="72">
        <v>217.85900000000001</v>
      </c>
      <c r="AH13" s="69">
        <v>173.13900145081959</v>
      </c>
      <c r="AI13" s="70">
        <v>262.57899854918043</v>
      </c>
      <c r="AJ13" s="69">
        <v>566.50845000000004</v>
      </c>
      <c r="AK13" s="69">
        <v>460.14001136120959</v>
      </c>
      <c r="AL13" s="69">
        <v>672.87688863879055</v>
      </c>
      <c r="AM13" s="72">
        <v>769.21756000000005</v>
      </c>
      <c r="AN13" s="69">
        <v>649.02737712792805</v>
      </c>
      <c r="AO13" s="70">
        <v>889.40774287207205</v>
      </c>
      <c r="AQ13" s="67" t="s">
        <v>67</v>
      </c>
      <c r="AR13" s="68">
        <f t="shared" si="1"/>
        <v>9</v>
      </c>
      <c r="AS13" s="72">
        <v>109.58251344478334</v>
      </c>
      <c r="AT13" s="69">
        <v>71.883495235966478</v>
      </c>
      <c r="AU13" s="70">
        <v>147.28153165360021</v>
      </c>
      <c r="AV13" s="69">
        <v>446.05361697417851</v>
      </c>
      <c r="AW13" s="69">
        <v>370.05187152126041</v>
      </c>
      <c r="AX13" s="69">
        <v>522.05536242709661</v>
      </c>
      <c r="AY13" s="72">
        <v>397.47628072385203</v>
      </c>
      <c r="AZ13" s="69">
        <v>343.93288281776529</v>
      </c>
      <c r="BA13" s="70">
        <v>451.01967862993877</v>
      </c>
      <c r="BB13" s="69">
        <v>391.39360259368436</v>
      </c>
      <c r="BC13" s="69">
        <v>339.40030120877879</v>
      </c>
      <c r="BD13" s="69">
        <v>443.38690397858994</v>
      </c>
      <c r="BE13" s="72">
        <v>390.36146781320963</v>
      </c>
      <c r="BF13" s="69">
        <v>326.26454445809355</v>
      </c>
      <c r="BG13" s="70">
        <v>454.4583911683257</v>
      </c>
      <c r="BH13" s="69">
        <v>97.401065063915695</v>
      </c>
      <c r="BI13" s="69">
        <v>62.305513345744203</v>
      </c>
      <c r="BJ13" s="69">
        <v>132.49661678208719</v>
      </c>
      <c r="BK13" s="72">
        <v>187.74270560995004</v>
      </c>
      <c r="BL13" s="69">
        <v>161.98038072672068</v>
      </c>
      <c r="BM13" s="70">
        <v>213.50503049317939</v>
      </c>
      <c r="BN13" s="69">
        <v>303.41596194743249</v>
      </c>
      <c r="BO13" s="69">
        <v>257.48915197099768</v>
      </c>
      <c r="BP13" s="70">
        <v>349.3427719238673</v>
      </c>
    </row>
    <row r="14" spans="1:68" x14ac:dyDescent="0.3">
      <c r="A14" s="67" t="s">
        <v>68</v>
      </c>
      <c r="B14" s="71">
        <v>10</v>
      </c>
      <c r="C14" s="69">
        <v>8739.6749999999993</v>
      </c>
      <c r="D14" s="69">
        <v>8174.7667604106882</v>
      </c>
      <c r="E14" s="70">
        <v>9304.5832395893103</v>
      </c>
      <c r="F14" s="72">
        <v>7614.3540000000003</v>
      </c>
      <c r="G14" s="69">
        <v>7052.5084833026567</v>
      </c>
      <c r="H14" s="70">
        <v>8176.1995166973438</v>
      </c>
      <c r="I14" s="69">
        <v>1125.3216</v>
      </c>
      <c r="J14" s="69">
        <v>955.86094660508843</v>
      </c>
      <c r="K14" s="70">
        <v>1294.7822533949115</v>
      </c>
      <c r="M14" s="67" t="s">
        <v>68</v>
      </c>
      <c r="N14" s="68">
        <f t="shared" si="0"/>
        <v>10</v>
      </c>
      <c r="O14" s="72">
        <v>1171.6759999999999</v>
      </c>
      <c r="P14" s="69">
        <v>1024.9310208702946</v>
      </c>
      <c r="Q14" s="70">
        <v>1318.4209791297053</v>
      </c>
      <c r="R14" s="69">
        <v>460.86079999999998</v>
      </c>
      <c r="S14" s="69">
        <v>387.07079131265567</v>
      </c>
      <c r="T14" s="69">
        <v>534.65080868734435</v>
      </c>
      <c r="U14" s="72">
        <v>1342.4770000000001</v>
      </c>
      <c r="V14" s="69">
        <v>1213.6013899904535</v>
      </c>
      <c r="W14" s="70">
        <v>1471.3526100095467</v>
      </c>
      <c r="X14" s="69">
        <v>1453.6220000000001</v>
      </c>
      <c r="Y14" s="69">
        <v>1274.6492350617714</v>
      </c>
      <c r="Z14" s="69">
        <v>1632.5947649382288</v>
      </c>
      <c r="AA14" s="72">
        <v>937.97720000000004</v>
      </c>
      <c r="AB14" s="69">
        <v>823.71195972337421</v>
      </c>
      <c r="AC14" s="70">
        <v>1052.242440276626</v>
      </c>
      <c r="AD14" s="69">
        <v>679.89931999999999</v>
      </c>
      <c r="AE14" s="69">
        <v>593.63867644077288</v>
      </c>
      <c r="AF14" s="69">
        <v>766.15996355922709</v>
      </c>
      <c r="AG14" s="72">
        <v>218.91341</v>
      </c>
      <c r="AH14" s="69">
        <v>174.19341145081958</v>
      </c>
      <c r="AI14" s="70">
        <v>263.63340854918039</v>
      </c>
      <c r="AJ14" s="69">
        <v>568.68194000000005</v>
      </c>
      <c r="AK14" s="69">
        <v>462.3135013612096</v>
      </c>
      <c r="AL14" s="69">
        <v>675.05037863879056</v>
      </c>
      <c r="AM14" s="72">
        <v>780.24563999999998</v>
      </c>
      <c r="AN14" s="69">
        <v>660.05545712792809</v>
      </c>
      <c r="AO14" s="70">
        <v>900.43582287207187</v>
      </c>
      <c r="AQ14" s="67" t="s">
        <v>68</v>
      </c>
      <c r="AR14" s="68">
        <f t="shared" si="1"/>
        <v>10</v>
      </c>
      <c r="AS14" s="72">
        <v>124.70669622761024</v>
      </c>
      <c r="AT14" s="69">
        <v>86.17972060755136</v>
      </c>
      <c r="AU14" s="70">
        <v>163.23367184766911</v>
      </c>
      <c r="AV14" s="69">
        <v>466.51682445779062</v>
      </c>
      <c r="AW14" s="69">
        <v>388.84590533922102</v>
      </c>
      <c r="AX14" s="69">
        <v>544.18774357636016</v>
      </c>
      <c r="AY14" s="72">
        <v>380.24888262512468</v>
      </c>
      <c r="AZ14" s="69">
        <v>325.52954817676863</v>
      </c>
      <c r="BA14" s="70">
        <v>434.96821707348073</v>
      </c>
      <c r="BB14" s="69">
        <v>384.77286612166495</v>
      </c>
      <c r="BC14" s="69">
        <v>331.63767189015721</v>
      </c>
      <c r="BD14" s="69">
        <v>437.90806035317269</v>
      </c>
      <c r="BE14" s="72">
        <v>420.66094460158899</v>
      </c>
      <c r="BF14" s="69">
        <v>355.15630493843207</v>
      </c>
      <c r="BG14" s="70">
        <v>486.16558426474592</v>
      </c>
      <c r="BH14" s="69">
        <v>110.01944646892977</v>
      </c>
      <c r="BI14" s="69">
        <v>74.153115469830169</v>
      </c>
      <c r="BJ14" s="69">
        <v>145.88577746802937</v>
      </c>
      <c r="BK14" s="72">
        <v>160.00865193275158</v>
      </c>
      <c r="BL14" s="69">
        <v>133.68052696157972</v>
      </c>
      <c r="BM14" s="70">
        <v>186.33677690392344</v>
      </c>
      <c r="BN14" s="69">
        <v>336.78954521665167</v>
      </c>
      <c r="BO14" s="69">
        <v>290.85995780765245</v>
      </c>
      <c r="BP14" s="70">
        <v>382.7191326256509</v>
      </c>
    </row>
    <row r="15" spans="1:68" x14ac:dyDescent="0.3">
      <c r="A15" s="67" t="s">
        <v>69</v>
      </c>
      <c r="B15" s="71">
        <v>11</v>
      </c>
      <c r="C15" s="69">
        <v>8512.2270000000008</v>
      </c>
      <c r="D15" s="69">
        <v>7947.3187604106897</v>
      </c>
      <c r="E15" s="70">
        <v>9077.1352395893118</v>
      </c>
      <c r="F15" s="72">
        <v>7544.5769</v>
      </c>
      <c r="G15" s="69">
        <v>6982.7313833026565</v>
      </c>
      <c r="H15" s="70">
        <v>8106.4224166973436</v>
      </c>
      <c r="I15" s="69">
        <v>967.65009999999995</v>
      </c>
      <c r="J15" s="69">
        <v>798.18944660508839</v>
      </c>
      <c r="K15" s="70">
        <v>1137.1107533949116</v>
      </c>
      <c r="M15" s="67" t="s">
        <v>69</v>
      </c>
      <c r="N15" s="68">
        <f t="shared" si="0"/>
        <v>11</v>
      </c>
      <c r="O15" s="72">
        <v>1155.7909999999999</v>
      </c>
      <c r="P15" s="69">
        <v>1009.0460208702946</v>
      </c>
      <c r="Q15" s="70">
        <v>1302.5359791297053</v>
      </c>
      <c r="R15" s="69">
        <v>455.16448000000003</v>
      </c>
      <c r="S15" s="69">
        <v>381.37447131265571</v>
      </c>
      <c r="T15" s="69">
        <v>528.95448868734434</v>
      </c>
      <c r="U15" s="72">
        <v>1328.5029999999999</v>
      </c>
      <c r="V15" s="69">
        <v>1199.6273899904534</v>
      </c>
      <c r="W15" s="70">
        <v>1457.3786100095465</v>
      </c>
      <c r="X15" s="69">
        <v>1458.66</v>
      </c>
      <c r="Y15" s="69">
        <v>1279.6872350617714</v>
      </c>
      <c r="Z15" s="69">
        <v>1637.6327649382288</v>
      </c>
      <c r="AA15" s="72">
        <v>924.53151000000003</v>
      </c>
      <c r="AB15" s="69">
        <v>810.26626972337419</v>
      </c>
      <c r="AC15" s="70">
        <v>1038.796750276626</v>
      </c>
      <c r="AD15" s="69">
        <v>671.56561999999997</v>
      </c>
      <c r="AE15" s="69">
        <v>585.30497644077286</v>
      </c>
      <c r="AF15" s="69">
        <v>757.82626355922707</v>
      </c>
      <c r="AG15" s="72">
        <v>215.93765999999999</v>
      </c>
      <c r="AH15" s="69">
        <v>171.21766145081958</v>
      </c>
      <c r="AI15" s="70">
        <v>260.65765854918038</v>
      </c>
      <c r="AJ15" s="69">
        <v>561.75665000000004</v>
      </c>
      <c r="AK15" s="69">
        <v>455.38821136120958</v>
      </c>
      <c r="AL15" s="69">
        <v>668.12508863879054</v>
      </c>
      <c r="AM15" s="72">
        <v>772.66677000000004</v>
      </c>
      <c r="AN15" s="69">
        <v>652.47658712792804</v>
      </c>
      <c r="AO15" s="70">
        <v>892.85695287207204</v>
      </c>
      <c r="AQ15" s="67" t="s">
        <v>69</v>
      </c>
      <c r="AR15" s="68">
        <f t="shared" si="1"/>
        <v>11</v>
      </c>
      <c r="AS15" s="72">
        <v>121.10970062579662</v>
      </c>
      <c r="AT15" s="69">
        <v>81.766008163987848</v>
      </c>
      <c r="AU15" s="70">
        <v>160.45339308760538</v>
      </c>
      <c r="AV15" s="69">
        <v>433.88715453811085</v>
      </c>
      <c r="AW15" s="69">
        <v>354.5697228984468</v>
      </c>
      <c r="AX15" s="69">
        <v>513.2045861777749</v>
      </c>
      <c r="AY15" s="72">
        <v>409.51180193188389</v>
      </c>
      <c r="AZ15" s="69">
        <v>353.63249576776076</v>
      </c>
      <c r="BA15" s="70">
        <v>465.39110809600703</v>
      </c>
      <c r="BB15" s="69">
        <v>383.51037530239256</v>
      </c>
      <c r="BC15" s="69">
        <v>329.2487908645399</v>
      </c>
      <c r="BD15" s="69">
        <v>437.77195974024522</v>
      </c>
      <c r="BE15" s="72">
        <v>380.44667431428883</v>
      </c>
      <c r="BF15" s="69">
        <v>313.55342987319023</v>
      </c>
      <c r="BG15" s="70">
        <v>447.33991875538743</v>
      </c>
      <c r="BH15" s="69">
        <v>97.982680252348217</v>
      </c>
      <c r="BI15" s="69">
        <v>61.356034276344751</v>
      </c>
      <c r="BJ15" s="69">
        <v>134.60932622835168</v>
      </c>
      <c r="BK15" s="72">
        <v>178.93909110626058</v>
      </c>
      <c r="BL15" s="69">
        <v>152.05284749926057</v>
      </c>
      <c r="BM15" s="70">
        <v>205.82533471326059</v>
      </c>
      <c r="BN15" s="69">
        <v>325.39506861909695</v>
      </c>
      <c r="BO15" s="69">
        <v>279.46217605466848</v>
      </c>
      <c r="BP15" s="70">
        <v>371.32796118352542</v>
      </c>
    </row>
    <row r="16" spans="1:68" x14ac:dyDescent="0.3">
      <c r="A16" s="67" t="s">
        <v>70</v>
      </c>
      <c r="B16" s="71">
        <v>12</v>
      </c>
      <c r="C16" s="69">
        <v>8413.3179999999993</v>
      </c>
      <c r="D16" s="69">
        <v>7848.4097604106882</v>
      </c>
      <c r="E16" s="70">
        <v>8978.2262395893104</v>
      </c>
      <c r="F16" s="72">
        <v>7446.4759999999997</v>
      </c>
      <c r="G16" s="69">
        <v>6884.6304833026561</v>
      </c>
      <c r="H16" s="70">
        <v>8008.3215166973432</v>
      </c>
      <c r="I16" s="69">
        <v>966.84209999999996</v>
      </c>
      <c r="J16" s="69">
        <v>797.3814466050884</v>
      </c>
      <c r="K16" s="70">
        <v>1136.3027533949116</v>
      </c>
      <c r="M16" s="67" t="s">
        <v>70</v>
      </c>
      <c r="N16" s="68">
        <f t="shared" si="0"/>
        <v>12</v>
      </c>
      <c r="O16" s="72">
        <v>1139.6300000000001</v>
      </c>
      <c r="P16" s="69">
        <v>992.88502087029474</v>
      </c>
      <c r="Q16" s="70">
        <v>1286.3749791297055</v>
      </c>
      <c r="R16" s="69">
        <v>448.71713</v>
      </c>
      <c r="S16" s="69">
        <v>374.92712131265569</v>
      </c>
      <c r="T16" s="69">
        <v>522.50713868734431</v>
      </c>
      <c r="U16" s="72">
        <v>1308.8879999999999</v>
      </c>
      <c r="V16" s="69">
        <v>1180.0123899904534</v>
      </c>
      <c r="W16" s="70">
        <v>1437.7636100095465</v>
      </c>
      <c r="X16" s="69">
        <v>1440.617</v>
      </c>
      <c r="Y16" s="69">
        <v>1261.6442350617713</v>
      </c>
      <c r="Z16" s="69">
        <v>1619.5897649382287</v>
      </c>
      <c r="AA16" s="72">
        <v>911.95308999999997</v>
      </c>
      <c r="AB16" s="69">
        <v>797.68784972337414</v>
      </c>
      <c r="AC16" s="70">
        <v>1026.2183302766259</v>
      </c>
      <c r="AD16" s="69">
        <v>662.06857000000002</v>
      </c>
      <c r="AE16" s="69">
        <v>575.80792644077292</v>
      </c>
      <c r="AF16" s="69">
        <v>748.32921355922713</v>
      </c>
      <c r="AG16" s="72">
        <v>212.96120999999999</v>
      </c>
      <c r="AH16" s="69">
        <v>168.24121145081958</v>
      </c>
      <c r="AI16" s="70">
        <v>257.68120854918038</v>
      </c>
      <c r="AJ16" s="69">
        <v>553.76666</v>
      </c>
      <c r="AK16" s="69">
        <v>447.39822136120955</v>
      </c>
      <c r="AL16" s="69">
        <v>660.13509863879051</v>
      </c>
      <c r="AM16" s="72">
        <v>767.87396000000001</v>
      </c>
      <c r="AN16" s="69">
        <v>647.68377712792812</v>
      </c>
      <c r="AO16" s="70">
        <v>888.0641428720719</v>
      </c>
      <c r="AQ16" s="67" t="s">
        <v>70</v>
      </c>
      <c r="AR16" s="68">
        <f t="shared" si="1"/>
        <v>12</v>
      </c>
      <c r="AS16" s="72">
        <v>130.46425738996226</v>
      </c>
      <c r="AT16" s="69">
        <v>90.314379439633228</v>
      </c>
      <c r="AU16" s="70">
        <v>170.61413534029128</v>
      </c>
      <c r="AV16" s="69">
        <v>448.03591088192968</v>
      </c>
      <c r="AW16" s="69">
        <v>367.0931980758711</v>
      </c>
      <c r="AX16" s="69">
        <v>528.97862368798826</v>
      </c>
      <c r="AY16" s="72">
        <v>397.95862905120345</v>
      </c>
      <c r="AZ16" s="69">
        <v>340.93430870769623</v>
      </c>
      <c r="BA16" s="70">
        <v>454.98294939471066</v>
      </c>
      <c r="BB16" s="69">
        <v>368.66214301486241</v>
      </c>
      <c r="BC16" s="69">
        <v>313.28869288213684</v>
      </c>
      <c r="BD16" s="69">
        <v>424.03559314758797</v>
      </c>
      <c r="BE16" s="72">
        <v>398.05587307860725</v>
      </c>
      <c r="BF16" s="69">
        <v>329.79192956037446</v>
      </c>
      <c r="BG16" s="70">
        <v>466.31981659684004</v>
      </c>
      <c r="BH16" s="69">
        <v>104.56069832193096</v>
      </c>
      <c r="BI16" s="69">
        <v>67.183541434739226</v>
      </c>
      <c r="BJ16" s="69">
        <v>141.93785520912269</v>
      </c>
      <c r="BK16" s="72">
        <v>175.40849095275198</v>
      </c>
      <c r="BL16" s="69">
        <v>147.97132550592147</v>
      </c>
      <c r="BM16" s="70">
        <v>202.84565639958248</v>
      </c>
      <c r="BN16" s="69">
        <v>317.20463172135766</v>
      </c>
      <c r="BO16" s="69">
        <v>271.26786049311227</v>
      </c>
      <c r="BP16" s="70">
        <v>363.14140294960305</v>
      </c>
    </row>
    <row r="17" spans="1:68" x14ac:dyDescent="0.3">
      <c r="A17" s="67" t="s">
        <v>71</v>
      </c>
      <c r="B17" s="71">
        <v>13</v>
      </c>
      <c r="C17" s="69">
        <v>8716.866</v>
      </c>
      <c r="D17" s="69">
        <v>8151.9577604106889</v>
      </c>
      <c r="E17" s="70">
        <v>9281.774239589311</v>
      </c>
      <c r="F17" s="72">
        <v>7650.665</v>
      </c>
      <c r="G17" s="69">
        <v>7088.8194833026564</v>
      </c>
      <c r="H17" s="70">
        <v>8212.5105166973426</v>
      </c>
      <c r="I17" s="69">
        <v>1066.201</v>
      </c>
      <c r="J17" s="69">
        <v>896.74034660508846</v>
      </c>
      <c r="K17" s="70">
        <v>1235.6616533949116</v>
      </c>
      <c r="M17" s="67" t="s">
        <v>71</v>
      </c>
      <c r="N17" s="68">
        <f t="shared" si="0"/>
        <v>13</v>
      </c>
      <c r="O17" s="72">
        <v>1173.126</v>
      </c>
      <c r="P17" s="69">
        <v>1026.3810208702946</v>
      </c>
      <c r="Q17" s="70">
        <v>1319.8709791297053</v>
      </c>
      <c r="R17" s="69">
        <v>462.24450999999999</v>
      </c>
      <c r="S17" s="69">
        <v>388.45450131265568</v>
      </c>
      <c r="T17" s="69">
        <v>536.0345186873443</v>
      </c>
      <c r="U17" s="72">
        <v>1348.771</v>
      </c>
      <c r="V17" s="69">
        <v>1219.8953899904534</v>
      </c>
      <c r="W17" s="70">
        <v>1477.6466100095465</v>
      </c>
      <c r="X17" s="69">
        <v>1471.65</v>
      </c>
      <c r="Y17" s="69">
        <v>1292.6772350617714</v>
      </c>
      <c r="Z17" s="69">
        <v>1650.6227649382288</v>
      </c>
      <c r="AA17" s="72">
        <v>939.00954999999999</v>
      </c>
      <c r="AB17" s="69">
        <v>824.74430972337416</v>
      </c>
      <c r="AC17" s="70">
        <v>1053.2747902766259</v>
      </c>
      <c r="AD17" s="69">
        <v>682.14730999999995</v>
      </c>
      <c r="AE17" s="69">
        <v>595.88666644077284</v>
      </c>
      <c r="AF17" s="69">
        <v>768.40795355922705</v>
      </c>
      <c r="AG17" s="72">
        <v>219.33787000000001</v>
      </c>
      <c r="AH17" s="69">
        <v>174.61787145081959</v>
      </c>
      <c r="AI17" s="70">
        <v>264.0578685491804</v>
      </c>
      <c r="AJ17" s="69">
        <v>570.47412999999995</v>
      </c>
      <c r="AK17" s="69">
        <v>464.10569136120949</v>
      </c>
      <c r="AL17" s="69">
        <v>676.84256863879045</v>
      </c>
      <c r="AM17" s="72">
        <v>783.90439000000003</v>
      </c>
      <c r="AN17" s="69">
        <v>663.71420712792815</v>
      </c>
      <c r="AO17" s="70">
        <v>904.09457287207192</v>
      </c>
      <c r="AQ17" s="67" t="s">
        <v>71</v>
      </c>
      <c r="AR17" s="68">
        <f t="shared" si="1"/>
        <v>13</v>
      </c>
      <c r="AS17" s="72">
        <v>113.64563917694394</v>
      </c>
      <c r="AT17" s="69">
        <v>72.699462232878943</v>
      </c>
      <c r="AU17" s="70">
        <v>154.59181612100895</v>
      </c>
      <c r="AV17" s="69">
        <v>437.64633265072217</v>
      </c>
      <c r="AW17" s="69">
        <v>355.09826998936728</v>
      </c>
      <c r="AX17" s="69">
        <v>520.19439531207706</v>
      </c>
      <c r="AY17" s="72">
        <v>389.44944165652265</v>
      </c>
      <c r="AZ17" s="69">
        <v>331.29414878641921</v>
      </c>
      <c r="BA17" s="70">
        <v>447.60473452662609</v>
      </c>
      <c r="BB17" s="69">
        <v>354.20410161918608</v>
      </c>
      <c r="BC17" s="69">
        <v>297.73242093455377</v>
      </c>
      <c r="BD17" s="69">
        <v>410.67578230381838</v>
      </c>
      <c r="BE17" s="72">
        <v>381.37471956894939</v>
      </c>
      <c r="BF17" s="69">
        <v>311.75688626805601</v>
      </c>
      <c r="BG17" s="70">
        <v>450.99255286984277</v>
      </c>
      <c r="BH17" s="69">
        <v>124.0835429800168</v>
      </c>
      <c r="BI17" s="69">
        <v>85.96507892235735</v>
      </c>
      <c r="BJ17" s="69">
        <v>162.20200703767625</v>
      </c>
      <c r="BK17" s="72">
        <v>172.48067239093774</v>
      </c>
      <c r="BL17" s="69">
        <v>144.49934122426851</v>
      </c>
      <c r="BM17" s="70">
        <v>200.46200355760698</v>
      </c>
      <c r="BN17" s="69">
        <v>318.80958485333065</v>
      </c>
      <c r="BO17" s="69">
        <v>272.86831570320066</v>
      </c>
      <c r="BP17" s="70">
        <v>364.75085400346063</v>
      </c>
    </row>
    <row r="18" spans="1:68" x14ac:dyDescent="0.3">
      <c r="A18" s="67" t="s">
        <v>72</v>
      </c>
      <c r="B18" s="71">
        <v>14</v>
      </c>
      <c r="C18" s="69">
        <v>8956.6470000000008</v>
      </c>
      <c r="D18" s="69">
        <v>8391.7387604106898</v>
      </c>
      <c r="E18" s="70">
        <v>9521.5552395893119</v>
      </c>
      <c r="F18" s="72">
        <v>7845.7619999999997</v>
      </c>
      <c r="G18" s="69">
        <v>7283.9164833026562</v>
      </c>
      <c r="H18" s="70">
        <v>8407.6075166973424</v>
      </c>
      <c r="I18" s="69">
        <v>1110.885</v>
      </c>
      <c r="J18" s="69">
        <v>941.42434660508843</v>
      </c>
      <c r="K18" s="70">
        <v>1280.3456533949116</v>
      </c>
      <c r="M18" s="67" t="s">
        <v>72</v>
      </c>
      <c r="N18" s="68">
        <f t="shared" si="0"/>
        <v>14</v>
      </c>
      <c r="O18" s="72">
        <v>1192.32</v>
      </c>
      <c r="P18" s="69">
        <v>1045.5750208702946</v>
      </c>
      <c r="Q18" s="70">
        <v>1339.0649791297053</v>
      </c>
      <c r="R18" s="69">
        <v>469.97492</v>
      </c>
      <c r="S18" s="69">
        <v>396.18491131265569</v>
      </c>
      <c r="T18" s="69">
        <v>543.76492868734431</v>
      </c>
      <c r="U18" s="72">
        <v>1372.0530000000001</v>
      </c>
      <c r="V18" s="69">
        <v>1243.1773899904535</v>
      </c>
      <c r="W18" s="70">
        <v>1500.9286100095467</v>
      </c>
      <c r="X18" s="69">
        <v>1532.518</v>
      </c>
      <c r="Y18" s="69">
        <v>1353.5452350617713</v>
      </c>
      <c r="Z18" s="69">
        <v>1711.4907649382287</v>
      </c>
      <c r="AA18" s="72">
        <v>954.19240000000002</v>
      </c>
      <c r="AB18" s="69">
        <v>839.92715972337419</v>
      </c>
      <c r="AC18" s="70">
        <v>1068.4576402766259</v>
      </c>
      <c r="AD18" s="69">
        <v>693.58083999999997</v>
      </c>
      <c r="AE18" s="69">
        <v>607.32019644077286</v>
      </c>
      <c r="AF18" s="69">
        <v>779.84148355922707</v>
      </c>
      <c r="AG18" s="72">
        <v>222.93124</v>
      </c>
      <c r="AH18" s="69">
        <v>178.21124145081959</v>
      </c>
      <c r="AI18" s="70">
        <v>267.65123854918039</v>
      </c>
      <c r="AJ18" s="69">
        <v>580.04308100000003</v>
      </c>
      <c r="AK18" s="69">
        <v>473.67464236120958</v>
      </c>
      <c r="AL18" s="69">
        <v>686.41151963879054</v>
      </c>
      <c r="AM18" s="72">
        <v>828.14873</v>
      </c>
      <c r="AN18" s="69">
        <v>707.95854712792811</v>
      </c>
      <c r="AO18" s="70">
        <v>948.33891287207189</v>
      </c>
      <c r="AQ18" s="67" t="s">
        <v>72</v>
      </c>
      <c r="AR18" s="68">
        <f t="shared" si="1"/>
        <v>14</v>
      </c>
      <c r="AS18" s="72">
        <v>125.60854526630322</v>
      </c>
      <c r="AT18" s="69">
        <v>83.875367524010926</v>
      </c>
      <c r="AU18" s="70">
        <v>167.34172300859552</v>
      </c>
      <c r="AV18" s="69">
        <v>514.42846545712985</v>
      </c>
      <c r="AW18" s="69">
        <v>430.29379823204857</v>
      </c>
      <c r="AX18" s="69">
        <v>598.56313268221106</v>
      </c>
      <c r="AY18" s="72">
        <v>428.99680026363359</v>
      </c>
      <c r="AZ18" s="69">
        <v>369.72374096633882</v>
      </c>
      <c r="BA18" s="70">
        <v>488.26985956092835</v>
      </c>
      <c r="BB18" s="69">
        <v>401.27679325789825</v>
      </c>
      <c r="BC18" s="69">
        <v>343.71970580044916</v>
      </c>
      <c r="BD18" s="69">
        <v>458.83388071534733</v>
      </c>
      <c r="BE18" s="72">
        <v>431.27725996655244</v>
      </c>
      <c r="BF18" s="69">
        <v>360.32134593461785</v>
      </c>
      <c r="BG18" s="70">
        <v>502.23317399848702</v>
      </c>
      <c r="BH18" s="69">
        <v>129.51403472157324</v>
      </c>
      <c r="BI18" s="69">
        <v>90.662919562406643</v>
      </c>
      <c r="BJ18" s="69">
        <v>168.36514988073984</v>
      </c>
      <c r="BK18" s="72">
        <v>203.29155842021672</v>
      </c>
      <c r="BL18" s="69">
        <v>174.77241562845452</v>
      </c>
      <c r="BM18" s="70">
        <v>231.81070121197891</v>
      </c>
      <c r="BN18" s="69">
        <v>302.06676796003143</v>
      </c>
      <c r="BO18" s="69">
        <v>256.12033592203494</v>
      </c>
      <c r="BP18" s="70">
        <v>348.01319999802791</v>
      </c>
    </row>
    <row r="19" spans="1:68" x14ac:dyDescent="0.3">
      <c r="A19" s="67" t="s">
        <v>73</v>
      </c>
      <c r="B19" s="71">
        <v>15</v>
      </c>
      <c r="C19" s="69">
        <v>8753.0249999999996</v>
      </c>
      <c r="D19" s="69">
        <v>8188.1167604106886</v>
      </c>
      <c r="E19" s="70">
        <v>9317.9332395893107</v>
      </c>
      <c r="F19" s="72">
        <v>7814.2820000000002</v>
      </c>
      <c r="G19" s="69">
        <v>7252.4364833026566</v>
      </c>
      <c r="H19" s="70">
        <v>8376.1275166973428</v>
      </c>
      <c r="I19" s="69">
        <v>938.74384999999995</v>
      </c>
      <c r="J19" s="69">
        <v>769.28319660508839</v>
      </c>
      <c r="K19" s="70">
        <v>1108.2045033949116</v>
      </c>
      <c r="M19" s="67" t="s">
        <v>73</v>
      </c>
      <c r="N19" s="68">
        <f t="shared" si="0"/>
        <v>15</v>
      </c>
      <c r="O19" s="72">
        <v>1188.357</v>
      </c>
      <c r="P19" s="69">
        <v>1041.6120208702946</v>
      </c>
      <c r="Q19" s="70">
        <v>1335.1019791297053</v>
      </c>
      <c r="R19" s="69">
        <v>467.50130999999999</v>
      </c>
      <c r="S19" s="69">
        <v>393.71130131265568</v>
      </c>
      <c r="T19" s="69">
        <v>541.2913186873443</v>
      </c>
      <c r="U19" s="72">
        <v>1363.1790000000001</v>
      </c>
      <c r="V19" s="69">
        <v>1234.3033899904535</v>
      </c>
      <c r="W19" s="70">
        <v>1492.0546100095466</v>
      </c>
      <c r="X19" s="69">
        <v>1547.752</v>
      </c>
      <c r="Y19" s="69">
        <v>1368.7792350617713</v>
      </c>
      <c r="Z19" s="69">
        <v>1726.7247649382286</v>
      </c>
      <c r="AA19" s="72">
        <v>950.64482999999996</v>
      </c>
      <c r="AB19" s="69">
        <v>836.37958972337412</v>
      </c>
      <c r="AC19" s="70">
        <v>1064.9100702766259</v>
      </c>
      <c r="AD19" s="69">
        <v>689.64248999999995</v>
      </c>
      <c r="AE19" s="69">
        <v>603.38184644077285</v>
      </c>
      <c r="AF19" s="69">
        <v>775.90313355922706</v>
      </c>
      <c r="AG19" s="72">
        <v>221.92750000000001</v>
      </c>
      <c r="AH19" s="69">
        <v>177.20750145081959</v>
      </c>
      <c r="AI19" s="70">
        <v>266.6474985491804</v>
      </c>
      <c r="AJ19" s="69">
        <v>576.93281999999999</v>
      </c>
      <c r="AK19" s="69">
        <v>470.56438136120954</v>
      </c>
      <c r="AL19" s="69">
        <v>683.3012586387905</v>
      </c>
      <c r="AM19" s="72">
        <v>808.34445000000005</v>
      </c>
      <c r="AN19" s="69">
        <v>688.15426712792805</v>
      </c>
      <c r="AO19" s="70">
        <v>928.53463287207205</v>
      </c>
      <c r="AQ19" s="67" t="s">
        <v>73</v>
      </c>
      <c r="AR19" s="68">
        <f t="shared" si="1"/>
        <v>15</v>
      </c>
      <c r="AS19" s="72">
        <v>107.352160009269</v>
      </c>
      <c r="AT19" s="69">
        <v>64.840741295624099</v>
      </c>
      <c r="AU19" s="70">
        <v>149.8635787229139</v>
      </c>
      <c r="AV19" s="69">
        <v>520.76257555536063</v>
      </c>
      <c r="AW19" s="69">
        <v>435.05896369946299</v>
      </c>
      <c r="AX19" s="69">
        <v>606.46618741125826</v>
      </c>
      <c r="AY19" s="72">
        <v>384.45229189459218</v>
      </c>
      <c r="AZ19" s="69">
        <v>324.07390763193246</v>
      </c>
      <c r="BA19" s="70">
        <v>444.8306761572519</v>
      </c>
      <c r="BB19" s="69">
        <v>411.6028579402759</v>
      </c>
      <c r="BC19" s="69">
        <v>352.97244498799591</v>
      </c>
      <c r="BD19" s="69">
        <v>470.23327089255588</v>
      </c>
      <c r="BE19" s="72">
        <v>394.68031253314177</v>
      </c>
      <c r="BF19" s="69">
        <v>322.401211472402</v>
      </c>
      <c r="BG19" s="70">
        <v>466.95941359388155</v>
      </c>
      <c r="BH19" s="69">
        <v>141.68911434110817</v>
      </c>
      <c r="BI19" s="69">
        <v>102.11350296010315</v>
      </c>
      <c r="BJ19" s="69">
        <v>181.26472572211318</v>
      </c>
      <c r="BK19" s="72">
        <v>188.18142060485869</v>
      </c>
      <c r="BL19" s="69">
        <v>159.13045237853555</v>
      </c>
      <c r="BM19" s="70">
        <v>217.23238883118182</v>
      </c>
      <c r="BN19" s="69">
        <v>327.69076597747409</v>
      </c>
      <c r="BO19" s="69">
        <v>281.73846042584694</v>
      </c>
      <c r="BP19" s="70">
        <v>373.64307152910123</v>
      </c>
    </row>
    <row r="20" spans="1:68" x14ac:dyDescent="0.3">
      <c r="A20" s="67" t="s">
        <v>74</v>
      </c>
      <c r="B20" s="71">
        <v>16</v>
      </c>
      <c r="C20" s="69">
        <v>8781.5820000000003</v>
      </c>
      <c r="D20" s="69">
        <v>8216.6737604106893</v>
      </c>
      <c r="E20" s="70">
        <v>9346.4902395893114</v>
      </c>
      <c r="F20" s="72">
        <v>7811.152</v>
      </c>
      <c r="G20" s="69">
        <v>7249.3064833026565</v>
      </c>
      <c r="H20" s="70">
        <v>8372.9975166973436</v>
      </c>
      <c r="I20" s="69">
        <v>970.4307</v>
      </c>
      <c r="J20" s="69">
        <v>800.97004660508844</v>
      </c>
      <c r="K20" s="70">
        <v>1139.8913533949117</v>
      </c>
      <c r="M20" s="67" t="s">
        <v>74</v>
      </c>
      <c r="N20" s="68">
        <f t="shared" si="0"/>
        <v>16</v>
      </c>
      <c r="O20" s="72">
        <v>1194.028</v>
      </c>
      <c r="P20" s="69">
        <v>1047.2830208702946</v>
      </c>
      <c r="Q20" s="70">
        <v>1340.7729791297054</v>
      </c>
      <c r="R20" s="69">
        <v>469.250407</v>
      </c>
      <c r="S20" s="69">
        <v>395.46039831265568</v>
      </c>
      <c r="T20" s="69">
        <v>543.04041568734431</v>
      </c>
      <c r="U20" s="72">
        <v>1367.088</v>
      </c>
      <c r="V20" s="69">
        <v>1238.2123899904534</v>
      </c>
      <c r="W20" s="70">
        <v>1495.9636100095465</v>
      </c>
      <c r="X20" s="69">
        <v>1532.9949999999999</v>
      </c>
      <c r="Y20" s="69">
        <v>1354.0222350617712</v>
      </c>
      <c r="Z20" s="69">
        <v>1711.9677649382286</v>
      </c>
      <c r="AA20" s="72">
        <v>955.16975000000002</v>
      </c>
      <c r="AB20" s="69">
        <v>840.90450972337419</v>
      </c>
      <c r="AC20" s="70">
        <v>1069.434990276626</v>
      </c>
      <c r="AD20" s="69">
        <v>692.09061999999994</v>
      </c>
      <c r="AE20" s="69">
        <v>605.82997644077284</v>
      </c>
      <c r="AF20" s="69">
        <v>778.35126355922705</v>
      </c>
      <c r="AG20" s="72">
        <v>222.88028</v>
      </c>
      <c r="AH20" s="69">
        <v>178.16028145081958</v>
      </c>
      <c r="AI20" s="70">
        <v>267.60027854918042</v>
      </c>
      <c r="AJ20" s="69">
        <v>579.04749500000003</v>
      </c>
      <c r="AK20" s="69">
        <v>472.67905636120958</v>
      </c>
      <c r="AL20" s="69">
        <v>685.41593363879053</v>
      </c>
      <c r="AM20" s="72">
        <v>798.60229000000004</v>
      </c>
      <c r="AN20" s="69">
        <v>678.41210712792804</v>
      </c>
      <c r="AO20" s="70">
        <v>918.79247287207204</v>
      </c>
      <c r="AQ20" s="67" t="s">
        <v>74</v>
      </c>
      <c r="AR20" s="68">
        <f t="shared" si="1"/>
        <v>16</v>
      </c>
      <c r="AS20" s="72">
        <v>114.05933696234722</v>
      </c>
      <c r="AT20" s="69">
        <v>70.777943000493423</v>
      </c>
      <c r="AU20" s="70">
        <v>157.34073092420101</v>
      </c>
      <c r="AV20" s="69">
        <v>492.88049290748756</v>
      </c>
      <c r="AW20" s="69">
        <v>405.6246002336843</v>
      </c>
      <c r="AX20" s="69">
        <v>580.13638558129082</v>
      </c>
      <c r="AY20" s="72">
        <v>430.67046052795735</v>
      </c>
      <c r="AZ20" s="69">
        <v>369.19849099301473</v>
      </c>
      <c r="BA20" s="70">
        <v>492.14243006289996</v>
      </c>
      <c r="BB20" s="69">
        <v>405.990441235106</v>
      </c>
      <c r="BC20" s="69">
        <v>346.29810261364031</v>
      </c>
      <c r="BD20" s="69">
        <v>465.6827798565717</v>
      </c>
      <c r="BE20" s="72">
        <v>412.83029884327692</v>
      </c>
      <c r="BF20" s="69">
        <v>339.24206436700854</v>
      </c>
      <c r="BG20" s="70">
        <v>486.4185333195453</v>
      </c>
      <c r="BH20" s="69">
        <v>116.47424855486386</v>
      </c>
      <c r="BI20" s="69">
        <v>76.181835850398727</v>
      </c>
      <c r="BJ20" s="69">
        <v>156.766661259329</v>
      </c>
      <c r="BK20" s="72">
        <v>155.25258924256246</v>
      </c>
      <c r="BL20" s="69">
        <v>125.67544411724084</v>
      </c>
      <c r="BM20" s="70">
        <v>184.8297343678841</v>
      </c>
      <c r="BN20" s="69">
        <v>318.81464633151683</v>
      </c>
      <c r="BO20" s="69">
        <v>272.85571103565059</v>
      </c>
      <c r="BP20" s="70">
        <v>364.77358162738307</v>
      </c>
    </row>
    <row r="21" spans="1:68" x14ac:dyDescent="0.3">
      <c r="A21" s="67" t="s">
        <v>75</v>
      </c>
      <c r="B21" s="71">
        <v>17</v>
      </c>
      <c r="C21" s="69">
        <v>8965.1299999999992</v>
      </c>
      <c r="D21" s="69">
        <v>8400.2217604106881</v>
      </c>
      <c r="E21" s="70">
        <v>9530.0382395893103</v>
      </c>
      <c r="F21" s="72">
        <v>7902.8440000000001</v>
      </c>
      <c r="G21" s="69">
        <v>7340.9984833026565</v>
      </c>
      <c r="H21" s="70">
        <v>8464.6895166973427</v>
      </c>
      <c r="I21" s="69">
        <v>1062.2860000000001</v>
      </c>
      <c r="J21" s="69">
        <v>892.8253466050885</v>
      </c>
      <c r="K21" s="70">
        <v>1231.7466533949116</v>
      </c>
      <c r="M21" s="67" t="s">
        <v>75</v>
      </c>
      <c r="N21" s="68">
        <f t="shared" si="0"/>
        <v>17</v>
      </c>
      <c r="O21" s="72">
        <v>1214.3109999999999</v>
      </c>
      <c r="P21" s="69">
        <v>1067.5660208702946</v>
      </c>
      <c r="Q21" s="70">
        <v>1361.0559791297053</v>
      </c>
      <c r="R21" s="69">
        <v>477.09305999999998</v>
      </c>
      <c r="S21" s="69">
        <v>403.30305131265567</v>
      </c>
      <c r="T21" s="69">
        <v>550.88306868734435</v>
      </c>
      <c r="U21" s="72">
        <v>1389.6110000000001</v>
      </c>
      <c r="V21" s="69">
        <v>1260.7353899904535</v>
      </c>
      <c r="W21" s="70">
        <v>1518.4866100095467</v>
      </c>
      <c r="X21" s="69">
        <v>1508.6790000000001</v>
      </c>
      <c r="Y21" s="69">
        <v>1329.7062350617714</v>
      </c>
      <c r="Z21" s="69">
        <v>1687.6517649382288</v>
      </c>
      <c r="AA21" s="72">
        <v>971.39643000000001</v>
      </c>
      <c r="AB21" s="69">
        <v>857.13118972337418</v>
      </c>
      <c r="AC21" s="70">
        <v>1085.661670276626</v>
      </c>
      <c r="AD21" s="69">
        <v>703.62283000000002</v>
      </c>
      <c r="AE21" s="69">
        <v>617.36218644077292</v>
      </c>
      <c r="AF21" s="69">
        <v>789.88347355922713</v>
      </c>
      <c r="AG21" s="72">
        <v>226.63875999999999</v>
      </c>
      <c r="AH21" s="69">
        <v>181.91876145081957</v>
      </c>
      <c r="AI21" s="70">
        <v>271.35875854918038</v>
      </c>
      <c r="AJ21" s="69">
        <v>588.71318699999995</v>
      </c>
      <c r="AK21" s="69">
        <v>482.3447483612095</v>
      </c>
      <c r="AL21" s="69">
        <v>695.08162563879046</v>
      </c>
      <c r="AM21" s="72">
        <v>822.77904999999998</v>
      </c>
      <c r="AN21" s="69">
        <v>702.5888671279281</v>
      </c>
      <c r="AO21" s="70">
        <v>942.96923287207187</v>
      </c>
      <c r="AQ21" s="67" t="s">
        <v>75</v>
      </c>
      <c r="AR21" s="68">
        <f t="shared" si="1"/>
        <v>17</v>
      </c>
      <c r="AS21" s="72">
        <v>111.62930455209457</v>
      </c>
      <c r="AT21" s="69">
        <v>67.585746358096316</v>
      </c>
      <c r="AU21" s="70">
        <v>155.67286274609282</v>
      </c>
      <c r="AV21" s="69">
        <v>512.39475849537246</v>
      </c>
      <c r="AW21" s="69">
        <v>423.60233212077344</v>
      </c>
      <c r="AX21" s="69">
        <v>601.18718486997147</v>
      </c>
      <c r="AY21" s="72">
        <v>440.8092102689576</v>
      </c>
      <c r="AZ21" s="69">
        <v>378.25474934059315</v>
      </c>
      <c r="BA21" s="70">
        <v>503.36367119732205</v>
      </c>
      <c r="BB21" s="69">
        <v>389.47925545670358</v>
      </c>
      <c r="BC21" s="69">
        <v>328.73576387398083</v>
      </c>
      <c r="BD21" s="69">
        <v>450.22274703942634</v>
      </c>
      <c r="BE21" s="72">
        <v>424.46749108191045</v>
      </c>
      <c r="BF21" s="69">
        <v>349.5834036977181</v>
      </c>
      <c r="BG21" s="70">
        <v>499.35157846610281</v>
      </c>
      <c r="BH21" s="69">
        <v>129.32504251786781</v>
      </c>
      <c r="BI21" s="69">
        <v>88.323100082978286</v>
      </c>
      <c r="BJ21" s="69">
        <v>170.32698495275736</v>
      </c>
      <c r="BK21" s="72">
        <v>185.2593996611941</v>
      </c>
      <c r="BL21" s="69">
        <v>155.16141543990125</v>
      </c>
      <c r="BM21" s="70">
        <v>215.35738388248694</v>
      </c>
      <c r="BN21" s="69">
        <v>306.20711588089858</v>
      </c>
      <c r="BO21" s="69">
        <v>260.24074906751986</v>
      </c>
      <c r="BP21" s="70">
        <v>352.17348269427731</v>
      </c>
    </row>
    <row r="22" spans="1:68" x14ac:dyDescent="0.3">
      <c r="A22" s="67" t="s">
        <v>76</v>
      </c>
      <c r="B22" s="71">
        <v>18</v>
      </c>
      <c r="C22" s="69">
        <v>9443.9699999999993</v>
      </c>
      <c r="D22" s="69">
        <v>8879.0617604106883</v>
      </c>
      <c r="E22" s="70">
        <v>10008.87823958931</v>
      </c>
      <c r="F22" s="72">
        <v>8312.098</v>
      </c>
      <c r="G22" s="69">
        <v>7750.2524833026564</v>
      </c>
      <c r="H22" s="70">
        <v>8873.9435166973435</v>
      </c>
      <c r="I22" s="69">
        <v>1131.873</v>
      </c>
      <c r="J22" s="69">
        <v>962.41234660508849</v>
      </c>
      <c r="K22" s="70">
        <v>1301.3336533949116</v>
      </c>
      <c r="M22" s="67" t="s">
        <v>76</v>
      </c>
      <c r="N22" s="68">
        <f t="shared" si="0"/>
        <v>18</v>
      </c>
      <c r="O22" s="72">
        <v>1269.8330000000001</v>
      </c>
      <c r="P22" s="69">
        <v>1123.0880208702947</v>
      </c>
      <c r="Q22" s="70">
        <v>1416.5779791297055</v>
      </c>
      <c r="R22" s="69">
        <v>499.73718000000002</v>
      </c>
      <c r="S22" s="69">
        <v>425.94717131265571</v>
      </c>
      <c r="T22" s="69">
        <v>573.52718868734428</v>
      </c>
      <c r="U22" s="72">
        <v>1456.894</v>
      </c>
      <c r="V22" s="69">
        <v>1328.0183899904534</v>
      </c>
      <c r="W22" s="70">
        <v>1585.7696100095466</v>
      </c>
      <c r="X22" s="69">
        <v>1602.29</v>
      </c>
      <c r="Y22" s="69">
        <v>1423.3172350617713</v>
      </c>
      <c r="Z22" s="69">
        <v>1781.2627649382287</v>
      </c>
      <c r="AA22" s="72">
        <v>1016.261</v>
      </c>
      <c r="AB22" s="69">
        <v>901.99575972337414</v>
      </c>
      <c r="AC22" s="70">
        <v>1130.5262402766259</v>
      </c>
      <c r="AD22" s="69">
        <v>737.29345000000001</v>
      </c>
      <c r="AE22" s="69">
        <v>651.0328064407729</v>
      </c>
      <c r="AF22" s="69">
        <v>823.55409355922711</v>
      </c>
      <c r="AG22" s="72">
        <v>237.2594</v>
      </c>
      <c r="AH22" s="69">
        <v>192.53940145081958</v>
      </c>
      <c r="AI22" s="70">
        <v>281.97939854918042</v>
      </c>
      <c r="AJ22" s="69">
        <v>616.69975999999997</v>
      </c>
      <c r="AK22" s="69">
        <v>510.33132136120952</v>
      </c>
      <c r="AL22" s="69">
        <v>723.06819863879048</v>
      </c>
      <c r="AM22" s="72">
        <v>875.82952</v>
      </c>
      <c r="AN22" s="69">
        <v>755.639337127928</v>
      </c>
      <c r="AO22" s="70">
        <v>996.019702872072</v>
      </c>
      <c r="AQ22" s="67" t="s">
        <v>76</v>
      </c>
      <c r="AR22" s="68">
        <f t="shared" si="1"/>
        <v>18</v>
      </c>
      <c r="AS22" s="72">
        <v>113.87155465088631</v>
      </c>
      <c r="AT22" s="69">
        <v>69.073223726812046</v>
      </c>
      <c r="AU22" s="70">
        <v>158.66988557496057</v>
      </c>
      <c r="AV22" s="69">
        <v>532.0578992511571</v>
      </c>
      <c r="AW22" s="69">
        <v>441.74384054681673</v>
      </c>
      <c r="AX22" s="69">
        <v>622.37195795549746</v>
      </c>
      <c r="AY22" s="72">
        <v>439.78502301611053</v>
      </c>
      <c r="AZ22" s="69">
        <v>376.15856874321724</v>
      </c>
      <c r="BA22" s="70">
        <v>503.41147728900381</v>
      </c>
      <c r="BB22" s="69">
        <v>408.72325439700967</v>
      </c>
      <c r="BC22" s="69">
        <v>346.9388039804366</v>
      </c>
      <c r="BD22" s="69">
        <v>470.50770481358273</v>
      </c>
      <c r="BE22" s="72">
        <v>431.02530953707674</v>
      </c>
      <c r="BF22" s="69">
        <v>354.85793648315575</v>
      </c>
      <c r="BG22" s="70">
        <v>507.19268259099772</v>
      </c>
      <c r="BH22" s="69">
        <v>126.08342686100549</v>
      </c>
      <c r="BI22" s="69">
        <v>84.378835746059536</v>
      </c>
      <c r="BJ22" s="69">
        <v>167.78801797595145</v>
      </c>
      <c r="BK22" s="72">
        <v>195.52391286342154</v>
      </c>
      <c r="BL22" s="69">
        <v>164.9101406664972</v>
      </c>
      <c r="BM22" s="70">
        <v>226.13768506034589</v>
      </c>
      <c r="BN22" s="69">
        <v>356.56799546805445</v>
      </c>
      <c r="BO22" s="69">
        <v>310.59334989107566</v>
      </c>
      <c r="BP22" s="70">
        <v>402.54264104503324</v>
      </c>
    </row>
    <row r="23" spans="1:68" x14ac:dyDescent="0.3">
      <c r="A23" s="67" t="s">
        <v>77</v>
      </c>
      <c r="B23" s="71">
        <v>19</v>
      </c>
      <c r="C23" s="69">
        <v>9380.0529999999999</v>
      </c>
      <c r="D23" s="69">
        <v>8815.1447604106888</v>
      </c>
      <c r="E23" s="70">
        <v>9944.9612395893109</v>
      </c>
      <c r="F23" s="72">
        <v>8414.4689999999991</v>
      </c>
      <c r="G23" s="69">
        <v>7852.6234833026556</v>
      </c>
      <c r="H23" s="70">
        <v>8976.3145166973427</v>
      </c>
      <c r="I23" s="69">
        <v>965.58406000000002</v>
      </c>
      <c r="J23" s="69">
        <v>796.12340660508846</v>
      </c>
      <c r="K23" s="70">
        <v>1135.0447133949115</v>
      </c>
      <c r="M23" s="67" t="s">
        <v>77</v>
      </c>
      <c r="N23" s="68">
        <f t="shared" si="0"/>
        <v>19</v>
      </c>
      <c r="O23" s="72">
        <v>1291.329</v>
      </c>
      <c r="P23" s="69">
        <v>1144.5840208702946</v>
      </c>
      <c r="Q23" s="70">
        <v>1438.0739791297053</v>
      </c>
      <c r="R23" s="69">
        <v>507.63958000000002</v>
      </c>
      <c r="S23" s="69">
        <v>433.84957131265571</v>
      </c>
      <c r="T23" s="69">
        <v>581.42958868734434</v>
      </c>
      <c r="U23" s="72">
        <v>1479.229</v>
      </c>
      <c r="V23" s="69">
        <v>1350.3533899904535</v>
      </c>
      <c r="W23" s="70">
        <v>1608.1046100095466</v>
      </c>
      <c r="X23" s="69">
        <v>1585.1075000000001</v>
      </c>
      <c r="Y23" s="69">
        <v>1406.1347350617714</v>
      </c>
      <c r="Z23" s="69">
        <v>1764.0802649382288</v>
      </c>
      <c r="AA23" s="72">
        <v>1033.0519999999999</v>
      </c>
      <c r="AB23" s="69">
        <v>918.78675972337408</v>
      </c>
      <c r="AC23" s="70">
        <v>1147.3172402766259</v>
      </c>
      <c r="AD23" s="69">
        <v>748.75603000000001</v>
      </c>
      <c r="AE23" s="69">
        <v>662.4953864407729</v>
      </c>
      <c r="AF23" s="69">
        <v>835.01667355922712</v>
      </c>
      <c r="AG23" s="72">
        <v>241.08313999999999</v>
      </c>
      <c r="AH23" s="69">
        <v>196.36314145081957</v>
      </c>
      <c r="AI23" s="70">
        <v>285.8031385491804</v>
      </c>
      <c r="AJ23" s="69">
        <v>626.42978000000005</v>
      </c>
      <c r="AK23" s="69">
        <v>520.06134136120954</v>
      </c>
      <c r="AL23" s="69">
        <v>732.79821863879056</v>
      </c>
      <c r="AM23" s="72">
        <v>901.84295999999995</v>
      </c>
      <c r="AN23" s="69">
        <v>781.65277712792795</v>
      </c>
      <c r="AO23" s="70">
        <v>1022.0331428720719</v>
      </c>
      <c r="AQ23" s="67" t="s">
        <v>77</v>
      </c>
      <c r="AR23" s="68">
        <f t="shared" si="1"/>
        <v>19</v>
      </c>
      <c r="AS23" s="72">
        <v>146.49757291160861</v>
      </c>
      <c r="AT23" s="69">
        <v>100.95147279227071</v>
      </c>
      <c r="AU23" s="70">
        <v>192.04367303094654</v>
      </c>
      <c r="AV23" s="69">
        <v>592.93726526506896</v>
      </c>
      <c r="AW23" s="69">
        <v>501.11569345465335</v>
      </c>
      <c r="AX23" s="69">
        <v>684.75883707548451</v>
      </c>
      <c r="AY23" s="72">
        <v>427.8255656787295</v>
      </c>
      <c r="AZ23" s="69">
        <v>363.13706508563388</v>
      </c>
      <c r="BA23" s="70">
        <v>492.51406627182513</v>
      </c>
      <c r="BB23" s="69">
        <v>428.36383756097206</v>
      </c>
      <c r="BC23" s="69">
        <v>365.54808736570612</v>
      </c>
      <c r="BD23" s="69">
        <v>491.17958775623799</v>
      </c>
      <c r="BE23" s="72">
        <v>460.78087573249587</v>
      </c>
      <c r="BF23" s="69">
        <v>383.34212461428035</v>
      </c>
      <c r="BG23" s="70">
        <v>538.21962685071139</v>
      </c>
      <c r="BH23" s="69">
        <v>143.63812531570073</v>
      </c>
      <c r="BI23" s="69">
        <v>101.23740539654382</v>
      </c>
      <c r="BJ23" s="69">
        <v>186.03884523485766</v>
      </c>
      <c r="BK23" s="72">
        <v>192.95105161591118</v>
      </c>
      <c r="BL23" s="69">
        <v>161.82627743905869</v>
      </c>
      <c r="BM23" s="70">
        <v>224.07582579276368</v>
      </c>
      <c r="BN23" s="69">
        <v>366.60856065838783</v>
      </c>
      <c r="BO23" s="69">
        <v>320.62474367685485</v>
      </c>
      <c r="BP23" s="70">
        <v>412.59237763992081</v>
      </c>
    </row>
    <row r="24" spans="1:68" x14ac:dyDescent="0.3">
      <c r="A24" s="67" t="s">
        <v>78</v>
      </c>
      <c r="B24" s="71">
        <v>20</v>
      </c>
      <c r="C24" s="69">
        <v>9440.1018999999997</v>
      </c>
      <c r="D24" s="69">
        <v>8875.1936604106886</v>
      </c>
      <c r="E24" s="70">
        <v>10005.010139589311</v>
      </c>
      <c r="F24" s="72">
        <v>8492.0439999999999</v>
      </c>
      <c r="G24" s="69">
        <v>7930.1984833026563</v>
      </c>
      <c r="H24" s="70">
        <v>9053.8895166973434</v>
      </c>
      <c r="I24" s="69">
        <v>948.05829000000006</v>
      </c>
      <c r="J24" s="69">
        <v>778.5976366050885</v>
      </c>
      <c r="K24" s="70">
        <v>1117.5189433949117</v>
      </c>
      <c r="M24" s="67" t="s">
        <v>78</v>
      </c>
      <c r="N24" s="68">
        <f t="shared" si="0"/>
        <v>20</v>
      </c>
      <c r="O24" s="72">
        <v>1299.77</v>
      </c>
      <c r="P24" s="69">
        <v>1153.0250208702946</v>
      </c>
      <c r="Q24" s="70">
        <v>1446.5149791297054</v>
      </c>
      <c r="R24" s="69">
        <v>509.45798000000002</v>
      </c>
      <c r="S24" s="69">
        <v>435.66797131265571</v>
      </c>
      <c r="T24" s="69">
        <v>583.24798868734433</v>
      </c>
      <c r="U24" s="72">
        <v>1480.3489999999999</v>
      </c>
      <c r="V24" s="69">
        <v>1351.4733899904534</v>
      </c>
      <c r="W24" s="70">
        <v>1609.2246100095465</v>
      </c>
      <c r="X24" s="69">
        <v>1616.28</v>
      </c>
      <c r="Y24" s="69">
        <v>1437.3072350617713</v>
      </c>
      <c r="Z24" s="69">
        <v>1795.2527649382287</v>
      </c>
      <c r="AA24" s="72">
        <v>1040.0450000000001</v>
      </c>
      <c r="AB24" s="69">
        <v>925.77975972337424</v>
      </c>
      <c r="AC24" s="70">
        <v>1154.310240276626</v>
      </c>
      <c r="AD24" s="69">
        <v>751.05723999999998</v>
      </c>
      <c r="AE24" s="69">
        <v>664.79659644077287</v>
      </c>
      <c r="AF24" s="69">
        <v>837.31788355922708</v>
      </c>
      <c r="AG24" s="72">
        <v>242.37654000000001</v>
      </c>
      <c r="AH24" s="69">
        <v>197.65654145081959</v>
      </c>
      <c r="AI24" s="70">
        <v>287.09653854918042</v>
      </c>
      <c r="AJ24" s="69">
        <v>628.51719000000003</v>
      </c>
      <c r="AK24" s="69">
        <v>522.14875136120952</v>
      </c>
      <c r="AL24" s="69">
        <v>734.88562863879054</v>
      </c>
      <c r="AM24" s="72">
        <v>924.19061999999997</v>
      </c>
      <c r="AN24" s="69">
        <v>804.00043712792808</v>
      </c>
      <c r="AO24" s="70">
        <v>1044.3808028720719</v>
      </c>
      <c r="AQ24" s="67" t="s">
        <v>78</v>
      </c>
      <c r="AR24" s="68">
        <f t="shared" si="1"/>
        <v>20</v>
      </c>
      <c r="AS24" s="72">
        <v>121.0697390524214</v>
      </c>
      <c r="AT24" s="69">
        <v>74.782513675466234</v>
      </c>
      <c r="AU24" s="70">
        <v>167.35696442937655</v>
      </c>
      <c r="AV24" s="69">
        <v>633.77412176944301</v>
      </c>
      <c r="AW24" s="69">
        <v>540.45843112372631</v>
      </c>
      <c r="AX24" s="69">
        <v>727.08981241515971</v>
      </c>
      <c r="AY24" s="72">
        <v>460.12297676599007</v>
      </c>
      <c r="AZ24" s="69">
        <v>394.38186614610146</v>
      </c>
      <c r="BA24" s="70">
        <v>525.86408738587875</v>
      </c>
      <c r="BB24" s="69">
        <v>410.54971240921952</v>
      </c>
      <c r="BC24" s="69">
        <v>346.71182554530566</v>
      </c>
      <c r="BD24" s="69">
        <v>474.38759927313339</v>
      </c>
      <c r="BE24" s="72">
        <v>447.52784879428623</v>
      </c>
      <c r="BF24" s="69">
        <v>368.82901582006832</v>
      </c>
      <c r="BG24" s="70">
        <v>526.22668176850414</v>
      </c>
      <c r="BH24" s="69">
        <v>132.27218470453471</v>
      </c>
      <c r="BI24" s="69">
        <v>89.181521093362335</v>
      </c>
      <c r="BJ24" s="69">
        <v>175.36284831570708</v>
      </c>
      <c r="BK24" s="72">
        <v>195.4571915946554</v>
      </c>
      <c r="BL24" s="69">
        <v>163.82595569617013</v>
      </c>
      <c r="BM24" s="70">
        <v>227.08842749314067</v>
      </c>
      <c r="BN24" s="69">
        <v>379.25258897488862</v>
      </c>
      <c r="BO24" s="69">
        <v>333.25866263944391</v>
      </c>
      <c r="BP24" s="70">
        <v>425.24651531033334</v>
      </c>
    </row>
    <row r="25" spans="1:68" x14ac:dyDescent="0.3">
      <c r="A25" s="67" t="s">
        <v>79</v>
      </c>
      <c r="B25" s="71">
        <v>21</v>
      </c>
      <c r="C25" s="69">
        <v>9249.5990000000002</v>
      </c>
      <c r="D25" s="69">
        <v>8684.6907604106891</v>
      </c>
      <c r="E25" s="70">
        <v>9814.5072395893112</v>
      </c>
      <c r="F25" s="72">
        <v>8277.41</v>
      </c>
      <c r="G25" s="69">
        <v>7715.5644833026563</v>
      </c>
      <c r="H25" s="70">
        <v>8839.2555166973434</v>
      </c>
      <c r="I25" s="69">
        <v>972.18931999999995</v>
      </c>
      <c r="J25" s="69">
        <v>802.72866660508839</v>
      </c>
      <c r="K25" s="70">
        <v>1141.6499733949115</v>
      </c>
      <c r="M25" s="67" t="s">
        <v>79</v>
      </c>
      <c r="N25" s="68">
        <f t="shared" si="0"/>
        <v>21</v>
      </c>
      <c r="O25" s="72">
        <v>1276.6599000000001</v>
      </c>
      <c r="P25" s="69">
        <v>1129.9149208702947</v>
      </c>
      <c r="Q25" s="70">
        <v>1423.4048791297055</v>
      </c>
      <c r="R25" s="69">
        <v>500.25304999999997</v>
      </c>
      <c r="S25" s="69">
        <v>426.46304131265566</v>
      </c>
      <c r="T25" s="69">
        <v>574.04305868734423</v>
      </c>
      <c r="U25" s="72">
        <v>1453.008</v>
      </c>
      <c r="V25" s="69">
        <v>1324.1323899904535</v>
      </c>
      <c r="W25" s="70">
        <v>1581.8836100095466</v>
      </c>
      <c r="X25" s="69">
        <v>1543.163</v>
      </c>
      <c r="Y25" s="69">
        <v>1364.1902350617713</v>
      </c>
      <c r="Z25" s="69">
        <v>1722.1357649382287</v>
      </c>
      <c r="AA25" s="72">
        <v>1021.6849999999999</v>
      </c>
      <c r="AB25" s="69">
        <v>907.41975972337411</v>
      </c>
      <c r="AC25" s="70">
        <v>1135.9502402766259</v>
      </c>
      <c r="AD25" s="69">
        <v>737.46168</v>
      </c>
      <c r="AE25" s="69">
        <v>651.2010364407729</v>
      </c>
      <c r="AF25" s="69">
        <v>823.72232355922711</v>
      </c>
      <c r="AG25" s="72">
        <v>238.05847</v>
      </c>
      <c r="AH25" s="69">
        <v>193.33847145081958</v>
      </c>
      <c r="AI25" s="70">
        <v>282.77846854918039</v>
      </c>
      <c r="AJ25" s="69">
        <v>617.13788</v>
      </c>
      <c r="AK25" s="69">
        <v>510.76944136120954</v>
      </c>
      <c r="AL25" s="69">
        <v>723.5063186387905</v>
      </c>
      <c r="AM25" s="72">
        <v>889.98226999999997</v>
      </c>
      <c r="AN25" s="69">
        <v>769.79208712792797</v>
      </c>
      <c r="AO25" s="70">
        <v>1010.172452872072</v>
      </c>
      <c r="AQ25" s="67" t="s">
        <v>79</v>
      </c>
      <c r="AR25" s="68">
        <f t="shared" si="1"/>
        <v>21</v>
      </c>
      <c r="AS25" s="72">
        <v>147.12944062000815</v>
      </c>
      <c r="AT25" s="69">
        <v>100.10739991730131</v>
      </c>
      <c r="AU25" s="70">
        <v>194.151481322715</v>
      </c>
      <c r="AV25" s="69">
        <v>613.85740057452801</v>
      </c>
      <c r="AW25" s="69">
        <v>519.06031200398093</v>
      </c>
      <c r="AX25" s="69">
        <v>708.6544891450751</v>
      </c>
      <c r="AY25" s="72">
        <v>456.37764989800172</v>
      </c>
      <c r="AZ25" s="69">
        <v>389.59289116090531</v>
      </c>
      <c r="BA25" s="70">
        <v>523.16240863509813</v>
      </c>
      <c r="BB25" s="69">
        <v>424.82746580630135</v>
      </c>
      <c r="BC25" s="69">
        <v>359.97614473350615</v>
      </c>
      <c r="BD25" s="69">
        <v>489.67878687909655</v>
      </c>
      <c r="BE25" s="72">
        <v>449.03436619368046</v>
      </c>
      <c r="BF25" s="69">
        <v>369.08617968579796</v>
      </c>
      <c r="BG25" s="70">
        <v>528.98255270156289</v>
      </c>
      <c r="BH25" s="69">
        <v>138.92594095833689</v>
      </c>
      <c r="BI25" s="69">
        <v>95.151207827757474</v>
      </c>
      <c r="BJ25" s="69">
        <v>182.70067408891632</v>
      </c>
      <c r="BK25" s="72">
        <v>210.58621539857893</v>
      </c>
      <c r="BL25" s="69">
        <v>178.45282978769708</v>
      </c>
      <c r="BM25" s="70">
        <v>242.71960100946077</v>
      </c>
      <c r="BN25" s="69">
        <v>367.98743941669204</v>
      </c>
      <c r="BO25" s="69">
        <v>321.98242056496565</v>
      </c>
      <c r="BP25" s="70">
        <v>413.99245826841843</v>
      </c>
    </row>
    <row r="26" spans="1:68" x14ac:dyDescent="0.3">
      <c r="A26" s="67" t="s">
        <v>80</v>
      </c>
      <c r="B26" s="71">
        <v>22</v>
      </c>
      <c r="C26" s="69">
        <v>9909.2440000000006</v>
      </c>
      <c r="D26" s="69">
        <v>9344.3357604106895</v>
      </c>
      <c r="E26" s="70">
        <v>10474.152239589312</v>
      </c>
      <c r="F26" s="72">
        <v>8801.9519999999993</v>
      </c>
      <c r="G26" s="69">
        <v>8240.1064833026558</v>
      </c>
      <c r="H26" s="70">
        <v>9363.7975166973429</v>
      </c>
      <c r="I26" s="69">
        <v>1107.2919999999999</v>
      </c>
      <c r="J26" s="69">
        <v>937.83134660508836</v>
      </c>
      <c r="K26" s="70">
        <v>1276.7526533949115</v>
      </c>
      <c r="M26" s="67" t="s">
        <v>80</v>
      </c>
      <c r="N26" s="68">
        <f t="shared" si="0"/>
        <v>22</v>
      </c>
      <c r="O26" s="72">
        <v>1363.9390000000001</v>
      </c>
      <c r="P26" s="69">
        <v>1217.1940208702947</v>
      </c>
      <c r="Q26" s="70">
        <v>1510.6839791297054</v>
      </c>
      <c r="R26" s="69">
        <v>533.62128600000005</v>
      </c>
      <c r="S26" s="69">
        <v>459.83127731265574</v>
      </c>
      <c r="T26" s="69">
        <v>607.41129468734437</v>
      </c>
      <c r="U26" s="72">
        <v>1547.4179999999999</v>
      </c>
      <c r="V26" s="69">
        <v>1418.5423899904533</v>
      </c>
      <c r="W26" s="70">
        <v>1676.2936100095465</v>
      </c>
      <c r="X26" s="69">
        <v>1606.3979999999999</v>
      </c>
      <c r="Y26" s="69">
        <v>1427.4252350617712</v>
      </c>
      <c r="Z26" s="69">
        <v>1785.3707649382286</v>
      </c>
      <c r="AA26" s="72">
        <v>1091.7750000000001</v>
      </c>
      <c r="AB26" s="69">
        <v>977.50975972337426</v>
      </c>
      <c r="AC26" s="70">
        <v>1206.040240276626</v>
      </c>
      <c r="AD26" s="69">
        <v>786.45240999999999</v>
      </c>
      <c r="AE26" s="69">
        <v>700.19176644077288</v>
      </c>
      <c r="AF26" s="69">
        <v>872.71305355922709</v>
      </c>
      <c r="AG26" s="72">
        <v>254.19578000000001</v>
      </c>
      <c r="AH26" s="69">
        <v>209.4757814508196</v>
      </c>
      <c r="AI26" s="70">
        <v>298.9157785491804</v>
      </c>
      <c r="AJ26" s="69">
        <v>658.20772999999997</v>
      </c>
      <c r="AK26" s="69">
        <v>551.83929136120946</v>
      </c>
      <c r="AL26" s="69">
        <v>764.57616863879048</v>
      </c>
      <c r="AM26" s="72">
        <v>959.94440999999995</v>
      </c>
      <c r="AN26" s="69">
        <v>839.75422712792806</v>
      </c>
      <c r="AO26" s="70">
        <v>1080.1345928720718</v>
      </c>
      <c r="AQ26" s="67" t="s">
        <v>80</v>
      </c>
      <c r="AR26" s="68">
        <f t="shared" si="1"/>
        <v>22</v>
      </c>
      <c r="AS26" s="72">
        <v>136.17460926794442</v>
      </c>
      <c r="AT26" s="69">
        <v>88.423752317037611</v>
      </c>
      <c r="AU26" s="70">
        <v>183.92546621885123</v>
      </c>
      <c r="AV26" s="69">
        <v>614.45210412915594</v>
      </c>
      <c r="AW26" s="69">
        <v>518.18571185762573</v>
      </c>
      <c r="AX26" s="69">
        <v>710.71849640068615</v>
      </c>
      <c r="AY26" s="72">
        <v>532.9645458644361</v>
      </c>
      <c r="AZ26" s="69">
        <v>465.14465941760363</v>
      </c>
      <c r="BA26" s="70">
        <v>600.78443231126857</v>
      </c>
      <c r="BB26" s="69">
        <v>422.18797098044939</v>
      </c>
      <c r="BC26" s="69">
        <v>356.33148943803712</v>
      </c>
      <c r="BD26" s="69">
        <v>488.04445252286166</v>
      </c>
      <c r="BE26" s="72">
        <v>459.20458767503101</v>
      </c>
      <c r="BF26" s="69">
        <v>378.01724743263799</v>
      </c>
      <c r="BG26" s="70">
        <v>540.39192791742403</v>
      </c>
      <c r="BH26" s="69">
        <v>163.75602022374824</v>
      </c>
      <c r="BI26" s="69">
        <v>119.30280235942678</v>
      </c>
      <c r="BJ26" s="69">
        <v>208.2092380880697</v>
      </c>
      <c r="BK26" s="72">
        <v>228.09988170803791</v>
      </c>
      <c r="BL26" s="69">
        <v>195.46844596592183</v>
      </c>
      <c r="BM26" s="70">
        <v>260.73131745015399</v>
      </c>
      <c r="BN26" s="69">
        <v>373.9105672154293</v>
      </c>
      <c r="BO26" s="69">
        <v>327.89342757676206</v>
      </c>
      <c r="BP26" s="70">
        <v>419.92770685409653</v>
      </c>
    </row>
    <row r="27" spans="1:68" x14ac:dyDescent="0.3">
      <c r="A27" s="67" t="s">
        <v>81</v>
      </c>
      <c r="B27" s="71">
        <v>23</v>
      </c>
      <c r="C27" s="69">
        <v>10492.72</v>
      </c>
      <c r="D27" s="69">
        <v>9927.8117604106883</v>
      </c>
      <c r="E27" s="70">
        <v>11057.62823958931</v>
      </c>
      <c r="F27" s="72">
        <v>9393.1010000000006</v>
      </c>
      <c r="G27" s="69">
        <v>8831.255483302657</v>
      </c>
      <c r="H27" s="70">
        <v>9954.9465166973441</v>
      </c>
      <c r="I27" s="69">
        <v>1099.6184000000001</v>
      </c>
      <c r="J27" s="69">
        <v>930.15774660508851</v>
      </c>
      <c r="K27" s="70">
        <v>1269.0790533949116</v>
      </c>
      <c r="M27" s="67" t="s">
        <v>81</v>
      </c>
      <c r="N27" s="68">
        <f t="shared" si="0"/>
        <v>23</v>
      </c>
      <c r="O27" s="72">
        <v>1450.2270000000001</v>
      </c>
      <c r="P27" s="69">
        <v>1303.4820208702947</v>
      </c>
      <c r="Q27" s="70">
        <v>1596.9719791297055</v>
      </c>
      <c r="R27" s="69">
        <v>567.90291000000002</v>
      </c>
      <c r="S27" s="69">
        <v>494.11290131265571</v>
      </c>
      <c r="T27" s="69">
        <v>641.69291868734433</v>
      </c>
      <c r="U27" s="72">
        <v>1647.7280000000001</v>
      </c>
      <c r="V27" s="69">
        <v>1518.8523899904535</v>
      </c>
      <c r="W27" s="70">
        <v>1776.6036100095466</v>
      </c>
      <c r="X27" s="69">
        <v>1708.328</v>
      </c>
      <c r="Y27" s="69">
        <v>1529.3552350617713</v>
      </c>
      <c r="Z27" s="69">
        <v>1887.3007649382287</v>
      </c>
      <c r="AA27" s="72">
        <v>1161.096</v>
      </c>
      <c r="AB27" s="69">
        <v>1046.8307597233741</v>
      </c>
      <c r="AC27" s="70">
        <v>1275.3612402766259</v>
      </c>
      <c r="AD27" s="69">
        <v>837.14668300000005</v>
      </c>
      <c r="AE27" s="69">
        <v>750.88603944077295</v>
      </c>
      <c r="AF27" s="69">
        <v>923.40732655922716</v>
      </c>
      <c r="AG27" s="72">
        <v>270.43396999999999</v>
      </c>
      <c r="AH27" s="69">
        <v>225.71397145081957</v>
      </c>
      <c r="AI27" s="70">
        <v>315.15396854918038</v>
      </c>
      <c r="AJ27" s="69">
        <v>700.52394000000004</v>
      </c>
      <c r="AK27" s="69">
        <v>594.15550136120953</v>
      </c>
      <c r="AL27" s="69">
        <v>806.89237863879055</v>
      </c>
      <c r="AM27" s="72">
        <v>1049.7139999999999</v>
      </c>
      <c r="AN27" s="69">
        <v>929.52381712792794</v>
      </c>
      <c r="AO27" s="70">
        <v>1169.9041828720719</v>
      </c>
      <c r="AQ27" s="67" t="s">
        <v>81</v>
      </c>
      <c r="AR27" s="68">
        <f t="shared" si="1"/>
        <v>23</v>
      </c>
      <c r="AS27" s="72">
        <v>172.54190634832281</v>
      </c>
      <c r="AT27" s="69">
        <v>124.06794237373992</v>
      </c>
      <c r="AU27" s="70">
        <v>221.0158703229057</v>
      </c>
      <c r="AV27" s="69">
        <v>612.13534805031361</v>
      </c>
      <c r="AW27" s="69">
        <v>514.41116195390885</v>
      </c>
      <c r="AX27" s="69">
        <v>709.85953414671837</v>
      </c>
      <c r="AY27" s="72">
        <v>568.65639747968248</v>
      </c>
      <c r="AZ27" s="69">
        <v>499.80949205631021</v>
      </c>
      <c r="BA27" s="70">
        <v>637.50330290305476</v>
      </c>
      <c r="BB27" s="69">
        <v>468.5671458459019</v>
      </c>
      <c r="BC27" s="69">
        <v>401.7133778169482</v>
      </c>
      <c r="BD27" s="69">
        <v>535.42091387485561</v>
      </c>
      <c r="BE27" s="72">
        <v>507.45172941173496</v>
      </c>
      <c r="BF27" s="69">
        <v>425.03494241777446</v>
      </c>
      <c r="BG27" s="70">
        <v>589.86851640569546</v>
      </c>
      <c r="BH27" s="69">
        <v>180.87607522251326</v>
      </c>
      <c r="BI27" s="69">
        <v>135.74968757412398</v>
      </c>
      <c r="BJ27" s="69">
        <v>226.00246287090255</v>
      </c>
      <c r="BK27" s="72">
        <v>247.2026226240896</v>
      </c>
      <c r="BL27" s="69">
        <v>214.07703825544689</v>
      </c>
      <c r="BM27" s="70">
        <v>280.32820699273231</v>
      </c>
      <c r="BN27" s="69">
        <v>401.03797468870425</v>
      </c>
      <c r="BO27" s="69">
        <v>355.00764099860032</v>
      </c>
      <c r="BP27" s="70">
        <v>447.06830837880818</v>
      </c>
    </row>
    <row r="28" spans="1:68" x14ac:dyDescent="0.3">
      <c r="A28" s="67" t="s">
        <v>82</v>
      </c>
      <c r="B28" s="71">
        <v>24</v>
      </c>
      <c r="C28" s="69">
        <v>10629.49</v>
      </c>
      <c r="D28" s="69">
        <v>10064.581760410689</v>
      </c>
      <c r="E28" s="70">
        <v>11194.398239589311</v>
      </c>
      <c r="F28" s="72">
        <v>9600.0910000000003</v>
      </c>
      <c r="G28" s="69">
        <v>9038.2454833026568</v>
      </c>
      <c r="H28" s="70">
        <v>10161.936516697344</v>
      </c>
      <c r="I28" s="69">
        <v>1029.3979999999999</v>
      </c>
      <c r="J28" s="69">
        <v>859.93734660508835</v>
      </c>
      <c r="K28" s="70">
        <v>1198.8586533949115</v>
      </c>
      <c r="M28" s="67" t="s">
        <v>82</v>
      </c>
      <c r="N28" s="68">
        <f t="shared" si="0"/>
        <v>24</v>
      </c>
      <c r="O28" s="72">
        <v>1494.4780000000001</v>
      </c>
      <c r="P28" s="69">
        <v>1347.7330208702947</v>
      </c>
      <c r="Q28" s="70">
        <v>1641.2229791297054</v>
      </c>
      <c r="R28" s="69">
        <v>583.22479999999996</v>
      </c>
      <c r="S28" s="69">
        <v>509.43479131265565</v>
      </c>
      <c r="T28" s="69">
        <v>657.01480868734427</v>
      </c>
      <c r="U28" s="72">
        <v>1687.2860000000001</v>
      </c>
      <c r="V28" s="69">
        <v>1558.4103899904535</v>
      </c>
      <c r="W28" s="70">
        <v>1816.1616100095466</v>
      </c>
      <c r="X28" s="69">
        <v>1730.6389999999999</v>
      </c>
      <c r="Y28" s="69">
        <v>1551.6662350617712</v>
      </c>
      <c r="Z28" s="69">
        <v>1909.6117649382286</v>
      </c>
      <c r="AA28" s="72">
        <v>1196.421</v>
      </c>
      <c r="AB28" s="69">
        <v>1082.1557597233741</v>
      </c>
      <c r="AC28" s="70">
        <v>1310.686240276626</v>
      </c>
      <c r="AD28" s="69">
        <v>859.17493999999999</v>
      </c>
      <c r="AE28" s="69">
        <v>772.91429644077289</v>
      </c>
      <c r="AF28" s="69">
        <v>945.4355835592271</v>
      </c>
      <c r="AG28" s="72">
        <v>278.2337</v>
      </c>
      <c r="AH28" s="69">
        <v>233.51370145081958</v>
      </c>
      <c r="AI28" s="70">
        <v>322.95369854918039</v>
      </c>
      <c r="AJ28" s="69">
        <v>719.24419</v>
      </c>
      <c r="AK28" s="69">
        <v>612.8757513612095</v>
      </c>
      <c r="AL28" s="69">
        <v>825.61262863879051</v>
      </c>
      <c r="AM28" s="72">
        <v>1051.3889999999999</v>
      </c>
      <c r="AN28" s="69">
        <v>931.1988171279279</v>
      </c>
      <c r="AO28" s="70">
        <v>1171.5791828720719</v>
      </c>
      <c r="AQ28" s="67" t="s">
        <v>82</v>
      </c>
      <c r="AR28" s="68">
        <f t="shared" si="1"/>
        <v>24</v>
      </c>
      <c r="AS28" s="72">
        <v>154.14678460794988</v>
      </c>
      <c r="AT28" s="69">
        <v>104.95515208114824</v>
      </c>
      <c r="AU28" s="70">
        <v>203.33841713475152</v>
      </c>
      <c r="AV28" s="69">
        <v>637.18155621157587</v>
      </c>
      <c r="AW28" s="69">
        <v>538.01054032445427</v>
      </c>
      <c r="AX28" s="69">
        <v>736.35257209869746</v>
      </c>
      <c r="AY28" s="72">
        <v>576.26410834707633</v>
      </c>
      <c r="AZ28" s="69">
        <v>506.39790813349794</v>
      </c>
      <c r="BA28" s="70">
        <v>646.13030856065473</v>
      </c>
      <c r="BB28" s="69">
        <v>446.10524713693781</v>
      </c>
      <c r="BC28" s="69">
        <v>378.26169319039616</v>
      </c>
      <c r="BD28" s="69">
        <v>513.94880108347945</v>
      </c>
      <c r="BE28" s="72">
        <v>551.40870520130204</v>
      </c>
      <c r="BF28" s="69">
        <v>467.77171809679373</v>
      </c>
      <c r="BG28" s="70">
        <v>635.04569230581035</v>
      </c>
      <c r="BH28" s="69">
        <v>163.80896956282203</v>
      </c>
      <c r="BI28" s="69">
        <v>118.01447502498046</v>
      </c>
      <c r="BJ28" s="69">
        <v>209.60346410066359</v>
      </c>
      <c r="BK28" s="72">
        <v>248.69072587210064</v>
      </c>
      <c r="BL28" s="69">
        <v>215.07470935749791</v>
      </c>
      <c r="BM28" s="70">
        <v>282.30674238670338</v>
      </c>
      <c r="BN28" s="69">
        <v>449.07103314020054</v>
      </c>
      <c r="BO28" s="69">
        <v>403.0263872648963</v>
      </c>
      <c r="BP28" s="70">
        <v>495.11567901550478</v>
      </c>
    </row>
    <row r="29" spans="1:68" x14ac:dyDescent="0.3">
      <c r="A29" s="67" t="s">
        <v>83</v>
      </c>
      <c r="B29" s="71">
        <v>25</v>
      </c>
      <c r="C29" s="69">
        <v>10528.710999999999</v>
      </c>
      <c r="D29" s="69">
        <v>9963.8027604106883</v>
      </c>
      <c r="E29" s="70">
        <v>11093.61923958931</v>
      </c>
      <c r="F29" s="72">
        <v>9507.7839999999997</v>
      </c>
      <c r="G29" s="69">
        <v>8945.9384833026561</v>
      </c>
      <c r="H29" s="70">
        <v>10069.629516697343</v>
      </c>
      <c r="I29" s="69">
        <v>1020.927</v>
      </c>
      <c r="J29" s="69">
        <v>851.46634660508846</v>
      </c>
      <c r="K29" s="70">
        <v>1190.3876533949115</v>
      </c>
      <c r="M29" s="67" t="s">
        <v>83</v>
      </c>
      <c r="N29" s="68">
        <f t="shared" si="0"/>
        <v>25</v>
      </c>
      <c r="O29" s="72">
        <v>1471.6880000000001</v>
      </c>
      <c r="P29" s="69">
        <v>1324.9430208702947</v>
      </c>
      <c r="Q29" s="70">
        <v>1618.4329791297055</v>
      </c>
      <c r="R29" s="69">
        <v>574.40716999999995</v>
      </c>
      <c r="S29" s="69">
        <v>500.61716131265564</v>
      </c>
      <c r="T29" s="69">
        <v>648.19717868734426</v>
      </c>
      <c r="U29" s="72">
        <v>1662.566</v>
      </c>
      <c r="V29" s="69">
        <v>1533.6903899904535</v>
      </c>
      <c r="W29" s="70">
        <v>1791.4416100095466</v>
      </c>
      <c r="X29" s="69">
        <v>1731.39</v>
      </c>
      <c r="Y29" s="69">
        <v>1552.4172350617714</v>
      </c>
      <c r="Z29" s="69">
        <v>1910.3627649382288</v>
      </c>
      <c r="AA29" s="72">
        <v>1177.8230000000001</v>
      </c>
      <c r="AB29" s="69">
        <v>1063.5577597233741</v>
      </c>
      <c r="AC29" s="70">
        <v>1292.088240276626</v>
      </c>
      <c r="AD29" s="69">
        <v>846.16762000000006</v>
      </c>
      <c r="AE29" s="69">
        <v>759.90697644077295</v>
      </c>
      <c r="AF29" s="69">
        <v>932.42826355922716</v>
      </c>
      <c r="AG29" s="72">
        <v>273.94565999999998</v>
      </c>
      <c r="AH29" s="69">
        <v>229.22566145081956</v>
      </c>
      <c r="AI29" s="70">
        <v>318.66565854918036</v>
      </c>
      <c r="AJ29" s="69">
        <v>708.40268000000003</v>
      </c>
      <c r="AK29" s="69">
        <v>602.03424136120952</v>
      </c>
      <c r="AL29" s="69">
        <v>814.77111863879054</v>
      </c>
      <c r="AM29" s="72">
        <v>1061.395</v>
      </c>
      <c r="AN29" s="69">
        <v>941.20481712792798</v>
      </c>
      <c r="AO29" s="70">
        <v>1181.585182872072</v>
      </c>
      <c r="AQ29" s="67" t="s">
        <v>83</v>
      </c>
      <c r="AR29" s="68">
        <f t="shared" si="1"/>
        <v>25</v>
      </c>
      <c r="AS29" s="72">
        <v>152.12830139959922</v>
      </c>
      <c r="AT29" s="69">
        <v>102.22418545222038</v>
      </c>
      <c r="AU29" s="70">
        <v>202.03241734697806</v>
      </c>
      <c r="AV29" s="69">
        <v>570.55041066884667</v>
      </c>
      <c r="AW29" s="69">
        <v>469.94301828857095</v>
      </c>
      <c r="AX29" s="69">
        <v>671.15780304912244</v>
      </c>
      <c r="AY29" s="72">
        <v>576.02755658184924</v>
      </c>
      <c r="AZ29" s="69">
        <v>505.14942594933666</v>
      </c>
      <c r="BA29" s="70">
        <v>646.90568721436182</v>
      </c>
      <c r="BB29" s="69">
        <v>492.71461256665987</v>
      </c>
      <c r="BC29" s="69">
        <v>423.88842387316993</v>
      </c>
      <c r="BD29" s="69">
        <v>561.54080126014981</v>
      </c>
      <c r="BE29" s="72">
        <v>579.18116158182511</v>
      </c>
      <c r="BF29" s="69">
        <v>494.33279027236034</v>
      </c>
      <c r="BG29" s="70">
        <v>664.02953289128993</v>
      </c>
      <c r="BH29" s="69">
        <v>154.08332920728569</v>
      </c>
      <c r="BI29" s="69">
        <v>107.62555483025299</v>
      </c>
      <c r="BJ29" s="69">
        <v>200.54110358431836</v>
      </c>
      <c r="BK29" s="72">
        <v>230.9409332044288</v>
      </c>
      <c r="BL29" s="69">
        <v>196.83802789996014</v>
      </c>
      <c r="BM29" s="70">
        <v>265.04383850889747</v>
      </c>
      <c r="BN29" s="69">
        <v>437.50289982123957</v>
      </c>
      <c r="BO29" s="69">
        <v>391.44277889276754</v>
      </c>
      <c r="BP29" s="70">
        <v>483.5630207497116</v>
      </c>
    </row>
    <row r="30" spans="1:68" x14ac:dyDescent="0.3">
      <c r="A30" s="67" t="s">
        <v>84</v>
      </c>
      <c r="B30" s="71">
        <v>26</v>
      </c>
      <c r="C30" s="69">
        <v>10595.42</v>
      </c>
      <c r="D30" s="69">
        <v>10030.511760410689</v>
      </c>
      <c r="E30" s="70">
        <v>11160.328239589311</v>
      </c>
      <c r="F30" s="72">
        <v>9443.3979999999992</v>
      </c>
      <c r="G30" s="69">
        <v>8881.5524833026557</v>
      </c>
      <c r="H30" s="70">
        <v>10005.243516697343</v>
      </c>
      <c r="I30" s="69">
        <v>1152.0209</v>
      </c>
      <c r="J30" s="69">
        <v>982.56024660508842</v>
      </c>
      <c r="K30" s="70">
        <v>1321.4815533949115</v>
      </c>
      <c r="M30" s="67" t="s">
        <v>84</v>
      </c>
      <c r="N30" s="68">
        <f t="shared" si="0"/>
        <v>26</v>
      </c>
      <c r="O30" s="72">
        <v>1461.4639999999999</v>
      </c>
      <c r="P30" s="69">
        <v>1314.7190208702946</v>
      </c>
      <c r="Q30" s="70">
        <v>1608.2089791297053</v>
      </c>
      <c r="R30" s="69">
        <v>569.65817400000003</v>
      </c>
      <c r="S30" s="69">
        <v>495.86816531265572</v>
      </c>
      <c r="T30" s="69">
        <v>643.44818268734434</v>
      </c>
      <c r="U30" s="72">
        <v>1647.1869999999999</v>
      </c>
      <c r="V30" s="69">
        <v>1518.3113899904533</v>
      </c>
      <c r="W30" s="70">
        <v>1776.0626100095465</v>
      </c>
      <c r="X30" s="69">
        <v>1712.5170000000001</v>
      </c>
      <c r="Y30" s="69">
        <v>1533.5442350617714</v>
      </c>
      <c r="Z30" s="69">
        <v>1891.4897649382287</v>
      </c>
      <c r="AA30" s="72">
        <v>1169.4690000000001</v>
      </c>
      <c r="AB30" s="69">
        <v>1055.2037597233741</v>
      </c>
      <c r="AC30" s="70">
        <v>1283.734240276626</v>
      </c>
      <c r="AD30" s="69">
        <v>838.94559000000004</v>
      </c>
      <c r="AE30" s="69">
        <v>752.68494644077293</v>
      </c>
      <c r="AF30" s="69">
        <v>925.20623355922714</v>
      </c>
      <c r="AG30" s="72">
        <v>271.84850999999998</v>
      </c>
      <c r="AH30" s="69">
        <v>227.12851145081956</v>
      </c>
      <c r="AI30" s="70">
        <v>316.56850854918036</v>
      </c>
      <c r="AJ30" s="69">
        <v>702.48728000000006</v>
      </c>
      <c r="AK30" s="69">
        <v>596.11884136120955</v>
      </c>
      <c r="AL30" s="69">
        <v>808.85571863879056</v>
      </c>
      <c r="AM30" s="72">
        <v>1069.8209999999999</v>
      </c>
      <c r="AN30" s="69">
        <v>949.63081712792791</v>
      </c>
      <c r="AO30" s="70">
        <v>1190.0111828720719</v>
      </c>
      <c r="AQ30" s="67" t="s">
        <v>84</v>
      </c>
      <c r="AR30" s="68">
        <f t="shared" si="1"/>
        <v>26</v>
      </c>
      <c r="AS30" s="72">
        <v>137.55372665396584</v>
      </c>
      <c r="AT30" s="69">
        <v>86.942074990173325</v>
      </c>
      <c r="AU30" s="70">
        <v>188.16537831775835</v>
      </c>
      <c r="AV30" s="69">
        <v>573.19727059150557</v>
      </c>
      <c r="AW30" s="69">
        <v>471.16347635853799</v>
      </c>
      <c r="AX30" s="69">
        <v>675.23106482447315</v>
      </c>
      <c r="AY30" s="72">
        <v>549.68069247565006</v>
      </c>
      <c r="AZ30" s="69">
        <v>477.79765858048847</v>
      </c>
      <c r="BA30" s="70">
        <v>621.56372637081165</v>
      </c>
      <c r="BB30" s="69">
        <v>424.89653088991815</v>
      </c>
      <c r="BC30" s="69">
        <v>355.0945311676021</v>
      </c>
      <c r="BD30" s="69">
        <v>494.69853061223421</v>
      </c>
      <c r="BE30" s="72">
        <v>547.82804867750792</v>
      </c>
      <c r="BF30" s="69">
        <v>461.77670538785065</v>
      </c>
      <c r="BG30" s="70">
        <v>633.87939196716525</v>
      </c>
      <c r="BH30" s="69">
        <v>162.31073964812862</v>
      </c>
      <c r="BI30" s="69">
        <v>115.19429145125514</v>
      </c>
      <c r="BJ30" s="69">
        <v>209.42718784500209</v>
      </c>
      <c r="BK30" s="72">
        <v>214.34130359219364</v>
      </c>
      <c r="BL30" s="69">
        <v>179.75489060347252</v>
      </c>
      <c r="BM30" s="70">
        <v>248.92771658091476</v>
      </c>
      <c r="BN30" s="69">
        <v>422.67174021177971</v>
      </c>
      <c r="BO30" s="69">
        <v>376.5949367738944</v>
      </c>
      <c r="BP30" s="70">
        <v>468.74854364966501</v>
      </c>
    </row>
    <row r="31" spans="1:68" x14ac:dyDescent="0.3">
      <c r="A31" s="67" t="s">
        <v>85</v>
      </c>
      <c r="B31" s="71">
        <v>27</v>
      </c>
      <c r="C31" s="69">
        <v>10805.6</v>
      </c>
      <c r="D31" s="69">
        <v>10240.691760410689</v>
      </c>
      <c r="E31" s="70">
        <v>11370.508239589311</v>
      </c>
      <c r="F31" s="72">
        <v>9539.0310000000009</v>
      </c>
      <c r="G31" s="69">
        <v>8977.1854833026573</v>
      </c>
      <c r="H31" s="70">
        <v>10100.876516697344</v>
      </c>
      <c r="I31" s="69">
        <v>1266.568</v>
      </c>
      <c r="J31" s="69">
        <v>1097.1073466050884</v>
      </c>
      <c r="K31" s="70">
        <v>1436.0286533949115</v>
      </c>
      <c r="M31" s="67" t="s">
        <v>85</v>
      </c>
      <c r="N31" s="68">
        <f t="shared" si="0"/>
        <v>27</v>
      </c>
      <c r="O31" s="72">
        <v>1467.886</v>
      </c>
      <c r="P31" s="69">
        <v>1321.1410208702946</v>
      </c>
      <c r="Q31" s="70">
        <v>1614.6309791297053</v>
      </c>
      <c r="R31" s="69">
        <v>572.74921700000004</v>
      </c>
      <c r="S31" s="69">
        <v>498.95920831265573</v>
      </c>
      <c r="T31" s="69">
        <v>646.53922568734436</v>
      </c>
      <c r="U31" s="72">
        <v>1657.5609999999999</v>
      </c>
      <c r="V31" s="69">
        <v>1528.6853899904534</v>
      </c>
      <c r="W31" s="70">
        <v>1786.4366100095465</v>
      </c>
      <c r="X31" s="69">
        <v>1764.643</v>
      </c>
      <c r="Y31" s="69">
        <v>1585.6702350617713</v>
      </c>
      <c r="Z31" s="69">
        <v>1943.6157649382287</v>
      </c>
      <c r="AA31" s="72">
        <v>1174.6410000000001</v>
      </c>
      <c r="AB31" s="69">
        <v>1060.3757597233741</v>
      </c>
      <c r="AC31" s="70">
        <v>1288.906240276626</v>
      </c>
      <c r="AD31" s="69">
        <v>843.66246000000001</v>
      </c>
      <c r="AE31" s="69">
        <v>757.4018164407729</v>
      </c>
      <c r="AF31" s="69">
        <v>929.92310355922712</v>
      </c>
      <c r="AG31" s="72">
        <v>273.17599999999999</v>
      </c>
      <c r="AH31" s="69">
        <v>228.45600145081957</v>
      </c>
      <c r="AI31" s="70">
        <v>317.89599854918038</v>
      </c>
      <c r="AJ31" s="69">
        <v>706.35172399999999</v>
      </c>
      <c r="AK31" s="69">
        <v>599.98328536120948</v>
      </c>
      <c r="AL31" s="69">
        <v>812.7201626387905</v>
      </c>
      <c r="AM31" s="72">
        <v>1078.3610000000001</v>
      </c>
      <c r="AN31" s="69">
        <v>958.1708171279281</v>
      </c>
      <c r="AO31" s="70">
        <v>1198.5511828720721</v>
      </c>
      <c r="AQ31" s="67" t="s">
        <v>85</v>
      </c>
      <c r="AR31" s="68">
        <f t="shared" si="1"/>
        <v>27</v>
      </c>
      <c r="AS31" s="72">
        <v>145.63576406851826</v>
      </c>
      <c r="AT31" s="69">
        <v>94.321301537862382</v>
      </c>
      <c r="AU31" s="70">
        <v>196.95022659917413</v>
      </c>
      <c r="AV31" s="69">
        <v>595.07099964507847</v>
      </c>
      <c r="AW31" s="69">
        <v>491.62032892187909</v>
      </c>
      <c r="AX31" s="69">
        <v>698.52167036827791</v>
      </c>
      <c r="AY31" s="72">
        <v>560.52049653489655</v>
      </c>
      <c r="AZ31" s="69">
        <v>487.63927001602394</v>
      </c>
      <c r="BA31" s="70">
        <v>633.40172305376916</v>
      </c>
      <c r="BB31" s="69">
        <v>461.86715878570124</v>
      </c>
      <c r="BC31" s="69">
        <v>391.09586439860084</v>
      </c>
      <c r="BD31" s="69">
        <v>532.63845317280163</v>
      </c>
      <c r="BE31" s="72">
        <v>517.68968525510297</v>
      </c>
      <c r="BF31" s="69">
        <v>430.44340330638141</v>
      </c>
      <c r="BG31" s="70">
        <v>604.93596720382459</v>
      </c>
      <c r="BH31" s="69">
        <v>172.80347456459336</v>
      </c>
      <c r="BI31" s="69">
        <v>125.03275110279195</v>
      </c>
      <c r="BJ31" s="69">
        <v>220.57419802639475</v>
      </c>
      <c r="BK31" s="72">
        <v>220.87269837668504</v>
      </c>
      <c r="BL31" s="69">
        <v>185.80600651748222</v>
      </c>
      <c r="BM31" s="70">
        <v>255.93939023588786</v>
      </c>
      <c r="BN31" s="69">
        <v>410.53900000510617</v>
      </c>
      <c r="BO31" s="69">
        <v>364.44426217042883</v>
      </c>
      <c r="BP31" s="70">
        <v>456.63373783978352</v>
      </c>
    </row>
    <row r="32" spans="1:68" x14ac:dyDescent="0.3">
      <c r="A32" s="67" t="s">
        <v>86</v>
      </c>
      <c r="B32" s="71">
        <v>28</v>
      </c>
      <c r="C32" s="69">
        <v>10506.66</v>
      </c>
      <c r="D32" s="69">
        <v>9941.7517604106888</v>
      </c>
      <c r="E32" s="70">
        <v>11071.568239589311</v>
      </c>
      <c r="F32" s="72">
        <v>9390.2119999999995</v>
      </c>
      <c r="G32" s="69">
        <v>8828.366483302656</v>
      </c>
      <c r="H32" s="70">
        <v>9952.0575166973431</v>
      </c>
      <c r="I32" s="69">
        <v>1116.4490000000001</v>
      </c>
      <c r="J32" s="69">
        <v>946.98834660508851</v>
      </c>
      <c r="K32" s="70">
        <v>1285.9096533949116</v>
      </c>
      <c r="M32" s="67" t="s">
        <v>86</v>
      </c>
      <c r="N32" s="68">
        <f t="shared" si="0"/>
        <v>28</v>
      </c>
      <c r="O32" s="72">
        <v>1444.1569999999999</v>
      </c>
      <c r="P32" s="69">
        <v>1297.4120208702946</v>
      </c>
      <c r="Q32" s="70">
        <v>1590.9019791297053</v>
      </c>
      <c r="R32" s="69">
        <v>564.15269999999998</v>
      </c>
      <c r="S32" s="69">
        <v>490.36269131265567</v>
      </c>
      <c r="T32" s="69">
        <v>637.94270868734429</v>
      </c>
      <c r="U32" s="72">
        <v>1635.5039999999999</v>
      </c>
      <c r="V32" s="69">
        <v>1506.6283899904533</v>
      </c>
      <c r="W32" s="70">
        <v>1764.3796100095465</v>
      </c>
      <c r="X32" s="69">
        <v>1769.2357999999999</v>
      </c>
      <c r="Y32" s="69">
        <v>1590.2630350617712</v>
      </c>
      <c r="Z32" s="69">
        <v>1948.2085649382286</v>
      </c>
      <c r="AA32" s="72">
        <v>1154.9761000000001</v>
      </c>
      <c r="AB32" s="69">
        <v>1040.7108597233741</v>
      </c>
      <c r="AC32" s="70">
        <v>1269.241340276626</v>
      </c>
      <c r="AD32" s="69">
        <v>831.10668999999996</v>
      </c>
      <c r="AE32" s="69">
        <v>744.84604644077285</v>
      </c>
      <c r="AF32" s="69">
        <v>917.36733355922706</v>
      </c>
      <c r="AG32" s="72">
        <v>268.78519</v>
      </c>
      <c r="AH32" s="69">
        <v>224.06519145081958</v>
      </c>
      <c r="AI32" s="70">
        <v>313.50518854918039</v>
      </c>
      <c r="AJ32" s="69">
        <v>695.86060999999995</v>
      </c>
      <c r="AK32" s="69">
        <v>589.49217136120944</v>
      </c>
      <c r="AL32" s="69">
        <v>802.22904863879046</v>
      </c>
      <c r="AM32" s="72">
        <v>1026.433</v>
      </c>
      <c r="AN32" s="69">
        <v>906.24281712792799</v>
      </c>
      <c r="AO32" s="70">
        <v>1146.623182872072</v>
      </c>
      <c r="AQ32" s="67" t="s">
        <v>86</v>
      </c>
      <c r="AR32" s="68">
        <f t="shared" si="1"/>
        <v>28</v>
      </c>
      <c r="AS32" s="72">
        <v>132.52217268701469</v>
      </c>
      <c r="AT32" s="69">
        <v>80.509414658587076</v>
      </c>
      <c r="AU32" s="70">
        <v>184.5349307154423</v>
      </c>
      <c r="AV32" s="69">
        <v>574.09661492685939</v>
      </c>
      <c r="AW32" s="69">
        <v>469.23817076036767</v>
      </c>
      <c r="AX32" s="69">
        <v>678.95505909335111</v>
      </c>
      <c r="AY32" s="72">
        <v>487.26886451749937</v>
      </c>
      <c r="AZ32" s="69">
        <v>413.39585849163484</v>
      </c>
      <c r="BA32" s="70">
        <v>561.14187054336389</v>
      </c>
      <c r="BB32" s="69">
        <v>433.54350041962715</v>
      </c>
      <c r="BC32" s="69">
        <v>361.80913882291765</v>
      </c>
      <c r="BD32" s="69">
        <v>505.27786201633666</v>
      </c>
      <c r="BE32" s="72">
        <v>464.08475844347947</v>
      </c>
      <c r="BF32" s="69">
        <v>375.65121499229707</v>
      </c>
      <c r="BG32" s="70">
        <v>552.51830189466182</v>
      </c>
      <c r="BH32" s="69">
        <v>152.44592312610371</v>
      </c>
      <c r="BI32" s="69">
        <v>104.02512794039509</v>
      </c>
      <c r="BJ32" s="69">
        <v>200.86671831181232</v>
      </c>
      <c r="BK32" s="72">
        <v>218.53603489773423</v>
      </c>
      <c r="BL32" s="69">
        <v>182.99214982945512</v>
      </c>
      <c r="BM32" s="70">
        <v>254.07991996601334</v>
      </c>
      <c r="BN32" s="69">
        <v>385.99714972910573</v>
      </c>
      <c r="BO32" s="69">
        <v>339.88318134783179</v>
      </c>
      <c r="BP32" s="70">
        <v>432.11111811037966</v>
      </c>
    </row>
    <row r="33" spans="1:68" x14ac:dyDescent="0.3">
      <c r="A33" s="67" t="s">
        <v>87</v>
      </c>
      <c r="B33" s="71">
        <v>29</v>
      </c>
      <c r="C33" s="69">
        <v>10239</v>
      </c>
      <c r="D33" s="69">
        <v>9674.0917604106889</v>
      </c>
      <c r="E33" s="70">
        <v>10803.908239589311</v>
      </c>
      <c r="F33" s="72">
        <v>9201.8646000000008</v>
      </c>
      <c r="G33" s="69">
        <v>8640.0190833026572</v>
      </c>
      <c r="H33" s="70">
        <v>9763.7101166973443</v>
      </c>
      <c r="I33" s="69">
        <v>1037.1320000000001</v>
      </c>
      <c r="J33" s="69">
        <v>867.6713466050885</v>
      </c>
      <c r="K33" s="70">
        <v>1206.5926533949116</v>
      </c>
      <c r="M33" s="67" t="s">
        <v>87</v>
      </c>
      <c r="N33" s="68">
        <f t="shared" si="0"/>
        <v>29</v>
      </c>
      <c r="O33" s="72">
        <v>1408.931</v>
      </c>
      <c r="P33" s="69">
        <v>1262.1860208702947</v>
      </c>
      <c r="Q33" s="70">
        <v>1555.6759791297054</v>
      </c>
      <c r="R33" s="69">
        <v>549.41786000000002</v>
      </c>
      <c r="S33" s="69">
        <v>475.62785131265571</v>
      </c>
      <c r="T33" s="69">
        <v>623.20786868734433</v>
      </c>
      <c r="U33" s="72">
        <v>1590.08</v>
      </c>
      <c r="V33" s="69">
        <v>1461.2043899904534</v>
      </c>
      <c r="W33" s="70">
        <v>1718.9556100095465</v>
      </c>
      <c r="X33" s="69">
        <v>1753.74</v>
      </c>
      <c r="Y33" s="69">
        <v>1574.7672350617713</v>
      </c>
      <c r="Z33" s="69">
        <v>1932.7127649382287</v>
      </c>
      <c r="AA33" s="72">
        <v>1126.9474</v>
      </c>
      <c r="AB33" s="69">
        <v>1012.6821597233742</v>
      </c>
      <c r="AC33" s="70">
        <v>1241.212640276626</v>
      </c>
      <c r="AD33" s="69">
        <v>809.14896999999996</v>
      </c>
      <c r="AE33" s="69">
        <v>722.88832644077286</v>
      </c>
      <c r="AF33" s="69">
        <v>895.40961355922707</v>
      </c>
      <c r="AG33" s="72">
        <v>262.04334999999998</v>
      </c>
      <c r="AH33" s="69">
        <v>217.32335145081956</v>
      </c>
      <c r="AI33" s="70">
        <v>306.76334854918036</v>
      </c>
      <c r="AJ33" s="69">
        <v>677.58450000000005</v>
      </c>
      <c r="AK33" s="69">
        <v>571.21606136120954</v>
      </c>
      <c r="AL33" s="69">
        <v>783.95293863879056</v>
      </c>
      <c r="AM33" s="72">
        <v>1023.971</v>
      </c>
      <c r="AN33" s="69">
        <v>903.780817127928</v>
      </c>
      <c r="AO33" s="70">
        <v>1144.161182872072</v>
      </c>
      <c r="AQ33" s="67" t="s">
        <v>87</v>
      </c>
      <c r="AR33" s="68">
        <f t="shared" si="1"/>
        <v>29</v>
      </c>
      <c r="AS33" s="72">
        <v>129.31489681620556</v>
      </c>
      <c r="AT33" s="69">
        <v>76.608161477224684</v>
      </c>
      <c r="AU33" s="70">
        <v>182.02163215518644</v>
      </c>
      <c r="AV33" s="69">
        <v>582.42905883426533</v>
      </c>
      <c r="AW33" s="69">
        <v>476.17154675001984</v>
      </c>
      <c r="AX33" s="69">
        <v>688.68657091851082</v>
      </c>
      <c r="AY33" s="72">
        <v>493.98484919704049</v>
      </c>
      <c r="AZ33" s="69">
        <v>419.1261967261961</v>
      </c>
      <c r="BA33" s="70">
        <v>568.84350166788488</v>
      </c>
      <c r="BB33" s="69">
        <v>434.41715438948319</v>
      </c>
      <c r="BC33" s="69">
        <v>361.72568109129588</v>
      </c>
      <c r="BD33" s="69">
        <v>507.10862768767049</v>
      </c>
      <c r="BE33" s="72">
        <v>473.09605645973505</v>
      </c>
      <c r="BF33" s="69">
        <v>383.48259340856902</v>
      </c>
      <c r="BG33" s="70">
        <v>562.70951951090103</v>
      </c>
      <c r="BH33" s="69">
        <v>134.75554674236975</v>
      </c>
      <c r="BI33" s="69">
        <v>85.68869980913675</v>
      </c>
      <c r="BJ33" s="69">
        <v>183.82239367560274</v>
      </c>
      <c r="BK33" s="72">
        <v>199.04210516992586</v>
      </c>
      <c r="BL33" s="69">
        <v>163.02397780607731</v>
      </c>
      <c r="BM33" s="70">
        <v>235.06023253377441</v>
      </c>
      <c r="BN33" s="69">
        <v>383.52437919707893</v>
      </c>
      <c r="BO33" s="69">
        <v>337.38984003758026</v>
      </c>
      <c r="BP33" s="70">
        <v>429.6589183565776</v>
      </c>
    </row>
    <row r="34" spans="1:68" x14ac:dyDescent="0.3">
      <c r="A34" s="67" t="s">
        <v>88</v>
      </c>
      <c r="B34" s="71">
        <v>30</v>
      </c>
      <c r="C34" s="69">
        <v>9887.8070000000007</v>
      </c>
      <c r="D34" s="69">
        <v>9322.8987604106896</v>
      </c>
      <c r="E34" s="70">
        <v>10452.715239589312</v>
      </c>
      <c r="F34" s="72">
        <v>8800.0640000000003</v>
      </c>
      <c r="G34" s="69">
        <v>8238.2184833026568</v>
      </c>
      <c r="H34" s="70">
        <v>9361.9095166973439</v>
      </c>
      <c r="I34" s="69">
        <v>1087.7429999999999</v>
      </c>
      <c r="J34" s="69">
        <v>918.28234660508838</v>
      </c>
      <c r="K34" s="70">
        <v>1257.2036533949115</v>
      </c>
      <c r="M34" s="67" t="s">
        <v>88</v>
      </c>
      <c r="N34" s="68">
        <f t="shared" si="0"/>
        <v>30</v>
      </c>
      <c r="O34" s="72">
        <v>1353.106</v>
      </c>
      <c r="P34" s="69">
        <v>1206.3610208702946</v>
      </c>
      <c r="Q34" s="70">
        <v>1499.8509791297054</v>
      </c>
      <c r="R34" s="69">
        <v>527.20434999999998</v>
      </c>
      <c r="S34" s="69">
        <v>453.41434131265567</v>
      </c>
      <c r="T34" s="69">
        <v>600.99435868734429</v>
      </c>
      <c r="U34" s="72">
        <v>1524.3259</v>
      </c>
      <c r="V34" s="69">
        <v>1395.4502899904535</v>
      </c>
      <c r="W34" s="70">
        <v>1653.2015100095466</v>
      </c>
      <c r="X34" s="69">
        <v>1679.4849999999999</v>
      </c>
      <c r="Y34" s="69">
        <v>1500.5122350617712</v>
      </c>
      <c r="Z34" s="69">
        <v>1858.4577649382286</v>
      </c>
      <c r="AA34" s="72">
        <v>1082.4960000000001</v>
      </c>
      <c r="AB34" s="69">
        <v>968.23075972337426</v>
      </c>
      <c r="AC34" s="70">
        <v>1196.761240276626</v>
      </c>
      <c r="AD34" s="69">
        <v>776.33473000000004</v>
      </c>
      <c r="AE34" s="69">
        <v>690.07408644077293</v>
      </c>
      <c r="AF34" s="69">
        <v>862.59537355922714</v>
      </c>
      <c r="AG34" s="72">
        <v>251.59950799999999</v>
      </c>
      <c r="AH34" s="69">
        <v>206.87950945081957</v>
      </c>
      <c r="AI34" s="70">
        <v>296.3195065491804</v>
      </c>
      <c r="AJ34" s="69">
        <v>650.13306999999998</v>
      </c>
      <c r="AK34" s="69">
        <v>543.76463136120947</v>
      </c>
      <c r="AL34" s="69">
        <v>756.50150863879048</v>
      </c>
      <c r="AM34" s="72">
        <v>955.37951999999996</v>
      </c>
      <c r="AN34" s="69">
        <v>835.18933712792796</v>
      </c>
      <c r="AO34" s="70">
        <v>1075.569702872072</v>
      </c>
      <c r="AQ34" s="67" t="s">
        <v>88</v>
      </c>
      <c r="AR34" s="68">
        <f t="shared" si="1"/>
        <v>30</v>
      </c>
      <c r="AS34" s="72">
        <v>123.53982629517454</v>
      </c>
      <c r="AT34" s="69">
        <v>70.143245982066333</v>
      </c>
      <c r="AU34" s="70">
        <v>176.93640660828274</v>
      </c>
      <c r="AV34" s="69">
        <v>537.35296309565035</v>
      </c>
      <c r="AW34" s="69">
        <v>429.70471394140509</v>
      </c>
      <c r="AX34" s="69">
        <v>645.00121224989562</v>
      </c>
      <c r="AY34" s="72">
        <v>456.23399512174257</v>
      </c>
      <c r="AZ34" s="69">
        <v>380.3955653066019</v>
      </c>
      <c r="BA34" s="70">
        <v>532.07242493688329</v>
      </c>
      <c r="BB34" s="69">
        <v>423.3696455144123</v>
      </c>
      <c r="BC34" s="69">
        <v>349.72675970330511</v>
      </c>
      <c r="BD34" s="69">
        <v>497.01253132551949</v>
      </c>
      <c r="BE34" s="72">
        <v>449.8208633737521</v>
      </c>
      <c r="BF34" s="69">
        <v>359.03450663637307</v>
      </c>
      <c r="BG34" s="70">
        <v>540.60722011113114</v>
      </c>
      <c r="BH34" s="69">
        <v>141.53275928305914</v>
      </c>
      <c r="BI34" s="69">
        <v>91.82370756261119</v>
      </c>
      <c r="BJ34" s="69">
        <v>191.24181100350708</v>
      </c>
      <c r="BK34" s="72">
        <v>220.84813789198853</v>
      </c>
      <c r="BL34" s="69">
        <v>184.35859214148357</v>
      </c>
      <c r="BM34" s="70">
        <v>257.33768364249346</v>
      </c>
      <c r="BN34" s="69">
        <v>400.95589721697121</v>
      </c>
      <c r="BO34" s="69">
        <v>354.79940315861029</v>
      </c>
      <c r="BP34" s="70">
        <v>447.11239127533213</v>
      </c>
    </row>
    <row r="35" spans="1:68" x14ac:dyDescent="0.3">
      <c r="A35" s="67" t="s">
        <v>89</v>
      </c>
      <c r="B35" s="71">
        <v>31</v>
      </c>
      <c r="C35" s="69">
        <v>10250.52</v>
      </c>
      <c r="D35" s="69">
        <v>9685.6117604106894</v>
      </c>
      <c r="E35" s="70">
        <v>10815.428239589311</v>
      </c>
      <c r="F35" s="72">
        <v>8977.4169999999995</v>
      </c>
      <c r="G35" s="69">
        <v>8415.5714833026559</v>
      </c>
      <c r="H35" s="70">
        <v>9539.262516697343</v>
      </c>
      <c r="I35" s="69">
        <v>1273.107</v>
      </c>
      <c r="J35" s="69">
        <v>1103.6463466050884</v>
      </c>
      <c r="K35" s="70">
        <v>1442.5676533949115</v>
      </c>
      <c r="M35" s="67" t="s">
        <v>89</v>
      </c>
      <c r="N35" s="68">
        <f t="shared" si="0"/>
        <v>31</v>
      </c>
      <c r="O35" s="72">
        <v>1379.251</v>
      </c>
      <c r="P35" s="69">
        <v>1232.5060208702946</v>
      </c>
      <c r="Q35" s="70">
        <v>1525.9959791297053</v>
      </c>
      <c r="R35" s="69">
        <v>538.40488000000005</v>
      </c>
      <c r="S35" s="69">
        <v>464.61487131265574</v>
      </c>
      <c r="T35" s="69">
        <v>612.19488868734436</v>
      </c>
      <c r="U35" s="72">
        <v>1558.607</v>
      </c>
      <c r="V35" s="69">
        <v>1429.7313899904534</v>
      </c>
      <c r="W35" s="70">
        <v>1687.4826100095465</v>
      </c>
      <c r="X35" s="69">
        <v>1717.3071</v>
      </c>
      <c r="Y35" s="69">
        <v>1538.3343350617713</v>
      </c>
      <c r="Z35" s="69">
        <v>1896.2798649382287</v>
      </c>
      <c r="AA35" s="72">
        <v>1103.8130000000001</v>
      </c>
      <c r="AB35" s="69">
        <v>989.54775972337427</v>
      </c>
      <c r="AC35" s="70">
        <v>1218.078240276626</v>
      </c>
      <c r="AD35" s="69">
        <v>793.14945</v>
      </c>
      <c r="AE35" s="69">
        <v>706.8888064407729</v>
      </c>
      <c r="AF35" s="69">
        <v>879.41009355922711</v>
      </c>
      <c r="AG35" s="72">
        <v>256.75011999999998</v>
      </c>
      <c r="AH35" s="69">
        <v>212.03012145081956</v>
      </c>
      <c r="AI35" s="70">
        <v>301.47011854918037</v>
      </c>
      <c r="AJ35" s="69">
        <v>664.01130999999998</v>
      </c>
      <c r="AK35" s="69">
        <v>557.64287136120947</v>
      </c>
      <c r="AL35" s="69">
        <v>770.37974863879049</v>
      </c>
      <c r="AM35" s="72">
        <v>966.12392</v>
      </c>
      <c r="AN35" s="69">
        <v>845.933737127928</v>
      </c>
      <c r="AO35" s="70">
        <v>1086.314102872072</v>
      </c>
      <c r="AQ35" s="67" t="s">
        <v>89</v>
      </c>
      <c r="AR35" s="68">
        <f t="shared" si="1"/>
        <v>31</v>
      </c>
      <c r="AS35" s="72">
        <v>117.10086828690297</v>
      </c>
      <c r="AT35" s="69">
        <v>63.018399943995803</v>
      </c>
      <c r="AU35" s="70">
        <v>171.18333662981013</v>
      </c>
      <c r="AV35" s="69">
        <v>559.94354781031495</v>
      </c>
      <c r="AW35" s="69">
        <v>450.91253884091373</v>
      </c>
      <c r="AX35" s="69">
        <v>668.97455677971618</v>
      </c>
      <c r="AY35" s="72">
        <v>448.03199377263701</v>
      </c>
      <c r="AZ35" s="69">
        <v>371.21940660689563</v>
      </c>
      <c r="BA35" s="70">
        <v>524.84458093837839</v>
      </c>
      <c r="BB35" s="69">
        <v>440.97811519730999</v>
      </c>
      <c r="BC35" s="69">
        <v>366.38927416657066</v>
      </c>
      <c r="BD35" s="69">
        <v>515.56695622804932</v>
      </c>
      <c r="BE35" s="72">
        <v>473.51905894740338</v>
      </c>
      <c r="BF35" s="69">
        <v>381.56653623104046</v>
      </c>
      <c r="BG35" s="70">
        <v>565.4715816637663</v>
      </c>
      <c r="BH35" s="69">
        <v>138.10767313927855</v>
      </c>
      <c r="BI35" s="69">
        <v>87.760100312276833</v>
      </c>
      <c r="BJ35" s="69">
        <v>188.45524596628024</v>
      </c>
      <c r="BK35" s="72">
        <v>208.08525258382093</v>
      </c>
      <c r="BL35" s="69">
        <v>171.12699249812232</v>
      </c>
      <c r="BM35" s="70">
        <v>245.04351266951954</v>
      </c>
      <c r="BN35" s="69">
        <v>378.23286235057714</v>
      </c>
      <c r="BO35" s="69">
        <v>332.05298558903729</v>
      </c>
      <c r="BP35" s="70">
        <v>424.41273911211698</v>
      </c>
    </row>
    <row r="36" spans="1:68" x14ac:dyDescent="0.3">
      <c r="A36" s="67" t="s">
        <v>90</v>
      </c>
      <c r="B36" s="71">
        <v>32</v>
      </c>
      <c r="C36" s="69">
        <v>10120.61</v>
      </c>
      <c r="D36" s="69">
        <v>9555.7017604106895</v>
      </c>
      <c r="E36" s="70">
        <v>10685.518239589312</v>
      </c>
      <c r="F36" s="72">
        <v>8955.1689999999999</v>
      </c>
      <c r="G36" s="69">
        <v>8393.3234833026563</v>
      </c>
      <c r="H36" s="70">
        <v>9517.0145166973434</v>
      </c>
      <c r="I36" s="69">
        <v>1165.4390000000001</v>
      </c>
      <c r="J36" s="69">
        <v>995.97834660508852</v>
      </c>
      <c r="K36" s="70">
        <v>1334.8996533949116</v>
      </c>
      <c r="M36" s="67" t="s">
        <v>90</v>
      </c>
      <c r="N36" s="68">
        <f t="shared" si="0"/>
        <v>32</v>
      </c>
      <c r="O36" s="72">
        <v>1368.165</v>
      </c>
      <c r="P36" s="69">
        <v>1221.4200208702946</v>
      </c>
      <c r="Q36" s="70">
        <v>1514.9099791297053</v>
      </c>
      <c r="R36" s="69">
        <v>535.16548599999999</v>
      </c>
      <c r="S36" s="69">
        <v>461.37547731265568</v>
      </c>
      <c r="T36" s="69">
        <v>608.9554946873443</v>
      </c>
      <c r="U36" s="72">
        <v>1552.1692</v>
      </c>
      <c r="V36" s="69">
        <v>1423.2935899904535</v>
      </c>
      <c r="W36" s="70">
        <v>1681.0448100095466</v>
      </c>
      <c r="X36" s="69">
        <v>1709.249</v>
      </c>
      <c r="Y36" s="69">
        <v>1530.2762350617713</v>
      </c>
      <c r="Z36" s="69">
        <v>1888.2217649382287</v>
      </c>
      <c r="AA36" s="72">
        <v>1094.8330000000001</v>
      </c>
      <c r="AB36" s="69">
        <v>980.56775972337425</v>
      </c>
      <c r="AC36" s="70">
        <v>1209.098240276626</v>
      </c>
      <c r="AD36" s="69">
        <v>788.66296599999998</v>
      </c>
      <c r="AE36" s="69">
        <v>702.40232244077288</v>
      </c>
      <c r="AF36" s="69">
        <v>874.92360955922709</v>
      </c>
      <c r="AG36" s="72">
        <v>254.90303</v>
      </c>
      <c r="AH36" s="69">
        <v>210.18303145081958</v>
      </c>
      <c r="AI36" s="70">
        <v>299.62302854918039</v>
      </c>
      <c r="AJ36" s="69">
        <v>660.12567999999999</v>
      </c>
      <c r="AK36" s="69">
        <v>553.75724136120948</v>
      </c>
      <c r="AL36" s="69">
        <v>766.4941186387905</v>
      </c>
      <c r="AM36" s="72">
        <v>991.89639</v>
      </c>
      <c r="AN36" s="69">
        <v>871.70620712792811</v>
      </c>
      <c r="AO36" s="70">
        <v>1112.0865728720719</v>
      </c>
      <c r="AQ36" s="67" t="s">
        <v>90</v>
      </c>
      <c r="AR36" s="68">
        <f t="shared" si="1"/>
        <v>32</v>
      </c>
      <c r="AS36" s="72">
        <v>130.12835721904585</v>
      </c>
      <c r="AT36" s="69">
        <v>75.363792068844191</v>
      </c>
      <c r="AU36" s="70">
        <v>184.89292236924751</v>
      </c>
      <c r="AV36" s="69">
        <v>557.4892463652327</v>
      </c>
      <c r="AW36" s="69">
        <v>447.08312073801568</v>
      </c>
      <c r="AX36" s="69">
        <v>667.89537199244978</v>
      </c>
      <c r="AY36" s="72">
        <v>465.74251990702305</v>
      </c>
      <c r="AZ36" s="69">
        <v>387.96116001194576</v>
      </c>
      <c r="BA36" s="70">
        <v>543.5238798021004</v>
      </c>
      <c r="BB36" s="69">
        <v>414.32791109638674</v>
      </c>
      <c r="BC36" s="69">
        <v>338.79834358097065</v>
      </c>
      <c r="BD36" s="69">
        <v>489.85747861180283</v>
      </c>
      <c r="BE36" s="72">
        <v>478.79045247898222</v>
      </c>
      <c r="BF36" s="69">
        <v>385.67820972599247</v>
      </c>
      <c r="BG36" s="70">
        <v>571.90269523197196</v>
      </c>
      <c r="BH36" s="69">
        <v>133.27319026482581</v>
      </c>
      <c r="BI36" s="69">
        <v>82.290625734734988</v>
      </c>
      <c r="BJ36" s="69">
        <v>184.25575479491664</v>
      </c>
      <c r="BK36" s="72">
        <v>217.47181835466066</v>
      </c>
      <c r="BL36" s="69">
        <v>180.04743473614218</v>
      </c>
      <c r="BM36" s="70">
        <v>254.89620197317913</v>
      </c>
      <c r="BN36" s="69">
        <v>367.22168455199989</v>
      </c>
      <c r="BO36" s="69">
        <v>321.01695381741894</v>
      </c>
      <c r="BP36" s="70">
        <v>413.42641528658083</v>
      </c>
    </row>
    <row r="37" spans="1:68" x14ac:dyDescent="0.3">
      <c r="A37" s="67" t="s">
        <v>91</v>
      </c>
      <c r="B37" s="71">
        <v>33</v>
      </c>
      <c r="C37" s="69">
        <v>9851.4330000000009</v>
      </c>
      <c r="D37" s="69">
        <v>9286.5247604106899</v>
      </c>
      <c r="E37" s="70">
        <v>10416.341239589312</v>
      </c>
      <c r="F37" s="72">
        <v>8868.8490000000002</v>
      </c>
      <c r="G37" s="69">
        <v>8307.0034833026566</v>
      </c>
      <c r="H37" s="70">
        <v>9430.6945166973437</v>
      </c>
      <c r="I37" s="69">
        <v>982.58394999999996</v>
      </c>
      <c r="J37" s="69">
        <v>813.1232966050884</v>
      </c>
      <c r="K37" s="70">
        <v>1152.0446033949115</v>
      </c>
      <c r="M37" s="67" t="s">
        <v>91</v>
      </c>
      <c r="N37" s="68">
        <f t="shared" si="0"/>
        <v>33</v>
      </c>
      <c r="O37" s="72">
        <v>1350.17</v>
      </c>
      <c r="P37" s="69">
        <v>1203.4250208702947</v>
      </c>
      <c r="Q37" s="70">
        <v>1496.9149791297054</v>
      </c>
      <c r="R37" s="69">
        <v>528.17628000000002</v>
      </c>
      <c r="S37" s="69">
        <v>454.38627131265571</v>
      </c>
      <c r="T37" s="69">
        <v>601.96628868734433</v>
      </c>
      <c r="U37" s="72">
        <v>1532.6</v>
      </c>
      <c r="V37" s="69">
        <v>1403.7243899904533</v>
      </c>
      <c r="W37" s="70">
        <v>1661.4756100095465</v>
      </c>
      <c r="X37" s="69">
        <v>1711.085</v>
      </c>
      <c r="Y37" s="69">
        <v>1532.1122350617713</v>
      </c>
      <c r="Z37" s="69">
        <v>1890.0577649382287</v>
      </c>
      <c r="AA37" s="72">
        <v>1080.0909999999999</v>
      </c>
      <c r="AB37" s="69">
        <v>965.82575972337406</v>
      </c>
      <c r="AC37" s="70">
        <v>1194.3562402766258</v>
      </c>
      <c r="AD37" s="69">
        <v>778.33930999999995</v>
      </c>
      <c r="AE37" s="69">
        <v>692.07866644077285</v>
      </c>
      <c r="AF37" s="69">
        <v>864.59995355922706</v>
      </c>
      <c r="AG37" s="72">
        <v>251.50153</v>
      </c>
      <c r="AH37" s="69">
        <v>206.78153145081959</v>
      </c>
      <c r="AI37" s="70">
        <v>296.22152854918039</v>
      </c>
      <c r="AJ37" s="69">
        <v>651.53375000000005</v>
      </c>
      <c r="AK37" s="69">
        <v>545.16531136120955</v>
      </c>
      <c r="AL37" s="69">
        <v>757.90218863879056</v>
      </c>
      <c r="AM37" s="72">
        <v>985.35112000000004</v>
      </c>
      <c r="AN37" s="69">
        <v>865.16093712792804</v>
      </c>
      <c r="AO37" s="70">
        <v>1105.541302872072</v>
      </c>
      <c r="AQ37" s="67" t="s">
        <v>91</v>
      </c>
      <c r="AR37" s="68">
        <f t="shared" si="1"/>
        <v>33</v>
      </c>
      <c r="AS37" s="72">
        <v>125.99779273830693</v>
      </c>
      <c r="AT37" s="69">
        <v>70.554765237665549</v>
      </c>
      <c r="AU37" s="70">
        <v>181.44082023894831</v>
      </c>
      <c r="AV37" s="69">
        <v>564.34439905388308</v>
      </c>
      <c r="AW37" s="69">
        <v>452.57048388445861</v>
      </c>
      <c r="AX37" s="69">
        <v>676.11831422330761</v>
      </c>
      <c r="AY37" s="72">
        <v>467.91292301529791</v>
      </c>
      <c r="AZ37" s="69">
        <v>389.16795236004975</v>
      </c>
      <c r="BA37" s="70">
        <v>546.65789367054606</v>
      </c>
      <c r="BB37" s="69">
        <v>457.50558252477452</v>
      </c>
      <c r="BC37" s="69">
        <v>381.0403010533787</v>
      </c>
      <c r="BD37" s="69">
        <v>533.97086399617035</v>
      </c>
      <c r="BE37" s="72">
        <v>432.59600667262458</v>
      </c>
      <c r="BF37" s="69">
        <v>338.33022328803037</v>
      </c>
      <c r="BG37" s="70">
        <v>526.86179005721874</v>
      </c>
      <c r="BH37" s="69">
        <v>134.94937324080851</v>
      </c>
      <c r="BI37" s="69">
        <v>83.335200471564121</v>
      </c>
      <c r="BJ37" s="69">
        <v>186.5635460100529</v>
      </c>
      <c r="BK37" s="72">
        <v>218.90206071547095</v>
      </c>
      <c r="BL37" s="69">
        <v>181.01403723778554</v>
      </c>
      <c r="BM37" s="70">
        <v>256.79008419315636</v>
      </c>
      <c r="BN37" s="69">
        <v>349.17535732830294</v>
      </c>
      <c r="BO37" s="69">
        <v>302.94425811648239</v>
      </c>
      <c r="BP37" s="70">
        <v>395.40645654012349</v>
      </c>
    </row>
    <row r="38" spans="1:68" x14ac:dyDescent="0.3">
      <c r="A38" s="67" t="s">
        <v>92</v>
      </c>
      <c r="B38" s="71">
        <v>34</v>
      </c>
      <c r="C38" s="69">
        <v>9722.2510000000002</v>
      </c>
      <c r="D38" s="69">
        <v>9157.3427604106892</v>
      </c>
      <c r="E38" s="70">
        <v>10287.159239589311</v>
      </c>
      <c r="F38" s="72">
        <v>8687.2009999999991</v>
      </c>
      <c r="G38" s="69">
        <v>8125.3554833026556</v>
      </c>
      <c r="H38" s="70">
        <v>9249.0465166973427</v>
      </c>
      <c r="I38" s="69">
        <v>1035.05</v>
      </c>
      <c r="J38" s="69">
        <v>865.58934660508839</v>
      </c>
      <c r="K38" s="70">
        <v>1204.5106533949115</v>
      </c>
      <c r="M38" s="67" t="s">
        <v>92</v>
      </c>
      <c r="N38" s="68">
        <f t="shared" si="0"/>
        <v>34</v>
      </c>
      <c r="O38" s="72">
        <v>1319.0163</v>
      </c>
      <c r="P38" s="69">
        <v>1172.2713208702946</v>
      </c>
      <c r="Q38" s="70">
        <v>1465.7612791297054</v>
      </c>
      <c r="R38" s="69">
        <v>516.41102999999998</v>
      </c>
      <c r="S38" s="69">
        <v>442.62102131265567</v>
      </c>
      <c r="T38" s="69">
        <v>590.20103868734429</v>
      </c>
      <c r="U38" s="72">
        <v>1500.2550000000001</v>
      </c>
      <c r="V38" s="69">
        <v>1371.3793899904535</v>
      </c>
      <c r="W38" s="70">
        <v>1629.1306100095467</v>
      </c>
      <c r="X38" s="69">
        <v>1711.5039999999999</v>
      </c>
      <c r="Y38" s="69">
        <v>1532.5312350617712</v>
      </c>
      <c r="Z38" s="69">
        <v>1890.4767649382286</v>
      </c>
      <c r="AA38" s="72">
        <v>1054.739</v>
      </c>
      <c r="AB38" s="69">
        <v>940.4737597233742</v>
      </c>
      <c r="AC38" s="70">
        <v>1169.004240276626</v>
      </c>
      <c r="AD38" s="69">
        <v>761.06957999999997</v>
      </c>
      <c r="AE38" s="69">
        <v>674.80893644077287</v>
      </c>
      <c r="AF38" s="69">
        <v>847.33022355922708</v>
      </c>
      <c r="AG38" s="72">
        <v>245.71449000000001</v>
      </c>
      <c r="AH38" s="69">
        <v>200.9944914508196</v>
      </c>
      <c r="AI38" s="70">
        <v>290.4344885491804</v>
      </c>
      <c r="AJ38" s="69">
        <v>637.09104000000002</v>
      </c>
      <c r="AK38" s="69">
        <v>530.72260136120951</v>
      </c>
      <c r="AL38" s="69">
        <v>743.45947863879053</v>
      </c>
      <c r="AM38" s="72">
        <v>941.40092000000004</v>
      </c>
      <c r="AN38" s="69">
        <v>821.21073712792804</v>
      </c>
      <c r="AO38" s="70">
        <v>1061.591102872072</v>
      </c>
      <c r="AQ38" s="67" t="s">
        <v>92</v>
      </c>
      <c r="AR38" s="68">
        <f t="shared" si="1"/>
        <v>34</v>
      </c>
      <c r="AS38" s="72">
        <v>127.83107221424004</v>
      </c>
      <c r="AT38" s="69">
        <v>71.713068362397436</v>
      </c>
      <c r="AU38" s="70">
        <v>183.94907606608263</v>
      </c>
      <c r="AV38" s="69">
        <v>545.63219369221838</v>
      </c>
      <c r="AW38" s="69">
        <v>432.49751680357394</v>
      </c>
      <c r="AX38" s="69">
        <v>658.76687058086281</v>
      </c>
      <c r="AY38" s="72">
        <v>436.57929985701827</v>
      </c>
      <c r="AZ38" s="69">
        <v>356.87566955845045</v>
      </c>
      <c r="BA38" s="70">
        <v>516.28293015558609</v>
      </c>
      <c r="BB38" s="69">
        <v>431.79588514281505</v>
      </c>
      <c r="BC38" s="69">
        <v>354.39969749605683</v>
      </c>
      <c r="BD38" s="69">
        <v>509.19207278957327</v>
      </c>
      <c r="BE38" s="72">
        <v>412.5870281859639</v>
      </c>
      <c r="BF38" s="69">
        <v>317.17363116300334</v>
      </c>
      <c r="BG38" s="70">
        <v>508.00042520892447</v>
      </c>
      <c r="BH38" s="69">
        <v>120.79082015268118</v>
      </c>
      <c r="BI38" s="69">
        <v>68.548284402976336</v>
      </c>
      <c r="BJ38" s="69">
        <v>173.03335590238601</v>
      </c>
      <c r="BK38" s="72">
        <v>215.26993290811859</v>
      </c>
      <c r="BL38" s="69">
        <v>176.92065179364741</v>
      </c>
      <c r="BM38" s="70">
        <v>253.61921402258977</v>
      </c>
      <c r="BN38" s="69">
        <v>312.7236360076476</v>
      </c>
      <c r="BO38" s="69">
        <v>266.4646108245928</v>
      </c>
      <c r="BP38" s="70">
        <v>358.9826611907024</v>
      </c>
    </row>
    <row r="39" spans="1:68" x14ac:dyDescent="0.3">
      <c r="A39" s="67" t="s">
        <v>93</v>
      </c>
      <c r="B39" s="71">
        <v>35</v>
      </c>
      <c r="C39" s="69">
        <v>9700.0570000000007</v>
      </c>
      <c r="D39" s="69">
        <v>9135.1487604106896</v>
      </c>
      <c r="E39" s="70">
        <v>10264.965239589312</v>
      </c>
      <c r="F39" s="72">
        <v>8522.9259999999995</v>
      </c>
      <c r="G39" s="69">
        <v>7961.0804833026559</v>
      </c>
      <c r="H39" s="70">
        <v>9084.771516697343</v>
      </c>
      <c r="I39" s="69">
        <v>1177.1310000000001</v>
      </c>
      <c r="J39" s="69">
        <v>1007.6703466050885</v>
      </c>
      <c r="K39" s="70">
        <v>1346.5916533949116</v>
      </c>
      <c r="M39" s="67" t="s">
        <v>93</v>
      </c>
      <c r="N39" s="68">
        <f t="shared" si="0"/>
        <v>35</v>
      </c>
      <c r="O39" s="72">
        <v>1297.703</v>
      </c>
      <c r="P39" s="69">
        <v>1150.9580208702946</v>
      </c>
      <c r="Q39" s="70">
        <v>1444.4479791297053</v>
      </c>
      <c r="R39" s="69">
        <v>508.33461999999997</v>
      </c>
      <c r="S39" s="69">
        <v>434.54461131265566</v>
      </c>
      <c r="T39" s="69">
        <v>582.12462868734428</v>
      </c>
      <c r="U39" s="72">
        <v>1477.548</v>
      </c>
      <c r="V39" s="69">
        <v>1348.6723899904534</v>
      </c>
      <c r="W39" s="70">
        <v>1606.4236100095466</v>
      </c>
      <c r="X39" s="69">
        <v>1647.3889999999999</v>
      </c>
      <c r="Y39" s="69">
        <v>1468.4162350617712</v>
      </c>
      <c r="Z39" s="69">
        <v>1826.3617649382286</v>
      </c>
      <c r="AA39" s="72">
        <v>1037.6479999999999</v>
      </c>
      <c r="AB39" s="69">
        <v>923.38275972337408</v>
      </c>
      <c r="AC39" s="70">
        <v>1151.9132402766259</v>
      </c>
      <c r="AD39" s="69">
        <v>749.23479999999995</v>
      </c>
      <c r="AE39" s="69">
        <v>662.97415644077284</v>
      </c>
      <c r="AF39" s="69">
        <v>835.49544355922706</v>
      </c>
      <c r="AG39" s="72">
        <v>241.79384999999999</v>
      </c>
      <c r="AH39" s="69">
        <v>197.07385145081957</v>
      </c>
      <c r="AI39" s="70">
        <v>286.51384854918041</v>
      </c>
      <c r="AJ39" s="69">
        <v>627.15560000000005</v>
      </c>
      <c r="AK39" s="69">
        <v>520.78716136120954</v>
      </c>
      <c r="AL39" s="69">
        <v>733.52403863879056</v>
      </c>
      <c r="AM39" s="72">
        <v>936.11928999999998</v>
      </c>
      <c r="AN39" s="69">
        <v>815.92910712792809</v>
      </c>
      <c r="AO39" s="70">
        <v>1056.3094728720719</v>
      </c>
      <c r="AQ39" s="67" t="s">
        <v>93</v>
      </c>
      <c r="AR39" s="68">
        <f t="shared" si="1"/>
        <v>35</v>
      </c>
      <c r="AS39" s="72">
        <v>118.62972741448823</v>
      </c>
      <c r="AT39" s="69">
        <v>61.840092471643295</v>
      </c>
      <c r="AU39" s="70">
        <v>175.41936235733317</v>
      </c>
      <c r="AV39" s="69">
        <v>548.28667686444646</v>
      </c>
      <c r="AW39" s="69">
        <v>433.79798234770669</v>
      </c>
      <c r="AX39" s="69">
        <v>662.77537138118623</v>
      </c>
      <c r="AY39" s="72">
        <v>435.18229397580336</v>
      </c>
      <c r="AZ39" s="69">
        <v>354.52475526104166</v>
      </c>
      <c r="BA39" s="70">
        <v>515.839832690565</v>
      </c>
      <c r="BB39" s="69">
        <v>403.92906295144434</v>
      </c>
      <c r="BC39" s="69">
        <v>325.60658280707963</v>
      </c>
      <c r="BD39" s="69">
        <v>482.25154309580904</v>
      </c>
      <c r="BE39" s="72">
        <v>404.23046768929447</v>
      </c>
      <c r="BF39" s="69">
        <v>307.67514473276088</v>
      </c>
      <c r="BG39" s="70">
        <v>500.78579064582806</v>
      </c>
      <c r="BH39" s="69">
        <v>122.84158897780307</v>
      </c>
      <c r="BI39" s="69">
        <v>69.973804486625909</v>
      </c>
      <c r="BJ39" s="69">
        <v>175.70937346898023</v>
      </c>
      <c r="BK39" s="72">
        <v>211.55899142665146</v>
      </c>
      <c r="BL39" s="69">
        <v>172.75073872113674</v>
      </c>
      <c r="BM39" s="70">
        <v>250.36724413216618</v>
      </c>
      <c r="BN39" s="69">
        <v>361.07049893128089</v>
      </c>
      <c r="BO39" s="69">
        <v>314.78194755130824</v>
      </c>
      <c r="BP39" s="70">
        <v>407.35905031125355</v>
      </c>
    </row>
    <row r="40" spans="1:68" x14ac:dyDescent="0.3">
      <c r="A40" s="67" t="s">
        <v>94</v>
      </c>
      <c r="B40" s="71">
        <v>36</v>
      </c>
      <c r="C40" s="69">
        <v>10011.08</v>
      </c>
      <c r="D40" s="69">
        <v>9446.1717604106889</v>
      </c>
      <c r="E40" s="70">
        <v>10575.988239589311</v>
      </c>
      <c r="F40" s="72">
        <v>8761.8338999999996</v>
      </c>
      <c r="G40" s="69">
        <v>8199.9883833026561</v>
      </c>
      <c r="H40" s="70">
        <v>9323.6794166973432</v>
      </c>
      <c r="I40" s="69">
        <v>1249.2429999999999</v>
      </c>
      <c r="J40" s="69">
        <v>1079.7823466050884</v>
      </c>
      <c r="K40" s="70">
        <v>1418.7036533949115</v>
      </c>
      <c r="M40" s="67" t="s">
        <v>94</v>
      </c>
      <c r="N40" s="68">
        <f t="shared" si="0"/>
        <v>36</v>
      </c>
      <c r="O40" s="72">
        <v>1339.6690000000001</v>
      </c>
      <c r="P40" s="69">
        <v>1192.9240208702947</v>
      </c>
      <c r="Q40" s="70">
        <v>1486.4139791297055</v>
      </c>
      <c r="R40" s="69">
        <v>524.55109000000004</v>
      </c>
      <c r="S40" s="69">
        <v>450.76108131265573</v>
      </c>
      <c r="T40" s="69">
        <v>598.34109868734436</v>
      </c>
      <c r="U40" s="72">
        <v>1524.1020000000001</v>
      </c>
      <c r="V40" s="69">
        <v>1395.2263899904535</v>
      </c>
      <c r="W40" s="70">
        <v>1652.9776100095467</v>
      </c>
      <c r="X40" s="69">
        <v>1661.6310000000001</v>
      </c>
      <c r="Y40" s="69">
        <v>1482.6582350617714</v>
      </c>
      <c r="Z40" s="69">
        <v>1840.6037649382288</v>
      </c>
      <c r="AA40" s="72">
        <v>1071.2170000000001</v>
      </c>
      <c r="AB40" s="69">
        <v>956.95175972337427</v>
      </c>
      <c r="AC40" s="70">
        <v>1185.482240276626</v>
      </c>
      <c r="AD40" s="69">
        <v>773.07686999999999</v>
      </c>
      <c r="AE40" s="69">
        <v>686.81622644077288</v>
      </c>
      <c r="AF40" s="69">
        <v>859.33751355922709</v>
      </c>
      <c r="AG40" s="72">
        <v>249.56716</v>
      </c>
      <c r="AH40" s="69">
        <v>204.84716145081958</v>
      </c>
      <c r="AI40" s="70">
        <v>294.28715854918039</v>
      </c>
      <c r="AJ40" s="69">
        <v>647.14103999999998</v>
      </c>
      <c r="AK40" s="69">
        <v>540.77260136120947</v>
      </c>
      <c r="AL40" s="69">
        <v>753.50947863879048</v>
      </c>
      <c r="AM40" s="72">
        <v>970.87876000000006</v>
      </c>
      <c r="AN40" s="69">
        <v>850.68857712792806</v>
      </c>
      <c r="AO40" s="70">
        <v>1091.0689428720721</v>
      </c>
      <c r="AQ40" s="67" t="s">
        <v>94</v>
      </c>
      <c r="AR40" s="68">
        <f t="shared" si="1"/>
        <v>36</v>
      </c>
      <c r="AS40" s="72">
        <v>142.73670273753117</v>
      </c>
      <c r="AT40" s="69">
        <v>85.278648406300292</v>
      </c>
      <c r="AU40" s="70">
        <v>200.19475706876204</v>
      </c>
      <c r="AV40" s="69">
        <v>612.43416067550072</v>
      </c>
      <c r="AW40" s="69">
        <v>496.59792336784488</v>
      </c>
      <c r="AX40" s="69">
        <v>728.2703979831565</v>
      </c>
      <c r="AY40" s="72">
        <v>472.86152472985452</v>
      </c>
      <c r="AZ40" s="69">
        <v>391.2546391360242</v>
      </c>
      <c r="BA40" s="70">
        <v>554.46841032368491</v>
      </c>
      <c r="BB40" s="69">
        <v>424.64363305926912</v>
      </c>
      <c r="BC40" s="69">
        <v>345.39928989663258</v>
      </c>
      <c r="BD40" s="69">
        <v>503.88797622190566</v>
      </c>
      <c r="BE40" s="72">
        <v>473.52918136197792</v>
      </c>
      <c r="BF40" s="69">
        <v>375.83739309833379</v>
      </c>
      <c r="BG40" s="70">
        <v>571.22096962562205</v>
      </c>
      <c r="BH40" s="69">
        <v>117.80804936458699</v>
      </c>
      <c r="BI40" s="69">
        <v>64.318006036731674</v>
      </c>
      <c r="BJ40" s="69">
        <v>171.29809269244231</v>
      </c>
      <c r="BK40" s="72">
        <v>191.53655004745821</v>
      </c>
      <c r="BL40" s="69">
        <v>152.27152052758547</v>
      </c>
      <c r="BM40" s="70">
        <v>230.80157956733095</v>
      </c>
      <c r="BN40" s="69">
        <v>335.48553355750579</v>
      </c>
      <c r="BO40" s="69">
        <v>289.1658132951369</v>
      </c>
      <c r="BP40" s="70">
        <v>381.80525381987468</v>
      </c>
    </row>
    <row r="41" spans="1:68" x14ac:dyDescent="0.3">
      <c r="A41" s="67" t="s">
        <v>95</v>
      </c>
      <c r="B41" s="71">
        <v>37</v>
      </c>
      <c r="C41" s="69">
        <v>9520.8639999999996</v>
      </c>
      <c r="D41" s="69">
        <v>8955.9557604106885</v>
      </c>
      <c r="E41" s="70">
        <v>10085.772239589311</v>
      </c>
      <c r="F41" s="72">
        <v>8484.3539999999994</v>
      </c>
      <c r="G41" s="69">
        <v>7922.5084833026558</v>
      </c>
      <c r="H41" s="70">
        <v>9046.1995166973429</v>
      </c>
      <c r="I41" s="69">
        <v>1036.51</v>
      </c>
      <c r="J41" s="69">
        <v>867.04934660508843</v>
      </c>
      <c r="K41" s="70">
        <v>1205.9706533949116</v>
      </c>
      <c r="M41" s="67" t="s">
        <v>95</v>
      </c>
      <c r="N41" s="68">
        <f t="shared" si="0"/>
        <v>37</v>
      </c>
      <c r="O41" s="72">
        <v>1304.8679999999999</v>
      </c>
      <c r="P41" s="69">
        <v>1158.1230208702946</v>
      </c>
      <c r="Q41" s="70">
        <v>1451.6129791297053</v>
      </c>
      <c r="R41" s="69">
        <v>511.45324099999999</v>
      </c>
      <c r="S41" s="69">
        <v>437.66323231265568</v>
      </c>
      <c r="T41" s="69">
        <v>585.24324968734436</v>
      </c>
      <c r="U41" s="72">
        <v>1488.4770000000001</v>
      </c>
      <c r="V41" s="69">
        <v>1359.6013899904535</v>
      </c>
      <c r="W41" s="70">
        <v>1617.3526100095467</v>
      </c>
      <c r="X41" s="69">
        <v>1604.588</v>
      </c>
      <c r="Y41" s="69">
        <v>1425.6152350617713</v>
      </c>
      <c r="Z41" s="69">
        <v>1783.5607649382287</v>
      </c>
      <c r="AA41" s="72">
        <v>1042.74</v>
      </c>
      <c r="AB41" s="69">
        <v>928.47475972337418</v>
      </c>
      <c r="AC41" s="70">
        <v>1157.005240276626</v>
      </c>
      <c r="AD41" s="69">
        <v>753.84652900000003</v>
      </c>
      <c r="AE41" s="69">
        <v>667.58588544077293</v>
      </c>
      <c r="AF41" s="69">
        <v>840.10717255922714</v>
      </c>
      <c r="AG41" s="72">
        <v>243.08503999999999</v>
      </c>
      <c r="AH41" s="69">
        <v>198.36504145081958</v>
      </c>
      <c r="AI41" s="70">
        <v>287.80503854918038</v>
      </c>
      <c r="AJ41" s="69">
        <v>631.07816000000003</v>
      </c>
      <c r="AK41" s="69">
        <v>524.70972136120952</v>
      </c>
      <c r="AL41" s="69">
        <v>737.44659863879053</v>
      </c>
      <c r="AM41" s="72">
        <v>904.21768999999995</v>
      </c>
      <c r="AN41" s="69">
        <v>784.02750712792795</v>
      </c>
      <c r="AO41" s="70">
        <v>1024.4078728720719</v>
      </c>
      <c r="AQ41" s="67" t="s">
        <v>95</v>
      </c>
      <c r="AR41" s="68">
        <f t="shared" si="1"/>
        <v>37</v>
      </c>
      <c r="AS41" s="72">
        <v>129.56538279684531</v>
      </c>
      <c r="AT41" s="69">
        <v>71.441993913384977</v>
      </c>
      <c r="AU41" s="70">
        <v>187.68877168030565</v>
      </c>
      <c r="AV41" s="69">
        <v>542.6288409825263</v>
      </c>
      <c r="AW41" s="69">
        <v>425.4512799565847</v>
      </c>
      <c r="AX41" s="69">
        <v>659.8064020084679</v>
      </c>
      <c r="AY41" s="72">
        <v>460.27275243372873</v>
      </c>
      <c r="AZ41" s="69">
        <v>377.72090131126407</v>
      </c>
      <c r="BA41" s="70">
        <v>542.82460355619332</v>
      </c>
      <c r="BB41" s="69">
        <v>411.58638526510265</v>
      </c>
      <c r="BC41" s="69">
        <v>331.42443359329366</v>
      </c>
      <c r="BD41" s="69">
        <v>491.74833693691164</v>
      </c>
      <c r="BE41" s="72">
        <v>443.68564622494796</v>
      </c>
      <c r="BF41" s="69">
        <v>344.86263757875849</v>
      </c>
      <c r="BG41" s="70">
        <v>542.50865487113742</v>
      </c>
      <c r="BH41" s="69">
        <v>100.97077687274627</v>
      </c>
      <c r="BI41" s="69">
        <v>46.861346507851501</v>
      </c>
      <c r="BJ41" s="69">
        <v>155.08020723764105</v>
      </c>
      <c r="BK41" s="72">
        <v>226.288659803169</v>
      </c>
      <c r="BL41" s="69">
        <v>186.56896154907005</v>
      </c>
      <c r="BM41" s="70">
        <v>266.00835805726791</v>
      </c>
      <c r="BN41" s="69">
        <v>343.81047744205586</v>
      </c>
      <c r="BO41" s="69">
        <v>297.45790343789696</v>
      </c>
      <c r="BP41" s="70">
        <v>390.16305144621475</v>
      </c>
    </row>
    <row r="42" spans="1:68" x14ac:dyDescent="0.3">
      <c r="A42" s="67" t="s">
        <v>96</v>
      </c>
      <c r="B42" s="71">
        <v>38</v>
      </c>
      <c r="C42" s="69">
        <v>9393.7000000000007</v>
      </c>
      <c r="D42" s="69">
        <v>8828.7917604106897</v>
      </c>
      <c r="E42" s="70">
        <v>9958.6082395893118</v>
      </c>
      <c r="F42" s="72">
        <v>8320.4050000000007</v>
      </c>
      <c r="G42" s="69">
        <v>7758.5594833026571</v>
      </c>
      <c r="H42" s="70">
        <v>8882.2505166973442</v>
      </c>
      <c r="I42" s="69">
        <v>1073.2950000000001</v>
      </c>
      <c r="J42" s="69">
        <v>903.83434660508851</v>
      </c>
      <c r="K42" s="70">
        <v>1242.7556533949116</v>
      </c>
      <c r="M42" s="67" t="s">
        <v>96</v>
      </c>
      <c r="N42" s="68">
        <f t="shared" si="0"/>
        <v>38</v>
      </c>
      <c r="O42" s="72">
        <v>1274.6400000000001</v>
      </c>
      <c r="P42" s="69">
        <v>1127.8950208702947</v>
      </c>
      <c r="Q42" s="70">
        <v>1421.3849791297055</v>
      </c>
      <c r="R42" s="69">
        <v>498.77292999999997</v>
      </c>
      <c r="S42" s="69">
        <v>424.98292131265566</v>
      </c>
      <c r="T42" s="69">
        <v>572.56293868734429</v>
      </c>
      <c r="U42" s="72">
        <v>1448.585</v>
      </c>
      <c r="V42" s="69">
        <v>1319.7093899904535</v>
      </c>
      <c r="W42" s="70">
        <v>1577.4606100095466</v>
      </c>
      <c r="X42" s="69">
        <v>1598.4190000000001</v>
      </c>
      <c r="Y42" s="69">
        <v>1419.4462350617714</v>
      </c>
      <c r="Z42" s="69">
        <v>1777.3917649382288</v>
      </c>
      <c r="AA42" s="72">
        <v>1019.112</v>
      </c>
      <c r="AB42" s="69">
        <v>904.84675972337413</v>
      </c>
      <c r="AC42" s="70">
        <v>1133.3772402766258</v>
      </c>
      <c r="AD42" s="69">
        <v>734.98758699999996</v>
      </c>
      <c r="AE42" s="69">
        <v>648.72694344077286</v>
      </c>
      <c r="AF42" s="69">
        <v>821.24823055922707</v>
      </c>
      <c r="AG42" s="72">
        <v>237.36600000000001</v>
      </c>
      <c r="AH42" s="69">
        <v>192.6460014508196</v>
      </c>
      <c r="AI42" s="70">
        <v>282.08599854918043</v>
      </c>
      <c r="AJ42" s="69">
        <v>615.31665999999996</v>
      </c>
      <c r="AK42" s="69">
        <v>508.94822136120951</v>
      </c>
      <c r="AL42" s="69">
        <v>721.68509863879046</v>
      </c>
      <c r="AM42" s="72">
        <v>893.20450000000005</v>
      </c>
      <c r="AN42" s="69">
        <v>773.01431712792805</v>
      </c>
      <c r="AO42" s="70">
        <v>1013.3946828720721</v>
      </c>
      <c r="AQ42" s="67" t="s">
        <v>96</v>
      </c>
      <c r="AR42" s="68">
        <f t="shared" si="1"/>
        <v>38</v>
      </c>
      <c r="AS42" s="72">
        <v>132.43443320610282</v>
      </c>
      <c r="AT42" s="69">
        <v>73.648673982812056</v>
      </c>
      <c r="AU42" s="70">
        <v>191.22019242939359</v>
      </c>
      <c r="AV42" s="69">
        <v>573.10270505027063</v>
      </c>
      <c r="AW42" s="69">
        <v>454.5897961994994</v>
      </c>
      <c r="AX42" s="69">
        <v>691.6156139010418</v>
      </c>
      <c r="AY42" s="72">
        <v>422.7193526849095</v>
      </c>
      <c r="AZ42" s="69">
        <v>339.2267460639784</v>
      </c>
      <c r="BA42" s="70">
        <v>506.21195930584059</v>
      </c>
      <c r="BB42" s="69">
        <v>416.73616786444268</v>
      </c>
      <c r="BC42" s="69">
        <v>335.66069583206439</v>
      </c>
      <c r="BD42" s="69">
        <v>497.81163989682096</v>
      </c>
      <c r="BE42" s="72">
        <v>442.78038914031004</v>
      </c>
      <c r="BF42" s="69">
        <v>342.83119994826001</v>
      </c>
      <c r="BG42" s="70">
        <v>542.72957833236012</v>
      </c>
      <c r="BH42" s="69">
        <v>132.95489014985722</v>
      </c>
      <c r="BI42" s="69">
        <v>78.228832253992294</v>
      </c>
      <c r="BJ42" s="69">
        <v>187.68094804572215</v>
      </c>
      <c r="BK42" s="72">
        <v>207.81039513428581</v>
      </c>
      <c r="BL42" s="69">
        <v>167.63805379560554</v>
      </c>
      <c r="BM42" s="70">
        <v>247.98273647296608</v>
      </c>
      <c r="BN42" s="69">
        <v>341.56007125422082</v>
      </c>
      <c r="BO42" s="69">
        <v>295.17291677500702</v>
      </c>
      <c r="BP42" s="70">
        <v>387.94722573343461</v>
      </c>
    </row>
    <row r="43" spans="1:68" x14ac:dyDescent="0.3">
      <c r="A43" s="67" t="s">
        <v>97</v>
      </c>
      <c r="B43" s="71">
        <v>39</v>
      </c>
      <c r="C43" s="69">
        <v>9266.8989999999994</v>
      </c>
      <c r="D43" s="69">
        <v>8701.9907604106884</v>
      </c>
      <c r="E43" s="70">
        <v>9831.8072395893105</v>
      </c>
      <c r="F43" s="72">
        <v>8098.9790000000003</v>
      </c>
      <c r="G43" s="69">
        <v>7537.1334833026567</v>
      </c>
      <c r="H43" s="70">
        <v>8660.8245166973429</v>
      </c>
      <c r="I43" s="69">
        <v>1167.92</v>
      </c>
      <c r="J43" s="69">
        <v>998.45934660508851</v>
      </c>
      <c r="K43" s="70">
        <v>1337.3806533949116</v>
      </c>
      <c r="M43" s="67" t="s">
        <v>97</v>
      </c>
      <c r="N43" s="68">
        <f t="shared" si="0"/>
        <v>39</v>
      </c>
      <c r="O43" s="72">
        <v>1234.8510000000001</v>
      </c>
      <c r="P43" s="69">
        <v>1088.1060208702947</v>
      </c>
      <c r="Q43" s="70">
        <v>1381.5959791297055</v>
      </c>
      <c r="R43" s="69">
        <v>484.44355000000002</v>
      </c>
      <c r="S43" s="69">
        <v>410.6535413126557</v>
      </c>
      <c r="T43" s="69">
        <v>558.23355868734438</v>
      </c>
      <c r="U43" s="72">
        <v>1410.624</v>
      </c>
      <c r="V43" s="69">
        <v>1281.7483899904535</v>
      </c>
      <c r="W43" s="70">
        <v>1539.4996100095466</v>
      </c>
      <c r="X43" s="69">
        <v>1562.6790000000001</v>
      </c>
      <c r="Y43" s="69">
        <v>1383.7062350617714</v>
      </c>
      <c r="Z43" s="69">
        <v>1741.6517649382288</v>
      </c>
      <c r="AA43" s="72">
        <v>986.98996999999997</v>
      </c>
      <c r="AB43" s="69">
        <v>872.72472972337414</v>
      </c>
      <c r="AC43" s="70">
        <v>1101.2552102766258</v>
      </c>
      <c r="AD43" s="69">
        <v>714.17652999999996</v>
      </c>
      <c r="AE43" s="69">
        <v>627.91588644077285</v>
      </c>
      <c r="AF43" s="69">
        <v>800.43717355922706</v>
      </c>
      <c r="AG43" s="72">
        <v>230.17061000000001</v>
      </c>
      <c r="AH43" s="69">
        <v>185.45061145081959</v>
      </c>
      <c r="AI43" s="70">
        <v>274.8906085491804</v>
      </c>
      <c r="AJ43" s="69">
        <v>597.77689999999996</v>
      </c>
      <c r="AK43" s="69">
        <v>491.4084613612095</v>
      </c>
      <c r="AL43" s="69">
        <v>704.14533863879046</v>
      </c>
      <c r="AM43" s="72">
        <v>877.26860999999997</v>
      </c>
      <c r="AN43" s="69">
        <v>757.07842712792808</v>
      </c>
      <c r="AO43" s="70">
        <v>997.45879287207185</v>
      </c>
      <c r="AQ43" s="67" t="s">
        <v>97</v>
      </c>
      <c r="AR43" s="68">
        <f t="shared" si="1"/>
        <v>39</v>
      </c>
      <c r="AS43" s="72">
        <v>124.4669790684365</v>
      </c>
      <c r="AT43" s="69">
        <v>65.021698925869856</v>
      </c>
      <c r="AU43" s="70">
        <v>183.91225921100315</v>
      </c>
      <c r="AV43" s="69">
        <v>524.08509074048072</v>
      </c>
      <c r="AW43" s="69">
        <v>404.24257853637982</v>
      </c>
      <c r="AX43" s="69">
        <v>643.92760294458162</v>
      </c>
      <c r="AY43" s="72">
        <v>402.20431616112194</v>
      </c>
      <c r="AZ43" s="69">
        <v>317.77500103461182</v>
      </c>
      <c r="BA43" s="70">
        <v>486.63363128763206</v>
      </c>
      <c r="BB43" s="69">
        <v>393.43319507775419</v>
      </c>
      <c r="BC43" s="69">
        <v>311.44813251610475</v>
      </c>
      <c r="BD43" s="69">
        <v>475.41825763940363</v>
      </c>
      <c r="BE43" s="72">
        <v>393.89316766960127</v>
      </c>
      <c r="BF43" s="69">
        <v>292.82264259607632</v>
      </c>
      <c r="BG43" s="70">
        <v>494.96369274312622</v>
      </c>
      <c r="BH43" s="69">
        <v>127.50109736427379</v>
      </c>
      <c r="BI43" s="69">
        <v>72.161064579103936</v>
      </c>
      <c r="BJ43" s="69">
        <v>182.84113014944364</v>
      </c>
      <c r="BK43" s="72">
        <v>194.98093562115793</v>
      </c>
      <c r="BL43" s="69">
        <v>154.35789840240039</v>
      </c>
      <c r="BM43" s="70">
        <v>235.60397283991546</v>
      </c>
      <c r="BN43" s="69">
        <v>347.34211214793964</v>
      </c>
      <c r="BO43" s="69">
        <v>300.91860890090254</v>
      </c>
      <c r="BP43" s="70">
        <v>393.76561539497675</v>
      </c>
    </row>
    <row r="44" spans="1:68" x14ac:dyDescent="0.3">
      <c r="A44" s="67" t="s">
        <v>98</v>
      </c>
      <c r="B44" s="71">
        <v>40</v>
      </c>
      <c r="C44" s="69">
        <v>9671.9879999999994</v>
      </c>
      <c r="D44" s="69">
        <v>9107.0797604106883</v>
      </c>
      <c r="E44" s="70">
        <v>10236.89623958931</v>
      </c>
      <c r="F44" s="72">
        <v>8410.2270000000008</v>
      </c>
      <c r="G44" s="69">
        <v>7848.3814833026572</v>
      </c>
      <c r="H44" s="70">
        <v>8972.0725166973443</v>
      </c>
      <c r="I44" s="69">
        <v>1261.761</v>
      </c>
      <c r="J44" s="69">
        <v>1092.3003466050884</v>
      </c>
      <c r="K44" s="70">
        <v>1431.2216533949115</v>
      </c>
      <c r="M44" s="67" t="s">
        <v>98</v>
      </c>
      <c r="N44" s="68">
        <f t="shared" si="0"/>
        <v>40</v>
      </c>
      <c r="O44" s="72">
        <v>1277.2629999999999</v>
      </c>
      <c r="P44" s="69">
        <v>1130.5180208702945</v>
      </c>
      <c r="Q44" s="70">
        <v>1424.0079791297053</v>
      </c>
      <c r="R44" s="69">
        <v>502.03194000000002</v>
      </c>
      <c r="S44" s="69">
        <v>428.24193131265571</v>
      </c>
      <c r="T44" s="69">
        <v>575.82194868734427</v>
      </c>
      <c r="U44" s="72">
        <v>1464.37</v>
      </c>
      <c r="V44" s="69">
        <v>1335.4943899904533</v>
      </c>
      <c r="W44" s="70">
        <v>1593.2456100095465</v>
      </c>
      <c r="X44" s="69">
        <v>1647.3979999999999</v>
      </c>
      <c r="Y44" s="69">
        <v>1468.4252350617712</v>
      </c>
      <c r="Z44" s="69">
        <v>1826.3707649382286</v>
      </c>
      <c r="AA44" s="72">
        <v>1020.806</v>
      </c>
      <c r="AB44" s="69">
        <v>906.54075972337421</v>
      </c>
      <c r="AC44" s="70">
        <v>1135.071240276626</v>
      </c>
      <c r="AD44" s="69">
        <v>740.35503000000006</v>
      </c>
      <c r="AE44" s="69">
        <v>654.09438644077295</v>
      </c>
      <c r="AF44" s="69">
        <v>826.61567355922716</v>
      </c>
      <c r="AG44" s="72">
        <v>238.26693</v>
      </c>
      <c r="AH44" s="69">
        <v>193.54693145081959</v>
      </c>
      <c r="AI44" s="70">
        <v>282.98692854918039</v>
      </c>
      <c r="AJ44" s="69">
        <v>619.57420000000002</v>
      </c>
      <c r="AK44" s="69">
        <v>513.20576136120951</v>
      </c>
      <c r="AL44" s="69">
        <v>725.94263863879053</v>
      </c>
      <c r="AM44" s="72">
        <v>900.16227400000002</v>
      </c>
      <c r="AN44" s="69">
        <v>779.97209112792802</v>
      </c>
      <c r="AO44" s="70">
        <v>1020.352456872072</v>
      </c>
      <c r="AQ44" s="67" t="s">
        <v>98</v>
      </c>
      <c r="AR44" s="68">
        <f t="shared" si="1"/>
        <v>40</v>
      </c>
      <c r="AS44" s="72">
        <v>135.11756893526493</v>
      </c>
      <c r="AT44" s="69">
        <v>75.0155079571106</v>
      </c>
      <c r="AU44" s="70">
        <v>195.21962991341925</v>
      </c>
      <c r="AV44" s="69">
        <v>513.68502483709847</v>
      </c>
      <c r="AW44" s="69">
        <v>392.51843332652334</v>
      </c>
      <c r="AX44" s="69">
        <v>634.8516163476736</v>
      </c>
      <c r="AY44" s="72">
        <v>439.5933059288127</v>
      </c>
      <c r="AZ44" s="69">
        <v>354.23117399996107</v>
      </c>
      <c r="BA44" s="70">
        <v>524.95543785766426</v>
      </c>
      <c r="BB44" s="69">
        <v>437.33824349804485</v>
      </c>
      <c r="BC44" s="69">
        <v>354.44736944445174</v>
      </c>
      <c r="BD44" s="69">
        <v>520.22911755163796</v>
      </c>
      <c r="BE44" s="72">
        <v>433.00099114533856</v>
      </c>
      <c r="BF44" s="69">
        <v>330.81378895713146</v>
      </c>
      <c r="BG44" s="70">
        <v>535.18819333354566</v>
      </c>
      <c r="BH44" s="69">
        <v>127.23758844919675</v>
      </c>
      <c r="BI44" s="69">
        <v>71.286131630244483</v>
      </c>
      <c r="BJ44" s="69">
        <v>183.18904526814902</v>
      </c>
      <c r="BK44" s="72">
        <v>205.06991313605633</v>
      </c>
      <c r="BL44" s="69">
        <v>163.99805252434552</v>
      </c>
      <c r="BM44" s="70">
        <v>246.14177374776713</v>
      </c>
      <c r="BN44" s="69">
        <v>338.6455100387081</v>
      </c>
      <c r="BO44" s="69">
        <v>292.1838485004032</v>
      </c>
      <c r="BP44" s="70">
        <v>385.10717157701299</v>
      </c>
    </row>
    <row r="45" spans="1:68" x14ac:dyDescent="0.3">
      <c r="A45" s="67" t="s">
        <v>99</v>
      </c>
      <c r="B45" s="71">
        <v>41</v>
      </c>
      <c r="C45" s="69">
        <v>9265.5220000000008</v>
      </c>
      <c r="D45" s="69">
        <v>8700.6137604106898</v>
      </c>
      <c r="E45" s="70">
        <v>9830.4302395893119</v>
      </c>
      <c r="F45" s="72">
        <v>8180.8490000000002</v>
      </c>
      <c r="G45" s="69">
        <v>7619.0034833026566</v>
      </c>
      <c r="H45" s="70">
        <v>8742.6945166973437</v>
      </c>
      <c r="I45" s="69">
        <v>1084.673</v>
      </c>
      <c r="J45" s="69">
        <v>915.21234660508844</v>
      </c>
      <c r="K45" s="70">
        <v>1254.1336533949116</v>
      </c>
      <c r="M45" s="67" t="s">
        <v>99</v>
      </c>
      <c r="N45" s="68">
        <f t="shared" si="0"/>
        <v>41</v>
      </c>
      <c r="O45" s="72">
        <v>1250.46</v>
      </c>
      <c r="P45" s="69">
        <v>1103.7150208702947</v>
      </c>
      <c r="Q45" s="70">
        <v>1397.2049791297054</v>
      </c>
      <c r="R45" s="69">
        <v>490.37704000000002</v>
      </c>
      <c r="S45" s="69">
        <v>416.58703131265571</v>
      </c>
      <c r="T45" s="69">
        <v>564.16704868734428</v>
      </c>
      <c r="U45" s="72">
        <v>1427.597</v>
      </c>
      <c r="V45" s="69">
        <v>1298.7213899904534</v>
      </c>
      <c r="W45" s="70">
        <v>1556.4726100095465</v>
      </c>
      <c r="X45" s="69">
        <v>1590.4090000000001</v>
      </c>
      <c r="Y45" s="69">
        <v>1411.4362350617714</v>
      </c>
      <c r="Z45" s="69">
        <v>1769.3817649382288</v>
      </c>
      <c r="AA45" s="72">
        <v>999.36298999999997</v>
      </c>
      <c r="AB45" s="69">
        <v>885.09774972337414</v>
      </c>
      <c r="AC45" s="70">
        <v>1113.6282302766258</v>
      </c>
      <c r="AD45" s="69">
        <v>722.86063999999999</v>
      </c>
      <c r="AE45" s="69">
        <v>636.59999644077288</v>
      </c>
      <c r="AF45" s="69">
        <v>809.12128355922709</v>
      </c>
      <c r="AG45" s="72">
        <v>233.02096</v>
      </c>
      <c r="AH45" s="69">
        <v>188.30096145081959</v>
      </c>
      <c r="AI45" s="70">
        <v>277.74095854918039</v>
      </c>
      <c r="AJ45" s="69">
        <v>605.08828000000005</v>
      </c>
      <c r="AK45" s="69">
        <v>498.7198413612096</v>
      </c>
      <c r="AL45" s="69">
        <v>711.45671863879056</v>
      </c>
      <c r="AM45" s="72">
        <v>861.67217000000005</v>
      </c>
      <c r="AN45" s="69">
        <v>741.48198712792805</v>
      </c>
      <c r="AO45" s="70">
        <v>981.86235287207205</v>
      </c>
      <c r="AQ45" s="67" t="s">
        <v>99</v>
      </c>
      <c r="AR45" s="68">
        <f t="shared" si="1"/>
        <v>41</v>
      </c>
      <c r="AS45" s="72">
        <v>118.17894652585967</v>
      </c>
      <c r="AT45" s="69">
        <v>57.422740567499716</v>
      </c>
      <c r="AU45" s="70">
        <v>178.93515248421963</v>
      </c>
      <c r="AV45" s="69">
        <v>499.73026843708209</v>
      </c>
      <c r="AW45" s="69">
        <v>377.2449115411722</v>
      </c>
      <c r="AX45" s="69">
        <v>622.21562533299198</v>
      </c>
      <c r="AY45" s="72">
        <v>436.20246719882493</v>
      </c>
      <c r="AZ45" s="69">
        <v>349.91126213683725</v>
      </c>
      <c r="BA45" s="70">
        <v>522.49367226081256</v>
      </c>
      <c r="BB45" s="69">
        <v>402.86264777575627</v>
      </c>
      <c r="BC45" s="69">
        <v>319.06959751914206</v>
      </c>
      <c r="BD45" s="69">
        <v>486.65569803237048</v>
      </c>
      <c r="BE45" s="72">
        <v>395.35478293695627</v>
      </c>
      <c r="BF45" s="69">
        <v>292.05538518898345</v>
      </c>
      <c r="BG45" s="70">
        <v>498.65418068492909</v>
      </c>
      <c r="BH45" s="69">
        <v>131.84150470346376</v>
      </c>
      <c r="BI45" s="69">
        <v>75.281077675875679</v>
      </c>
      <c r="BJ45" s="69">
        <v>188.40193173105183</v>
      </c>
      <c r="BK45" s="72">
        <v>188.50253924147989</v>
      </c>
      <c r="BL45" s="69">
        <v>146.98365649758927</v>
      </c>
      <c r="BM45" s="70">
        <v>230.02142198537052</v>
      </c>
      <c r="BN45" s="69">
        <v>344.08009539865151</v>
      </c>
      <c r="BO45" s="69">
        <v>297.57842515836052</v>
      </c>
      <c r="BP45" s="70">
        <v>390.5817656389425</v>
      </c>
    </row>
    <row r="46" spans="1:68" x14ac:dyDescent="0.3">
      <c r="A46" s="67" t="s">
        <v>100</v>
      </c>
      <c r="B46" s="71">
        <v>42</v>
      </c>
      <c r="C46" s="69">
        <v>8962.009</v>
      </c>
      <c r="D46" s="69">
        <v>8397.100760410689</v>
      </c>
      <c r="E46" s="70">
        <v>9526.9172395893111</v>
      </c>
      <c r="F46" s="72">
        <v>7922.3649999999998</v>
      </c>
      <c r="G46" s="69">
        <v>7360.5194833026562</v>
      </c>
      <c r="H46" s="70">
        <v>8484.2105166973433</v>
      </c>
      <c r="I46" s="69">
        <v>1039.643</v>
      </c>
      <c r="J46" s="69">
        <v>870.18234660508847</v>
      </c>
      <c r="K46" s="70">
        <v>1209.1036533949116</v>
      </c>
      <c r="M46" s="67" t="s">
        <v>100</v>
      </c>
      <c r="N46" s="68">
        <f t="shared" si="0"/>
        <v>42</v>
      </c>
      <c r="O46" s="72">
        <v>1208.981</v>
      </c>
      <c r="P46" s="69">
        <v>1062.2360208702946</v>
      </c>
      <c r="Q46" s="70">
        <v>1355.7259791297054</v>
      </c>
      <c r="R46" s="69">
        <v>474.38936999999999</v>
      </c>
      <c r="S46" s="69">
        <v>400.59936131265567</v>
      </c>
      <c r="T46" s="69">
        <v>548.1793786873443</v>
      </c>
      <c r="U46" s="72">
        <v>1382.319</v>
      </c>
      <c r="V46" s="69">
        <v>1253.4433899904534</v>
      </c>
      <c r="W46" s="70">
        <v>1511.1946100095465</v>
      </c>
      <c r="X46" s="69">
        <v>1532.7048</v>
      </c>
      <c r="Y46" s="69">
        <v>1353.7320350617713</v>
      </c>
      <c r="Z46" s="69">
        <v>1711.6775649382287</v>
      </c>
      <c r="AA46" s="72">
        <v>965.87922000000003</v>
      </c>
      <c r="AB46" s="69">
        <v>851.6139797233742</v>
      </c>
      <c r="AC46" s="70">
        <v>1080.144460276626</v>
      </c>
      <c r="AD46" s="69">
        <v>699.33275000000003</v>
      </c>
      <c r="AE46" s="69">
        <v>613.07210644077293</v>
      </c>
      <c r="AF46" s="69">
        <v>785.59339355922714</v>
      </c>
      <c r="AG46" s="72">
        <v>225.29343</v>
      </c>
      <c r="AH46" s="69">
        <v>180.57343145081958</v>
      </c>
      <c r="AI46" s="70">
        <v>270.01342854918039</v>
      </c>
      <c r="AJ46" s="69">
        <v>585.41061999999999</v>
      </c>
      <c r="AK46" s="69">
        <v>479.04218136120954</v>
      </c>
      <c r="AL46" s="69">
        <v>691.7790586387905</v>
      </c>
      <c r="AM46" s="72">
        <v>848.05521999999996</v>
      </c>
      <c r="AN46" s="69">
        <v>727.86503712792796</v>
      </c>
      <c r="AO46" s="70">
        <v>968.24540287207196</v>
      </c>
      <c r="AQ46" s="67" t="s">
        <v>100</v>
      </c>
      <c r="AR46" s="68">
        <f t="shared" si="1"/>
        <v>42</v>
      </c>
      <c r="AS46" s="72">
        <v>128.1171836152578</v>
      </c>
      <c r="AT46" s="69">
        <v>66.709369093471352</v>
      </c>
      <c r="AU46" s="70">
        <v>189.52499813704424</v>
      </c>
      <c r="AV46" s="69">
        <v>484.80593190482227</v>
      </c>
      <c r="AW46" s="69">
        <v>361.00692307510951</v>
      </c>
      <c r="AX46" s="69">
        <v>608.60494073453503</v>
      </c>
      <c r="AY46" s="72">
        <v>424.54118484919172</v>
      </c>
      <c r="AZ46" s="69">
        <v>337.3245090919911</v>
      </c>
      <c r="BA46" s="70">
        <v>511.75786060639234</v>
      </c>
      <c r="BB46" s="69">
        <v>394.37929354009555</v>
      </c>
      <c r="BC46" s="69">
        <v>309.68756522678603</v>
      </c>
      <c r="BD46" s="69">
        <v>479.07102185340506</v>
      </c>
      <c r="BE46" s="72">
        <v>387.30124940398747</v>
      </c>
      <c r="BF46" s="69">
        <v>282.8939685828762</v>
      </c>
      <c r="BG46" s="70">
        <v>491.70853022509874</v>
      </c>
      <c r="BH46" s="69">
        <v>111.58709026050191</v>
      </c>
      <c r="BI46" s="69">
        <v>54.420054277978508</v>
      </c>
      <c r="BJ46" s="69">
        <v>168.75412624302533</v>
      </c>
      <c r="BK46" s="72">
        <v>197.45092539131076</v>
      </c>
      <c r="BL46" s="69">
        <v>155.486753822796</v>
      </c>
      <c r="BM46" s="70">
        <v>239.41509695982552</v>
      </c>
      <c r="BN46" s="69">
        <v>329.47290057773915</v>
      </c>
      <c r="BO46" s="69">
        <v>282.92933069553879</v>
      </c>
      <c r="BP46" s="70">
        <v>376.01647045993951</v>
      </c>
    </row>
    <row r="47" spans="1:68" x14ac:dyDescent="0.3">
      <c r="A47" s="67" t="s">
        <v>101</v>
      </c>
      <c r="B47" s="71">
        <v>43</v>
      </c>
      <c r="C47" s="69">
        <v>8961.3979999999992</v>
      </c>
      <c r="D47" s="69">
        <v>8396.4897604106882</v>
      </c>
      <c r="E47" s="70">
        <v>9526.3062395893103</v>
      </c>
      <c r="F47" s="72">
        <v>7898.451</v>
      </c>
      <c r="G47" s="69">
        <v>7336.6054833026565</v>
      </c>
      <c r="H47" s="70">
        <v>8460.2965166973427</v>
      </c>
      <c r="I47" s="69">
        <v>1062.9469999999999</v>
      </c>
      <c r="J47" s="69">
        <v>893.48634660508833</v>
      </c>
      <c r="K47" s="70">
        <v>1232.4076533949114</v>
      </c>
      <c r="M47" s="67" t="s">
        <v>101</v>
      </c>
      <c r="N47" s="68">
        <f t="shared" si="0"/>
        <v>43</v>
      </c>
      <c r="O47" s="72">
        <v>1210.1669999999999</v>
      </c>
      <c r="P47" s="69">
        <v>1063.4220208702945</v>
      </c>
      <c r="Q47" s="70">
        <v>1356.9119791297053</v>
      </c>
      <c r="R47" s="69">
        <v>474.71510999999998</v>
      </c>
      <c r="S47" s="69">
        <v>400.92510131265567</v>
      </c>
      <c r="T47" s="69">
        <v>548.50511868734429</v>
      </c>
      <c r="U47" s="72">
        <v>1382.6220000000001</v>
      </c>
      <c r="V47" s="69">
        <v>1253.7463899904535</v>
      </c>
      <c r="W47" s="70">
        <v>1511.4976100095466</v>
      </c>
      <c r="X47" s="69">
        <v>1516.3030000000001</v>
      </c>
      <c r="Y47" s="69">
        <v>1337.3302350617714</v>
      </c>
      <c r="Z47" s="69">
        <v>1695.2757649382288</v>
      </c>
      <c r="AA47" s="72">
        <v>967.00127999999995</v>
      </c>
      <c r="AB47" s="69">
        <v>852.73603972337412</v>
      </c>
      <c r="AC47" s="70">
        <v>1081.2665202766259</v>
      </c>
      <c r="AD47" s="69">
        <v>699.79412000000002</v>
      </c>
      <c r="AE47" s="69">
        <v>613.53347644077292</v>
      </c>
      <c r="AF47" s="69">
        <v>786.05476355922713</v>
      </c>
      <c r="AG47" s="72">
        <v>225.514715</v>
      </c>
      <c r="AH47" s="69">
        <v>180.79471645081958</v>
      </c>
      <c r="AI47" s="70">
        <v>270.23471354918041</v>
      </c>
      <c r="AJ47" s="69">
        <v>585.78706999999997</v>
      </c>
      <c r="AK47" s="69">
        <v>479.41863136120952</v>
      </c>
      <c r="AL47" s="69">
        <v>692.15550863879048</v>
      </c>
      <c r="AM47" s="72">
        <v>836.54713000000004</v>
      </c>
      <c r="AN47" s="69">
        <v>716.35694712792815</v>
      </c>
      <c r="AO47" s="70">
        <v>956.73731287207193</v>
      </c>
      <c r="AQ47" s="67" t="s">
        <v>101</v>
      </c>
      <c r="AR47" s="68">
        <f t="shared" si="1"/>
        <v>43</v>
      </c>
      <c r="AS47" s="72">
        <v>121.76440526829147</v>
      </c>
      <c r="AT47" s="69">
        <v>59.707423657037729</v>
      </c>
      <c r="AU47" s="70">
        <v>183.8213868795452</v>
      </c>
      <c r="AV47" s="69">
        <v>481.81631624168392</v>
      </c>
      <c r="AW47" s="69">
        <v>356.70857752365362</v>
      </c>
      <c r="AX47" s="69">
        <v>606.92405495971423</v>
      </c>
      <c r="AY47" s="72">
        <v>385.86099134984636</v>
      </c>
      <c r="AZ47" s="69">
        <v>297.72231248937254</v>
      </c>
      <c r="BA47" s="70">
        <v>473.99967021032018</v>
      </c>
      <c r="BB47" s="69">
        <v>388.72936891706769</v>
      </c>
      <c r="BC47" s="69">
        <v>303.14232975123468</v>
      </c>
      <c r="BD47" s="69">
        <v>474.31640808290069</v>
      </c>
      <c r="BE47" s="72">
        <v>389.40855578258152</v>
      </c>
      <c r="BF47" s="69">
        <v>283.8975429505258</v>
      </c>
      <c r="BG47" s="70">
        <v>494.91956861463723</v>
      </c>
      <c r="BH47" s="69">
        <v>115.13048032158014</v>
      </c>
      <c r="BI47" s="69">
        <v>57.359108251683359</v>
      </c>
      <c r="BJ47" s="69">
        <v>172.90185239147692</v>
      </c>
      <c r="BK47" s="72">
        <v>183.45303145844173</v>
      </c>
      <c r="BL47" s="69">
        <v>141.04523949191764</v>
      </c>
      <c r="BM47" s="70">
        <v>225.86082342496582</v>
      </c>
      <c r="BN47" s="69">
        <v>353.15942330772344</v>
      </c>
      <c r="BO47" s="69">
        <v>306.57202268728935</v>
      </c>
      <c r="BP47" s="70">
        <v>399.74682392815754</v>
      </c>
    </row>
    <row r="48" spans="1:68" x14ac:dyDescent="0.3">
      <c r="A48" s="67" t="s">
        <v>102</v>
      </c>
      <c r="B48" s="71">
        <v>44</v>
      </c>
      <c r="C48" s="69">
        <v>9190.5519999999997</v>
      </c>
      <c r="D48" s="69">
        <v>8625.6437604106886</v>
      </c>
      <c r="E48" s="70">
        <v>9755.4602395893107</v>
      </c>
      <c r="F48" s="72">
        <v>7999.5079999999998</v>
      </c>
      <c r="G48" s="69">
        <v>7437.6624833026563</v>
      </c>
      <c r="H48" s="70">
        <v>8561.3535166973434</v>
      </c>
      <c r="I48" s="69">
        <v>1191.0440000000001</v>
      </c>
      <c r="J48" s="69">
        <v>1021.5833466050885</v>
      </c>
      <c r="K48" s="70">
        <v>1360.5046533949117</v>
      </c>
      <c r="M48" s="67" t="s">
        <v>102</v>
      </c>
      <c r="N48" s="68">
        <f t="shared" si="0"/>
        <v>44</v>
      </c>
      <c r="O48" s="72">
        <v>1229.9680000000001</v>
      </c>
      <c r="P48" s="69">
        <v>1083.2230208702947</v>
      </c>
      <c r="Q48" s="70">
        <v>1376.7129791297054</v>
      </c>
      <c r="R48" s="69">
        <v>482.35681799999998</v>
      </c>
      <c r="S48" s="69">
        <v>408.56680931265566</v>
      </c>
      <c r="T48" s="69">
        <v>556.14682668734429</v>
      </c>
      <c r="U48" s="72">
        <v>1403.9839999999999</v>
      </c>
      <c r="V48" s="69">
        <v>1275.1083899904534</v>
      </c>
      <c r="W48" s="70">
        <v>1532.8596100095465</v>
      </c>
      <c r="X48" s="69">
        <v>1532.665</v>
      </c>
      <c r="Y48" s="69">
        <v>1353.6922350617713</v>
      </c>
      <c r="Z48" s="69">
        <v>1711.6377649382287</v>
      </c>
      <c r="AA48" s="72">
        <v>983.16589499999998</v>
      </c>
      <c r="AB48" s="69">
        <v>868.90065472337415</v>
      </c>
      <c r="AC48" s="70">
        <v>1097.4311352766258</v>
      </c>
      <c r="AD48" s="69">
        <v>711.06222000000002</v>
      </c>
      <c r="AE48" s="69">
        <v>624.80157644077292</v>
      </c>
      <c r="AF48" s="69">
        <v>797.32286355922713</v>
      </c>
      <c r="AG48" s="72">
        <v>229.23718</v>
      </c>
      <c r="AH48" s="69">
        <v>184.51718145081958</v>
      </c>
      <c r="AI48" s="70">
        <v>273.95717854918041</v>
      </c>
      <c r="AJ48" s="69">
        <v>595.18043</v>
      </c>
      <c r="AK48" s="69">
        <v>488.81199136120955</v>
      </c>
      <c r="AL48" s="69">
        <v>701.54886863879051</v>
      </c>
      <c r="AM48" s="72">
        <v>831.88864999999998</v>
      </c>
      <c r="AN48" s="69">
        <v>711.6984671279281</v>
      </c>
      <c r="AO48" s="70">
        <v>952.07883287207187</v>
      </c>
      <c r="AQ48" s="67" t="s">
        <v>102</v>
      </c>
      <c r="AR48" s="68">
        <f t="shared" si="1"/>
        <v>44</v>
      </c>
      <c r="AS48" s="72">
        <v>126.29948617675694</v>
      </c>
      <c r="AT48" s="69">
        <v>63.595688231640345</v>
      </c>
      <c r="AU48" s="70">
        <v>189.00328412187355</v>
      </c>
      <c r="AV48" s="69">
        <v>481.82331563799676</v>
      </c>
      <c r="AW48" s="69">
        <v>355.41158618766838</v>
      </c>
      <c r="AX48" s="69">
        <v>608.23504508832514</v>
      </c>
      <c r="AY48" s="72">
        <v>387.93395145702902</v>
      </c>
      <c r="AZ48" s="69">
        <v>298.87660823918804</v>
      </c>
      <c r="BA48" s="70">
        <v>476.99129467487001</v>
      </c>
      <c r="BB48" s="69">
        <v>392.84183815859978</v>
      </c>
      <c r="BC48" s="69">
        <v>306.3627302285106</v>
      </c>
      <c r="BD48" s="69">
        <v>479.32094608868897</v>
      </c>
      <c r="BE48" s="72">
        <v>403.30825196735094</v>
      </c>
      <c r="BF48" s="69">
        <v>296.69750394466502</v>
      </c>
      <c r="BG48" s="70">
        <v>509.91899999003687</v>
      </c>
      <c r="BH48" s="69">
        <v>123.82671777080448</v>
      </c>
      <c r="BI48" s="69">
        <v>65.453198027684408</v>
      </c>
      <c r="BJ48" s="69">
        <v>182.20023751392455</v>
      </c>
      <c r="BK48" s="72">
        <v>172.06734131372397</v>
      </c>
      <c r="BL48" s="69">
        <v>129.21753538173124</v>
      </c>
      <c r="BM48" s="70">
        <v>214.91714724571671</v>
      </c>
      <c r="BN48" s="69">
        <v>330.7300178303347</v>
      </c>
      <c r="BO48" s="69">
        <v>284.09681560652484</v>
      </c>
      <c r="BP48" s="70">
        <v>377.36322005414456</v>
      </c>
    </row>
    <row r="49" spans="1:68" x14ac:dyDescent="0.3">
      <c r="A49" s="67" t="s">
        <v>103</v>
      </c>
      <c r="B49" s="71">
        <v>45</v>
      </c>
      <c r="C49" s="69">
        <v>9062.67</v>
      </c>
      <c r="D49" s="69">
        <v>8497.761760410689</v>
      </c>
      <c r="E49" s="70">
        <v>9627.5782395893111</v>
      </c>
      <c r="F49" s="72">
        <v>7927.5174999999999</v>
      </c>
      <c r="G49" s="69">
        <v>7365.6719833026564</v>
      </c>
      <c r="H49" s="70">
        <v>8489.3630166973435</v>
      </c>
      <c r="I49" s="69">
        <v>1135.152</v>
      </c>
      <c r="J49" s="69">
        <v>965.69134660508848</v>
      </c>
      <c r="K49" s="70">
        <v>1304.6126533949116</v>
      </c>
      <c r="M49" s="67" t="s">
        <v>103</v>
      </c>
      <c r="N49" s="68">
        <f t="shared" si="0"/>
        <v>45</v>
      </c>
      <c r="O49" s="72">
        <v>1221.1859999999999</v>
      </c>
      <c r="P49" s="69">
        <v>1074.4410208702946</v>
      </c>
      <c r="Q49" s="70">
        <v>1367.9309791297053</v>
      </c>
      <c r="R49" s="69">
        <v>478.58580000000001</v>
      </c>
      <c r="S49" s="69">
        <v>404.79579131265569</v>
      </c>
      <c r="T49" s="69">
        <v>552.37580868734426</v>
      </c>
      <c r="U49" s="72">
        <v>1391.799</v>
      </c>
      <c r="V49" s="69">
        <v>1262.9233899904534</v>
      </c>
      <c r="W49" s="70">
        <v>1520.6746100095465</v>
      </c>
      <c r="X49" s="69">
        <v>1516.222</v>
      </c>
      <c r="Y49" s="69">
        <v>1337.2492350617713</v>
      </c>
      <c r="Z49" s="69">
        <v>1695.1947649382287</v>
      </c>
      <c r="AA49" s="72">
        <v>976.37391000000002</v>
      </c>
      <c r="AB49" s="69">
        <v>862.10866972337419</v>
      </c>
      <c r="AC49" s="70">
        <v>1090.639150276626</v>
      </c>
      <c r="AD49" s="69">
        <v>705.43907999999999</v>
      </c>
      <c r="AE49" s="69">
        <v>619.17843644077288</v>
      </c>
      <c r="AF49" s="69">
        <v>791.6997235592271</v>
      </c>
      <c r="AG49" s="72">
        <v>227.56943999999999</v>
      </c>
      <c r="AH49" s="69">
        <v>182.84944145081957</v>
      </c>
      <c r="AI49" s="70">
        <v>272.28943854918037</v>
      </c>
      <c r="AJ49" s="69">
        <v>590.48058000000003</v>
      </c>
      <c r="AK49" s="69">
        <v>484.11214136120958</v>
      </c>
      <c r="AL49" s="69">
        <v>696.84901863879054</v>
      </c>
      <c r="AM49" s="72">
        <v>819.86199999999997</v>
      </c>
      <c r="AN49" s="69">
        <v>699.67181712792808</v>
      </c>
      <c r="AO49" s="70">
        <v>940.05218287207185</v>
      </c>
      <c r="AQ49" s="67" t="s">
        <v>103</v>
      </c>
      <c r="AR49" s="68">
        <f t="shared" si="1"/>
        <v>45</v>
      </c>
      <c r="AS49" s="72">
        <v>112.00621009073838</v>
      </c>
      <c r="AT49" s="69">
        <v>48.657859822677104</v>
      </c>
      <c r="AU49" s="70">
        <v>175.35456035879966</v>
      </c>
      <c r="AV49" s="69">
        <v>467.95877950786291</v>
      </c>
      <c r="AW49" s="69">
        <v>340.24762360276088</v>
      </c>
      <c r="AX49" s="69">
        <v>595.66993541296495</v>
      </c>
      <c r="AY49" s="72">
        <v>424.66552362361358</v>
      </c>
      <c r="AZ49" s="69">
        <v>334.69273159202476</v>
      </c>
      <c r="BA49" s="70">
        <v>514.6383156552024</v>
      </c>
      <c r="BB49" s="69">
        <v>416.43708375544071</v>
      </c>
      <c r="BC49" s="69">
        <v>329.06902951381687</v>
      </c>
      <c r="BD49" s="69">
        <v>503.80513799706455</v>
      </c>
      <c r="BE49" s="72">
        <v>374.93404674588226</v>
      </c>
      <c r="BF49" s="69">
        <v>267.22741286714279</v>
      </c>
      <c r="BG49" s="70">
        <v>482.64068062462172</v>
      </c>
      <c r="BH49" s="69">
        <v>104.92443756974384</v>
      </c>
      <c r="BI49" s="69">
        <v>45.950877813388558</v>
      </c>
      <c r="BJ49" s="69">
        <v>163.89799732609913</v>
      </c>
      <c r="BK49" s="72">
        <v>186.66754906277498</v>
      </c>
      <c r="BL49" s="69">
        <v>143.3772763192604</v>
      </c>
      <c r="BM49" s="70">
        <v>229.95782180628956</v>
      </c>
      <c r="BN49" s="69">
        <v>337.5915089131214</v>
      </c>
      <c r="BO49" s="69">
        <v>290.9104948543594</v>
      </c>
      <c r="BP49" s="70">
        <v>384.2725229718834</v>
      </c>
    </row>
    <row r="50" spans="1:68" x14ac:dyDescent="0.3">
      <c r="A50" s="67" t="s">
        <v>104</v>
      </c>
      <c r="B50" s="71">
        <v>46</v>
      </c>
      <c r="C50" s="69">
        <v>8825.4570000000003</v>
      </c>
      <c r="D50" s="69">
        <v>8260.5487604106893</v>
      </c>
      <c r="E50" s="70">
        <v>9390.3652395893114</v>
      </c>
      <c r="F50" s="72">
        <v>7774.0519999999997</v>
      </c>
      <c r="G50" s="69">
        <v>7212.2064833026561</v>
      </c>
      <c r="H50" s="70">
        <v>8335.8975166973432</v>
      </c>
      <c r="I50" s="69">
        <v>1051.405</v>
      </c>
      <c r="J50" s="69">
        <v>881.94434660508841</v>
      </c>
      <c r="K50" s="70">
        <v>1220.8656533949115</v>
      </c>
      <c r="M50" s="67" t="s">
        <v>104</v>
      </c>
      <c r="N50" s="68">
        <f t="shared" si="0"/>
        <v>46</v>
      </c>
      <c r="O50" s="72">
        <v>1185.518</v>
      </c>
      <c r="P50" s="69">
        <v>1038.7730208702947</v>
      </c>
      <c r="Q50" s="70">
        <v>1332.2629791297054</v>
      </c>
      <c r="R50" s="69">
        <v>464.77008000000001</v>
      </c>
      <c r="S50" s="69">
        <v>390.9800713126557</v>
      </c>
      <c r="T50" s="69">
        <v>538.56008868734432</v>
      </c>
      <c r="U50" s="72">
        <v>1353.0060000000001</v>
      </c>
      <c r="V50" s="69">
        <v>1224.1303899904535</v>
      </c>
      <c r="W50" s="70">
        <v>1481.8816100095466</v>
      </c>
      <c r="X50" s="69">
        <v>1555.394</v>
      </c>
      <c r="Y50" s="69">
        <v>1376.4212350617713</v>
      </c>
      <c r="Z50" s="69">
        <v>1734.3667649382287</v>
      </c>
      <c r="AA50" s="72">
        <v>947.27882</v>
      </c>
      <c r="AB50" s="69">
        <v>833.01357972337416</v>
      </c>
      <c r="AC50" s="70">
        <v>1061.5440602766259</v>
      </c>
      <c r="AD50" s="69">
        <v>685.05579</v>
      </c>
      <c r="AE50" s="69">
        <v>598.7951464407729</v>
      </c>
      <c r="AF50" s="69">
        <v>771.31643355922711</v>
      </c>
      <c r="AG50" s="72">
        <v>220.8571</v>
      </c>
      <c r="AH50" s="69">
        <v>176.13710145081959</v>
      </c>
      <c r="AI50" s="70">
        <v>265.57709854918039</v>
      </c>
      <c r="AJ50" s="69">
        <v>573.49141999999995</v>
      </c>
      <c r="AK50" s="69">
        <v>467.1229813612095</v>
      </c>
      <c r="AL50" s="69">
        <v>679.85985863879046</v>
      </c>
      <c r="AM50" s="72">
        <v>788.68068000000005</v>
      </c>
      <c r="AN50" s="69">
        <v>668.49049712792817</v>
      </c>
      <c r="AO50" s="70">
        <v>908.87086287207194</v>
      </c>
      <c r="AQ50" s="67" t="s">
        <v>104</v>
      </c>
      <c r="AR50" s="68">
        <f t="shared" si="1"/>
        <v>46</v>
      </c>
      <c r="AS50" s="72">
        <v>112.83838614477619</v>
      </c>
      <c r="AT50" s="69">
        <v>48.847664561536654</v>
      </c>
      <c r="AU50" s="70">
        <v>176.82910772801574</v>
      </c>
      <c r="AV50" s="69">
        <v>439.35581992437125</v>
      </c>
      <c r="AW50" s="69">
        <v>310.34963450651082</v>
      </c>
      <c r="AX50" s="69">
        <v>568.36200534223167</v>
      </c>
      <c r="AY50" s="72">
        <v>393.94850157660863</v>
      </c>
      <c r="AZ50" s="69">
        <v>303.06335838665461</v>
      </c>
      <c r="BA50" s="70">
        <v>484.83364476656266</v>
      </c>
      <c r="BB50" s="69">
        <v>398.25727643903213</v>
      </c>
      <c r="BC50" s="69">
        <v>310.0032838632564</v>
      </c>
      <c r="BD50" s="69">
        <v>486.51126901480785</v>
      </c>
      <c r="BE50" s="72">
        <v>386.33584867249925</v>
      </c>
      <c r="BF50" s="69">
        <v>277.53703714800679</v>
      </c>
      <c r="BG50" s="70">
        <v>495.13466019699172</v>
      </c>
      <c r="BH50" s="69">
        <v>120.29601719089828</v>
      </c>
      <c r="BI50" s="69">
        <v>60.724447810280786</v>
      </c>
      <c r="BJ50" s="69">
        <v>179.86758657151577</v>
      </c>
      <c r="BK50" s="72">
        <v>197.70011150190001</v>
      </c>
      <c r="BL50" s="69">
        <v>153.9708623790637</v>
      </c>
      <c r="BM50" s="70">
        <v>241.42936062473632</v>
      </c>
      <c r="BN50" s="69">
        <v>338.72690928734795</v>
      </c>
      <c r="BO50" s="69">
        <v>291.99603421280096</v>
      </c>
      <c r="BP50" s="70">
        <v>385.45778436189494</v>
      </c>
    </row>
    <row r="51" spans="1:68" x14ac:dyDescent="0.3">
      <c r="A51" s="67" t="s">
        <v>105</v>
      </c>
      <c r="B51" s="71">
        <v>47</v>
      </c>
      <c r="C51" s="69">
        <v>8714.5779999999995</v>
      </c>
      <c r="D51" s="69">
        <v>8149.6697604106885</v>
      </c>
      <c r="E51" s="70">
        <v>9279.4862395893106</v>
      </c>
      <c r="F51" s="72">
        <v>7685.1689999999999</v>
      </c>
      <c r="G51" s="69">
        <v>7123.3234833026563</v>
      </c>
      <c r="H51" s="70">
        <v>8247.0145166973434</v>
      </c>
      <c r="I51" s="69">
        <v>1029.4090000000001</v>
      </c>
      <c r="J51" s="69">
        <v>859.94834660508855</v>
      </c>
      <c r="K51" s="70">
        <v>1198.8696533949117</v>
      </c>
      <c r="M51" s="67" t="s">
        <v>105</v>
      </c>
      <c r="N51" s="68">
        <f t="shared" si="0"/>
        <v>47</v>
      </c>
      <c r="O51" s="72">
        <v>1175.9380000000001</v>
      </c>
      <c r="P51" s="69">
        <v>1029.1930208702947</v>
      </c>
      <c r="Q51" s="70">
        <v>1322.6829791297055</v>
      </c>
      <c r="R51" s="69">
        <v>460.68666000000002</v>
      </c>
      <c r="S51" s="69">
        <v>386.89665131265571</v>
      </c>
      <c r="T51" s="69">
        <v>534.47666868734427</v>
      </c>
      <c r="U51" s="72">
        <v>1340.518</v>
      </c>
      <c r="V51" s="69">
        <v>1211.6423899904535</v>
      </c>
      <c r="W51" s="70">
        <v>1469.3936100095466</v>
      </c>
      <c r="X51" s="69">
        <v>1496.5419999999999</v>
      </c>
      <c r="Y51" s="69">
        <v>1317.5692350617712</v>
      </c>
      <c r="Z51" s="69">
        <v>1675.5147649382286</v>
      </c>
      <c r="AA51" s="72">
        <v>939.4914</v>
      </c>
      <c r="AB51" s="69">
        <v>825.22615972337417</v>
      </c>
      <c r="AC51" s="70">
        <v>1053.7566402766258</v>
      </c>
      <c r="AD51" s="69">
        <v>678.93309999999997</v>
      </c>
      <c r="AE51" s="69">
        <v>592.67245644077286</v>
      </c>
      <c r="AF51" s="69">
        <v>765.19374355922707</v>
      </c>
      <c r="AG51" s="72">
        <v>218.978362</v>
      </c>
      <c r="AH51" s="69">
        <v>174.25836345081959</v>
      </c>
      <c r="AI51" s="70">
        <v>263.69836054918039</v>
      </c>
      <c r="AJ51" s="69">
        <v>568.43190000000004</v>
      </c>
      <c r="AK51" s="69">
        <v>462.06346136120959</v>
      </c>
      <c r="AL51" s="69">
        <v>674.80033863879055</v>
      </c>
      <c r="AM51" s="72">
        <v>805.64946999999995</v>
      </c>
      <c r="AN51" s="69">
        <v>685.45928712792806</v>
      </c>
      <c r="AO51" s="70">
        <v>925.83965287207184</v>
      </c>
      <c r="AQ51" s="67" t="s">
        <v>105</v>
      </c>
      <c r="AR51" s="68">
        <f t="shared" si="1"/>
        <v>47</v>
      </c>
      <c r="AS51" s="72">
        <v>123.97794474299887</v>
      </c>
      <c r="AT51" s="69">
        <v>59.346953375595348</v>
      </c>
      <c r="AU51" s="70">
        <v>188.6089361104024</v>
      </c>
      <c r="AV51" s="69">
        <v>465.85652462794178</v>
      </c>
      <c r="AW51" s="69">
        <v>335.55954641309961</v>
      </c>
      <c r="AX51" s="69">
        <v>596.15350284278395</v>
      </c>
      <c r="AY51" s="72">
        <v>389.16776270497144</v>
      </c>
      <c r="AZ51" s="69">
        <v>297.37325313229502</v>
      </c>
      <c r="BA51" s="70">
        <v>480.96227227764786</v>
      </c>
      <c r="BB51" s="69">
        <v>393.65528382055084</v>
      </c>
      <c r="BC51" s="69">
        <v>304.51825127616661</v>
      </c>
      <c r="BD51" s="69">
        <v>482.79231636493506</v>
      </c>
      <c r="BE51" s="72">
        <v>366.50115941386491</v>
      </c>
      <c r="BF51" s="69">
        <v>256.61374332532682</v>
      </c>
      <c r="BG51" s="70">
        <v>476.388575502403</v>
      </c>
      <c r="BH51" s="69">
        <v>113.10333675503466</v>
      </c>
      <c r="BI51" s="69">
        <v>52.93571415098193</v>
      </c>
      <c r="BJ51" s="69">
        <v>173.27095935908739</v>
      </c>
      <c r="BK51" s="72">
        <v>175.74910670443606</v>
      </c>
      <c r="BL51" s="69">
        <v>131.5823173225622</v>
      </c>
      <c r="BM51" s="70">
        <v>219.91589608630991</v>
      </c>
      <c r="BN51" s="69">
        <v>339.03852941739245</v>
      </c>
      <c r="BO51" s="69">
        <v>292.25570562891437</v>
      </c>
      <c r="BP51" s="70">
        <v>385.82135320587054</v>
      </c>
    </row>
    <row r="52" spans="1:68" x14ac:dyDescent="0.3">
      <c r="A52" s="67" t="s">
        <v>106</v>
      </c>
      <c r="B52" s="71">
        <v>48</v>
      </c>
      <c r="C52" s="69">
        <v>9238.6119999999992</v>
      </c>
      <c r="D52" s="69">
        <v>8673.7037604106881</v>
      </c>
      <c r="E52" s="70">
        <v>9803.5202395893102</v>
      </c>
      <c r="F52" s="72">
        <v>7961.3023999999996</v>
      </c>
      <c r="G52" s="69">
        <v>7399.456883302656</v>
      </c>
      <c r="H52" s="70">
        <v>8523.1479166973422</v>
      </c>
      <c r="I52" s="69">
        <v>1277.31</v>
      </c>
      <c r="J52" s="69">
        <v>1107.8493466050884</v>
      </c>
      <c r="K52" s="70">
        <v>1446.7706533949115</v>
      </c>
      <c r="M52" s="67" t="s">
        <v>106</v>
      </c>
      <c r="N52" s="68">
        <f t="shared" si="0"/>
        <v>48</v>
      </c>
      <c r="O52" s="72">
        <v>1218.636</v>
      </c>
      <c r="P52" s="69">
        <v>1071.8910208702946</v>
      </c>
      <c r="Q52" s="70">
        <v>1365.3809791297053</v>
      </c>
      <c r="R52" s="69">
        <v>477.93256000000002</v>
      </c>
      <c r="S52" s="69">
        <v>404.14255131265571</v>
      </c>
      <c r="T52" s="69">
        <v>551.72256868734439</v>
      </c>
      <c r="U52" s="72">
        <v>1390.864</v>
      </c>
      <c r="V52" s="69">
        <v>1261.9883899904535</v>
      </c>
      <c r="W52" s="70">
        <v>1519.7396100095466</v>
      </c>
      <c r="X52" s="69">
        <v>1553.489</v>
      </c>
      <c r="Y52" s="69">
        <v>1374.5162350617713</v>
      </c>
      <c r="Z52" s="69">
        <v>1732.4617649382287</v>
      </c>
      <c r="AA52" s="72">
        <v>974.28067999999996</v>
      </c>
      <c r="AB52" s="69">
        <v>860.01543972337413</v>
      </c>
      <c r="AC52" s="70">
        <v>1088.5459202766258</v>
      </c>
      <c r="AD52" s="69">
        <v>704.56448999999998</v>
      </c>
      <c r="AE52" s="69">
        <v>618.30384644077287</v>
      </c>
      <c r="AF52" s="69">
        <v>790.82513355922708</v>
      </c>
      <c r="AG52" s="72">
        <v>227.15960000000001</v>
      </c>
      <c r="AH52" s="69">
        <v>182.43960145081959</v>
      </c>
      <c r="AI52" s="70">
        <v>271.8795985491804</v>
      </c>
      <c r="AJ52" s="69">
        <v>589.71073000000001</v>
      </c>
      <c r="AK52" s="69">
        <v>483.34229136120956</v>
      </c>
      <c r="AL52" s="69">
        <v>696.07916863879052</v>
      </c>
      <c r="AM52" s="72">
        <v>824.66488000000004</v>
      </c>
      <c r="AN52" s="69">
        <v>704.47469712792804</v>
      </c>
      <c r="AO52" s="70">
        <v>944.85506287207204</v>
      </c>
      <c r="AQ52" s="67" t="s">
        <v>106</v>
      </c>
      <c r="AR52" s="68">
        <f t="shared" si="1"/>
        <v>48</v>
      </c>
      <c r="AS52" s="72">
        <v>122.21988400649396</v>
      </c>
      <c r="AT52" s="69">
        <v>56.950648235961225</v>
      </c>
      <c r="AU52" s="70">
        <v>187.4891197770267</v>
      </c>
      <c r="AV52" s="69">
        <v>458.88299451269</v>
      </c>
      <c r="AW52" s="69">
        <v>327.29930669722398</v>
      </c>
      <c r="AX52" s="69">
        <v>590.46668232815603</v>
      </c>
      <c r="AY52" s="72">
        <v>412.12156901663718</v>
      </c>
      <c r="AZ52" s="69">
        <v>319.42056968211102</v>
      </c>
      <c r="BA52" s="70">
        <v>504.82256835116334</v>
      </c>
      <c r="BB52" s="69">
        <v>420.32715375348022</v>
      </c>
      <c r="BC52" s="69">
        <v>330.30987458237172</v>
      </c>
      <c r="BD52" s="69">
        <v>510.34443292458872</v>
      </c>
      <c r="BE52" s="72">
        <v>342.59724214346386</v>
      </c>
      <c r="BF52" s="69">
        <v>231.6246651002663</v>
      </c>
      <c r="BG52" s="70">
        <v>453.56981918666145</v>
      </c>
      <c r="BH52" s="69">
        <v>109.17812043332944</v>
      </c>
      <c r="BI52" s="69">
        <v>48.416330115550501</v>
      </c>
      <c r="BJ52" s="69">
        <v>169.93991075110839</v>
      </c>
      <c r="BK52" s="72">
        <v>192.5304829022466</v>
      </c>
      <c r="BL52" s="69">
        <v>147.92753734311526</v>
      </c>
      <c r="BM52" s="70">
        <v>237.13342846137795</v>
      </c>
      <c r="BN52" s="69">
        <v>335.32196151491866</v>
      </c>
      <c r="BO52" s="69">
        <v>288.4850632437022</v>
      </c>
      <c r="BP52" s="70">
        <v>382.15885978613511</v>
      </c>
    </row>
    <row r="53" spans="1:68" x14ac:dyDescent="0.3">
      <c r="A53" s="67" t="s">
        <v>107</v>
      </c>
      <c r="B53" s="71">
        <v>49</v>
      </c>
      <c r="C53" s="69">
        <v>9379.2109999999993</v>
      </c>
      <c r="D53" s="69">
        <v>8814.3027604106883</v>
      </c>
      <c r="E53" s="70">
        <v>9944.1192395893104</v>
      </c>
      <c r="F53" s="72">
        <v>8081.4830000000002</v>
      </c>
      <c r="G53" s="69">
        <v>7519.6374833026566</v>
      </c>
      <c r="H53" s="70">
        <v>8643.3285166973437</v>
      </c>
      <c r="I53" s="69">
        <v>1297.7270000000001</v>
      </c>
      <c r="J53" s="69">
        <v>1128.2663466050885</v>
      </c>
      <c r="K53" s="70">
        <v>1467.1876533949116</v>
      </c>
      <c r="M53" s="67" t="s">
        <v>107</v>
      </c>
      <c r="N53" s="68">
        <f t="shared" si="0"/>
        <v>49</v>
      </c>
      <c r="O53" s="72">
        <v>1251.8520000000001</v>
      </c>
      <c r="P53" s="69">
        <v>1105.1070208702947</v>
      </c>
      <c r="Q53" s="70">
        <v>1398.5969791297055</v>
      </c>
      <c r="R53" s="69">
        <v>490.37485800000002</v>
      </c>
      <c r="S53" s="69">
        <v>416.58484931265571</v>
      </c>
      <c r="T53" s="69">
        <v>564.16486668734433</v>
      </c>
      <c r="U53" s="72">
        <v>1425.328</v>
      </c>
      <c r="V53" s="69">
        <v>1296.4523899904534</v>
      </c>
      <c r="W53" s="70">
        <v>1554.2036100095465</v>
      </c>
      <c r="X53" s="69">
        <v>1531.806</v>
      </c>
      <c r="Y53" s="69">
        <v>1352.8332350617713</v>
      </c>
      <c r="Z53" s="69">
        <v>1710.7787649382287</v>
      </c>
      <c r="AA53" s="72">
        <v>1000.998</v>
      </c>
      <c r="AB53" s="69">
        <v>886.73275972337422</v>
      </c>
      <c r="AC53" s="70">
        <v>1115.263240276626</v>
      </c>
      <c r="AD53" s="69">
        <v>722.76542400000005</v>
      </c>
      <c r="AE53" s="69">
        <v>636.50478044077295</v>
      </c>
      <c r="AF53" s="69">
        <v>809.02606755922716</v>
      </c>
      <c r="AG53" s="72">
        <v>233.25292999999999</v>
      </c>
      <c r="AH53" s="69">
        <v>188.53293145081958</v>
      </c>
      <c r="AI53" s="70">
        <v>277.97292854918038</v>
      </c>
      <c r="AJ53" s="69">
        <v>604.99707000000001</v>
      </c>
      <c r="AK53" s="69">
        <v>498.62863136120956</v>
      </c>
      <c r="AL53" s="69">
        <v>711.36550863879052</v>
      </c>
      <c r="AM53" s="72">
        <v>820.10985000000005</v>
      </c>
      <c r="AN53" s="69">
        <v>699.91966712792805</v>
      </c>
      <c r="AO53" s="70">
        <v>940.30003287207205</v>
      </c>
      <c r="AQ53" s="67" t="s">
        <v>107</v>
      </c>
      <c r="AR53" s="68">
        <f t="shared" si="1"/>
        <v>49</v>
      </c>
      <c r="AS53" s="72">
        <v>126.32372411816051</v>
      </c>
      <c r="AT53" s="69">
        <v>60.418196316867807</v>
      </c>
      <c r="AU53" s="70">
        <v>192.22925191945322</v>
      </c>
      <c r="AV53" s="69">
        <v>463.53494224106225</v>
      </c>
      <c r="AW53" s="69">
        <v>330.66848083484456</v>
      </c>
      <c r="AX53" s="69">
        <v>596.40140364727995</v>
      </c>
      <c r="AY53" s="72">
        <v>434.40240255871527</v>
      </c>
      <c r="AZ53" s="69">
        <v>340.79768639000679</v>
      </c>
      <c r="BA53" s="70">
        <v>528.00711872742374</v>
      </c>
      <c r="BB53" s="69">
        <v>407.1053967901604</v>
      </c>
      <c r="BC53" s="69">
        <v>316.21056364295447</v>
      </c>
      <c r="BD53" s="69">
        <v>498.00022993736633</v>
      </c>
      <c r="BE53" s="72">
        <v>402.89163836458988</v>
      </c>
      <c r="BF53" s="69">
        <v>290.83721984474732</v>
      </c>
      <c r="BG53" s="70">
        <v>514.94605688443244</v>
      </c>
      <c r="BH53" s="69">
        <v>124.35084282961213</v>
      </c>
      <c r="BI53" s="69">
        <v>62.99670234107532</v>
      </c>
      <c r="BJ53" s="69">
        <v>185.70498331814895</v>
      </c>
      <c r="BK53" s="72">
        <v>195.58063794675218</v>
      </c>
      <c r="BL53" s="69">
        <v>150.54287040031471</v>
      </c>
      <c r="BM53" s="70">
        <v>240.61840549318964</v>
      </c>
      <c r="BN53" s="69">
        <v>371.06945932931484</v>
      </c>
      <c r="BO53" s="69">
        <v>324.176323197172</v>
      </c>
      <c r="BP53" s="70">
        <v>417.96259546145768</v>
      </c>
    </row>
    <row r="54" spans="1:68" x14ac:dyDescent="0.3">
      <c r="A54" s="67" t="s">
        <v>108</v>
      </c>
      <c r="B54" s="71">
        <v>50</v>
      </c>
      <c r="C54" s="69">
        <v>9014.5040000000008</v>
      </c>
      <c r="D54" s="69">
        <v>8449.5957604106898</v>
      </c>
      <c r="E54" s="70">
        <v>9579.4122395893119</v>
      </c>
      <c r="F54" s="72">
        <v>7758.3149999999996</v>
      </c>
      <c r="G54" s="69">
        <v>7196.469483302656</v>
      </c>
      <c r="H54" s="70">
        <v>8320.1605166973422</v>
      </c>
      <c r="I54" s="69">
        <v>1256.1890000000001</v>
      </c>
      <c r="J54" s="69">
        <v>1086.7283466050885</v>
      </c>
      <c r="K54" s="70">
        <v>1425.6496533949116</v>
      </c>
      <c r="M54" s="67" t="s">
        <v>108</v>
      </c>
      <c r="N54" s="68">
        <f t="shared" si="0"/>
        <v>50</v>
      </c>
      <c r="O54" s="72">
        <v>1186.451</v>
      </c>
      <c r="P54" s="69">
        <v>1039.7060208702947</v>
      </c>
      <c r="Q54" s="70">
        <v>1333.1959791297054</v>
      </c>
      <c r="R54" s="69">
        <v>464.80588</v>
      </c>
      <c r="S54" s="69">
        <v>391.01587131265569</v>
      </c>
      <c r="T54" s="69">
        <v>538.59588868734431</v>
      </c>
      <c r="U54" s="72">
        <v>1353.066</v>
      </c>
      <c r="V54" s="69">
        <v>1224.1903899904535</v>
      </c>
      <c r="W54" s="70">
        <v>1481.9416100095466</v>
      </c>
      <c r="X54" s="69">
        <v>1508.029</v>
      </c>
      <c r="Y54" s="69">
        <v>1329.0562350617713</v>
      </c>
      <c r="Z54" s="69">
        <v>1687.0017649382287</v>
      </c>
      <c r="AA54" s="72">
        <v>947.55861000000004</v>
      </c>
      <c r="AB54" s="69">
        <v>833.29336972337421</v>
      </c>
      <c r="AC54" s="70">
        <v>1061.823850276626</v>
      </c>
      <c r="AD54" s="69">
        <v>684.96759999999995</v>
      </c>
      <c r="AE54" s="69">
        <v>598.70695644077284</v>
      </c>
      <c r="AF54" s="69">
        <v>771.22824355922705</v>
      </c>
      <c r="AG54" s="72">
        <v>220.87826999999999</v>
      </c>
      <c r="AH54" s="69">
        <v>176.15827145081957</v>
      </c>
      <c r="AI54" s="70">
        <v>265.59826854918037</v>
      </c>
      <c r="AJ54" s="69">
        <v>573.53849000000002</v>
      </c>
      <c r="AK54" s="69">
        <v>467.17005136120957</v>
      </c>
      <c r="AL54" s="69">
        <v>679.90692863879053</v>
      </c>
      <c r="AM54" s="72">
        <v>819.01941999999997</v>
      </c>
      <c r="AN54" s="69">
        <v>698.82923712792808</v>
      </c>
      <c r="AO54" s="70">
        <v>939.20960287207186</v>
      </c>
      <c r="AQ54" s="67" t="s">
        <v>108</v>
      </c>
      <c r="AR54" s="68">
        <f t="shared" si="1"/>
        <v>50</v>
      </c>
      <c r="AS54" s="72">
        <v>115.37848977845803</v>
      </c>
      <c r="AT54" s="69">
        <v>48.83855227892775</v>
      </c>
      <c r="AU54" s="70">
        <v>181.91842727798831</v>
      </c>
      <c r="AV54" s="69">
        <v>455.81581441444621</v>
      </c>
      <c r="AW54" s="69">
        <v>321.67037422604261</v>
      </c>
      <c r="AX54" s="69">
        <v>589.96125460284975</v>
      </c>
      <c r="AY54" s="72">
        <v>442.70741348340403</v>
      </c>
      <c r="AZ54" s="69">
        <v>348.20165393154798</v>
      </c>
      <c r="BA54" s="70">
        <v>537.21317303526007</v>
      </c>
      <c r="BB54" s="69">
        <v>390.43586834579946</v>
      </c>
      <c r="BC54" s="69">
        <v>298.66607727636682</v>
      </c>
      <c r="BD54" s="69">
        <v>482.20565941523211</v>
      </c>
      <c r="BE54" s="72">
        <v>394.86857326400599</v>
      </c>
      <c r="BF54" s="69">
        <v>281.73551366182971</v>
      </c>
      <c r="BG54" s="70">
        <v>508.00163286618226</v>
      </c>
      <c r="BH54" s="69">
        <v>117.56149280563909</v>
      </c>
      <c r="BI54" s="69">
        <v>55.616754486366219</v>
      </c>
      <c r="BJ54" s="69">
        <v>179.50623112491195</v>
      </c>
      <c r="BK54" s="72">
        <v>187.8047526516433</v>
      </c>
      <c r="BL54" s="69">
        <v>142.33344944481968</v>
      </c>
      <c r="BM54" s="70">
        <v>233.27605585846692</v>
      </c>
      <c r="BN54" s="69">
        <v>330.56253629604714</v>
      </c>
      <c r="BO54" s="69">
        <v>283.61096179120949</v>
      </c>
      <c r="BP54" s="70">
        <v>377.51411080088479</v>
      </c>
    </row>
    <row r="55" spans="1:68" x14ac:dyDescent="0.3">
      <c r="A55" s="67" t="s">
        <v>109</v>
      </c>
      <c r="B55" s="71">
        <v>51</v>
      </c>
      <c r="C55" s="69">
        <v>9528.0869999999995</v>
      </c>
      <c r="D55" s="69">
        <v>8963.1787604106885</v>
      </c>
      <c r="E55" s="70">
        <v>10092.995239589311</v>
      </c>
      <c r="F55" s="72">
        <v>8047.6980000000003</v>
      </c>
      <c r="G55" s="69">
        <v>7485.8524833026568</v>
      </c>
      <c r="H55" s="70">
        <v>8609.5435166973439</v>
      </c>
      <c r="I55" s="69">
        <v>1480.3889999999999</v>
      </c>
      <c r="J55" s="69">
        <v>1310.9283466050883</v>
      </c>
      <c r="K55" s="70">
        <v>1649.8496533949115</v>
      </c>
      <c r="M55" s="67" t="s">
        <v>109</v>
      </c>
      <c r="N55" s="68">
        <f t="shared" si="0"/>
        <v>51</v>
      </c>
      <c r="O55" s="72">
        <v>1251.895</v>
      </c>
      <c r="P55" s="69">
        <v>1105.1500208702946</v>
      </c>
      <c r="Q55" s="70">
        <v>1398.6399791297054</v>
      </c>
      <c r="R55" s="69">
        <v>490.99327</v>
      </c>
      <c r="S55" s="69">
        <v>417.20326131265568</v>
      </c>
      <c r="T55" s="69">
        <v>564.78327868734436</v>
      </c>
      <c r="U55" s="72">
        <v>1430.136</v>
      </c>
      <c r="V55" s="69">
        <v>1301.2603899904534</v>
      </c>
      <c r="W55" s="70">
        <v>1559.0116100095465</v>
      </c>
      <c r="X55" s="69">
        <v>1540.2829999999999</v>
      </c>
      <c r="Y55" s="69">
        <v>1361.3102350617712</v>
      </c>
      <c r="Z55" s="69">
        <v>1719.2557649382286</v>
      </c>
      <c r="AA55" s="72">
        <v>1000.148</v>
      </c>
      <c r="AB55" s="69">
        <v>885.88275972337419</v>
      </c>
      <c r="AC55" s="70">
        <v>1114.4132402766259</v>
      </c>
      <c r="AD55" s="69">
        <v>723.74410999999998</v>
      </c>
      <c r="AE55" s="69">
        <v>637.48346644077287</v>
      </c>
      <c r="AF55" s="69">
        <v>810.00475355922708</v>
      </c>
      <c r="AG55" s="72">
        <v>233.23683</v>
      </c>
      <c r="AH55" s="69">
        <v>188.51683145081958</v>
      </c>
      <c r="AI55" s="70">
        <v>277.95682854918039</v>
      </c>
      <c r="AJ55" s="69">
        <v>605.87968999999998</v>
      </c>
      <c r="AK55" s="69">
        <v>499.51125136120953</v>
      </c>
      <c r="AL55" s="69">
        <v>712.24812863879049</v>
      </c>
      <c r="AM55" s="72">
        <v>771.38221999999996</v>
      </c>
      <c r="AN55" s="69">
        <v>651.19203712792796</v>
      </c>
      <c r="AO55" s="70">
        <v>891.57240287207196</v>
      </c>
      <c r="AQ55" s="67" t="s">
        <v>109</v>
      </c>
      <c r="AR55" s="68">
        <f t="shared" si="1"/>
        <v>51</v>
      </c>
      <c r="AS55" s="72">
        <v>151.50891845404064</v>
      </c>
      <c r="AT55" s="69">
        <v>84.336386357148783</v>
      </c>
      <c r="AU55" s="70">
        <v>218.68145055093248</v>
      </c>
      <c r="AV55" s="69">
        <v>459.82724534365622</v>
      </c>
      <c r="AW55" s="69">
        <v>324.40648564169771</v>
      </c>
      <c r="AX55" s="69">
        <v>595.24800504561472</v>
      </c>
      <c r="AY55" s="72">
        <v>446.99567430467363</v>
      </c>
      <c r="AZ55" s="69">
        <v>351.59144933252048</v>
      </c>
      <c r="BA55" s="70">
        <v>542.39989927682677</v>
      </c>
      <c r="BB55" s="69">
        <v>395.5286502817936</v>
      </c>
      <c r="BC55" s="69">
        <v>302.88640462023079</v>
      </c>
      <c r="BD55" s="69">
        <v>488.17089594335641</v>
      </c>
      <c r="BE55" s="72">
        <v>388.43510838113917</v>
      </c>
      <c r="BF55" s="69">
        <v>274.22649378181814</v>
      </c>
      <c r="BG55" s="70">
        <v>502.64372298046021</v>
      </c>
      <c r="BH55" s="69">
        <v>126.65407861129697</v>
      </c>
      <c r="BI55" s="69">
        <v>64.120432212631556</v>
      </c>
      <c r="BJ55" s="69">
        <v>189.18772500996238</v>
      </c>
      <c r="BK55" s="72">
        <v>181.61445624690336</v>
      </c>
      <c r="BL55" s="69">
        <v>135.71085776261833</v>
      </c>
      <c r="BM55" s="70">
        <v>227.51805473118839</v>
      </c>
      <c r="BN55" s="69">
        <v>335.98353088959612</v>
      </c>
      <c r="BO55" s="69">
        <v>288.97128085690247</v>
      </c>
      <c r="BP55" s="70">
        <v>382.99578092228978</v>
      </c>
    </row>
    <row r="56" spans="1:68" x14ac:dyDescent="0.3">
      <c r="A56" s="67" t="s">
        <v>110</v>
      </c>
      <c r="B56" s="71">
        <v>52</v>
      </c>
      <c r="C56" s="69">
        <v>9632.3680000000004</v>
      </c>
      <c r="D56" s="69">
        <v>9067.4597604106893</v>
      </c>
      <c r="E56" s="70">
        <v>10197.276239589311</v>
      </c>
      <c r="F56" s="72">
        <v>8155.5915000000005</v>
      </c>
      <c r="G56" s="69">
        <v>7593.7459833026569</v>
      </c>
      <c r="H56" s="70">
        <v>8717.437016697344</v>
      </c>
      <c r="I56" s="69">
        <v>1476.7760000000001</v>
      </c>
      <c r="J56" s="69">
        <v>1307.3153466050885</v>
      </c>
      <c r="K56" s="70">
        <v>1646.2366533949116</v>
      </c>
      <c r="M56" s="67" t="s">
        <v>110</v>
      </c>
      <c r="N56" s="68">
        <f t="shared" si="0"/>
        <v>52</v>
      </c>
      <c r="O56" s="72">
        <v>1266.5450000000001</v>
      </c>
      <c r="P56" s="69">
        <v>1119.8000208702947</v>
      </c>
      <c r="Q56" s="70">
        <v>1413.2899791297054</v>
      </c>
      <c r="R56" s="69">
        <v>497.7955</v>
      </c>
      <c r="S56" s="69">
        <v>424.00549131265569</v>
      </c>
      <c r="T56" s="69">
        <v>571.58550868734437</v>
      </c>
      <c r="U56" s="72">
        <v>1453.172</v>
      </c>
      <c r="V56" s="69">
        <v>1324.2963899904535</v>
      </c>
      <c r="W56" s="70">
        <v>1582.0476100095466</v>
      </c>
      <c r="X56" s="69">
        <v>1512.0419999999999</v>
      </c>
      <c r="Y56" s="69">
        <v>1333.0692350617712</v>
      </c>
      <c r="Z56" s="69">
        <v>1691.0147649382286</v>
      </c>
      <c r="AA56" s="72">
        <v>1011.518</v>
      </c>
      <c r="AB56" s="69">
        <v>897.2527597233742</v>
      </c>
      <c r="AC56" s="70">
        <v>1125.783240276626</v>
      </c>
      <c r="AD56" s="69">
        <v>734.02207999999996</v>
      </c>
      <c r="AE56" s="69">
        <v>647.76143644077285</v>
      </c>
      <c r="AF56" s="69">
        <v>820.28272355922707</v>
      </c>
      <c r="AG56" s="72">
        <v>236.13650000000001</v>
      </c>
      <c r="AH56" s="69">
        <v>191.4165014508196</v>
      </c>
      <c r="AI56" s="70">
        <v>280.8564985491804</v>
      </c>
      <c r="AJ56" s="69">
        <v>614.39565000000005</v>
      </c>
      <c r="AK56" s="69">
        <v>508.02721136120959</v>
      </c>
      <c r="AL56" s="69">
        <v>720.76408863879055</v>
      </c>
      <c r="AM56" s="72">
        <v>829.96406999999999</v>
      </c>
      <c r="AN56" s="69">
        <v>709.77388712792799</v>
      </c>
      <c r="AO56" s="70">
        <v>950.15425287207199</v>
      </c>
      <c r="AQ56" s="67" t="s">
        <v>110</v>
      </c>
      <c r="AR56" s="68">
        <f t="shared" si="1"/>
        <v>52</v>
      </c>
      <c r="AS56" s="72">
        <v>131.11547726206229</v>
      </c>
      <c r="AT56" s="69">
        <v>63.312101095517647</v>
      </c>
      <c r="AU56" s="70">
        <v>198.91885342860692</v>
      </c>
      <c r="AV56" s="69">
        <v>448.476364421141</v>
      </c>
      <c r="AW56" s="69">
        <v>311.78381429385468</v>
      </c>
      <c r="AX56" s="69">
        <v>585.16891454842732</v>
      </c>
      <c r="AY56" s="72">
        <v>382.73546371698632</v>
      </c>
      <c r="AZ56" s="69">
        <v>286.4352595750039</v>
      </c>
      <c r="BA56" s="70">
        <v>479.03566785896874</v>
      </c>
      <c r="BB56" s="69">
        <v>361.6505548771633</v>
      </c>
      <c r="BC56" s="69">
        <v>268.13826889628342</v>
      </c>
      <c r="BD56" s="69">
        <v>455.16284085804318</v>
      </c>
      <c r="BE56" s="72">
        <v>368.22756583756978</v>
      </c>
      <c r="BF56" s="69">
        <v>252.94637253719105</v>
      </c>
      <c r="BG56" s="70">
        <v>483.50875913794852</v>
      </c>
      <c r="BH56" s="69">
        <v>141.42919312436734</v>
      </c>
      <c r="BI56" s="69">
        <v>78.308268283861167</v>
      </c>
      <c r="BJ56" s="69">
        <v>204.55011796487352</v>
      </c>
      <c r="BK56" s="72">
        <v>196.25002736685238</v>
      </c>
      <c r="BL56" s="69">
        <v>149.9153298607564</v>
      </c>
      <c r="BM56" s="70">
        <v>242.58472487294836</v>
      </c>
      <c r="BN56" s="69">
        <v>353.57817745262747</v>
      </c>
      <c r="BO56" s="69">
        <v>306.50297859793818</v>
      </c>
      <c r="BP56" s="70">
        <v>400.65337630731676</v>
      </c>
    </row>
    <row r="57" spans="1:68" ht="15" thickBot="1" x14ac:dyDescent="0.35">
      <c r="A57" s="73" t="s">
        <v>111</v>
      </c>
      <c r="B57" s="71">
        <v>53</v>
      </c>
      <c r="C57" s="69">
        <v>9415.56</v>
      </c>
      <c r="D57" s="69">
        <v>8850.6517604106884</v>
      </c>
      <c r="E57" s="70">
        <v>9980.4682395893105</v>
      </c>
      <c r="F57" s="72">
        <v>8141.0580000000009</v>
      </c>
      <c r="G57" s="69">
        <v>7579.2124833026573</v>
      </c>
      <c r="H57" s="70">
        <v>8702.9035166973445</v>
      </c>
      <c r="I57" s="69">
        <v>1274.49864</v>
      </c>
      <c r="J57" s="69">
        <v>1105.0379866050885</v>
      </c>
      <c r="K57" s="70">
        <v>1443.9592933949116</v>
      </c>
      <c r="M57" s="67" t="s">
        <v>111</v>
      </c>
      <c r="N57" s="68">
        <f t="shared" si="0"/>
        <v>53</v>
      </c>
      <c r="O57" s="72">
        <v>1246.0978439999999</v>
      </c>
      <c r="P57" s="69">
        <v>1099.3528648702945</v>
      </c>
      <c r="Q57" s="70">
        <v>1392.8428231297053</v>
      </c>
      <c r="R57" s="69">
        <v>496.17058200000002</v>
      </c>
      <c r="S57" s="69">
        <v>422.38057331265571</v>
      </c>
      <c r="T57" s="69">
        <v>569.96059068734439</v>
      </c>
      <c r="U57" s="72">
        <v>1466.7357</v>
      </c>
      <c r="V57" s="69">
        <v>1337.8600899904534</v>
      </c>
      <c r="W57" s="70">
        <v>1595.6113100095465</v>
      </c>
      <c r="X57" s="69">
        <v>1584.8404800000001</v>
      </c>
      <c r="Y57" s="69">
        <v>1405.8677150617714</v>
      </c>
      <c r="Z57" s="69">
        <v>1763.8132449382288</v>
      </c>
      <c r="AA57" s="72">
        <v>993.87846000000002</v>
      </c>
      <c r="AB57" s="69">
        <v>879.61321972337419</v>
      </c>
      <c r="AC57" s="70">
        <v>1108.1437002766259</v>
      </c>
      <c r="AD57" s="69">
        <v>733.22610000000009</v>
      </c>
      <c r="AE57" s="69">
        <v>646.96545644077298</v>
      </c>
      <c r="AF57" s="69">
        <v>819.48674355922719</v>
      </c>
      <c r="AG57" s="72">
        <v>233.48253</v>
      </c>
      <c r="AH57" s="69">
        <v>188.76253145081958</v>
      </c>
      <c r="AI57" s="70">
        <v>278.20252854918039</v>
      </c>
      <c r="AJ57" s="69">
        <v>613.07795999999996</v>
      </c>
      <c r="AK57" s="69">
        <v>506.70952136120951</v>
      </c>
      <c r="AL57" s="69">
        <v>719.44639863879047</v>
      </c>
      <c r="AM57" s="72">
        <v>773.55005999999992</v>
      </c>
      <c r="AN57" s="69">
        <v>653.35987712792803</v>
      </c>
      <c r="AO57" s="70">
        <v>893.7402428720718</v>
      </c>
      <c r="AQ57" s="67" t="s">
        <v>111</v>
      </c>
      <c r="AR57" s="68">
        <f t="shared" si="1"/>
        <v>53</v>
      </c>
      <c r="AS57" s="72">
        <v>137.04386632787734</v>
      </c>
      <c r="AT57" s="69">
        <v>67.16680686902761</v>
      </c>
      <c r="AU57" s="70">
        <v>206.92092578672708</v>
      </c>
      <c r="AV57" s="69">
        <v>455.07152518384498</v>
      </c>
      <c r="AW57" s="69">
        <v>314.19840067505174</v>
      </c>
      <c r="AX57" s="69">
        <v>595.94464969263822</v>
      </c>
      <c r="AY57" s="72">
        <v>393.37026621505152</v>
      </c>
      <c r="AZ57" s="69">
        <v>294.12483816734078</v>
      </c>
      <c r="BA57" s="70">
        <v>492.61569426276225</v>
      </c>
      <c r="BB57" s="69">
        <v>406.59766887153489</v>
      </c>
      <c r="BC57" s="69">
        <v>310.22542405044192</v>
      </c>
      <c r="BD57" s="69">
        <v>502.96991369262787</v>
      </c>
      <c r="BE57" s="72">
        <v>308.3662109019391</v>
      </c>
      <c r="BF57" s="69">
        <v>189.55928336855112</v>
      </c>
      <c r="BG57" s="70">
        <v>427.17313843532708</v>
      </c>
      <c r="BH57" s="69">
        <v>105.9306359482845</v>
      </c>
      <c r="BI57" s="69">
        <v>40.879234859588365</v>
      </c>
      <c r="BJ57" s="69">
        <v>170.98203703698064</v>
      </c>
      <c r="BK57" s="72">
        <v>184.96869660806095</v>
      </c>
      <c r="BL57" s="69">
        <v>137.21690907629437</v>
      </c>
      <c r="BM57" s="70">
        <v>232.72048413982753</v>
      </c>
      <c r="BN57" s="69">
        <v>313.78927420132396</v>
      </c>
      <c r="BO57" s="69">
        <v>264.68804436610014</v>
      </c>
      <c r="BP57" s="70">
        <v>362.89050403654778</v>
      </c>
    </row>
    <row r="58" spans="1:68" ht="15" thickBot="1" x14ac:dyDescent="0.35">
      <c r="A58" s="105">
        <v>2021</v>
      </c>
      <c r="B58" s="106"/>
      <c r="C58" s="106"/>
      <c r="D58" s="106"/>
      <c r="E58" s="106"/>
      <c r="F58" s="106"/>
      <c r="G58" s="106"/>
      <c r="H58" s="106"/>
      <c r="I58" s="106"/>
      <c r="J58" s="106"/>
      <c r="K58" s="107"/>
      <c r="M58" s="105">
        <v>2021</v>
      </c>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7"/>
      <c r="AQ58" s="105">
        <v>2021</v>
      </c>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7"/>
    </row>
    <row r="59" spans="1:68" x14ac:dyDescent="0.3">
      <c r="A59" s="62" t="s">
        <v>112</v>
      </c>
      <c r="B59" s="63">
        <v>1</v>
      </c>
      <c r="C59" s="64">
        <v>8912.0049999999992</v>
      </c>
      <c r="D59" s="64">
        <v>8347.0967604106881</v>
      </c>
      <c r="E59" s="65">
        <v>9476.9132395893103</v>
      </c>
      <c r="F59" s="66">
        <v>7756.7879999999996</v>
      </c>
      <c r="G59" s="64">
        <v>7194.942483302656</v>
      </c>
      <c r="H59" s="65">
        <v>8318.6335166973422</v>
      </c>
      <c r="I59" s="66">
        <v>1155.2170000000001</v>
      </c>
      <c r="J59" s="64">
        <v>985.75634660508854</v>
      </c>
      <c r="K59" s="65">
        <v>1324.6776533949117</v>
      </c>
      <c r="M59" s="62" t="s">
        <v>112</v>
      </c>
      <c r="N59" s="68">
        <f>B59</f>
        <v>1</v>
      </c>
      <c r="O59" s="66">
        <v>1194.271</v>
      </c>
      <c r="P59" s="64">
        <v>1047.5260208702946</v>
      </c>
      <c r="Q59" s="65">
        <v>1341.0159791297053</v>
      </c>
      <c r="R59" s="64">
        <v>469.68043999999998</v>
      </c>
      <c r="S59" s="64">
        <v>395.89043131265566</v>
      </c>
      <c r="T59" s="64">
        <v>543.47044868734429</v>
      </c>
      <c r="U59" s="66">
        <v>1394.72</v>
      </c>
      <c r="V59" s="64">
        <v>1379.4760000000001</v>
      </c>
      <c r="W59" s="65">
        <v>1523.5956100095466</v>
      </c>
      <c r="X59" s="64">
        <v>1462.2996000000001</v>
      </c>
      <c r="Y59" s="64">
        <v>1283.3268350617714</v>
      </c>
      <c r="Z59" s="64">
        <v>1641.2723649382287</v>
      </c>
      <c r="AA59" s="66">
        <v>959.36522000000002</v>
      </c>
      <c r="AB59" s="64">
        <v>845.09997972337419</v>
      </c>
      <c r="AC59" s="65">
        <v>1073.6304602766259</v>
      </c>
      <c r="AD59" s="64">
        <v>702.09447</v>
      </c>
      <c r="AE59" s="64">
        <v>615.8338264407729</v>
      </c>
      <c r="AF59" s="64">
        <v>788.35511355922711</v>
      </c>
      <c r="AG59" s="66">
        <v>222.56084000000001</v>
      </c>
      <c r="AH59" s="64">
        <v>177.8408414508196</v>
      </c>
      <c r="AI59" s="65">
        <v>267.28083854918043</v>
      </c>
      <c r="AJ59" s="64">
        <v>583.58280000000002</v>
      </c>
      <c r="AK59" s="64">
        <v>477.21436136120957</v>
      </c>
      <c r="AL59" s="64">
        <v>689.95123863879053</v>
      </c>
      <c r="AM59" s="66">
        <v>768.21402</v>
      </c>
      <c r="AN59" s="64">
        <v>648.02383712792812</v>
      </c>
      <c r="AO59" s="65">
        <v>888.40420287207189</v>
      </c>
      <c r="AQ59" s="62" t="s">
        <v>112</v>
      </c>
      <c r="AR59" s="68">
        <f>B59</f>
        <v>1</v>
      </c>
      <c r="AS59" s="66">
        <v>123.14246367910482</v>
      </c>
      <c r="AT59" s="64">
        <v>52.650735637083542</v>
      </c>
      <c r="AU59" s="65">
        <v>193.63419172112611</v>
      </c>
      <c r="AV59" s="64">
        <v>479.3229862890505</v>
      </c>
      <c r="AW59" s="64">
        <v>337.21068136082704</v>
      </c>
      <c r="AX59" s="64">
        <v>621.43529121727397</v>
      </c>
      <c r="AY59" s="66">
        <v>382.3330616400612</v>
      </c>
      <c r="AZ59" s="64">
        <v>282.21462824386032</v>
      </c>
      <c r="BA59" s="65">
        <v>482.45149503626209</v>
      </c>
      <c r="BB59" s="64">
        <v>382.73445923111234</v>
      </c>
      <c r="BC59" s="64">
        <v>285.51448281341243</v>
      </c>
      <c r="BD59" s="64">
        <v>479.95443564881225</v>
      </c>
      <c r="BE59" s="66">
        <v>343.88897291997353</v>
      </c>
      <c r="BF59" s="64">
        <v>224.03696869927992</v>
      </c>
      <c r="BG59" s="65">
        <v>463.74097714066716</v>
      </c>
      <c r="BH59" s="64">
        <v>128.36848041335611</v>
      </c>
      <c r="BI59" s="64">
        <v>62.744859302092195</v>
      </c>
      <c r="BJ59" s="64">
        <v>193.99210152462001</v>
      </c>
      <c r="BK59" s="66">
        <v>190.32622266106324</v>
      </c>
      <c r="BL59" s="64">
        <v>142.15438992686018</v>
      </c>
      <c r="BM59" s="65">
        <v>238.49805539526631</v>
      </c>
      <c r="BN59" s="64">
        <v>331.52876910424641</v>
      </c>
      <c r="BO59" s="64">
        <v>282.36263345108415</v>
      </c>
      <c r="BP59" s="65">
        <v>380.69490475740866</v>
      </c>
    </row>
    <row r="60" spans="1:68" x14ac:dyDescent="0.3">
      <c r="A60" s="67" t="s">
        <v>113</v>
      </c>
      <c r="B60" s="71">
        <v>2</v>
      </c>
      <c r="C60" s="69">
        <v>8644.8850000000002</v>
      </c>
      <c r="D60" s="69">
        <v>8079.9767604106892</v>
      </c>
      <c r="E60" s="70">
        <v>9209.7932395893113</v>
      </c>
      <c r="F60" s="72">
        <v>7732.3410000000003</v>
      </c>
      <c r="G60" s="69">
        <v>7170.4954833026568</v>
      </c>
      <c r="H60" s="70">
        <v>8294.1865166973439</v>
      </c>
      <c r="I60" s="72">
        <v>912.54346999999996</v>
      </c>
      <c r="J60" s="69">
        <v>743.0828166050884</v>
      </c>
      <c r="K60" s="70">
        <v>1082.0041233949114</v>
      </c>
      <c r="M60" s="67" t="s">
        <v>113</v>
      </c>
      <c r="N60" s="68">
        <f>B60</f>
        <v>2</v>
      </c>
      <c r="O60" s="72">
        <v>1166.4739999999999</v>
      </c>
      <c r="P60" s="69">
        <v>1019.7290208702946</v>
      </c>
      <c r="Q60" s="70">
        <v>1313.2189791297053</v>
      </c>
      <c r="R60" s="69">
        <v>460.30986999999999</v>
      </c>
      <c r="S60" s="69">
        <v>386.51986131265568</v>
      </c>
      <c r="T60" s="69">
        <v>534.09987868734424</v>
      </c>
      <c r="U60" s="72">
        <v>1371.0989999999999</v>
      </c>
      <c r="V60" s="69">
        <v>1372.1289999999999</v>
      </c>
      <c r="W60" s="70">
        <v>1499.9746100095465</v>
      </c>
      <c r="X60" s="69">
        <v>1517.3542</v>
      </c>
      <c r="Y60" s="69">
        <v>1338.3814350617713</v>
      </c>
      <c r="Z60" s="69">
        <v>1696.3269649382287</v>
      </c>
      <c r="AA60" s="72">
        <v>936.91534000000001</v>
      </c>
      <c r="AB60" s="69">
        <v>822.65009972337418</v>
      </c>
      <c r="AC60" s="70">
        <v>1051.180580276626</v>
      </c>
      <c r="AD60" s="69">
        <v>688.48784000000001</v>
      </c>
      <c r="AE60" s="69">
        <v>602.2271964407729</v>
      </c>
      <c r="AF60" s="69">
        <v>774.74848355922711</v>
      </c>
      <c r="AG60" s="72">
        <v>217.68375</v>
      </c>
      <c r="AH60" s="69">
        <v>172.96375145081959</v>
      </c>
      <c r="AI60" s="70">
        <v>262.40374854918042</v>
      </c>
      <c r="AJ60" s="69">
        <v>572.11253999999997</v>
      </c>
      <c r="AK60" s="69">
        <v>465.74410136120952</v>
      </c>
      <c r="AL60" s="69">
        <v>678.48097863879048</v>
      </c>
      <c r="AM60" s="72">
        <v>801.90441299999998</v>
      </c>
      <c r="AN60" s="69">
        <v>681.71423012792798</v>
      </c>
      <c r="AO60" s="70">
        <v>922.09459587207198</v>
      </c>
      <c r="AQ60" s="67" t="s">
        <v>113</v>
      </c>
      <c r="AR60" s="68">
        <f>B60</f>
        <v>2</v>
      </c>
      <c r="AS60" s="72">
        <v>109.01642545590326</v>
      </c>
      <c r="AT60" s="69">
        <v>37.91134425112422</v>
      </c>
      <c r="AU60" s="70">
        <v>180.12150666068231</v>
      </c>
      <c r="AV60" s="69">
        <v>418.54483636098865</v>
      </c>
      <c r="AW60" s="69">
        <v>275.19600291919892</v>
      </c>
      <c r="AX60" s="69">
        <v>561.89366980277839</v>
      </c>
      <c r="AY60" s="72">
        <v>425.128990467694</v>
      </c>
      <c r="AZ60" s="69">
        <v>324.13941999655424</v>
      </c>
      <c r="BA60" s="70">
        <v>526.11856093883375</v>
      </c>
      <c r="BB60" s="69">
        <v>385.42964840821679</v>
      </c>
      <c r="BC60" s="69">
        <v>287.36375458041334</v>
      </c>
      <c r="BD60" s="69">
        <v>483.49554223602024</v>
      </c>
      <c r="BE60" s="72">
        <v>356.4889777361916</v>
      </c>
      <c r="BF60" s="69">
        <v>235.59413334270783</v>
      </c>
      <c r="BG60" s="70">
        <v>477.38382212967537</v>
      </c>
      <c r="BH60" s="69">
        <v>118.13458960215736</v>
      </c>
      <c r="BI60" s="69">
        <v>51.939973046772451</v>
      </c>
      <c r="BJ60" s="69">
        <v>184.32920615754227</v>
      </c>
      <c r="BK60" s="72">
        <v>169.86488671223674</v>
      </c>
      <c r="BL60" s="69">
        <v>121.27390769258939</v>
      </c>
      <c r="BM60" s="70">
        <v>218.4558657318841</v>
      </c>
      <c r="BN60" s="69">
        <v>341.35131728485663</v>
      </c>
      <c r="BO60" s="69">
        <v>292.11798448032647</v>
      </c>
      <c r="BP60" s="70">
        <v>390.5846500893868</v>
      </c>
    </row>
    <row r="61" spans="1:68" x14ac:dyDescent="0.3">
      <c r="A61" s="67" t="s">
        <v>114</v>
      </c>
      <c r="B61" s="71">
        <v>3</v>
      </c>
      <c r="C61" s="69">
        <v>8503.9140000000007</v>
      </c>
      <c r="D61" s="69">
        <v>7939.0057604106896</v>
      </c>
      <c r="E61" s="70">
        <v>9068.8222395893117</v>
      </c>
      <c r="F61" s="72">
        <v>7621.9129999999996</v>
      </c>
      <c r="G61" s="69">
        <v>7060.067483302656</v>
      </c>
      <c r="H61" s="70">
        <v>8183.7585166973431</v>
      </c>
      <c r="I61" s="72">
        <v>882.00116000000003</v>
      </c>
      <c r="J61" s="69">
        <v>712.54050660508847</v>
      </c>
      <c r="K61" s="70">
        <v>1051.4618133949116</v>
      </c>
      <c r="M61" s="67" t="s">
        <v>114</v>
      </c>
      <c r="N61" s="68">
        <f t="shared" ref="N61:N110" si="2">B61</f>
        <v>3</v>
      </c>
      <c r="O61" s="72">
        <v>1168.1410000000001</v>
      </c>
      <c r="P61" s="69">
        <v>1021.3960208702947</v>
      </c>
      <c r="Q61" s="70">
        <v>1314.8859791297054</v>
      </c>
      <c r="R61" s="69">
        <v>459.27551999999997</v>
      </c>
      <c r="S61" s="69">
        <v>385.48551131265566</v>
      </c>
      <c r="T61" s="69">
        <v>533.06552868734434</v>
      </c>
      <c r="U61" s="72">
        <v>1363.385</v>
      </c>
      <c r="V61" s="69">
        <v>1353.6079999999999</v>
      </c>
      <c r="W61" s="70">
        <v>1492.2606100095466</v>
      </c>
      <c r="X61" s="69">
        <v>1440.8979999999999</v>
      </c>
      <c r="Y61" s="69">
        <v>1261.9252350617712</v>
      </c>
      <c r="Z61" s="69">
        <v>1619.8707649382286</v>
      </c>
      <c r="AA61" s="72">
        <v>938.43706999999995</v>
      </c>
      <c r="AB61" s="69">
        <v>824.17182972337412</v>
      </c>
      <c r="AC61" s="70">
        <v>1052.7023102766259</v>
      </c>
      <c r="AD61" s="69">
        <v>686.51288</v>
      </c>
      <c r="AE61" s="69">
        <v>600.25223644077289</v>
      </c>
      <c r="AF61" s="69">
        <v>772.7735235592271</v>
      </c>
      <c r="AG61" s="72">
        <v>217.67583400000001</v>
      </c>
      <c r="AH61" s="69">
        <v>172.95583545081959</v>
      </c>
      <c r="AI61" s="70">
        <v>262.3958325491804</v>
      </c>
      <c r="AJ61" s="69">
        <v>570.63652000000002</v>
      </c>
      <c r="AK61" s="69">
        <v>464.26808136120957</v>
      </c>
      <c r="AL61" s="69">
        <v>677.00495863879053</v>
      </c>
      <c r="AM61" s="72">
        <v>776.95087999999998</v>
      </c>
      <c r="AN61" s="69">
        <v>656.7606971279281</v>
      </c>
      <c r="AO61" s="70">
        <v>897.14106287207187</v>
      </c>
      <c r="AQ61" s="67" t="s">
        <v>114</v>
      </c>
      <c r="AR61" s="68">
        <f t="shared" ref="AR61:AR110" si="3">B61</f>
        <v>3</v>
      </c>
      <c r="AS61" s="72">
        <v>110.43529250124718</v>
      </c>
      <c r="AT61" s="69">
        <v>38.718126786233739</v>
      </c>
      <c r="AU61" s="70">
        <v>182.15245821626061</v>
      </c>
      <c r="AV61" s="69">
        <v>427.70790570673597</v>
      </c>
      <c r="AW61" s="69">
        <v>283.12510137252576</v>
      </c>
      <c r="AX61" s="69">
        <v>572.29071004094612</v>
      </c>
      <c r="AY61" s="72">
        <v>373.85786037872845</v>
      </c>
      <c r="AZ61" s="69">
        <v>271.99895468240851</v>
      </c>
      <c r="BA61" s="70">
        <v>475.71676607504838</v>
      </c>
      <c r="BB61" s="69">
        <v>365.91084142476024</v>
      </c>
      <c r="BC61" s="69">
        <v>267.00077987255156</v>
      </c>
      <c r="BD61" s="69">
        <v>464.82090297696891</v>
      </c>
      <c r="BE61" s="72">
        <v>338.02380628981825</v>
      </c>
      <c r="BF61" s="69">
        <v>216.08827872198663</v>
      </c>
      <c r="BG61" s="70">
        <v>459.95933385764988</v>
      </c>
      <c r="BH61" s="69">
        <v>114.754811127652</v>
      </c>
      <c r="BI61" s="69">
        <v>47.990380168458572</v>
      </c>
      <c r="BJ61" s="69">
        <v>181.51924208684545</v>
      </c>
      <c r="BK61" s="72">
        <v>168.42127147507136</v>
      </c>
      <c r="BL61" s="69">
        <v>119.41201312726466</v>
      </c>
      <c r="BM61" s="70">
        <v>217.43052982287807</v>
      </c>
      <c r="BN61" s="69">
        <v>313.51815911531367</v>
      </c>
      <c r="BO61" s="69">
        <v>264.2153044291781</v>
      </c>
      <c r="BP61" s="70">
        <v>362.82101380144923</v>
      </c>
    </row>
    <row r="62" spans="1:68" x14ac:dyDescent="0.3">
      <c r="A62" s="67" t="s">
        <v>115</v>
      </c>
      <c r="B62" s="71">
        <v>4</v>
      </c>
      <c r="C62" s="69">
        <v>8282.0020000000004</v>
      </c>
      <c r="D62" s="69">
        <v>7717.0937604106894</v>
      </c>
      <c r="E62" s="70">
        <v>8846.9102395893115</v>
      </c>
      <c r="F62" s="72">
        <v>7325.8909999999996</v>
      </c>
      <c r="G62" s="69">
        <v>6764.0454833026561</v>
      </c>
      <c r="H62" s="70">
        <v>7887.7365166973432</v>
      </c>
      <c r="I62" s="72">
        <v>956.11073999999996</v>
      </c>
      <c r="J62" s="69">
        <v>786.6500866050884</v>
      </c>
      <c r="K62" s="70">
        <v>1125.5713933949114</v>
      </c>
      <c r="M62" s="67" t="s">
        <v>115</v>
      </c>
      <c r="N62" s="68">
        <f t="shared" si="2"/>
        <v>4</v>
      </c>
      <c r="O62" s="72">
        <v>1113.223</v>
      </c>
      <c r="P62" s="69">
        <v>966.47802087029459</v>
      </c>
      <c r="Q62" s="70">
        <v>1259.9679791297053</v>
      </c>
      <c r="R62" s="69">
        <v>438.43217800000002</v>
      </c>
      <c r="S62" s="69">
        <v>364.64216931265571</v>
      </c>
      <c r="T62" s="69">
        <v>512.22218668734433</v>
      </c>
      <c r="U62" s="72">
        <v>1302.8209999999999</v>
      </c>
      <c r="V62" s="69">
        <v>1305.4386999999999</v>
      </c>
      <c r="W62" s="70">
        <v>1431.6966100095465</v>
      </c>
      <c r="X62" s="69">
        <v>1417.4739999999999</v>
      </c>
      <c r="Y62" s="69">
        <v>1238.5012350617712</v>
      </c>
      <c r="Z62" s="69">
        <v>1596.4467649382286</v>
      </c>
      <c r="AA62" s="72">
        <v>894.66171599999996</v>
      </c>
      <c r="AB62" s="69">
        <v>780.39647572337412</v>
      </c>
      <c r="AC62" s="70">
        <v>1008.9269562766258</v>
      </c>
      <c r="AD62" s="69">
        <v>655.58911000000001</v>
      </c>
      <c r="AE62" s="69">
        <v>569.3284664407729</v>
      </c>
      <c r="AF62" s="69">
        <v>741.84975355922711</v>
      </c>
      <c r="AG62" s="72">
        <v>207.66032000000001</v>
      </c>
      <c r="AH62" s="69">
        <v>162.9403214508196</v>
      </c>
      <c r="AI62" s="70">
        <v>252.38031854918043</v>
      </c>
      <c r="AJ62" s="69">
        <v>544.79264000000001</v>
      </c>
      <c r="AK62" s="69">
        <v>438.42420136120955</v>
      </c>
      <c r="AL62" s="69">
        <v>651.16107863879051</v>
      </c>
      <c r="AM62" s="72">
        <v>751.23665000000005</v>
      </c>
      <c r="AN62" s="69">
        <v>631.04646712792805</v>
      </c>
      <c r="AO62" s="70">
        <v>871.42683287207205</v>
      </c>
      <c r="AQ62" s="67" t="s">
        <v>115</v>
      </c>
      <c r="AR62" s="68">
        <f t="shared" si="3"/>
        <v>4</v>
      </c>
      <c r="AS62" s="72">
        <v>128.25140447885872</v>
      </c>
      <c r="AT62" s="69">
        <v>55.923377789787452</v>
      </c>
      <c r="AU62" s="70">
        <v>200.57943116792998</v>
      </c>
      <c r="AV62" s="69">
        <v>458.64342521718254</v>
      </c>
      <c r="AW62" s="69">
        <v>312.82911665651466</v>
      </c>
      <c r="AX62" s="69">
        <v>604.45773377785042</v>
      </c>
      <c r="AY62" s="72">
        <v>363.17380801765017</v>
      </c>
      <c r="AZ62" s="69">
        <v>260.44730486778099</v>
      </c>
      <c r="BA62" s="70">
        <v>465.90031116751936</v>
      </c>
      <c r="BB62" s="69">
        <v>379.52634536060452</v>
      </c>
      <c r="BC62" s="69">
        <v>279.77380354664098</v>
      </c>
      <c r="BD62" s="69">
        <v>479.27888717456807</v>
      </c>
      <c r="BE62" s="72">
        <v>323.63012480812381</v>
      </c>
      <c r="BF62" s="69">
        <v>200.65599435631424</v>
      </c>
      <c r="BG62" s="70">
        <v>446.60425525993338</v>
      </c>
      <c r="BH62" s="69">
        <v>111.40321167483606</v>
      </c>
      <c r="BI62" s="69">
        <v>44.070105351501596</v>
      </c>
      <c r="BJ62" s="69">
        <v>178.73631799817053</v>
      </c>
      <c r="BK62" s="72">
        <v>179.70236150441238</v>
      </c>
      <c r="BL62" s="69">
        <v>130.27565995463701</v>
      </c>
      <c r="BM62" s="70">
        <v>229.12906305418775</v>
      </c>
      <c r="BN62" s="69">
        <v>292.64983006368124</v>
      </c>
      <c r="BO62" s="69">
        <v>243.27509588223796</v>
      </c>
      <c r="BP62" s="70">
        <v>342.02456424512451</v>
      </c>
    </row>
    <row r="63" spans="1:68" x14ac:dyDescent="0.3">
      <c r="A63" s="67" t="s">
        <v>116</v>
      </c>
      <c r="B63" s="71">
        <v>5</v>
      </c>
      <c r="C63" s="69">
        <v>8487.8829999999998</v>
      </c>
      <c r="D63" s="69">
        <v>7922.9747604106888</v>
      </c>
      <c r="E63" s="70">
        <v>9052.7912395893109</v>
      </c>
      <c r="F63" s="72">
        <v>7419.1689999999999</v>
      </c>
      <c r="G63" s="69">
        <v>6857.3234833026563</v>
      </c>
      <c r="H63" s="70">
        <v>7981.0145166973434</v>
      </c>
      <c r="I63" s="72">
        <v>1068.7139999999999</v>
      </c>
      <c r="J63" s="69">
        <v>899.25334660508838</v>
      </c>
      <c r="K63" s="70">
        <v>1238.1746533949115</v>
      </c>
      <c r="M63" s="67" t="s">
        <v>116</v>
      </c>
      <c r="N63" s="68">
        <f t="shared" si="2"/>
        <v>5</v>
      </c>
      <c r="O63" s="72">
        <v>1118.741</v>
      </c>
      <c r="P63" s="69">
        <v>971.99602087029461</v>
      </c>
      <c r="Q63" s="70">
        <v>1265.4859791297054</v>
      </c>
      <c r="R63" s="69">
        <v>440.82668999999999</v>
      </c>
      <c r="S63" s="69">
        <v>367.03668131265567</v>
      </c>
      <c r="T63" s="69">
        <v>514.6166986873443</v>
      </c>
      <c r="U63" s="72">
        <v>1309.0129999999999</v>
      </c>
      <c r="V63" s="69">
        <v>1328.8879999999999</v>
      </c>
      <c r="W63" s="70">
        <v>1437.8886100095465</v>
      </c>
      <c r="X63" s="69">
        <v>1448.825</v>
      </c>
      <c r="Y63" s="69">
        <v>1269.8522350617714</v>
      </c>
      <c r="Z63" s="69">
        <v>1627.7977649382287</v>
      </c>
      <c r="AA63" s="72">
        <v>899.94334000000003</v>
      </c>
      <c r="AB63" s="69">
        <v>785.6780997233742</v>
      </c>
      <c r="AC63" s="70">
        <v>1014.2085802766259</v>
      </c>
      <c r="AD63" s="69">
        <v>659.31236000000001</v>
      </c>
      <c r="AE63" s="69">
        <v>573.05171644077291</v>
      </c>
      <c r="AF63" s="69">
        <v>745.57300355922712</v>
      </c>
      <c r="AG63" s="72">
        <v>208.88928999999999</v>
      </c>
      <c r="AH63" s="69">
        <v>164.16929145081957</v>
      </c>
      <c r="AI63" s="70">
        <v>253.60928854918041</v>
      </c>
      <c r="AJ63" s="69">
        <v>547.72902999999997</v>
      </c>
      <c r="AK63" s="69">
        <v>441.36059136120952</v>
      </c>
      <c r="AL63" s="69">
        <v>654.09746863879047</v>
      </c>
      <c r="AM63" s="72">
        <v>785.88923</v>
      </c>
      <c r="AN63" s="69">
        <v>665.699047127928</v>
      </c>
      <c r="AO63" s="70">
        <v>906.079412872072</v>
      </c>
      <c r="AQ63" s="67" t="s">
        <v>116</v>
      </c>
      <c r="AR63" s="68">
        <f t="shared" si="3"/>
        <v>5</v>
      </c>
      <c r="AS63" s="72">
        <v>116.39361386401133</v>
      </c>
      <c r="AT63" s="69">
        <v>43.455906195244978</v>
      </c>
      <c r="AU63" s="70">
        <v>189.33132153277768</v>
      </c>
      <c r="AV63" s="69">
        <v>407.64786165384282</v>
      </c>
      <c r="AW63" s="69">
        <v>260.60442775177717</v>
      </c>
      <c r="AX63" s="69">
        <v>554.69129555590848</v>
      </c>
      <c r="AY63" s="72">
        <v>370.35023420592654</v>
      </c>
      <c r="AZ63" s="69">
        <v>266.75780953229861</v>
      </c>
      <c r="BA63" s="70">
        <v>473.94265887955447</v>
      </c>
      <c r="BB63" s="69">
        <v>401.57133257859164</v>
      </c>
      <c r="BC63" s="69">
        <v>300.97793791402205</v>
      </c>
      <c r="BD63" s="69">
        <v>502.16472724316122</v>
      </c>
      <c r="BE63" s="72">
        <v>394.33514433279362</v>
      </c>
      <c r="BF63" s="69">
        <v>270.32441725636824</v>
      </c>
      <c r="BG63" s="70">
        <v>518.34587140921894</v>
      </c>
      <c r="BH63" s="69">
        <v>117.91046613671207</v>
      </c>
      <c r="BI63" s="69">
        <v>50.009782954055837</v>
      </c>
      <c r="BJ63" s="69">
        <v>185.81114931936833</v>
      </c>
      <c r="BK63" s="72">
        <v>168.19087038450354</v>
      </c>
      <c r="BL63" s="69">
        <v>118.3475320038423</v>
      </c>
      <c r="BM63" s="70">
        <v>218.03420876516478</v>
      </c>
      <c r="BN63" s="69">
        <v>325.12786495917527</v>
      </c>
      <c r="BO63" s="69">
        <v>275.67886131055872</v>
      </c>
      <c r="BP63" s="70">
        <v>374.57686860779182</v>
      </c>
    </row>
    <row r="64" spans="1:68" x14ac:dyDescent="0.3">
      <c r="A64" s="67" t="s">
        <v>117</v>
      </c>
      <c r="B64" s="71">
        <v>6</v>
      </c>
      <c r="C64" s="69">
        <v>8668.0939999999991</v>
      </c>
      <c r="D64" s="69">
        <v>8103.1857604106881</v>
      </c>
      <c r="E64" s="70">
        <v>9233.0022395893102</v>
      </c>
      <c r="F64" s="72">
        <v>7601.5493999999999</v>
      </c>
      <c r="G64" s="69">
        <v>7039.7038833026563</v>
      </c>
      <c r="H64" s="70">
        <v>8163.3949166973434</v>
      </c>
      <c r="I64" s="72">
        <v>1066.5450000000001</v>
      </c>
      <c r="J64" s="69">
        <v>897.08434660508851</v>
      </c>
      <c r="K64" s="70">
        <v>1236.0056533949116</v>
      </c>
      <c r="M64" s="67" t="s">
        <v>117</v>
      </c>
      <c r="N64" s="68">
        <f t="shared" si="2"/>
        <v>6</v>
      </c>
      <c r="O64" s="72">
        <v>1154.8219999999999</v>
      </c>
      <c r="P64" s="69">
        <v>1008.0770208702945</v>
      </c>
      <c r="Q64" s="70">
        <v>1301.5669791297053</v>
      </c>
      <c r="R64" s="69">
        <v>454.64237000000003</v>
      </c>
      <c r="S64" s="69">
        <v>380.85236131265572</v>
      </c>
      <c r="T64" s="69">
        <v>528.43237868734434</v>
      </c>
      <c r="U64" s="72">
        <v>1349.461</v>
      </c>
      <c r="V64" s="69">
        <v>1363.7449999999999</v>
      </c>
      <c r="W64" s="70">
        <v>1478.3366100095466</v>
      </c>
      <c r="X64" s="69">
        <v>1468.2750000000001</v>
      </c>
      <c r="Y64" s="69">
        <v>1289.3022350617714</v>
      </c>
      <c r="Z64" s="69">
        <v>1647.2477649382288</v>
      </c>
      <c r="AA64" s="72">
        <v>928.71164999999996</v>
      </c>
      <c r="AB64" s="69">
        <v>814.44640972337413</v>
      </c>
      <c r="AC64" s="70">
        <v>1042.9768902766259</v>
      </c>
      <c r="AD64" s="69">
        <v>679.84415000000001</v>
      </c>
      <c r="AE64" s="69">
        <v>593.58350644077291</v>
      </c>
      <c r="AF64" s="69">
        <v>766.10479355922712</v>
      </c>
      <c r="AG64" s="72">
        <v>215.49626000000001</v>
      </c>
      <c r="AH64" s="69">
        <v>170.77626145081959</v>
      </c>
      <c r="AI64" s="70">
        <v>260.2162585491804</v>
      </c>
      <c r="AJ64" s="69">
        <v>564.87171000000001</v>
      </c>
      <c r="AK64" s="69">
        <v>458.50327136120956</v>
      </c>
      <c r="AL64" s="69">
        <v>671.24014863879052</v>
      </c>
      <c r="AM64" s="72">
        <v>785.42646000000002</v>
      </c>
      <c r="AN64" s="69">
        <v>665.23627712792813</v>
      </c>
      <c r="AO64" s="70">
        <v>905.61664287207191</v>
      </c>
      <c r="AQ64" s="67" t="s">
        <v>117</v>
      </c>
      <c r="AR64" s="68">
        <f t="shared" si="3"/>
        <v>6</v>
      </c>
      <c r="AS64" s="72">
        <v>111.13248719406471</v>
      </c>
      <c r="AT64" s="69">
        <v>37.586236500176696</v>
      </c>
      <c r="AU64" s="70">
        <v>184.67873788795271</v>
      </c>
      <c r="AV64" s="69">
        <v>422.75524856170932</v>
      </c>
      <c r="AW64" s="69">
        <v>274.48498345050552</v>
      </c>
      <c r="AX64" s="69">
        <v>571.02551367291312</v>
      </c>
      <c r="AY64" s="72">
        <v>387.39265789904675</v>
      </c>
      <c r="AZ64" s="69">
        <v>282.9359279229152</v>
      </c>
      <c r="BA64" s="70">
        <v>491.84938787517831</v>
      </c>
      <c r="BB64" s="69">
        <v>385.30976789652539</v>
      </c>
      <c r="BC64" s="69">
        <v>283.87708981254218</v>
      </c>
      <c r="BD64" s="69">
        <v>486.74244598050859</v>
      </c>
      <c r="BE64" s="72">
        <v>354.31235981916302</v>
      </c>
      <c r="BF64" s="69">
        <v>229.26697090026053</v>
      </c>
      <c r="BG64" s="70">
        <v>479.35774873806554</v>
      </c>
      <c r="BH64" s="69">
        <v>100.80687694467608</v>
      </c>
      <c r="BI64" s="69">
        <v>32.339676270965001</v>
      </c>
      <c r="BJ64" s="69">
        <v>169.27407761838714</v>
      </c>
      <c r="BK64" s="72">
        <v>172.85648672021483</v>
      </c>
      <c r="BL64" s="69">
        <v>122.597289151079</v>
      </c>
      <c r="BM64" s="70">
        <v>223.11568428935067</v>
      </c>
      <c r="BN64" s="69">
        <v>278.40601225237572</v>
      </c>
      <c r="BO64" s="69">
        <v>228.88031734355454</v>
      </c>
      <c r="BP64" s="70">
        <v>327.93170716119687</v>
      </c>
    </row>
    <row r="65" spans="1:68" x14ac:dyDescent="0.3">
      <c r="A65" s="67" t="s">
        <v>118</v>
      </c>
      <c r="B65" s="71">
        <v>7</v>
      </c>
      <c r="C65" s="69">
        <v>8426.7749999999996</v>
      </c>
      <c r="D65" s="69">
        <v>7861.8667604106886</v>
      </c>
      <c r="E65" s="70">
        <v>8991.6832395893107</v>
      </c>
      <c r="F65" s="72">
        <v>7404.527</v>
      </c>
      <c r="G65" s="69">
        <v>6842.6814833026565</v>
      </c>
      <c r="H65" s="70">
        <v>7966.3725166973436</v>
      </c>
      <c r="I65" s="72">
        <v>1022.248</v>
      </c>
      <c r="J65" s="69">
        <v>852.78734660508849</v>
      </c>
      <c r="K65" s="70">
        <v>1191.7086533949116</v>
      </c>
      <c r="M65" s="67" t="s">
        <v>118</v>
      </c>
      <c r="N65" s="68">
        <f t="shared" si="2"/>
        <v>7</v>
      </c>
      <c r="O65" s="72">
        <v>1126.193</v>
      </c>
      <c r="P65" s="69">
        <v>979.44802087029461</v>
      </c>
      <c r="Q65" s="70">
        <v>1272.9379791297054</v>
      </c>
      <c r="R65" s="69">
        <v>443.44279999999998</v>
      </c>
      <c r="S65" s="69">
        <v>369.65279131265567</v>
      </c>
      <c r="T65" s="69">
        <v>517.23280868734423</v>
      </c>
      <c r="U65" s="72">
        <v>1316.499</v>
      </c>
      <c r="V65" s="69">
        <v>1328.463</v>
      </c>
      <c r="W65" s="70">
        <v>1445.3746100095466</v>
      </c>
      <c r="X65" s="69">
        <v>1439.4760000000001</v>
      </c>
      <c r="Y65" s="69">
        <v>1260.5032350617714</v>
      </c>
      <c r="Z65" s="69">
        <v>1618.4487649382288</v>
      </c>
      <c r="AA65" s="72">
        <v>905.63247000000001</v>
      </c>
      <c r="AB65" s="69">
        <v>791.36722972337418</v>
      </c>
      <c r="AC65" s="70">
        <v>1019.8977102766258</v>
      </c>
      <c r="AD65" s="69">
        <v>663.11027999999999</v>
      </c>
      <c r="AE65" s="69">
        <v>576.84963644077288</v>
      </c>
      <c r="AF65" s="69">
        <v>749.37092355922709</v>
      </c>
      <c r="AG65" s="72">
        <v>210.15868</v>
      </c>
      <c r="AH65" s="69">
        <v>165.43868145081959</v>
      </c>
      <c r="AI65" s="70">
        <v>254.87867854918042</v>
      </c>
      <c r="AJ65" s="69">
        <v>550.96837000000005</v>
      </c>
      <c r="AK65" s="69">
        <v>444.5999313612096</v>
      </c>
      <c r="AL65" s="69">
        <v>657.33680863879056</v>
      </c>
      <c r="AM65" s="72">
        <v>749.04657999999995</v>
      </c>
      <c r="AN65" s="69">
        <v>628.85639712792795</v>
      </c>
      <c r="AO65" s="70">
        <v>869.23676287207195</v>
      </c>
      <c r="AQ65" s="67" t="s">
        <v>118</v>
      </c>
      <c r="AR65" s="68">
        <f t="shared" si="3"/>
        <v>7</v>
      </c>
      <c r="AS65" s="72">
        <v>101.08734051812667</v>
      </c>
      <c r="AT65" s="69">
        <v>26.933644147603786</v>
      </c>
      <c r="AU65" s="70">
        <v>175.24103688864955</v>
      </c>
      <c r="AV65" s="69">
        <v>431.16270604126868</v>
      </c>
      <c r="AW65" s="69">
        <v>281.66782199075033</v>
      </c>
      <c r="AX65" s="69">
        <v>580.65759009178703</v>
      </c>
      <c r="AY65" s="72">
        <v>407.86758942125556</v>
      </c>
      <c r="AZ65" s="69">
        <v>302.54811269160808</v>
      </c>
      <c r="BA65" s="70">
        <v>513.18706615090309</v>
      </c>
      <c r="BB65" s="69">
        <v>387.89063628630566</v>
      </c>
      <c r="BC65" s="69">
        <v>285.62018821146239</v>
      </c>
      <c r="BD65" s="69">
        <v>490.16108436114894</v>
      </c>
      <c r="BE65" s="72">
        <v>384.94356057051226</v>
      </c>
      <c r="BF65" s="69">
        <v>258.86537555166899</v>
      </c>
      <c r="BG65" s="70">
        <v>511.02174558935553</v>
      </c>
      <c r="BH65" s="69">
        <v>101.45244593141095</v>
      </c>
      <c r="BI65" s="69">
        <v>32.419749333051811</v>
      </c>
      <c r="BJ65" s="69">
        <v>170.48514252977009</v>
      </c>
      <c r="BK65" s="72">
        <v>165.76614592261313</v>
      </c>
      <c r="BL65" s="69">
        <v>115.09183905848985</v>
      </c>
      <c r="BM65" s="70">
        <v>216.44045278673642</v>
      </c>
      <c r="BN65" s="69">
        <v>301.28527167235518</v>
      </c>
      <c r="BO65" s="69">
        <v>251.68043243754133</v>
      </c>
      <c r="BP65" s="70">
        <v>350.890110907169</v>
      </c>
    </row>
    <row r="66" spans="1:68" x14ac:dyDescent="0.3">
      <c r="A66" s="67" t="s">
        <v>119</v>
      </c>
      <c r="B66" s="71">
        <v>8</v>
      </c>
      <c r="C66" s="69">
        <v>8259.8559999999998</v>
      </c>
      <c r="D66" s="69">
        <v>7694.9477604106887</v>
      </c>
      <c r="E66" s="70">
        <v>8824.7642395893108</v>
      </c>
      <c r="F66" s="72">
        <v>7241.8410000000003</v>
      </c>
      <c r="G66" s="69">
        <v>6679.9954833026568</v>
      </c>
      <c r="H66" s="70">
        <v>7803.6865166973439</v>
      </c>
      <c r="I66" s="72">
        <v>1018.0151</v>
      </c>
      <c r="J66" s="69">
        <v>848.5544466050884</v>
      </c>
      <c r="K66" s="70">
        <v>1187.4757533949114</v>
      </c>
      <c r="M66" s="67" t="s">
        <v>119</v>
      </c>
      <c r="N66" s="68">
        <f t="shared" si="2"/>
        <v>8</v>
      </c>
      <c r="O66" s="72">
        <v>1092.5170000000001</v>
      </c>
      <c r="P66" s="69">
        <v>945.77202087029468</v>
      </c>
      <c r="Q66" s="70">
        <v>1239.2619791297054</v>
      </c>
      <c r="R66" s="69">
        <v>430.31324999999998</v>
      </c>
      <c r="S66" s="69">
        <v>356.52324131265567</v>
      </c>
      <c r="T66" s="69">
        <v>504.10325868734429</v>
      </c>
      <c r="U66" s="72">
        <v>1277.2840000000001</v>
      </c>
      <c r="V66" s="69">
        <v>1297.133</v>
      </c>
      <c r="W66" s="70">
        <v>1406.1596100095467</v>
      </c>
      <c r="X66" s="69">
        <v>1410.123</v>
      </c>
      <c r="Y66" s="69">
        <v>1231.1502350617714</v>
      </c>
      <c r="Z66" s="69">
        <v>1589.0957649382287</v>
      </c>
      <c r="AA66" s="72">
        <v>878.87543000000005</v>
      </c>
      <c r="AB66" s="69">
        <v>764.61018972337422</v>
      </c>
      <c r="AC66" s="70">
        <v>993.14067027662588</v>
      </c>
      <c r="AD66" s="69">
        <v>643.54346999999996</v>
      </c>
      <c r="AE66" s="69">
        <v>557.28282644077285</v>
      </c>
      <c r="AF66" s="69">
        <v>729.80411355922706</v>
      </c>
      <c r="AG66" s="72">
        <v>203.96027000000001</v>
      </c>
      <c r="AH66" s="69">
        <v>159.24027145081959</v>
      </c>
      <c r="AI66" s="70">
        <v>248.68026854918043</v>
      </c>
      <c r="AJ66" s="69">
        <v>534.64508999999998</v>
      </c>
      <c r="AK66" s="69">
        <v>428.27665136120953</v>
      </c>
      <c r="AL66" s="69">
        <v>641.01352863879049</v>
      </c>
      <c r="AM66" s="72">
        <v>770.58006999999998</v>
      </c>
      <c r="AN66" s="69">
        <v>650.38988712792798</v>
      </c>
      <c r="AO66" s="70">
        <v>890.77025287207198</v>
      </c>
      <c r="AQ66" s="67" t="s">
        <v>119</v>
      </c>
      <c r="AR66" s="68">
        <f t="shared" si="3"/>
        <v>8</v>
      </c>
      <c r="AS66" s="72">
        <v>99.550477920469802</v>
      </c>
      <c r="AT66" s="69">
        <v>24.790393984989066</v>
      </c>
      <c r="AU66" s="70">
        <v>174.31056185595054</v>
      </c>
      <c r="AV66" s="69">
        <v>436.4269930826398</v>
      </c>
      <c r="AW66" s="69">
        <v>285.70962326067598</v>
      </c>
      <c r="AX66" s="69">
        <v>587.14436290460367</v>
      </c>
      <c r="AY66" s="72">
        <v>394.24064444083837</v>
      </c>
      <c r="AZ66" s="69">
        <v>288.05992377916061</v>
      </c>
      <c r="BA66" s="70">
        <v>500.42136510251612</v>
      </c>
      <c r="BB66" s="69">
        <v>388.84605747084771</v>
      </c>
      <c r="BC66" s="69">
        <v>285.73929871952271</v>
      </c>
      <c r="BD66" s="69">
        <v>491.95281622217271</v>
      </c>
      <c r="BE66" s="72">
        <v>370.86247204164226</v>
      </c>
      <c r="BF66" s="69">
        <v>243.75328995387508</v>
      </c>
      <c r="BG66" s="70">
        <v>497.97165412940944</v>
      </c>
      <c r="BH66" s="69">
        <v>89.440528311981268</v>
      </c>
      <c r="BI66" s="69">
        <v>19.84332082823633</v>
      </c>
      <c r="BJ66" s="69">
        <v>159.03773579572621</v>
      </c>
      <c r="BK66" s="72">
        <v>186.03583297680242</v>
      </c>
      <c r="BL66" s="69">
        <v>134.94713989797552</v>
      </c>
      <c r="BM66" s="70">
        <v>237.12452605562933</v>
      </c>
      <c r="BN66" s="69">
        <v>309.25373940005989</v>
      </c>
      <c r="BO66" s="69">
        <v>259.56727206022504</v>
      </c>
      <c r="BP66" s="70">
        <v>358.94020673989473</v>
      </c>
    </row>
    <row r="67" spans="1:68" x14ac:dyDescent="0.3">
      <c r="A67" s="67" t="s">
        <v>120</v>
      </c>
      <c r="B67" s="71">
        <v>9</v>
      </c>
      <c r="C67" s="69">
        <v>8632.9069999999992</v>
      </c>
      <c r="D67" s="69">
        <v>8067.9987604106882</v>
      </c>
      <c r="E67" s="70">
        <v>9197.8152395893103</v>
      </c>
      <c r="F67" s="72">
        <v>7461.6758</v>
      </c>
      <c r="G67" s="69">
        <v>6899.8302833026564</v>
      </c>
      <c r="H67" s="70">
        <v>8023.5213166973435</v>
      </c>
      <c r="I67" s="72">
        <v>1171.231</v>
      </c>
      <c r="J67" s="69">
        <v>1001.7703466050884</v>
      </c>
      <c r="K67" s="70">
        <v>1340.6916533949116</v>
      </c>
      <c r="M67" s="67" t="s">
        <v>120</v>
      </c>
      <c r="N67" s="68">
        <f t="shared" si="2"/>
        <v>9</v>
      </c>
      <c r="O67" s="72">
        <v>1137.329</v>
      </c>
      <c r="P67" s="69">
        <v>990.58402087029458</v>
      </c>
      <c r="Q67" s="70">
        <v>1284.0739791297053</v>
      </c>
      <c r="R67" s="69">
        <v>447.56013000000002</v>
      </c>
      <c r="S67" s="69">
        <v>373.7701213126557</v>
      </c>
      <c r="T67" s="69">
        <v>521.35013868734427</v>
      </c>
      <c r="U67" s="72">
        <v>1327.4449999999999</v>
      </c>
      <c r="V67" s="69">
        <v>1340.0268000000001</v>
      </c>
      <c r="W67" s="70">
        <v>1456.3206100095465</v>
      </c>
      <c r="X67" s="69">
        <v>1411.9</v>
      </c>
      <c r="Y67" s="69">
        <v>1232.9272350617714</v>
      </c>
      <c r="Z67" s="69">
        <v>1590.8727649382288</v>
      </c>
      <c r="AA67" s="72">
        <v>914.92456000000004</v>
      </c>
      <c r="AB67" s="69">
        <v>800.65931972337421</v>
      </c>
      <c r="AC67" s="70">
        <v>1029.1898002766259</v>
      </c>
      <c r="AD67" s="69">
        <v>669.23017000000004</v>
      </c>
      <c r="AE67" s="69">
        <v>582.96952644077294</v>
      </c>
      <c r="AF67" s="69">
        <v>755.49081355922715</v>
      </c>
      <c r="AG67" s="72">
        <v>212.24222</v>
      </c>
      <c r="AH67" s="69">
        <v>167.52222145081959</v>
      </c>
      <c r="AI67" s="70">
        <v>256.96221854918042</v>
      </c>
      <c r="AJ67" s="69">
        <v>556.03121999999996</v>
      </c>
      <c r="AK67" s="69">
        <v>449.66278136120951</v>
      </c>
      <c r="AL67" s="69">
        <v>662.39965863879047</v>
      </c>
      <c r="AM67" s="72">
        <v>785.01340000000005</v>
      </c>
      <c r="AN67" s="69">
        <v>664.82321712792805</v>
      </c>
      <c r="AO67" s="70">
        <v>905.20358287207205</v>
      </c>
      <c r="AQ67" s="67" t="s">
        <v>120</v>
      </c>
      <c r="AR67" s="68">
        <f t="shared" si="3"/>
        <v>9</v>
      </c>
      <c r="AS67" s="72">
        <v>114.67466070329671</v>
      </c>
      <c r="AT67" s="69">
        <v>39.30920938620585</v>
      </c>
      <c r="AU67" s="70">
        <v>190.04011202038757</v>
      </c>
      <c r="AV67" s="69">
        <v>456.89020056625191</v>
      </c>
      <c r="AW67" s="69">
        <v>304.95240167667191</v>
      </c>
      <c r="AX67" s="69">
        <v>608.8279994558319</v>
      </c>
      <c r="AY67" s="72">
        <v>377.01324634211102</v>
      </c>
      <c r="AZ67" s="69">
        <v>269.97273070080337</v>
      </c>
      <c r="BA67" s="70">
        <v>484.05376198341867</v>
      </c>
      <c r="BB67" s="69">
        <v>382.22532099882824</v>
      </c>
      <c r="BC67" s="69">
        <v>278.28365857583981</v>
      </c>
      <c r="BD67" s="69">
        <v>486.16698342181667</v>
      </c>
      <c r="BE67" s="72">
        <v>401.16194883002157</v>
      </c>
      <c r="BF67" s="69">
        <v>273.02350421754295</v>
      </c>
      <c r="BG67" s="70">
        <v>529.30039344250019</v>
      </c>
      <c r="BH67" s="69">
        <v>102.05890971699537</v>
      </c>
      <c r="BI67" s="69">
        <v>31.898141078100167</v>
      </c>
      <c r="BJ67" s="69">
        <v>172.21967835589058</v>
      </c>
      <c r="BK67" s="72">
        <v>158.30177929960394</v>
      </c>
      <c r="BL67" s="69">
        <v>106.79939716732837</v>
      </c>
      <c r="BM67" s="70">
        <v>209.80416143187949</v>
      </c>
      <c r="BN67" s="69">
        <v>342.62732266927912</v>
      </c>
      <c r="BO67" s="69">
        <v>292.85671330245304</v>
      </c>
      <c r="BP67" s="70">
        <v>392.3979320361052</v>
      </c>
    </row>
    <row r="68" spans="1:68" x14ac:dyDescent="0.3">
      <c r="A68" s="67" t="s">
        <v>121</v>
      </c>
      <c r="B68" s="71">
        <v>10</v>
      </c>
      <c r="C68" s="69">
        <v>8654.0720000000001</v>
      </c>
      <c r="D68" s="69">
        <v>8089.1637604106891</v>
      </c>
      <c r="E68" s="70">
        <v>9218.9802395893112</v>
      </c>
      <c r="F68" s="72">
        <v>7501.7860000000001</v>
      </c>
      <c r="G68" s="69">
        <v>6939.9404833026565</v>
      </c>
      <c r="H68" s="70">
        <v>8063.6315166973436</v>
      </c>
      <c r="I68" s="72">
        <v>1152.2860000000001</v>
      </c>
      <c r="J68" s="69">
        <v>982.8253466050885</v>
      </c>
      <c r="K68" s="70">
        <v>1321.7466533949116</v>
      </c>
      <c r="M68" s="67" t="s">
        <v>121</v>
      </c>
      <c r="N68" s="68">
        <f t="shared" si="2"/>
        <v>10</v>
      </c>
      <c r="O68" s="72">
        <v>1142.6679999999999</v>
      </c>
      <c r="P68" s="69">
        <v>995.92302087029452</v>
      </c>
      <c r="Q68" s="70">
        <v>1289.4129791297053</v>
      </c>
      <c r="R68" s="69">
        <v>449.33312000000001</v>
      </c>
      <c r="S68" s="69">
        <v>375.5431113126557</v>
      </c>
      <c r="T68" s="69">
        <v>523.12312868734432</v>
      </c>
      <c r="U68" s="72">
        <v>1330.904</v>
      </c>
      <c r="V68" s="69">
        <v>1350.5150000000001</v>
      </c>
      <c r="W68" s="70">
        <v>1459.7796100095466</v>
      </c>
      <c r="X68" s="69">
        <v>1419.4490000000001</v>
      </c>
      <c r="Y68" s="69">
        <v>1240.4762350617714</v>
      </c>
      <c r="Z68" s="69">
        <v>1598.4217649382288</v>
      </c>
      <c r="AA68" s="72">
        <v>919.76547500000004</v>
      </c>
      <c r="AB68" s="69">
        <v>805.50023472337421</v>
      </c>
      <c r="AC68" s="70">
        <v>1034.0307152766259</v>
      </c>
      <c r="AD68" s="69">
        <v>671.84898999999996</v>
      </c>
      <c r="AE68" s="69">
        <v>585.58834644077285</v>
      </c>
      <c r="AF68" s="69">
        <v>758.10963355922706</v>
      </c>
      <c r="AG68" s="72">
        <v>213.26929999999999</v>
      </c>
      <c r="AH68" s="69">
        <v>168.54930145081957</v>
      </c>
      <c r="AI68" s="70">
        <v>257.98929854918038</v>
      </c>
      <c r="AJ68" s="69">
        <v>558.15930000000003</v>
      </c>
      <c r="AK68" s="69">
        <v>451.79086136120958</v>
      </c>
      <c r="AL68" s="69">
        <v>664.52773863879054</v>
      </c>
      <c r="AM68" s="72">
        <v>796.38845000000003</v>
      </c>
      <c r="AN68" s="69">
        <v>676.19826712792815</v>
      </c>
      <c r="AO68" s="70">
        <v>916.57863287207192</v>
      </c>
      <c r="AQ68" s="67" t="s">
        <v>121</v>
      </c>
      <c r="AR68" s="68">
        <f t="shared" si="3"/>
        <v>10</v>
      </c>
      <c r="AS68" s="72">
        <v>111.07766510148309</v>
      </c>
      <c r="AT68" s="69">
        <v>35.107829908868837</v>
      </c>
      <c r="AU68" s="70">
        <v>187.04750029409735</v>
      </c>
      <c r="AV68" s="69">
        <v>424.26053064657214</v>
      </c>
      <c r="AW68" s="69">
        <v>271.10428545133652</v>
      </c>
      <c r="AX68" s="69">
        <v>577.41677584180775</v>
      </c>
      <c r="AY68" s="72">
        <v>406.27616564887023</v>
      </c>
      <c r="AZ68" s="69">
        <v>298.37725188812288</v>
      </c>
      <c r="BA68" s="70">
        <v>514.17507940961764</v>
      </c>
      <c r="BB68" s="69">
        <v>380.96283017955591</v>
      </c>
      <c r="BC68" s="69">
        <v>276.1876205055965</v>
      </c>
      <c r="BD68" s="69">
        <v>485.73803985351532</v>
      </c>
      <c r="BE68" s="72">
        <v>360.94767854272146</v>
      </c>
      <c r="BF68" s="69">
        <v>231.78164359004046</v>
      </c>
      <c r="BG68" s="70">
        <v>490.11371349540246</v>
      </c>
      <c r="BH68" s="69">
        <v>90.022143500413819</v>
      </c>
      <c r="BI68" s="69">
        <v>19.298729292247529</v>
      </c>
      <c r="BJ68" s="69">
        <v>160.74555770858012</v>
      </c>
      <c r="BK68" s="72">
        <v>177.23221847311294</v>
      </c>
      <c r="BL68" s="69">
        <v>125.31681938455552</v>
      </c>
      <c r="BM68" s="70">
        <v>229.14761756167036</v>
      </c>
      <c r="BN68" s="69">
        <v>331.23284607172434</v>
      </c>
      <c r="BO68" s="69">
        <v>281.37555119373081</v>
      </c>
      <c r="BP68" s="70">
        <v>381.09014094971786</v>
      </c>
    </row>
    <row r="69" spans="1:68" x14ac:dyDescent="0.3">
      <c r="A69" s="67" t="s">
        <v>122</v>
      </c>
      <c r="B69" s="71">
        <v>11</v>
      </c>
      <c r="C69" s="69">
        <v>8423.7240000000002</v>
      </c>
      <c r="D69" s="69">
        <v>7858.8157604106891</v>
      </c>
      <c r="E69" s="70">
        <v>8988.6322395893112</v>
      </c>
      <c r="F69" s="72">
        <v>7432.8879999999999</v>
      </c>
      <c r="G69" s="69">
        <v>6871.0424833026564</v>
      </c>
      <c r="H69" s="70">
        <v>7994.7335166973435</v>
      </c>
      <c r="I69" s="72">
        <v>990.83623999999998</v>
      </c>
      <c r="J69" s="69">
        <v>821.37558660508842</v>
      </c>
      <c r="K69" s="70">
        <v>1160.2968933949114</v>
      </c>
      <c r="M69" s="67" t="s">
        <v>122</v>
      </c>
      <c r="N69" s="68">
        <f t="shared" si="2"/>
        <v>11</v>
      </c>
      <c r="O69" s="72">
        <v>1127.171</v>
      </c>
      <c r="P69" s="69">
        <v>980.42602087029468</v>
      </c>
      <c r="Q69" s="70">
        <v>1273.9159791297054</v>
      </c>
      <c r="R69" s="69">
        <v>443.77544</v>
      </c>
      <c r="S69" s="69">
        <v>369.98543131265569</v>
      </c>
      <c r="T69" s="69">
        <v>517.56544868734431</v>
      </c>
      <c r="U69" s="72">
        <v>1317.001</v>
      </c>
      <c r="V69" s="69">
        <v>1331.5902000000001</v>
      </c>
      <c r="W69" s="70">
        <v>1445.8766100095465</v>
      </c>
      <c r="X69" s="69">
        <v>1424.33</v>
      </c>
      <c r="Y69" s="69">
        <v>1245.3572350617712</v>
      </c>
      <c r="Z69" s="69">
        <v>1603.3027649382286</v>
      </c>
      <c r="AA69" s="72">
        <v>906.61863000000005</v>
      </c>
      <c r="AB69" s="69">
        <v>792.35338972337422</v>
      </c>
      <c r="AC69" s="70">
        <v>1020.8838702766259</v>
      </c>
      <c r="AD69" s="69">
        <v>663.61368000000004</v>
      </c>
      <c r="AE69" s="69">
        <v>577.35303644077294</v>
      </c>
      <c r="AF69" s="69">
        <v>749.87432355922715</v>
      </c>
      <c r="AG69" s="72">
        <v>210.36648</v>
      </c>
      <c r="AH69" s="69">
        <v>165.64648145081958</v>
      </c>
      <c r="AI69" s="70">
        <v>255.08647854918041</v>
      </c>
      <c r="AJ69" s="69">
        <v>551.36148000000003</v>
      </c>
      <c r="AK69" s="69">
        <v>444.99304136120958</v>
      </c>
      <c r="AL69" s="69">
        <v>657.72991863879054</v>
      </c>
      <c r="AM69" s="72">
        <v>788.65004999999996</v>
      </c>
      <c r="AN69" s="69">
        <v>668.45986712792796</v>
      </c>
      <c r="AO69" s="70">
        <v>908.84023287207197</v>
      </c>
      <c r="AQ69" s="67" t="s">
        <v>122</v>
      </c>
      <c r="AR69" s="68">
        <f t="shared" si="3"/>
        <v>11</v>
      </c>
      <c r="AS69" s="72">
        <v>120.43222186564871</v>
      </c>
      <c r="AT69" s="69">
        <v>43.858950823150124</v>
      </c>
      <c r="AU69" s="70">
        <v>197.00549290814729</v>
      </c>
      <c r="AV69" s="69">
        <v>438.40928699039091</v>
      </c>
      <c r="AW69" s="69">
        <v>284.03650672238388</v>
      </c>
      <c r="AX69" s="69">
        <v>592.782067258398</v>
      </c>
      <c r="AY69" s="72">
        <v>394.72299276818984</v>
      </c>
      <c r="AZ69" s="69">
        <v>285.96702735580033</v>
      </c>
      <c r="BA69" s="70">
        <v>503.47895818057935</v>
      </c>
      <c r="BB69" s="69">
        <v>366.1145978920257</v>
      </c>
      <c r="BC69" s="69">
        <v>260.5071484542691</v>
      </c>
      <c r="BD69" s="69">
        <v>471.7220473297823</v>
      </c>
      <c r="BE69" s="72">
        <v>378.55687730703983</v>
      </c>
      <c r="BF69" s="69">
        <v>248.36486387381797</v>
      </c>
      <c r="BG69" s="70">
        <v>508.74889074026169</v>
      </c>
      <c r="BH69" s="69">
        <v>96.600161569996544</v>
      </c>
      <c r="BI69" s="69">
        <v>25.31498434824438</v>
      </c>
      <c r="BJ69" s="69">
        <v>167.88533879174872</v>
      </c>
      <c r="BK69" s="72">
        <v>173.70161831960434</v>
      </c>
      <c r="BL69" s="69">
        <v>121.37385012570849</v>
      </c>
      <c r="BM69" s="70">
        <v>226.02938651350019</v>
      </c>
      <c r="BN69" s="69">
        <v>323.04240917398511</v>
      </c>
      <c r="BO69" s="69">
        <v>273.09585632925121</v>
      </c>
      <c r="BP69" s="70">
        <v>372.98896201871901</v>
      </c>
    </row>
    <row r="70" spans="1:68" x14ac:dyDescent="0.3">
      <c r="A70" s="67" t="s">
        <v>123</v>
      </c>
      <c r="B70" s="71">
        <v>12</v>
      </c>
      <c r="C70" s="69">
        <v>8326.5910000000003</v>
      </c>
      <c r="D70" s="69">
        <v>7761.6827604106893</v>
      </c>
      <c r="E70" s="70">
        <v>8891.4992395893114</v>
      </c>
      <c r="F70" s="72">
        <v>7336.5825000000004</v>
      </c>
      <c r="G70" s="69">
        <v>6774.7369833026569</v>
      </c>
      <c r="H70" s="70">
        <v>7898.428016697344</v>
      </c>
      <c r="I70" s="72">
        <v>990.00888899999995</v>
      </c>
      <c r="J70" s="69">
        <v>820.54823560508839</v>
      </c>
      <c r="K70" s="70">
        <v>1159.4695423949115</v>
      </c>
      <c r="M70" s="67" t="s">
        <v>123</v>
      </c>
      <c r="N70" s="68">
        <f t="shared" si="2"/>
        <v>12</v>
      </c>
      <c r="O70" s="72">
        <v>1111.384</v>
      </c>
      <c r="P70" s="69">
        <v>964.63902087029464</v>
      </c>
      <c r="Q70" s="70">
        <v>1258.1289791297054</v>
      </c>
      <c r="R70" s="69">
        <v>437.48183</v>
      </c>
      <c r="S70" s="69">
        <v>363.69182131265569</v>
      </c>
      <c r="T70" s="69">
        <v>511.27183868734431</v>
      </c>
      <c r="U70" s="72">
        <v>1297.548</v>
      </c>
      <c r="V70" s="69">
        <v>1313.7909999999999</v>
      </c>
      <c r="W70" s="70">
        <v>1426.4236100095466</v>
      </c>
      <c r="X70" s="69">
        <v>1406.932</v>
      </c>
      <c r="Y70" s="69">
        <v>1227.9592350617713</v>
      </c>
      <c r="Z70" s="69">
        <v>1585.9047649382287</v>
      </c>
      <c r="AA70" s="72">
        <v>894.24776999999995</v>
      </c>
      <c r="AB70" s="69">
        <v>779.98252972337411</v>
      </c>
      <c r="AC70" s="70">
        <v>1008.5130102766258</v>
      </c>
      <c r="AD70" s="69">
        <v>654.21420999999998</v>
      </c>
      <c r="AE70" s="69">
        <v>567.95356644077287</v>
      </c>
      <c r="AF70" s="69">
        <v>740.47485355922709</v>
      </c>
      <c r="AG70" s="72">
        <v>207.46315999999999</v>
      </c>
      <c r="AH70" s="69">
        <v>162.74316145081957</v>
      </c>
      <c r="AI70" s="70">
        <v>252.1831585491804</v>
      </c>
      <c r="AJ70" s="69">
        <v>543.50984000000005</v>
      </c>
      <c r="AK70" s="69">
        <v>437.1414013612096</v>
      </c>
      <c r="AL70" s="69">
        <v>649.87827863879056</v>
      </c>
      <c r="AM70" s="72">
        <v>783.80070000000001</v>
      </c>
      <c r="AN70" s="69">
        <v>663.61051712792801</v>
      </c>
      <c r="AO70" s="70">
        <v>903.99088287207201</v>
      </c>
      <c r="AQ70" s="67" t="s">
        <v>123</v>
      </c>
      <c r="AR70" s="68">
        <f t="shared" si="3"/>
        <v>12</v>
      </c>
      <c r="AS70" s="72">
        <v>103.6136036526304</v>
      </c>
      <c r="AT70" s="69">
        <v>26.437810450946927</v>
      </c>
      <c r="AU70" s="70">
        <v>180.78939685431388</v>
      </c>
      <c r="AV70" s="69">
        <v>428.0197087591834</v>
      </c>
      <c r="AW70" s="69">
        <v>272.43223543157296</v>
      </c>
      <c r="AX70" s="69">
        <v>583.60718208679384</v>
      </c>
      <c r="AY70" s="72">
        <v>386.21380537350899</v>
      </c>
      <c r="AZ70" s="69">
        <v>276.6020860118316</v>
      </c>
      <c r="BA70" s="70">
        <v>495.82552473518638</v>
      </c>
      <c r="BB70" s="69">
        <v>351.65655649634942</v>
      </c>
      <c r="BC70" s="69">
        <v>245.21812742829945</v>
      </c>
      <c r="BD70" s="69">
        <v>458.09498556439939</v>
      </c>
      <c r="BE70" s="72">
        <v>361.87572379738197</v>
      </c>
      <c r="BF70" s="69">
        <v>230.65928536605762</v>
      </c>
      <c r="BG70" s="70">
        <v>493.09216222870634</v>
      </c>
      <c r="BH70" s="69">
        <v>116.1230062280824</v>
      </c>
      <c r="BI70" s="69">
        <v>44.2769165846356</v>
      </c>
      <c r="BJ70" s="69">
        <v>187.96909587152919</v>
      </c>
      <c r="BK70" s="72">
        <v>170.77379975779013</v>
      </c>
      <c r="BL70" s="69">
        <v>118.03428684607997</v>
      </c>
      <c r="BM70" s="70">
        <v>223.51331266950029</v>
      </c>
      <c r="BN70" s="69">
        <v>324.6473623059581</v>
      </c>
      <c r="BO70" s="69">
        <v>274.60895066801442</v>
      </c>
      <c r="BP70" s="70">
        <v>374.68577394390178</v>
      </c>
    </row>
    <row r="71" spans="1:68" x14ac:dyDescent="0.3">
      <c r="A71" s="67" t="s">
        <v>124</v>
      </c>
      <c r="B71" s="71">
        <v>13</v>
      </c>
      <c r="C71" s="69">
        <v>8628.7360000000008</v>
      </c>
      <c r="D71" s="69">
        <v>8063.8277604106897</v>
      </c>
      <c r="E71" s="70">
        <v>9193.6442395893118</v>
      </c>
      <c r="F71" s="72">
        <v>7536.9867999999997</v>
      </c>
      <c r="G71" s="69">
        <v>6975.1412833026561</v>
      </c>
      <c r="H71" s="70">
        <v>8098.8323166973432</v>
      </c>
      <c r="I71" s="72">
        <v>1091.749</v>
      </c>
      <c r="J71" s="69">
        <v>922.28834660508846</v>
      </c>
      <c r="K71" s="70">
        <v>1261.2096533949116</v>
      </c>
      <c r="M71" s="67" t="s">
        <v>124</v>
      </c>
      <c r="N71" s="68">
        <f t="shared" si="2"/>
        <v>13</v>
      </c>
      <c r="O71" s="72">
        <v>1143.9670000000001</v>
      </c>
      <c r="P71" s="69">
        <v>997.22202087029473</v>
      </c>
      <c r="Q71" s="70">
        <v>1290.7119791297055</v>
      </c>
      <c r="R71" s="69">
        <v>450.64413000000002</v>
      </c>
      <c r="S71" s="69">
        <v>376.85412131265571</v>
      </c>
      <c r="T71" s="69">
        <v>524.43413868734433</v>
      </c>
      <c r="U71" s="72">
        <v>1337.0119999999999</v>
      </c>
      <c r="V71" s="69">
        <v>1357.989</v>
      </c>
      <c r="W71" s="70">
        <v>1465.8876100095465</v>
      </c>
      <c r="X71" s="69">
        <v>1437.144</v>
      </c>
      <c r="Y71" s="69">
        <v>1258.1712350617713</v>
      </c>
      <c r="Z71" s="69">
        <v>1616.1167649382287</v>
      </c>
      <c r="AA71" s="72">
        <v>920.71280999999999</v>
      </c>
      <c r="AB71" s="69">
        <v>806.44756972337416</v>
      </c>
      <c r="AC71" s="70">
        <v>1034.9780502766259</v>
      </c>
      <c r="AD71" s="69">
        <v>674.01084000000003</v>
      </c>
      <c r="AE71" s="69">
        <v>587.75019644077292</v>
      </c>
      <c r="AF71" s="69">
        <v>760.27148355922714</v>
      </c>
      <c r="AG71" s="72">
        <v>213.66046</v>
      </c>
      <c r="AH71" s="69">
        <v>168.94046145081958</v>
      </c>
      <c r="AI71" s="70">
        <v>258.38045854918039</v>
      </c>
      <c r="AJ71" s="69">
        <v>559.87931000000003</v>
      </c>
      <c r="AK71" s="69">
        <v>453.51087136120958</v>
      </c>
      <c r="AL71" s="69">
        <v>666.24774863879054</v>
      </c>
      <c r="AM71" s="72">
        <v>799.95618000000002</v>
      </c>
      <c r="AN71" s="69">
        <v>679.76599712792813</v>
      </c>
      <c r="AO71" s="70">
        <v>920.1463628720719</v>
      </c>
      <c r="AQ71" s="67" t="s">
        <v>124</v>
      </c>
      <c r="AR71" s="68">
        <f t="shared" si="3"/>
        <v>13</v>
      </c>
      <c r="AS71" s="72">
        <v>115.57650974198968</v>
      </c>
      <c r="AT71" s="69">
        <v>37.799074833840166</v>
      </c>
      <c r="AU71" s="70">
        <v>193.3539446501392</v>
      </c>
      <c r="AV71" s="69">
        <v>504.80184156559108</v>
      </c>
      <c r="AW71" s="69">
        <v>348.00145018331375</v>
      </c>
      <c r="AX71" s="69">
        <v>661.6022329478684</v>
      </c>
      <c r="AY71" s="72">
        <v>425.76116398061993</v>
      </c>
      <c r="AZ71" s="69">
        <v>315.29494116456146</v>
      </c>
      <c r="BA71" s="70">
        <v>536.22738679667839</v>
      </c>
      <c r="BB71" s="69">
        <v>398.72924813506154</v>
      </c>
      <c r="BC71" s="69">
        <v>291.46105372944368</v>
      </c>
      <c r="BD71" s="69">
        <v>505.9974425406794</v>
      </c>
      <c r="BE71" s="72">
        <v>411.77826419498501</v>
      </c>
      <c r="BF71" s="69">
        <v>279.53889773585394</v>
      </c>
      <c r="BG71" s="70">
        <v>544.01763065411615</v>
      </c>
      <c r="BH71" s="69">
        <v>121.55349796963883</v>
      </c>
      <c r="BI71" s="69">
        <v>49.147315553798549</v>
      </c>
      <c r="BJ71" s="69">
        <v>193.95968038547909</v>
      </c>
      <c r="BK71" s="72">
        <v>201.58468578706908</v>
      </c>
      <c r="BL71" s="69">
        <v>148.43402983127683</v>
      </c>
      <c r="BM71" s="70">
        <v>254.73534174286132</v>
      </c>
      <c r="BN71" s="69">
        <v>307.90454541265888</v>
      </c>
      <c r="BO71" s="69">
        <v>257.7716463939305</v>
      </c>
      <c r="BP71" s="70">
        <v>358.03744443138726</v>
      </c>
    </row>
    <row r="72" spans="1:68" x14ac:dyDescent="0.3">
      <c r="A72" s="67" t="s">
        <v>125</v>
      </c>
      <c r="B72" s="71">
        <v>14</v>
      </c>
      <c r="C72" s="69">
        <v>8867.5010000000002</v>
      </c>
      <c r="D72" s="69">
        <v>8302.5927604106892</v>
      </c>
      <c r="E72" s="70">
        <v>9432.4092395893113</v>
      </c>
      <c r="F72" s="72">
        <v>7729.9979999999996</v>
      </c>
      <c r="G72" s="69">
        <v>7168.152483302656</v>
      </c>
      <c r="H72" s="70">
        <v>8291.8435166973431</v>
      </c>
      <c r="I72" s="72">
        <v>1137.5029999999999</v>
      </c>
      <c r="J72" s="69">
        <v>968.04234660508837</v>
      </c>
      <c r="K72" s="70">
        <v>1306.9636533949115</v>
      </c>
      <c r="M72" s="67" t="s">
        <v>125</v>
      </c>
      <c r="N72" s="68">
        <f t="shared" si="2"/>
        <v>14</v>
      </c>
      <c r="O72" s="72">
        <v>1162.6780000000001</v>
      </c>
      <c r="P72" s="69">
        <v>1015.9330208702947</v>
      </c>
      <c r="Q72" s="70">
        <v>1309.4229791297055</v>
      </c>
      <c r="R72" s="69">
        <v>458.17802999999998</v>
      </c>
      <c r="S72" s="69">
        <v>384.38802131265567</v>
      </c>
      <c r="T72" s="69">
        <v>531.96803868734423</v>
      </c>
      <c r="U72" s="72">
        <v>1360.0740000000001</v>
      </c>
      <c r="V72" s="69">
        <v>1384.4880000000001</v>
      </c>
      <c r="W72" s="70">
        <v>1488.9496100095466</v>
      </c>
      <c r="X72" s="69">
        <v>1496.614</v>
      </c>
      <c r="Y72" s="69">
        <v>1317.6412350617713</v>
      </c>
      <c r="Z72" s="69">
        <v>1675.5867649382287</v>
      </c>
      <c r="AA72" s="72">
        <v>935.60616000000005</v>
      </c>
      <c r="AB72" s="69">
        <v>821.34091972337421</v>
      </c>
      <c r="AC72" s="70">
        <v>1049.871400276626</v>
      </c>
      <c r="AD72" s="69">
        <v>685.30543</v>
      </c>
      <c r="AE72" s="69">
        <v>599.0447864407729</v>
      </c>
      <c r="AF72" s="69">
        <v>771.56607355922711</v>
      </c>
      <c r="AG72" s="72">
        <v>217.15896000000001</v>
      </c>
      <c r="AH72" s="69">
        <v>172.43896145081959</v>
      </c>
      <c r="AI72" s="70">
        <v>261.87895854918042</v>
      </c>
      <c r="AJ72" s="69">
        <v>569.26873999999998</v>
      </c>
      <c r="AK72" s="69">
        <v>462.90030136120953</v>
      </c>
      <c r="AL72" s="69">
        <v>675.63717863879049</v>
      </c>
      <c r="AM72" s="72">
        <v>845.11387000000002</v>
      </c>
      <c r="AN72" s="69">
        <v>724.92368712792813</v>
      </c>
      <c r="AO72" s="70">
        <v>965.30405287207191</v>
      </c>
      <c r="AQ72" s="67" t="s">
        <v>125</v>
      </c>
      <c r="AR72" s="68">
        <f t="shared" si="3"/>
        <v>14</v>
      </c>
      <c r="AS72" s="72">
        <v>97.320124484955457</v>
      </c>
      <c r="AT72" s="69">
        <v>18.941896136067015</v>
      </c>
      <c r="AU72" s="70">
        <v>175.6983528338439</v>
      </c>
      <c r="AV72" s="69">
        <v>511.13595166382186</v>
      </c>
      <c r="AW72" s="69">
        <v>353.12435234239069</v>
      </c>
      <c r="AX72" s="69">
        <v>669.14755098525302</v>
      </c>
      <c r="AY72" s="72">
        <v>381.21665561157852</v>
      </c>
      <c r="AZ72" s="69">
        <v>269.89713412130345</v>
      </c>
      <c r="BA72" s="70">
        <v>492.53617710185358</v>
      </c>
      <c r="BB72" s="69">
        <v>409.05531281743924</v>
      </c>
      <c r="BC72" s="69">
        <v>300.95852297569121</v>
      </c>
      <c r="BD72" s="69">
        <v>517.15210265918734</v>
      </c>
      <c r="BE72" s="72">
        <v>375.18131676157435</v>
      </c>
      <c r="BF72" s="69">
        <v>241.92046451971024</v>
      </c>
      <c r="BG72" s="70">
        <v>508.44216900343849</v>
      </c>
      <c r="BH72" s="69">
        <v>133.72857758917377</v>
      </c>
      <c r="BI72" s="69">
        <v>60.763092086059459</v>
      </c>
      <c r="BJ72" s="69">
        <v>206.69406309228808</v>
      </c>
      <c r="BK72" s="72">
        <v>186.47454797171105</v>
      </c>
      <c r="BL72" s="69">
        <v>132.91332864998981</v>
      </c>
      <c r="BM72" s="70">
        <v>240.03576729343229</v>
      </c>
      <c r="BN72" s="69">
        <v>333.52854343010154</v>
      </c>
      <c r="BO72" s="69">
        <v>283.29850130057252</v>
      </c>
      <c r="BP72" s="70">
        <v>383.75858555963055</v>
      </c>
    </row>
    <row r="73" spans="1:68" x14ac:dyDescent="0.3">
      <c r="A73" s="67" t="s">
        <v>126</v>
      </c>
      <c r="B73" s="71">
        <v>15</v>
      </c>
      <c r="C73" s="69">
        <v>8660.5570000000007</v>
      </c>
      <c r="D73" s="69">
        <v>8095.6487604106896</v>
      </c>
      <c r="E73" s="70">
        <v>9225.4652395893118</v>
      </c>
      <c r="F73" s="72">
        <v>7699.32</v>
      </c>
      <c r="G73" s="69">
        <v>7137.4744833026562</v>
      </c>
      <c r="H73" s="70">
        <v>8261.1655166973433</v>
      </c>
      <c r="I73" s="72">
        <v>961.23735999999997</v>
      </c>
      <c r="J73" s="69">
        <v>791.77670660508841</v>
      </c>
      <c r="K73" s="70">
        <v>1130.6980133949114</v>
      </c>
      <c r="M73" s="67" t="s">
        <v>126</v>
      </c>
      <c r="N73" s="68">
        <f t="shared" si="2"/>
        <v>15</v>
      </c>
      <c r="O73" s="72">
        <v>1159.001</v>
      </c>
      <c r="P73" s="69">
        <v>1012.2560208702946</v>
      </c>
      <c r="Q73" s="70">
        <v>1305.7459791297053</v>
      </c>
      <c r="R73" s="69">
        <v>455.82688000000002</v>
      </c>
      <c r="S73" s="69">
        <v>382.03687131265571</v>
      </c>
      <c r="T73" s="69">
        <v>529.61688868734427</v>
      </c>
      <c r="U73" s="72">
        <v>1351.4559999999999</v>
      </c>
      <c r="V73" s="69">
        <v>1368.1913</v>
      </c>
      <c r="W73" s="70">
        <v>1480.3316100095465</v>
      </c>
      <c r="X73" s="69">
        <v>1511.655</v>
      </c>
      <c r="Y73" s="69">
        <v>1332.6822350617713</v>
      </c>
      <c r="Z73" s="69">
        <v>1690.6277649382287</v>
      </c>
      <c r="AA73" s="72">
        <v>932.26669000000004</v>
      </c>
      <c r="AB73" s="69">
        <v>818.00144972337421</v>
      </c>
      <c r="AC73" s="70">
        <v>1046.5319302766259</v>
      </c>
      <c r="AD73" s="69">
        <v>681.51306</v>
      </c>
      <c r="AE73" s="69">
        <v>595.25241644077289</v>
      </c>
      <c r="AF73" s="69">
        <v>767.7737035592271</v>
      </c>
      <c r="AG73" s="72">
        <v>216.21541999999999</v>
      </c>
      <c r="AH73" s="69">
        <v>171.49542145081958</v>
      </c>
      <c r="AI73" s="70">
        <v>260.93541854918038</v>
      </c>
      <c r="AJ73" s="69">
        <v>566.28075999999999</v>
      </c>
      <c r="AK73" s="69">
        <v>459.91232136120954</v>
      </c>
      <c r="AL73" s="69">
        <v>672.64919863879049</v>
      </c>
      <c r="AM73" s="72">
        <v>825.10413000000005</v>
      </c>
      <c r="AN73" s="69">
        <v>704.91394712792817</v>
      </c>
      <c r="AO73" s="70">
        <v>945.29431287207194</v>
      </c>
      <c r="AQ73" s="67" t="s">
        <v>126</v>
      </c>
      <c r="AR73" s="68">
        <f t="shared" si="3"/>
        <v>15</v>
      </c>
      <c r="AS73" s="72">
        <v>104.02730143803369</v>
      </c>
      <c r="AT73" s="69">
        <v>25.049096734574576</v>
      </c>
      <c r="AU73" s="70">
        <v>183.00550614149279</v>
      </c>
      <c r="AV73" s="69">
        <v>483.25386901594885</v>
      </c>
      <c r="AW73" s="69">
        <v>324.0327090124523</v>
      </c>
      <c r="AX73" s="69">
        <v>642.4750290194454</v>
      </c>
      <c r="AY73" s="72">
        <v>427.43482424494368</v>
      </c>
      <c r="AZ73" s="69">
        <v>315.26316457671714</v>
      </c>
      <c r="BA73" s="70">
        <v>539.60648391317022</v>
      </c>
      <c r="BB73" s="69">
        <v>403.4428961122693</v>
      </c>
      <c r="BC73" s="69">
        <v>294.51863773396099</v>
      </c>
      <c r="BD73" s="69">
        <v>512.3671544905776</v>
      </c>
      <c r="BE73" s="72">
        <v>393.3313030717095</v>
      </c>
      <c r="BF73" s="69">
        <v>259.05035427982955</v>
      </c>
      <c r="BG73" s="70">
        <v>527.61225186358945</v>
      </c>
      <c r="BH73" s="69">
        <v>108.51371180292944</v>
      </c>
      <c r="BI73" s="69">
        <v>34.989683871339096</v>
      </c>
      <c r="BJ73" s="69">
        <v>182.03773973451979</v>
      </c>
      <c r="BK73" s="72">
        <v>153.54571660941482</v>
      </c>
      <c r="BL73" s="69">
        <v>99.574492292786601</v>
      </c>
      <c r="BM73" s="70">
        <v>207.51694092604305</v>
      </c>
      <c r="BN73" s="69">
        <v>324.65242378414428</v>
      </c>
      <c r="BO73" s="69">
        <v>274.3225562984619</v>
      </c>
      <c r="BP73" s="70">
        <v>374.98229126982665</v>
      </c>
    </row>
    <row r="74" spans="1:68" x14ac:dyDescent="0.3">
      <c r="A74" s="67" t="s">
        <v>127</v>
      </c>
      <c r="B74" s="71">
        <v>16</v>
      </c>
      <c r="C74" s="69">
        <v>8689.8029999999999</v>
      </c>
      <c r="D74" s="69">
        <v>8124.8947604106888</v>
      </c>
      <c r="E74" s="70">
        <v>9254.7112395893109</v>
      </c>
      <c r="F74" s="72">
        <v>7696.1189999999997</v>
      </c>
      <c r="G74" s="69">
        <v>7134.2734833026561</v>
      </c>
      <c r="H74" s="70">
        <v>8257.9645166973423</v>
      </c>
      <c r="I74" s="72">
        <v>993.68347000000006</v>
      </c>
      <c r="J74" s="69">
        <v>824.2228166050885</v>
      </c>
      <c r="K74" s="70">
        <v>1163.1441233949117</v>
      </c>
      <c r="M74" s="67" t="s">
        <v>127</v>
      </c>
      <c r="N74" s="68">
        <f t="shared" si="2"/>
        <v>16</v>
      </c>
      <c r="O74" s="72">
        <v>1164.6099999999999</v>
      </c>
      <c r="P74" s="69">
        <v>1017.8650208702945</v>
      </c>
      <c r="Q74" s="70">
        <v>1311.3549791297053</v>
      </c>
      <c r="R74" s="69">
        <v>457.55788000000001</v>
      </c>
      <c r="S74" s="69">
        <v>383.7678713126557</v>
      </c>
      <c r="T74" s="69">
        <v>531.34788868734427</v>
      </c>
      <c r="U74" s="72">
        <v>1355.415</v>
      </c>
      <c r="V74" s="69">
        <v>1367.9780000000001</v>
      </c>
      <c r="W74" s="70">
        <v>1484.2906100095465</v>
      </c>
      <c r="X74" s="69">
        <v>1497.2570000000001</v>
      </c>
      <c r="Y74" s="69">
        <v>1318.2842350617714</v>
      </c>
      <c r="Z74" s="69">
        <v>1676.2297649382288</v>
      </c>
      <c r="AA74" s="72">
        <v>936.75383999999997</v>
      </c>
      <c r="AB74" s="69">
        <v>822.48859972337414</v>
      </c>
      <c r="AC74" s="70">
        <v>1051.0190802766258</v>
      </c>
      <c r="AD74" s="69">
        <v>683.97311999999999</v>
      </c>
      <c r="AE74" s="69">
        <v>597.71247644077289</v>
      </c>
      <c r="AF74" s="69">
        <v>770.2337635592271</v>
      </c>
      <c r="AG74" s="72">
        <v>217.15848</v>
      </c>
      <c r="AH74" s="69">
        <v>172.43848145081958</v>
      </c>
      <c r="AI74" s="70">
        <v>261.87847854918039</v>
      </c>
      <c r="AJ74" s="69">
        <v>568.38306</v>
      </c>
      <c r="AK74" s="69">
        <v>462.01462136120955</v>
      </c>
      <c r="AL74" s="69">
        <v>674.75149863879051</v>
      </c>
      <c r="AM74" s="72">
        <v>815.01101000000006</v>
      </c>
      <c r="AN74" s="69">
        <v>694.82082712792817</v>
      </c>
      <c r="AO74" s="70">
        <v>935.20119287207194</v>
      </c>
      <c r="AQ74" s="67" t="s">
        <v>127</v>
      </c>
      <c r="AR74" s="68">
        <f t="shared" si="3"/>
        <v>16</v>
      </c>
      <c r="AS74" s="72">
        <v>101.59726902778104</v>
      </c>
      <c r="AT74" s="69">
        <v>22.019874842499433</v>
      </c>
      <c r="AU74" s="70">
        <v>181.17466321306264</v>
      </c>
      <c r="AV74" s="69">
        <v>502.76813460383374</v>
      </c>
      <c r="AW74" s="69">
        <v>342.33900026468496</v>
      </c>
      <c r="AX74" s="69">
        <v>663.19726894298253</v>
      </c>
      <c r="AY74" s="72">
        <v>437.57357398594394</v>
      </c>
      <c r="AZ74" s="69">
        <v>324.55089372432542</v>
      </c>
      <c r="BA74" s="70">
        <v>550.59625424756246</v>
      </c>
      <c r="BB74" s="69">
        <v>386.93171033386687</v>
      </c>
      <c r="BC74" s="69">
        <v>277.18106864916848</v>
      </c>
      <c r="BD74" s="69">
        <v>496.68235201856527</v>
      </c>
      <c r="BE74" s="72">
        <v>404.96849531034303</v>
      </c>
      <c r="BF74" s="69">
        <v>269.66878783146404</v>
      </c>
      <c r="BG74" s="70">
        <v>540.26820278922196</v>
      </c>
      <c r="BH74" s="69">
        <v>121.36450576593343</v>
      </c>
      <c r="BI74" s="69">
        <v>47.282667937761559</v>
      </c>
      <c r="BJ74" s="69">
        <v>195.44634359410531</v>
      </c>
      <c r="BK74" s="72">
        <v>183.55252702804648</v>
      </c>
      <c r="BL74" s="69">
        <v>129.17183544063096</v>
      </c>
      <c r="BM74" s="70">
        <v>237.93321861546201</v>
      </c>
      <c r="BN74" s="69">
        <v>312.04489333352603</v>
      </c>
      <c r="BO74" s="69">
        <v>261.61249236609655</v>
      </c>
      <c r="BP74" s="70">
        <v>362.47729430095552</v>
      </c>
    </row>
    <row r="75" spans="1:68" x14ac:dyDescent="0.3">
      <c r="A75" s="67" t="s">
        <v>128</v>
      </c>
      <c r="B75" s="71">
        <v>17</v>
      </c>
      <c r="C75" s="69">
        <v>8874.9393999999993</v>
      </c>
      <c r="D75" s="69">
        <v>8310.0311604106882</v>
      </c>
      <c r="E75" s="70">
        <v>9439.8476395893103</v>
      </c>
      <c r="F75" s="72">
        <v>7787.1992</v>
      </c>
      <c r="G75" s="69">
        <v>7225.3536833026565</v>
      </c>
      <c r="H75" s="70">
        <v>8349.0447166973427</v>
      </c>
      <c r="I75" s="72">
        <v>1087.7402</v>
      </c>
      <c r="J75" s="69">
        <v>918.2795466050884</v>
      </c>
      <c r="K75" s="70">
        <v>1257.2008533949115</v>
      </c>
      <c r="M75" s="67" t="s">
        <v>128</v>
      </c>
      <c r="N75" s="68">
        <f t="shared" si="2"/>
        <v>17</v>
      </c>
      <c r="O75" s="72">
        <v>1184.414</v>
      </c>
      <c r="P75" s="69">
        <v>1037.6690208702946</v>
      </c>
      <c r="Q75" s="70">
        <v>1331.1589791297054</v>
      </c>
      <c r="R75" s="69">
        <v>465.21179999999998</v>
      </c>
      <c r="S75" s="69">
        <v>391.42179131265567</v>
      </c>
      <c r="T75" s="69">
        <v>539.00180868734424</v>
      </c>
      <c r="U75" s="72">
        <v>1377.7670000000001</v>
      </c>
      <c r="V75" s="69">
        <v>1385.3910000000001</v>
      </c>
      <c r="W75" s="70">
        <v>1506.6426100095466</v>
      </c>
      <c r="X75" s="69">
        <v>1473.3820000000001</v>
      </c>
      <c r="Y75" s="69">
        <v>1294.4092350617714</v>
      </c>
      <c r="Z75" s="69">
        <v>1652.3547649382288</v>
      </c>
      <c r="AA75" s="72">
        <v>952.68035999999995</v>
      </c>
      <c r="AB75" s="69">
        <v>838.41511972337412</v>
      </c>
      <c r="AC75" s="70">
        <v>1066.9456002766258</v>
      </c>
      <c r="AD75" s="69">
        <v>695.38068999999996</v>
      </c>
      <c r="AE75" s="69">
        <v>609.12004644077285</v>
      </c>
      <c r="AF75" s="69">
        <v>781.64133355922706</v>
      </c>
      <c r="AG75" s="72">
        <v>220.82435000000001</v>
      </c>
      <c r="AH75" s="69">
        <v>176.10435145081959</v>
      </c>
      <c r="AI75" s="70">
        <v>265.54434854918043</v>
      </c>
      <c r="AJ75" s="69">
        <v>577.87769000000003</v>
      </c>
      <c r="AK75" s="69">
        <v>471.50925136120958</v>
      </c>
      <c r="AL75" s="69">
        <v>684.24612863879054</v>
      </c>
      <c r="AM75" s="72">
        <v>839.66101000000003</v>
      </c>
      <c r="AN75" s="69">
        <v>719.47082712792803</v>
      </c>
      <c r="AO75" s="70">
        <v>959.85119287207203</v>
      </c>
      <c r="AQ75" s="67" t="s">
        <v>128</v>
      </c>
      <c r="AR75" s="68">
        <f t="shared" si="3"/>
        <v>17</v>
      </c>
      <c r="AS75" s="72">
        <v>103.83951912657278</v>
      </c>
      <c r="AT75" s="69">
        <v>23.663693045762273</v>
      </c>
      <c r="AU75" s="70">
        <v>184.01534520738329</v>
      </c>
      <c r="AV75" s="69">
        <v>522.43127535961833</v>
      </c>
      <c r="AW75" s="69">
        <v>360.79569398933018</v>
      </c>
      <c r="AX75" s="69">
        <v>684.06685672990648</v>
      </c>
      <c r="AY75" s="72">
        <v>436.54938673309687</v>
      </c>
      <c r="AZ75" s="69">
        <v>322.67676186749645</v>
      </c>
      <c r="BA75" s="70">
        <v>550.42201159869728</v>
      </c>
      <c r="BB75" s="69">
        <v>406.17570927417302</v>
      </c>
      <c r="BC75" s="69">
        <v>295.59972912229676</v>
      </c>
      <c r="BD75" s="69">
        <v>516.75168942604932</v>
      </c>
      <c r="BE75" s="72">
        <v>411.52631376550931</v>
      </c>
      <c r="BF75" s="69">
        <v>275.20913566900026</v>
      </c>
      <c r="BG75" s="70">
        <v>547.84349186201837</v>
      </c>
      <c r="BH75" s="69">
        <v>118.12289010907108</v>
      </c>
      <c r="BI75" s="69">
        <v>43.483947652258607</v>
      </c>
      <c r="BJ75" s="69">
        <v>192.76183256588354</v>
      </c>
      <c r="BK75" s="72">
        <v>193.8170402302739</v>
      </c>
      <c r="BL75" s="69">
        <v>139.02739908274765</v>
      </c>
      <c r="BM75" s="70">
        <v>248.60668137780016</v>
      </c>
      <c r="BN75" s="69">
        <v>362.4057729206819</v>
      </c>
      <c r="BO75" s="69">
        <v>311.86810510829389</v>
      </c>
      <c r="BP75" s="70">
        <v>412.94344073306991</v>
      </c>
    </row>
    <row r="76" spans="1:68" x14ac:dyDescent="0.3">
      <c r="A76" s="67" t="s">
        <v>129</v>
      </c>
      <c r="B76" s="71">
        <v>18</v>
      </c>
      <c r="C76" s="69">
        <v>9349.0010000000002</v>
      </c>
      <c r="D76" s="69">
        <v>8784.0927604106892</v>
      </c>
      <c r="E76" s="70">
        <v>9913.9092395893113</v>
      </c>
      <c r="F76" s="72">
        <v>8190.0069999999996</v>
      </c>
      <c r="G76" s="69">
        <v>7628.1614833026561</v>
      </c>
      <c r="H76" s="70">
        <v>8751.8525166973432</v>
      </c>
      <c r="I76" s="72">
        <v>1158.9939999999999</v>
      </c>
      <c r="J76" s="69">
        <v>989.53334660508835</v>
      </c>
      <c r="K76" s="70">
        <v>1328.4546533949115</v>
      </c>
      <c r="M76" s="67" t="s">
        <v>129</v>
      </c>
      <c r="N76" s="68">
        <f t="shared" si="2"/>
        <v>18</v>
      </c>
      <c r="O76" s="72">
        <v>1238.385</v>
      </c>
      <c r="P76" s="69">
        <v>1091.6400208702946</v>
      </c>
      <c r="Q76" s="70">
        <v>1385.1299791297054</v>
      </c>
      <c r="R76" s="69">
        <v>487.23316</v>
      </c>
      <c r="S76" s="69">
        <v>413.44315131265569</v>
      </c>
      <c r="T76" s="69">
        <v>561.02316868734431</v>
      </c>
      <c r="U76" s="72">
        <v>1444.307</v>
      </c>
      <c r="V76" s="69">
        <v>1462.7940000000001</v>
      </c>
      <c r="W76" s="70">
        <v>1573.1826100095466</v>
      </c>
      <c r="X76" s="69">
        <v>1564.886</v>
      </c>
      <c r="Y76" s="69">
        <v>1385.9132350617713</v>
      </c>
      <c r="Z76" s="69">
        <v>1743.8587649382287</v>
      </c>
      <c r="AA76" s="72">
        <v>996.54048</v>
      </c>
      <c r="AB76" s="69">
        <v>882.27523972337417</v>
      </c>
      <c r="AC76" s="70">
        <v>1110.8057202766258</v>
      </c>
      <c r="AD76" s="69">
        <v>728.55967499999997</v>
      </c>
      <c r="AE76" s="69">
        <v>642.29903144077286</v>
      </c>
      <c r="AF76" s="69">
        <v>814.82031855922708</v>
      </c>
      <c r="AG76" s="72">
        <v>231.13937999999999</v>
      </c>
      <c r="AH76" s="69">
        <v>186.41938145081957</v>
      </c>
      <c r="AI76" s="70">
        <v>275.85937854918041</v>
      </c>
      <c r="AJ76" s="69">
        <v>605.28588999999999</v>
      </c>
      <c r="AK76" s="69">
        <v>498.91745136120954</v>
      </c>
      <c r="AL76" s="69">
        <v>711.6543286387905</v>
      </c>
      <c r="AM76" s="72">
        <v>893.67085999999995</v>
      </c>
      <c r="AN76" s="69">
        <v>773.48067712792795</v>
      </c>
      <c r="AO76" s="70">
        <v>1013.8610428720719</v>
      </c>
      <c r="AQ76" s="67" t="s">
        <v>129</v>
      </c>
      <c r="AR76" s="68">
        <f t="shared" si="3"/>
        <v>18</v>
      </c>
      <c r="AS76" s="72">
        <v>136.46553738729509</v>
      </c>
      <c r="AT76" s="69">
        <v>55.692008600576656</v>
      </c>
      <c r="AU76" s="70">
        <v>217.23906617401352</v>
      </c>
      <c r="AV76" s="69">
        <v>583.31064137353019</v>
      </c>
      <c r="AW76" s="69">
        <v>420.47008302852839</v>
      </c>
      <c r="AX76" s="69">
        <v>746.15119971853198</v>
      </c>
      <c r="AY76" s="72">
        <v>424.58992939571584</v>
      </c>
      <c r="AZ76" s="69">
        <v>309.86839558413953</v>
      </c>
      <c r="BA76" s="70">
        <v>539.31146320729215</v>
      </c>
      <c r="BB76" s="69">
        <v>425.81629243813535</v>
      </c>
      <c r="BC76" s="69">
        <v>314.41597949449488</v>
      </c>
      <c r="BD76" s="69">
        <v>537.21660538177582</v>
      </c>
      <c r="BE76" s="72">
        <v>441.28187996092845</v>
      </c>
      <c r="BF76" s="69">
        <v>303.94847103534261</v>
      </c>
      <c r="BG76" s="70">
        <v>578.61528888651424</v>
      </c>
      <c r="BH76" s="69">
        <v>135.67758856376634</v>
      </c>
      <c r="BI76" s="69">
        <v>60.482220310634943</v>
      </c>
      <c r="BJ76" s="69">
        <v>210.87295681689773</v>
      </c>
      <c r="BK76" s="72">
        <v>191.24417898276354</v>
      </c>
      <c r="BL76" s="69">
        <v>136.046086580409</v>
      </c>
      <c r="BM76" s="70">
        <v>246.44227138511809</v>
      </c>
      <c r="BN76" s="69">
        <v>372.44633811101528</v>
      </c>
      <c r="BO76" s="69">
        <v>321.8006455025145</v>
      </c>
      <c r="BP76" s="70">
        <v>423.09203071951606</v>
      </c>
    </row>
    <row r="77" spans="1:68" x14ac:dyDescent="0.3">
      <c r="A77" s="67" t="s">
        <v>130</v>
      </c>
      <c r="B77" s="71">
        <v>19</v>
      </c>
      <c r="C77" s="69">
        <v>9281.2379999999994</v>
      </c>
      <c r="D77" s="69">
        <v>8716.3297604106883</v>
      </c>
      <c r="E77" s="70">
        <v>9846.1462395893104</v>
      </c>
      <c r="F77" s="72">
        <v>8292.518</v>
      </c>
      <c r="G77" s="69">
        <v>7730.6724833026565</v>
      </c>
      <c r="H77" s="70">
        <v>8854.3635166973436</v>
      </c>
      <c r="I77" s="72">
        <v>988.72069999999997</v>
      </c>
      <c r="J77" s="69">
        <v>819.26004660508841</v>
      </c>
      <c r="K77" s="70">
        <v>1158.1813533949116</v>
      </c>
      <c r="M77" s="67" t="s">
        <v>130</v>
      </c>
      <c r="N77" s="68">
        <f t="shared" si="2"/>
        <v>19</v>
      </c>
      <c r="O77" s="72">
        <v>1259.4849999999999</v>
      </c>
      <c r="P77" s="69">
        <v>1112.7400208702945</v>
      </c>
      <c r="Q77" s="70">
        <v>1406.2299791297053</v>
      </c>
      <c r="R77" s="69">
        <v>494.98106999999999</v>
      </c>
      <c r="S77" s="69">
        <v>421.19106131265568</v>
      </c>
      <c r="T77" s="69">
        <v>568.77107868734424</v>
      </c>
      <c r="U77" s="72">
        <v>1466.57</v>
      </c>
      <c r="V77" s="69">
        <v>1472.36</v>
      </c>
      <c r="W77" s="70">
        <v>1595.4456100095465</v>
      </c>
      <c r="X77" s="69">
        <v>1548.0989999999999</v>
      </c>
      <c r="Y77" s="69">
        <v>1369.1262350617712</v>
      </c>
      <c r="Z77" s="69">
        <v>1727.0717649382286</v>
      </c>
      <c r="AA77" s="72">
        <v>1013.1134</v>
      </c>
      <c r="AB77" s="69">
        <v>898.84815972337412</v>
      </c>
      <c r="AC77" s="70">
        <v>1127.3786402766259</v>
      </c>
      <c r="AD77" s="69">
        <v>739.95856000000003</v>
      </c>
      <c r="AE77" s="69">
        <v>653.69791644077293</v>
      </c>
      <c r="AF77" s="69">
        <v>826.21920355922714</v>
      </c>
      <c r="AG77" s="72">
        <v>234.88867999999999</v>
      </c>
      <c r="AH77" s="69">
        <v>190.16868145081958</v>
      </c>
      <c r="AI77" s="70">
        <v>279.60867854918041</v>
      </c>
      <c r="AJ77" s="69">
        <v>614.88268000000005</v>
      </c>
      <c r="AK77" s="69">
        <v>508.5142413612096</v>
      </c>
      <c r="AL77" s="69">
        <v>721.25111863879056</v>
      </c>
      <c r="AM77" s="72">
        <v>920.53958</v>
      </c>
      <c r="AN77" s="69">
        <v>800.34939712792811</v>
      </c>
      <c r="AO77" s="70">
        <v>1040.7297628720719</v>
      </c>
      <c r="AQ77" s="67" t="s">
        <v>130</v>
      </c>
      <c r="AR77" s="68">
        <f t="shared" si="3"/>
        <v>19</v>
      </c>
      <c r="AS77" s="72">
        <v>111.03770352810785</v>
      </c>
      <c r="AT77" s="69">
        <v>29.667173682897072</v>
      </c>
      <c r="AU77" s="70">
        <v>192.40823337331864</v>
      </c>
      <c r="AV77" s="69">
        <v>624.14749787790424</v>
      </c>
      <c r="AW77" s="69">
        <v>460.10337708914506</v>
      </c>
      <c r="AX77" s="69">
        <v>788.19161866666343</v>
      </c>
      <c r="AY77" s="72">
        <v>456.88734048297647</v>
      </c>
      <c r="AZ77" s="69">
        <v>341.31789426561409</v>
      </c>
      <c r="BA77" s="70">
        <v>572.45678670033885</v>
      </c>
      <c r="BB77" s="69">
        <v>408.00216728638287</v>
      </c>
      <c r="BC77" s="69">
        <v>295.77848924104751</v>
      </c>
      <c r="BD77" s="69">
        <v>520.22584533171823</v>
      </c>
      <c r="BE77" s="72">
        <v>428.02885302271881</v>
      </c>
      <c r="BF77" s="69">
        <v>289.68040622858291</v>
      </c>
      <c r="BG77" s="70">
        <v>566.3772998168547</v>
      </c>
      <c r="BH77" s="69">
        <v>124.31164795260032</v>
      </c>
      <c r="BI77" s="69">
        <v>48.560507095310726</v>
      </c>
      <c r="BJ77" s="69">
        <v>200.06278880988992</v>
      </c>
      <c r="BK77" s="72">
        <v>193.75031896150776</v>
      </c>
      <c r="BL77" s="69">
        <v>138.14425478812936</v>
      </c>
      <c r="BM77" s="70">
        <v>249.35638313488616</v>
      </c>
      <c r="BN77" s="69">
        <v>385.09036642751607</v>
      </c>
      <c r="BO77" s="69">
        <v>334.33386714004246</v>
      </c>
      <c r="BP77" s="70">
        <v>435.84686571498969</v>
      </c>
    </row>
    <row r="78" spans="1:68" x14ac:dyDescent="0.3">
      <c r="A78" s="67" t="s">
        <v>131</v>
      </c>
      <c r="B78" s="71">
        <v>20</v>
      </c>
      <c r="C78" s="69">
        <v>9341.0910000000003</v>
      </c>
      <c r="D78" s="69">
        <v>8776.1827604106893</v>
      </c>
      <c r="E78" s="70">
        <v>9905.9992395893114</v>
      </c>
      <c r="F78" s="72">
        <v>8370.3160000000007</v>
      </c>
      <c r="G78" s="69">
        <v>7808.4704833026572</v>
      </c>
      <c r="H78" s="70">
        <v>8932.1615166973443</v>
      </c>
      <c r="I78" s="72">
        <v>970.77499</v>
      </c>
      <c r="J78" s="69">
        <v>801.31433660508844</v>
      </c>
      <c r="K78" s="70">
        <v>1140.2356433949117</v>
      </c>
      <c r="M78" s="67" t="s">
        <v>131</v>
      </c>
      <c r="N78" s="68">
        <f t="shared" si="2"/>
        <v>20</v>
      </c>
      <c r="O78" s="72">
        <v>1267.9290000000001</v>
      </c>
      <c r="P78" s="69">
        <v>1121.1840208702947</v>
      </c>
      <c r="Q78" s="70">
        <v>1414.6739791297055</v>
      </c>
      <c r="R78" s="69">
        <v>496.82427999999999</v>
      </c>
      <c r="S78" s="69">
        <v>423.03427131265568</v>
      </c>
      <c r="T78" s="69">
        <v>570.61428868734424</v>
      </c>
      <c r="U78" s="72">
        <v>1467.923</v>
      </c>
      <c r="V78" s="69">
        <v>1477.039</v>
      </c>
      <c r="W78" s="70">
        <v>1596.7986100095466</v>
      </c>
      <c r="X78" s="69">
        <v>1578.471</v>
      </c>
      <c r="Y78" s="69">
        <v>1399.4982350617713</v>
      </c>
      <c r="Z78" s="69">
        <v>1757.4437649382287</v>
      </c>
      <c r="AA78" s="72">
        <v>1020.091</v>
      </c>
      <c r="AB78" s="69">
        <v>905.82575972337418</v>
      </c>
      <c r="AC78" s="70">
        <v>1134.3562402766258</v>
      </c>
      <c r="AD78" s="69">
        <v>742.34241499999996</v>
      </c>
      <c r="AE78" s="69">
        <v>656.08177144077285</v>
      </c>
      <c r="AF78" s="69">
        <v>828.60305855922707</v>
      </c>
      <c r="AG78" s="72">
        <v>236.18998400000001</v>
      </c>
      <c r="AH78" s="69">
        <v>191.46998545081959</v>
      </c>
      <c r="AI78" s="70">
        <v>280.90998254918043</v>
      </c>
      <c r="AJ78" s="69">
        <v>617.00350000000003</v>
      </c>
      <c r="AK78" s="69">
        <v>510.63506136120958</v>
      </c>
      <c r="AL78" s="69">
        <v>723.37193863879054</v>
      </c>
      <c r="AM78" s="72">
        <v>943.54271000000006</v>
      </c>
      <c r="AN78" s="69">
        <v>823.35252712792817</v>
      </c>
      <c r="AO78" s="70">
        <v>1063.7328928720719</v>
      </c>
      <c r="AQ78" s="67" t="s">
        <v>131</v>
      </c>
      <c r="AR78" s="68">
        <f t="shared" si="3"/>
        <v>20</v>
      </c>
      <c r="AS78" s="72">
        <v>137.09740509569463</v>
      </c>
      <c r="AT78" s="69">
        <v>55.130549118109528</v>
      </c>
      <c r="AU78" s="70">
        <v>219.06426107327974</v>
      </c>
      <c r="AV78" s="69">
        <v>604.23077668298924</v>
      </c>
      <c r="AW78" s="69">
        <v>438.98445411092109</v>
      </c>
      <c r="AX78" s="69">
        <v>769.4770992550574</v>
      </c>
      <c r="AY78" s="72">
        <v>453.14201361498806</v>
      </c>
      <c r="AZ78" s="69">
        <v>336.72561358013746</v>
      </c>
      <c r="BA78" s="70">
        <v>569.55841364983871</v>
      </c>
      <c r="BB78" s="69">
        <v>422.27992068346464</v>
      </c>
      <c r="BC78" s="69">
        <v>309.23380837332968</v>
      </c>
      <c r="BD78" s="69">
        <v>535.3260329935996</v>
      </c>
      <c r="BE78" s="72">
        <v>429.53537042211303</v>
      </c>
      <c r="BF78" s="69">
        <v>290.17303328765763</v>
      </c>
      <c r="BG78" s="70">
        <v>568.89770755656843</v>
      </c>
      <c r="BH78" s="69">
        <v>130.9654042064025</v>
      </c>
      <c r="BI78" s="69">
        <v>54.659119061171054</v>
      </c>
      <c r="BJ78" s="69">
        <v>207.27168935163394</v>
      </c>
      <c r="BK78" s="72">
        <v>208.87934276543132</v>
      </c>
      <c r="BL78" s="69">
        <v>152.86576804433807</v>
      </c>
      <c r="BM78" s="70">
        <v>264.89291748652454</v>
      </c>
      <c r="BN78" s="69">
        <v>373.82521686931949</v>
      </c>
      <c r="BO78" s="69">
        <v>322.95510575060592</v>
      </c>
      <c r="BP78" s="70">
        <v>424.69532798803306</v>
      </c>
    </row>
    <row r="79" spans="1:68" x14ac:dyDescent="0.3">
      <c r="A79" s="67" t="s">
        <v>132</v>
      </c>
      <c r="B79" s="71">
        <v>21</v>
      </c>
      <c r="C79" s="69">
        <v>9154.0409999999993</v>
      </c>
      <c r="D79" s="69">
        <v>8589.1327604106882</v>
      </c>
      <c r="E79" s="70">
        <v>9718.9492395893103</v>
      </c>
      <c r="F79" s="72">
        <v>8158.5569999999998</v>
      </c>
      <c r="G79" s="69">
        <v>7596.7114833026562</v>
      </c>
      <c r="H79" s="70">
        <v>8720.4025166973424</v>
      </c>
      <c r="I79" s="72">
        <v>995.48423000000003</v>
      </c>
      <c r="J79" s="69">
        <v>826.02357660508846</v>
      </c>
      <c r="K79" s="70">
        <v>1164.9448833949116</v>
      </c>
      <c r="M79" s="67" t="s">
        <v>132</v>
      </c>
      <c r="N79" s="68">
        <f t="shared" si="2"/>
        <v>21</v>
      </c>
      <c r="O79" s="72">
        <v>1245.3932</v>
      </c>
      <c r="P79" s="69">
        <v>1098.6482208702946</v>
      </c>
      <c r="Q79" s="70">
        <v>1392.1381791297053</v>
      </c>
      <c r="R79" s="69">
        <v>487.85077000000001</v>
      </c>
      <c r="S79" s="69">
        <v>414.0607613126557</v>
      </c>
      <c r="T79" s="69">
        <v>561.64077868734432</v>
      </c>
      <c r="U79" s="72">
        <v>1440.828</v>
      </c>
      <c r="V79" s="69">
        <v>1445.8240000000001</v>
      </c>
      <c r="W79" s="70">
        <v>1569.7036100095465</v>
      </c>
      <c r="X79" s="69">
        <v>1507.0029999999999</v>
      </c>
      <c r="Y79" s="69">
        <v>1328.0302350617712</v>
      </c>
      <c r="Z79" s="69">
        <v>1685.9757649382286</v>
      </c>
      <c r="AA79" s="72">
        <v>1002.081</v>
      </c>
      <c r="AB79" s="69">
        <v>887.81575972337419</v>
      </c>
      <c r="AC79" s="70">
        <v>1116.3462402766258</v>
      </c>
      <c r="AD79" s="69">
        <v>728.90854999999999</v>
      </c>
      <c r="AE79" s="69">
        <v>642.64790644077289</v>
      </c>
      <c r="AF79" s="69">
        <v>815.1691935592271</v>
      </c>
      <c r="AG79" s="72">
        <v>231.98421999999999</v>
      </c>
      <c r="AH79" s="69">
        <v>187.26422145081958</v>
      </c>
      <c r="AI79" s="70">
        <v>276.70421854918038</v>
      </c>
      <c r="AJ79" s="69">
        <v>605.83532000000002</v>
      </c>
      <c r="AK79" s="69">
        <v>499.46688136120957</v>
      </c>
      <c r="AL79" s="69">
        <v>712.20375863879053</v>
      </c>
      <c r="AM79" s="72">
        <v>908.67250999999999</v>
      </c>
      <c r="AN79" s="69">
        <v>788.4823271279281</v>
      </c>
      <c r="AO79" s="70">
        <v>1028.8626928720719</v>
      </c>
      <c r="AQ79" s="67" t="s">
        <v>132</v>
      </c>
      <c r="AR79" s="68">
        <f t="shared" si="3"/>
        <v>21</v>
      </c>
      <c r="AS79" s="72">
        <v>126.14257374363089</v>
      </c>
      <c r="AT79" s="69">
        <v>43.580040627491357</v>
      </c>
      <c r="AU79" s="70">
        <v>208.70510685977041</v>
      </c>
      <c r="AV79" s="69">
        <v>604.82548023761728</v>
      </c>
      <c r="AW79" s="69">
        <v>438.37826426281464</v>
      </c>
      <c r="AX79" s="69">
        <v>771.27269621241999</v>
      </c>
      <c r="AY79" s="72">
        <v>529.72890958142239</v>
      </c>
      <c r="AZ79" s="69">
        <v>412.46647748609439</v>
      </c>
      <c r="BA79" s="70">
        <v>646.99134167675038</v>
      </c>
      <c r="BB79" s="69">
        <v>419.64042585761274</v>
      </c>
      <c r="BC79" s="69">
        <v>305.77277435456284</v>
      </c>
      <c r="BD79" s="69">
        <v>533.5080773606627</v>
      </c>
      <c r="BE79" s="72">
        <v>439.70559190346358</v>
      </c>
      <c r="BF79" s="69">
        <v>299.3304678661018</v>
      </c>
      <c r="BG79" s="70">
        <v>580.08071594082537</v>
      </c>
      <c r="BH79" s="69">
        <v>155.79548347181384</v>
      </c>
      <c r="BI79" s="69">
        <v>78.934658213424214</v>
      </c>
      <c r="BJ79" s="69">
        <v>232.65630873020348</v>
      </c>
      <c r="BK79" s="72">
        <v>226.39300907489027</v>
      </c>
      <c r="BL79" s="69">
        <v>169.97236730807322</v>
      </c>
      <c r="BM79" s="70">
        <v>282.81365084170733</v>
      </c>
      <c r="BN79" s="69">
        <v>379.74834466805675</v>
      </c>
      <c r="BO79" s="69">
        <v>328.76179396427875</v>
      </c>
      <c r="BP79" s="70">
        <v>430.73489537183474</v>
      </c>
    </row>
    <row r="80" spans="1:68" x14ac:dyDescent="0.3">
      <c r="A80" s="67" t="s">
        <v>133</v>
      </c>
      <c r="B80" s="71">
        <v>22</v>
      </c>
      <c r="C80" s="69">
        <v>9810.1180000000004</v>
      </c>
      <c r="D80" s="69">
        <v>9245.2097604106893</v>
      </c>
      <c r="E80" s="70">
        <v>10375.026239589311</v>
      </c>
      <c r="F80" s="72">
        <v>8676.2939999999999</v>
      </c>
      <c r="G80" s="69">
        <v>8114.4484833026563</v>
      </c>
      <c r="H80" s="70">
        <v>9238.1395166973434</v>
      </c>
      <c r="I80" s="72">
        <v>1133.8240000000001</v>
      </c>
      <c r="J80" s="69">
        <v>964.36334660508851</v>
      </c>
      <c r="K80" s="70">
        <v>1303.2846533949116</v>
      </c>
      <c r="M80" s="67" t="s">
        <v>133</v>
      </c>
      <c r="N80" s="68">
        <f t="shared" si="2"/>
        <v>22</v>
      </c>
      <c r="O80" s="72">
        <v>1330.6396999999999</v>
      </c>
      <c r="P80" s="69">
        <v>1183.8947208702946</v>
      </c>
      <c r="Q80" s="70">
        <v>1477.3846791297053</v>
      </c>
      <c r="R80" s="69">
        <v>520.42704000000003</v>
      </c>
      <c r="S80" s="69">
        <v>446.63703131265572</v>
      </c>
      <c r="T80" s="69">
        <v>594.21704868734435</v>
      </c>
      <c r="U80" s="72">
        <v>1534.576</v>
      </c>
      <c r="V80" s="69">
        <v>1534.355</v>
      </c>
      <c r="W80" s="70">
        <v>1663.4516100095466</v>
      </c>
      <c r="X80" s="69">
        <v>1568.771</v>
      </c>
      <c r="Y80" s="69">
        <v>1389.7982350617713</v>
      </c>
      <c r="Z80" s="69">
        <v>1747.7437649382287</v>
      </c>
      <c r="AA80" s="72">
        <v>1070.8779999999999</v>
      </c>
      <c r="AB80" s="69">
        <v>956.6127597233741</v>
      </c>
      <c r="AC80" s="70">
        <v>1185.1432402766259</v>
      </c>
      <c r="AD80" s="69">
        <v>777.38531999999998</v>
      </c>
      <c r="AE80" s="69">
        <v>691.12467644077287</v>
      </c>
      <c r="AF80" s="69">
        <v>863.64596355922708</v>
      </c>
      <c r="AG80" s="72">
        <v>247.73068000000001</v>
      </c>
      <c r="AH80" s="69">
        <v>203.01068145081959</v>
      </c>
      <c r="AI80" s="70">
        <v>292.4506785491804</v>
      </c>
      <c r="AJ80" s="69">
        <v>646.18861000000004</v>
      </c>
      <c r="AK80" s="69">
        <v>539.82017136120953</v>
      </c>
      <c r="AL80" s="69">
        <v>752.55704863879055</v>
      </c>
      <c r="AM80" s="72">
        <v>979.69763999999998</v>
      </c>
      <c r="AN80" s="69">
        <v>859.50745712792809</v>
      </c>
      <c r="AO80" s="70">
        <v>1099.8878228720719</v>
      </c>
      <c r="AQ80" s="67" t="s">
        <v>133</v>
      </c>
      <c r="AR80" s="68">
        <f t="shared" si="3"/>
        <v>22</v>
      </c>
      <c r="AS80" s="72">
        <v>162.50987082400928</v>
      </c>
      <c r="AT80" s="69">
        <v>79.352284389481326</v>
      </c>
      <c r="AU80" s="70">
        <v>245.66745725853724</v>
      </c>
      <c r="AV80" s="69">
        <v>602.50872415877484</v>
      </c>
      <c r="AW80" s="69">
        <v>434.86187241137549</v>
      </c>
      <c r="AX80" s="69">
        <v>770.15557590617414</v>
      </c>
      <c r="AY80" s="72">
        <v>565.42076119666888</v>
      </c>
      <c r="AZ80" s="69">
        <v>447.31318304407944</v>
      </c>
      <c r="BA80" s="70">
        <v>683.52833934925832</v>
      </c>
      <c r="BB80" s="69">
        <v>466.0196007230652</v>
      </c>
      <c r="BC80" s="69">
        <v>351.33127038027237</v>
      </c>
      <c r="BD80" s="69">
        <v>580.70793106585802</v>
      </c>
      <c r="BE80" s="72">
        <v>487.95273364016748</v>
      </c>
      <c r="BF80" s="69">
        <v>346.5658833363633</v>
      </c>
      <c r="BG80" s="70">
        <v>629.33958394397166</v>
      </c>
      <c r="BH80" s="69">
        <v>172.91553847057884</v>
      </c>
      <c r="BI80" s="69">
        <v>95.500753838634864</v>
      </c>
      <c r="BJ80" s="69">
        <v>250.33032310252281</v>
      </c>
      <c r="BK80" s="72">
        <v>245.49574999094196</v>
      </c>
      <c r="BL80" s="69">
        <v>188.66846747750776</v>
      </c>
      <c r="BM80" s="70">
        <v>302.32303250437616</v>
      </c>
      <c r="BN80" s="69">
        <v>406.8757521413317</v>
      </c>
      <c r="BO80" s="69">
        <v>355.76991216998783</v>
      </c>
      <c r="BP80" s="70">
        <v>457.98159211267557</v>
      </c>
    </row>
    <row r="81" spans="1:68" x14ac:dyDescent="0.3">
      <c r="A81" s="67" t="s">
        <v>134</v>
      </c>
      <c r="B81" s="71">
        <v>23</v>
      </c>
      <c r="C81" s="69">
        <v>10385.334999999999</v>
      </c>
      <c r="D81" s="69">
        <v>9820.4267604106881</v>
      </c>
      <c r="E81" s="70">
        <v>10950.24323958931</v>
      </c>
      <c r="F81" s="72">
        <v>9259.3683000000001</v>
      </c>
      <c r="G81" s="69">
        <v>8697.5227833026565</v>
      </c>
      <c r="H81" s="70">
        <v>9821.2138166973436</v>
      </c>
      <c r="I81" s="72">
        <v>1125.9670000000001</v>
      </c>
      <c r="J81" s="69">
        <v>956.50634660508854</v>
      </c>
      <c r="K81" s="70">
        <v>1295.4276533949117</v>
      </c>
      <c r="M81" s="67" t="s">
        <v>134</v>
      </c>
      <c r="N81" s="68">
        <f t="shared" si="2"/>
        <v>23</v>
      </c>
      <c r="O81" s="72">
        <v>1414.7090000000001</v>
      </c>
      <c r="P81" s="69">
        <v>1267.9640208702947</v>
      </c>
      <c r="Q81" s="70">
        <v>1561.4539791297054</v>
      </c>
      <c r="R81" s="69">
        <v>553.82500000000005</v>
      </c>
      <c r="S81" s="69">
        <v>480.03499131265573</v>
      </c>
      <c r="T81" s="69">
        <v>627.61500868734436</v>
      </c>
      <c r="U81" s="72">
        <v>1633.9480000000001</v>
      </c>
      <c r="V81" s="69">
        <v>1636.146</v>
      </c>
      <c r="W81" s="70">
        <v>1762.8236100095467</v>
      </c>
      <c r="X81" s="69">
        <v>1668.4069999999999</v>
      </c>
      <c r="Y81" s="69">
        <v>1489.4342350617712</v>
      </c>
      <c r="Z81" s="69">
        <v>1847.3797649382286</v>
      </c>
      <c r="AA81" s="72">
        <v>1138.788</v>
      </c>
      <c r="AB81" s="69">
        <v>1024.5227597233741</v>
      </c>
      <c r="AC81" s="70">
        <v>1253.053240276626</v>
      </c>
      <c r="AD81" s="69">
        <v>827.43579</v>
      </c>
      <c r="AE81" s="69">
        <v>741.17514644077289</v>
      </c>
      <c r="AF81" s="69">
        <v>913.6964335592271</v>
      </c>
      <c r="AG81" s="72">
        <v>263.53557000000001</v>
      </c>
      <c r="AH81" s="69">
        <v>218.81557145081959</v>
      </c>
      <c r="AI81" s="70">
        <v>308.2555685491804</v>
      </c>
      <c r="AJ81" s="69">
        <v>687.69350999999995</v>
      </c>
      <c r="AK81" s="69">
        <v>581.32507136120944</v>
      </c>
      <c r="AL81" s="69">
        <v>794.06194863879045</v>
      </c>
      <c r="AM81" s="72">
        <v>1071.0260000000001</v>
      </c>
      <c r="AN81" s="69">
        <v>950.83581712792807</v>
      </c>
      <c r="AO81" s="70">
        <v>1191.2161828720721</v>
      </c>
      <c r="AQ81" s="67" t="s">
        <v>134</v>
      </c>
      <c r="AR81" s="68">
        <f t="shared" si="3"/>
        <v>23</v>
      </c>
      <c r="AS81" s="72">
        <v>144.11474908363635</v>
      </c>
      <c r="AT81" s="69">
        <v>60.362708706983312</v>
      </c>
      <c r="AU81" s="70">
        <v>227.8667894602894</v>
      </c>
      <c r="AV81" s="69">
        <v>627.5549323200371</v>
      </c>
      <c r="AW81" s="69">
        <v>458.70965315093088</v>
      </c>
      <c r="AX81" s="69">
        <v>796.40021148914332</v>
      </c>
      <c r="AY81" s="72">
        <v>573.02847206406261</v>
      </c>
      <c r="AZ81" s="69">
        <v>454.07659914008838</v>
      </c>
      <c r="BA81" s="70">
        <v>691.98034498803679</v>
      </c>
      <c r="BB81" s="69">
        <v>443.55770201410115</v>
      </c>
      <c r="BC81" s="69">
        <v>328.04951947247508</v>
      </c>
      <c r="BD81" s="69">
        <v>559.06588455572728</v>
      </c>
      <c r="BE81" s="72">
        <v>531.90970942973456</v>
      </c>
      <c r="BF81" s="69">
        <v>389.51215193574615</v>
      </c>
      <c r="BG81" s="70">
        <v>674.30726692372298</v>
      </c>
      <c r="BH81" s="69">
        <v>155.84843281088763</v>
      </c>
      <c r="BI81" s="69">
        <v>77.880246789168396</v>
      </c>
      <c r="BJ81" s="69">
        <v>233.81661883260688</v>
      </c>
      <c r="BK81" s="72">
        <v>246.983853238953</v>
      </c>
      <c r="BL81" s="69">
        <v>189.75033957381308</v>
      </c>
      <c r="BM81" s="70">
        <v>304.21736690409296</v>
      </c>
      <c r="BN81" s="69">
        <v>454.90881059282799</v>
      </c>
      <c r="BO81" s="69">
        <v>403.68081042012335</v>
      </c>
      <c r="BP81" s="70">
        <v>506.13681076553263</v>
      </c>
    </row>
    <row r="82" spans="1:68" x14ac:dyDescent="0.3">
      <c r="A82" s="67" t="s">
        <v>135</v>
      </c>
      <c r="B82" s="71">
        <v>24</v>
      </c>
      <c r="C82" s="69">
        <v>10518.54</v>
      </c>
      <c r="D82" s="69">
        <v>9953.6317604106898</v>
      </c>
      <c r="E82" s="70">
        <v>11083.448239589312</v>
      </c>
      <c r="F82" s="72">
        <v>9464.4760000000006</v>
      </c>
      <c r="G82" s="69">
        <v>8902.630483302657</v>
      </c>
      <c r="H82" s="70">
        <v>10026.321516697344</v>
      </c>
      <c r="I82" s="72">
        <v>1054.0630000000001</v>
      </c>
      <c r="J82" s="69">
        <v>884.60234660508854</v>
      </c>
      <c r="K82" s="70">
        <v>1223.5236533949117</v>
      </c>
      <c r="M82" s="67" t="s">
        <v>135</v>
      </c>
      <c r="N82" s="68">
        <f t="shared" si="2"/>
        <v>24</v>
      </c>
      <c r="O82" s="72">
        <v>1458.2070000000001</v>
      </c>
      <c r="P82" s="69">
        <v>1311.4620208702947</v>
      </c>
      <c r="Q82" s="70">
        <v>1604.9519791297055</v>
      </c>
      <c r="R82" s="69">
        <v>568.87576999999999</v>
      </c>
      <c r="S82" s="69">
        <v>495.08576131265568</v>
      </c>
      <c r="T82" s="69">
        <v>642.6657786873443</v>
      </c>
      <c r="U82" s="72">
        <v>1673.5271</v>
      </c>
      <c r="V82" s="69">
        <v>1663.7539999999999</v>
      </c>
      <c r="W82" s="70">
        <v>1802.4027100095466</v>
      </c>
      <c r="X82" s="69">
        <v>1690.249</v>
      </c>
      <c r="Y82" s="69">
        <v>1511.2762350617713</v>
      </c>
      <c r="Z82" s="69">
        <v>1869.2217649382287</v>
      </c>
      <c r="AA82" s="72">
        <v>1173.6479999999999</v>
      </c>
      <c r="AB82" s="69">
        <v>1059.382759723374</v>
      </c>
      <c r="AC82" s="70">
        <v>1287.9132402766259</v>
      </c>
      <c r="AD82" s="69">
        <v>849.38234999999997</v>
      </c>
      <c r="AE82" s="69">
        <v>763.12170644077287</v>
      </c>
      <c r="AF82" s="69">
        <v>935.64299355922708</v>
      </c>
      <c r="AG82" s="72">
        <v>271.19900000000001</v>
      </c>
      <c r="AH82" s="69">
        <v>226.4790014508196</v>
      </c>
      <c r="AI82" s="70">
        <v>315.9189985491804</v>
      </c>
      <c r="AJ82" s="69">
        <v>706.18444</v>
      </c>
      <c r="AK82" s="69">
        <v>599.81600136120949</v>
      </c>
      <c r="AL82" s="69">
        <v>812.5528786387905</v>
      </c>
      <c r="AM82" s="72">
        <v>1073.203</v>
      </c>
      <c r="AN82" s="69">
        <v>953.01281712792797</v>
      </c>
      <c r="AO82" s="70">
        <v>1193.393182872072</v>
      </c>
      <c r="AQ82" s="67" t="s">
        <v>135</v>
      </c>
      <c r="AR82" s="68">
        <f t="shared" si="3"/>
        <v>24</v>
      </c>
      <c r="AS82" s="72">
        <v>142.0962658752857</v>
      </c>
      <c r="AT82" s="69">
        <v>57.750347191104453</v>
      </c>
      <c r="AU82" s="70">
        <v>226.44218455946694</v>
      </c>
      <c r="AV82" s="69">
        <v>560.9237867773079</v>
      </c>
      <c r="AW82" s="69">
        <v>390.88124067385445</v>
      </c>
      <c r="AX82" s="69">
        <v>730.96633288076134</v>
      </c>
      <c r="AY82" s="72">
        <v>572.79192029883552</v>
      </c>
      <c r="AZ82" s="69">
        <v>452.99657016939022</v>
      </c>
      <c r="BA82" s="70">
        <v>692.58727042828082</v>
      </c>
      <c r="BB82" s="69">
        <v>490.16706744382316</v>
      </c>
      <c r="BC82" s="69">
        <v>373.83982660051299</v>
      </c>
      <c r="BD82" s="69">
        <v>606.49430828713332</v>
      </c>
      <c r="BE82" s="72">
        <v>559.68216581025763</v>
      </c>
      <c r="BF82" s="69">
        <v>416.27487983609893</v>
      </c>
      <c r="BG82" s="70">
        <v>703.08945178441627</v>
      </c>
      <c r="BH82" s="69">
        <v>146.12279245535129</v>
      </c>
      <c r="BI82" s="69">
        <v>67.60174092555151</v>
      </c>
      <c r="BJ82" s="69">
        <v>224.64384398515108</v>
      </c>
      <c r="BK82" s="72">
        <v>229.23406057128119</v>
      </c>
      <c r="BL82" s="69">
        <v>171.59470912503784</v>
      </c>
      <c r="BM82" s="70">
        <v>286.87341201752452</v>
      </c>
      <c r="BN82" s="69">
        <v>443.34067727386696</v>
      </c>
      <c r="BO82" s="69">
        <v>391.98762539606435</v>
      </c>
      <c r="BP82" s="70">
        <v>494.69372915166957</v>
      </c>
    </row>
    <row r="83" spans="1:68" x14ac:dyDescent="0.3">
      <c r="A83" s="67" t="s">
        <v>136</v>
      </c>
      <c r="B83" s="71">
        <v>25</v>
      </c>
      <c r="C83" s="69">
        <v>10419.592000000001</v>
      </c>
      <c r="D83" s="69">
        <v>9854.6837604106895</v>
      </c>
      <c r="E83" s="70">
        <v>10984.500239589312</v>
      </c>
      <c r="F83" s="72">
        <v>9374.2019999999993</v>
      </c>
      <c r="G83" s="69">
        <v>8812.3564833026558</v>
      </c>
      <c r="H83" s="70">
        <v>9936.0475166973429</v>
      </c>
      <c r="I83" s="72">
        <v>1045.3900000000001</v>
      </c>
      <c r="J83" s="69">
        <v>875.92934660508854</v>
      </c>
      <c r="K83" s="70">
        <v>1214.8506533949117</v>
      </c>
      <c r="M83" s="67" t="s">
        <v>136</v>
      </c>
      <c r="N83" s="68">
        <f t="shared" si="2"/>
        <v>25</v>
      </c>
      <c r="O83" s="72">
        <v>1435.998</v>
      </c>
      <c r="P83" s="69">
        <v>1289.2530208702947</v>
      </c>
      <c r="Q83" s="70">
        <v>1582.7429791297054</v>
      </c>
      <c r="R83" s="69">
        <v>560.28314</v>
      </c>
      <c r="S83" s="69">
        <v>486.49313131265569</v>
      </c>
      <c r="T83" s="69">
        <v>634.07314868734431</v>
      </c>
      <c r="U83" s="72">
        <v>1649.0170000000001</v>
      </c>
      <c r="V83" s="69">
        <v>1637.33</v>
      </c>
      <c r="W83" s="70">
        <v>1777.8926100095466</v>
      </c>
      <c r="X83" s="69">
        <v>1691.028</v>
      </c>
      <c r="Y83" s="69">
        <v>1512.0552350617713</v>
      </c>
      <c r="Z83" s="69">
        <v>1870.0007649382287</v>
      </c>
      <c r="AA83" s="72">
        <v>1155.442</v>
      </c>
      <c r="AB83" s="69">
        <v>1041.1767597233741</v>
      </c>
      <c r="AC83" s="70">
        <v>1269.707240276626</v>
      </c>
      <c r="AD83" s="69">
        <v>836.53893000000005</v>
      </c>
      <c r="AE83" s="69">
        <v>750.27828644077294</v>
      </c>
      <c r="AF83" s="69">
        <v>922.79957355922716</v>
      </c>
      <c r="AG83" s="72">
        <v>267.02332999999999</v>
      </c>
      <c r="AH83" s="69">
        <v>222.30333145081957</v>
      </c>
      <c r="AI83" s="70">
        <v>311.74332854918038</v>
      </c>
      <c r="AJ83" s="69">
        <v>695.54975999999999</v>
      </c>
      <c r="AK83" s="69">
        <v>589.18132136120948</v>
      </c>
      <c r="AL83" s="69">
        <v>801.9181986387905</v>
      </c>
      <c r="AM83" s="72">
        <v>1083.3230000000001</v>
      </c>
      <c r="AN83" s="69">
        <v>963.13281712792809</v>
      </c>
      <c r="AO83" s="70">
        <v>1203.5131828720721</v>
      </c>
      <c r="AQ83" s="67" t="s">
        <v>136</v>
      </c>
      <c r="AR83" s="68">
        <f t="shared" si="3"/>
        <v>25</v>
      </c>
      <c r="AS83" s="72">
        <v>127.52169112965231</v>
      </c>
      <c r="AT83" s="69">
        <v>42.582446706893023</v>
      </c>
      <c r="AU83" s="70">
        <v>212.4609355524116</v>
      </c>
      <c r="AV83" s="69">
        <v>563.5706466999668</v>
      </c>
      <c r="AW83" s="69">
        <v>392.33194764886105</v>
      </c>
      <c r="AX83" s="69">
        <v>734.80934575107256</v>
      </c>
      <c r="AY83" s="72">
        <v>546.44505619263646</v>
      </c>
      <c r="AZ83" s="69">
        <v>425.80701366381254</v>
      </c>
      <c r="BA83" s="70">
        <v>667.08309872146037</v>
      </c>
      <c r="BB83" s="69">
        <v>422.3489857670815</v>
      </c>
      <c r="BC83" s="69">
        <v>305.20344870782117</v>
      </c>
      <c r="BD83" s="69">
        <v>539.49452282634184</v>
      </c>
      <c r="BE83" s="72">
        <v>528.32905290594044</v>
      </c>
      <c r="BF83" s="69">
        <v>383.91297794476878</v>
      </c>
      <c r="BG83" s="70">
        <v>672.74512786711216</v>
      </c>
      <c r="BH83" s="69">
        <v>154.35020289619419</v>
      </c>
      <c r="BI83" s="69">
        <v>75.276800267258395</v>
      </c>
      <c r="BJ83" s="69">
        <v>233.42360552512997</v>
      </c>
      <c r="BK83" s="72">
        <v>212.63443095904597</v>
      </c>
      <c r="BL83" s="69">
        <v>154.58961933996304</v>
      </c>
      <c r="BM83" s="70">
        <v>270.67924257812894</v>
      </c>
      <c r="BN83" s="69">
        <v>428.50951766440716</v>
      </c>
      <c r="BO83" s="69">
        <v>377.02850269260523</v>
      </c>
      <c r="BP83" s="70">
        <v>479.99053263620908</v>
      </c>
    </row>
    <row r="84" spans="1:68" x14ac:dyDescent="0.3">
      <c r="A84" s="67" t="s">
        <v>137</v>
      </c>
      <c r="B84" s="71">
        <v>26</v>
      </c>
      <c r="C84" s="69">
        <v>10491.81</v>
      </c>
      <c r="D84" s="69">
        <v>9926.9017604106884</v>
      </c>
      <c r="E84" s="70">
        <v>11056.718239589311</v>
      </c>
      <c r="F84" s="72">
        <v>9312.18</v>
      </c>
      <c r="G84" s="69">
        <v>8750.3344833026567</v>
      </c>
      <c r="H84" s="70">
        <v>9874.0255166973438</v>
      </c>
      <c r="I84" s="72">
        <v>1179.625</v>
      </c>
      <c r="J84" s="69">
        <v>1010.1643466050884</v>
      </c>
      <c r="K84" s="70">
        <v>1349.0856533949116</v>
      </c>
      <c r="M84" s="67" t="s">
        <v>137</v>
      </c>
      <c r="N84" s="68">
        <f t="shared" si="2"/>
        <v>26</v>
      </c>
      <c r="O84" s="72">
        <v>1426.163</v>
      </c>
      <c r="P84" s="69">
        <v>1279.4180208702946</v>
      </c>
      <c r="Q84" s="70">
        <v>1572.9079791297054</v>
      </c>
      <c r="R84" s="69">
        <v>555.69673</v>
      </c>
      <c r="S84" s="69">
        <v>481.90672131265569</v>
      </c>
      <c r="T84" s="69">
        <v>629.48673868734431</v>
      </c>
      <c r="U84" s="72">
        <v>1633.9059999999999</v>
      </c>
      <c r="V84" s="69">
        <v>1619.865</v>
      </c>
      <c r="W84" s="70">
        <v>1762.7816100095465</v>
      </c>
      <c r="X84" s="69">
        <v>1672.4670000000001</v>
      </c>
      <c r="Y84" s="69">
        <v>1493.4942350617714</v>
      </c>
      <c r="Z84" s="69">
        <v>1851.4397649382288</v>
      </c>
      <c r="AA84" s="72">
        <v>1147.3440000000001</v>
      </c>
      <c r="AB84" s="69">
        <v>1033.0787597233741</v>
      </c>
      <c r="AC84" s="70">
        <v>1261.609240276626</v>
      </c>
      <c r="AD84" s="69">
        <v>829.47342000000003</v>
      </c>
      <c r="AE84" s="69">
        <v>743.21277644077293</v>
      </c>
      <c r="AF84" s="69">
        <v>915.73406355922714</v>
      </c>
      <c r="AG84" s="72">
        <v>265.00528000000003</v>
      </c>
      <c r="AH84" s="69">
        <v>220.28528145081961</v>
      </c>
      <c r="AI84" s="70">
        <v>309.72527854918042</v>
      </c>
      <c r="AJ84" s="69">
        <v>689.79013999999995</v>
      </c>
      <c r="AK84" s="69">
        <v>583.42170136120944</v>
      </c>
      <c r="AL84" s="69">
        <v>796.15857863879046</v>
      </c>
      <c r="AM84" s="72">
        <v>1092.335</v>
      </c>
      <c r="AN84" s="69">
        <v>972.14481712792804</v>
      </c>
      <c r="AO84" s="70">
        <v>1212.525182872072</v>
      </c>
      <c r="AQ84" s="67" t="s">
        <v>137</v>
      </c>
      <c r="AR84" s="68">
        <f t="shared" si="3"/>
        <v>26</v>
      </c>
      <c r="AS84" s="72">
        <v>135.60372854420473</v>
      </c>
      <c r="AT84" s="69">
        <v>50.071688537199165</v>
      </c>
      <c r="AU84" s="70">
        <v>221.13576855121028</v>
      </c>
      <c r="AV84" s="69">
        <v>585.44437575353982</v>
      </c>
      <c r="AW84" s="69">
        <v>413.01059255329403</v>
      </c>
      <c r="AX84" s="69">
        <v>757.8781589537856</v>
      </c>
      <c r="AY84" s="72">
        <v>557.28486025188295</v>
      </c>
      <c r="AZ84" s="69">
        <v>435.8048782945981</v>
      </c>
      <c r="BA84" s="70">
        <v>678.7648422091678</v>
      </c>
      <c r="BB84" s="69">
        <v>459.31961366286453</v>
      </c>
      <c r="BC84" s="69">
        <v>341.35651155985062</v>
      </c>
      <c r="BD84" s="69">
        <v>577.28271576587838</v>
      </c>
      <c r="BE84" s="72">
        <v>498.19068948353561</v>
      </c>
      <c r="BF84" s="69">
        <v>352.76672691854833</v>
      </c>
      <c r="BG84" s="70">
        <v>643.61465204852288</v>
      </c>
      <c r="BH84" s="69">
        <v>164.84293781265893</v>
      </c>
      <c r="BI84" s="69">
        <v>85.217677626850389</v>
      </c>
      <c r="BJ84" s="69">
        <v>244.46819799846747</v>
      </c>
      <c r="BK84" s="72">
        <v>219.16582574353743</v>
      </c>
      <c r="BL84" s="69">
        <v>160.71591624243257</v>
      </c>
      <c r="BM84" s="70">
        <v>277.61573524464228</v>
      </c>
      <c r="BN84" s="69">
        <v>416.37677745773362</v>
      </c>
      <c r="BO84" s="69">
        <v>364.76486880552648</v>
      </c>
      <c r="BP84" s="70">
        <v>467.98868610994077</v>
      </c>
    </row>
    <row r="85" spans="1:68" x14ac:dyDescent="0.3">
      <c r="A85" s="67" t="s">
        <v>138</v>
      </c>
      <c r="B85" s="71">
        <v>27</v>
      </c>
      <c r="C85" s="69">
        <v>10703</v>
      </c>
      <c r="D85" s="69">
        <v>10138.091760410689</v>
      </c>
      <c r="E85" s="70">
        <v>11267.908239589311</v>
      </c>
      <c r="F85" s="72">
        <v>9406.08</v>
      </c>
      <c r="G85" s="69">
        <v>8844.2344833026564</v>
      </c>
      <c r="H85" s="70">
        <v>9967.9255166973435</v>
      </c>
      <c r="I85" s="72">
        <v>1296.9169999999999</v>
      </c>
      <c r="J85" s="69">
        <v>1127.4563466050884</v>
      </c>
      <c r="K85" s="70">
        <v>1466.3776533949115</v>
      </c>
      <c r="M85" s="67" t="s">
        <v>138</v>
      </c>
      <c r="N85" s="68">
        <f t="shared" si="2"/>
        <v>27</v>
      </c>
      <c r="O85" s="72">
        <v>1432.3320000000001</v>
      </c>
      <c r="P85" s="69">
        <v>1285.5870208702947</v>
      </c>
      <c r="Q85" s="70">
        <v>1579.0769791297055</v>
      </c>
      <c r="R85" s="69">
        <v>558.67988000000003</v>
      </c>
      <c r="S85" s="69">
        <v>484.88987131265571</v>
      </c>
      <c r="T85" s="69">
        <v>632.46988868734434</v>
      </c>
      <c r="U85" s="72">
        <v>1644.0920000000001</v>
      </c>
      <c r="V85" s="69">
        <v>1637.5434</v>
      </c>
      <c r="W85" s="70">
        <v>1772.9676100095467</v>
      </c>
      <c r="X85" s="69">
        <v>1723.4670000000001</v>
      </c>
      <c r="Y85" s="69">
        <v>1544.4942350617714</v>
      </c>
      <c r="Z85" s="69">
        <v>1902.4397649382288</v>
      </c>
      <c r="AA85" s="72">
        <v>1152.355</v>
      </c>
      <c r="AB85" s="69">
        <v>1038.0897597233741</v>
      </c>
      <c r="AC85" s="70">
        <v>1266.620240276626</v>
      </c>
      <c r="AD85" s="69">
        <v>834.08556999999996</v>
      </c>
      <c r="AE85" s="69">
        <v>747.82492644077286</v>
      </c>
      <c r="AF85" s="69">
        <v>920.34621355922707</v>
      </c>
      <c r="AG85" s="72">
        <v>266.28089</v>
      </c>
      <c r="AH85" s="69">
        <v>221.56089145081958</v>
      </c>
      <c r="AI85" s="70">
        <v>311.00088854918039</v>
      </c>
      <c r="AJ85" s="69">
        <v>693.55114000000003</v>
      </c>
      <c r="AK85" s="69">
        <v>587.18270136120952</v>
      </c>
      <c r="AL85" s="69">
        <v>799.91957863879054</v>
      </c>
      <c r="AM85" s="72">
        <v>1101.2370000000001</v>
      </c>
      <c r="AN85" s="69">
        <v>981.04681712792808</v>
      </c>
      <c r="AO85" s="70">
        <v>1221.4271828720721</v>
      </c>
      <c r="AQ85" s="67" t="s">
        <v>138</v>
      </c>
      <c r="AR85" s="68">
        <f t="shared" si="3"/>
        <v>27</v>
      </c>
      <c r="AS85" s="72">
        <v>122.49013716270115</v>
      </c>
      <c r="AT85" s="69">
        <v>36.365809938356094</v>
      </c>
      <c r="AU85" s="70">
        <v>208.61446438704621</v>
      </c>
      <c r="AV85" s="69">
        <v>564.46999103532073</v>
      </c>
      <c r="AW85" s="69">
        <v>390.84214856069514</v>
      </c>
      <c r="AX85" s="69">
        <v>738.09783350994633</v>
      </c>
      <c r="AY85" s="72">
        <v>484.0332282344857</v>
      </c>
      <c r="AZ85" s="69">
        <v>361.7120288752771</v>
      </c>
      <c r="BA85" s="70">
        <v>606.35442759369437</v>
      </c>
      <c r="BB85" s="69">
        <v>430.9959552967905</v>
      </c>
      <c r="BC85" s="69">
        <v>312.21598927368763</v>
      </c>
      <c r="BD85" s="69">
        <v>549.77592131989331</v>
      </c>
      <c r="BE85" s="72">
        <v>444.58576267191205</v>
      </c>
      <c r="BF85" s="69">
        <v>298.15477684271826</v>
      </c>
      <c r="BG85" s="70">
        <v>591.01674850110589</v>
      </c>
      <c r="BH85" s="69">
        <v>144.48538637416931</v>
      </c>
      <c r="BI85" s="69">
        <v>64.308741890949847</v>
      </c>
      <c r="BJ85" s="69">
        <v>224.66203085738877</v>
      </c>
      <c r="BK85" s="72">
        <v>216.82916226458661</v>
      </c>
      <c r="BL85" s="69">
        <v>157.97450228343573</v>
      </c>
      <c r="BM85" s="70">
        <v>275.68382224573753</v>
      </c>
      <c r="BN85" s="69">
        <v>391.83492718173318</v>
      </c>
      <c r="BO85" s="69">
        <v>340.0891757552032</v>
      </c>
      <c r="BP85" s="70">
        <v>443.58067860826316</v>
      </c>
    </row>
    <row r="86" spans="1:68" x14ac:dyDescent="0.3">
      <c r="A86" s="67" t="s">
        <v>139</v>
      </c>
      <c r="B86" s="71">
        <v>28</v>
      </c>
      <c r="C86" s="69">
        <v>10400.9</v>
      </c>
      <c r="D86" s="69">
        <v>9835.9917604106886</v>
      </c>
      <c r="E86" s="70">
        <v>10965.808239589311</v>
      </c>
      <c r="F86" s="72">
        <v>9257.7009999999991</v>
      </c>
      <c r="G86" s="69">
        <v>8695.8554833026556</v>
      </c>
      <c r="H86" s="70">
        <v>9819.5465166973427</v>
      </c>
      <c r="I86" s="72">
        <v>1143.201</v>
      </c>
      <c r="J86" s="69">
        <v>973.74034660508846</v>
      </c>
      <c r="K86" s="70">
        <v>1312.6616533949116</v>
      </c>
      <c r="M86" s="67" t="s">
        <v>139</v>
      </c>
      <c r="N86" s="68">
        <f t="shared" si="2"/>
        <v>28</v>
      </c>
      <c r="O86" s="72">
        <v>1409.15</v>
      </c>
      <c r="P86" s="69">
        <v>1262.4050208702947</v>
      </c>
      <c r="Q86" s="70">
        <v>1555.8949791297055</v>
      </c>
      <c r="R86" s="69">
        <v>550.28290000000004</v>
      </c>
      <c r="S86" s="69">
        <v>476.49289131265573</v>
      </c>
      <c r="T86" s="69">
        <v>624.07290868734435</v>
      </c>
      <c r="U86" s="72">
        <v>1622.14</v>
      </c>
      <c r="V86" s="69">
        <v>1611.893</v>
      </c>
      <c r="W86" s="70">
        <v>1751.0156100095467</v>
      </c>
      <c r="X86" s="69">
        <v>1727.875</v>
      </c>
      <c r="Y86" s="69">
        <v>1548.9022350617713</v>
      </c>
      <c r="Z86" s="69">
        <v>1906.8477649382287</v>
      </c>
      <c r="AA86" s="72">
        <v>1133.0840000000001</v>
      </c>
      <c r="AB86" s="69">
        <v>1018.8187597233742</v>
      </c>
      <c r="AC86" s="70">
        <v>1247.349240276626</v>
      </c>
      <c r="AD86" s="69">
        <v>821.65916000000004</v>
      </c>
      <c r="AE86" s="69">
        <v>735.39851644077294</v>
      </c>
      <c r="AF86" s="69">
        <v>907.91980355922715</v>
      </c>
      <c r="AG86" s="72">
        <v>261.99286999999998</v>
      </c>
      <c r="AH86" s="69">
        <v>217.27287145081957</v>
      </c>
      <c r="AI86" s="70">
        <v>306.71286854918037</v>
      </c>
      <c r="AJ86" s="69">
        <v>683.24108000000001</v>
      </c>
      <c r="AK86" s="69">
        <v>576.8726413612095</v>
      </c>
      <c r="AL86" s="69">
        <v>789.60951863879052</v>
      </c>
      <c r="AM86" s="72">
        <v>1048.2760000000001</v>
      </c>
      <c r="AN86" s="69">
        <v>928.08581712792807</v>
      </c>
      <c r="AO86" s="70">
        <v>1168.4661828720721</v>
      </c>
      <c r="AQ86" s="67" t="s">
        <v>139</v>
      </c>
      <c r="AR86" s="68">
        <f t="shared" si="3"/>
        <v>28</v>
      </c>
      <c r="AS86" s="72">
        <v>119.28286129189202</v>
      </c>
      <c r="AT86" s="69">
        <v>32.566734034139614</v>
      </c>
      <c r="AU86" s="70">
        <v>205.99898854964442</v>
      </c>
      <c r="AV86" s="69">
        <v>572.80243494272656</v>
      </c>
      <c r="AW86" s="69">
        <v>397.98151536330954</v>
      </c>
      <c r="AX86" s="69">
        <v>747.62335452214359</v>
      </c>
      <c r="AY86" s="72">
        <v>490.74921291402683</v>
      </c>
      <c r="AZ86" s="69">
        <v>367.58748809354358</v>
      </c>
      <c r="BA86" s="70">
        <v>613.91093773451007</v>
      </c>
      <c r="BB86" s="69">
        <v>431.86960926664648</v>
      </c>
      <c r="BC86" s="69">
        <v>312.27345123222619</v>
      </c>
      <c r="BD86" s="69">
        <v>551.46576730106676</v>
      </c>
      <c r="BE86" s="72">
        <v>453.59706068816763</v>
      </c>
      <c r="BF86" s="69">
        <v>306.15987991849136</v>
      </c>
      <c r="BG86" s="70">
        <v>601.0342414578439</v>
      </c>
      <c r="BH86" s="69">
        <v>126.79500999043535</v>
      </c>
      <c r="BI86" s="69">
        <v>46.067434749172804</v>
      </c>
      <c r="BJ86" s="69">
        <v>207.52258523169789</v>
      </c>
      <c r="BK86" s="72">
        <v>197.33523253677825</v>
      </c>
      <c r="BL86" s="69">
        <v>138.07615500177764</v>
      </c>
      <c r="BM86" s="70">
        <v>256.59431007177886</v>
      </c>
      <c r="BN86" s="69">
        <v>389.36215664970638</v>
      </c>
      <c r="BO86" s="69">
        <v>337.47959553919856</v>
      </c>
      <c r="BP86" s="70">
        <v>441.2447177602142</v>
      </c>
    </row>
    <row r="87" spans="1:68" x14ac:dyDescent="0.3">
      <c r="A87" s="67" t="s">
        <v>140</v>
      </c>
      <c r="B87" s="71">
        <v>29</v>
      </c>
      <c r="C87" s="69">
        <v>10135.040000000001</v>
      </c>
      <c r="D87" s="69">
        <v>9570.1317604106898</v>
      </c>
      <c r="E87" s="70">
        <v>10699.948239589312</v>
      </c>
      <c r="F87" s="72">
        <v>9073.0589999999993</v>
      </c>
      <c r="G87" s="69">
        <v>8511.2134833026557</v>
      </c>
      <c r="H87" s="70">
        <v>9634.9045166973428</v>
      </c>
      <c r="I87" s="72">
        <v>1061.9829999999999</v>
      </c>
      <c r="J87" s="69">
        <v>892.52234660508839</v>
      </c>
      <c r="K87" s="70">
        <v>1231.4436533949115</v>
      </c>
      <c r="M87" s="67" t="s">
        <v>140</v>
      </c>
      <c r="N87" s="68">
        <f t="shared" si="2"/>
        <v>29</v>
      </c>
      <c r="O87" s="72">
        <v>1374.9159999999999</v>
      </c>
      <c r="P87" s="69">
        <v>1228.1710208702946</v>
      </c>
      <c r="Q87" s="70">
        <v>1521.6609791297053</v>
      </c>
      <c r="R87" s="69">
        <v>535.95663999999999</v>
      </c>
      <c r="S87" s="69">
        <v>462.16663131265568</v>
      </c>
      <c r="T87" s="69">
        <v>609.7466486873443</v>
      </c>
      <c r="U87" s="72">
        <v>1577.248</v>
      </c>
      <c r="V87" s="69">
        <v>1571.63</v>
      </c>
      <c r="W87" s="70">
        <v>1706.1236100095466</v>
      </c>
      <c r="X87" s="69">
        <v>1712.692</v>
      </c>
      <c r="Y87" s="69">
        <v>1533.7192350617713</v>
      </c>
      <c r="Z87" s="69">
        <v>1891.6647649382287</v>
      </c>
      <c r="AA87" s="72">
        <v>1105.665</v>
      </c>
      <c r="AB87" s="69">
        <v>991.39975972337413</v>
      </c>
      <c r="AC87" s="70">
        <v>1219.9302402766259</v>
      </c>
      <c r="AD87" s="69">
        <v>800.02371000000005</v>
      </c>
      <c r="AE87" s="69">
        <v>713.76306644077295</v>
      </c>
      <c r="AF87" s="69">
        <v>886.28435355922716</v>
      </c>
      <c r="AG87" s="72">
        <v>255.44841</v>
      </c>
      <c r="AH87" s="69">
        <v>210.72841145081958</v>
      </c>
      <c r="AI87" s="70">
        <v>300.16840854918041</v>
      </c>
      <c r="AJ87" s="69">
        <v>665.34397999999999</v>
      </c>
      <c r="AK87" s="69">
        <v>558.97554136120948</v>
      </c>
      <c r="AL87" s="69">
        <v>771.7124186387905</v>
      </c>
      <c r="AM87" s="72">
        <v>1045.7650000000001</v>
      </c>
      <c r="AN87" s="69">
        <v>925.5748171279281</v>
      </c>
      <c r="AO87" s="70">
        <v>1165.9551828720721</v>
      </c>
      <c r="AQ87" s="67" t="s">
        <v>140</v>
      </c>
      <c r="AR87" s="68">
        <f t="shared" si="3"/>
        <v>29</v>
      </c>
      <c r="AS87" s="72">
        <v>113.50779077086101</v>
      </c>
      <c r="AT87" s="69">
        <v>26.200330063397828</v>
      </c>
      <c r="AU87" s="70">
        <v>200.81525147832417</v>
      </c>
      <c r="AV87" s="69">
        <v>527.72633920411158</v>
      </c>
      <c r="AW87" s="69">
        <v>351.71328315912996</v>
      </c>
      <c r="AX87" s="69">
        <v>703.73939524909315</v>
      </c>
      <c r="AY87" s="72">
        <v>452.9983588387289</v>
      </c>
      <c r="AZ87" s="69">
        <v>328.99677123938852</v>
      </c>
      <c r="BA87" s="70">
        <v>576.99994643806929</v>
      </c>
      <c r="BB87" s="69">
        <v>420.82210039157565</v>
      </c>
      <c r="BC87" s="69">
        <v>300.41039384341195</v>
      </c>
      <c r="BD87" s="69">
        <v>541.23380693973934</v>
      </c>
      <c r="BE87" s="72">
        <v>430.32186760218468</v>
      </c>
      <c r="BF87" s="69">
        <v>281.87928519065446</v>
      </c>
      <c r="BG87" s="70">
        <v>578.76445001371485</v>
      </c>
      <c r="BH87" s="69">
        <v>133.57222253112474</v>
      </c>
      <c r="BI87" s="69">
        <v>52.294150893588522</v>
      </c>
      <c r="BJ87" s="69">
        <v>214.85029416866095</v>
      </c>
      <c r="BK87" s="72">
        <v>219.14126525884086</v>
      </c>
      <c r="BL87" s="69">
        <v>159.47808901863291</v>
      </c>
      <c r="BM87" s="70">
        <v>278.80444149904878</v>
      </c>
      <c r="BN87" s="69">
        <v>406.79367466959866</v>
      </c>
      <c r="BO87" s="69">
        <v>354.77131984272518</v>
      </c>
      <c r="BP87" s="70">
        <v>458.81602949647214</v>
      </c>
    </row>
    <row r="88" spans="1:68" x14ac:dyDescent="0.3">
      <c r="A88" s="67" t="s">
        <v>141</v>
      </c>
      <c r="B88" s="71">
        <v>30</v>
      </c>
      <c r="C88" s="69">
        <v>9790.1190000000006</v>
      </c>
      <c r="D88" s="69">
        <v>9225.2107604106895</v>
      </c>
      <c r="E88" s="70">
        <v>10355.027239589312</v>
      </c>
      <c r="F88" s="72">
        <v>8676.3119999999999</v>
      </c>
      <c r="G88" s="69">
        <v>8114.4664833026563</v>
      </c>
      <c r="H88" s="70">
        <v>9238.1575166973435</v>
      </c>
      <c r="I88" s="72">
        <v>1113.807</v>
      </c>
      <c r="J88" s="69">
        <v>944.34634660508846</v>
      </c>
      <c r="K88" s="70">
        <v>1283.2676533949116</v>
      </c>
      <c r="M88" s="67" t="s">
        <v>141</v>
      </c>
      <c r="N88" s="68">
        <f t="shared" si="2"/>
        <v>30</v>
      </c>
      <c r="O88" s="72">
        <v>1320.4860000000001</v>
      </c>
      <c r="P88" s="69">
        <v>1173.7410208702947</v>
      </c>
      <c r="Q88" s="70">
        <v>1467.2309791297055</v>
      </c>
      <c r="R88" s="69">
        <v>514.3039</v>
      </c>
      <c r="S88" s="69">
        <v>440.51389131265569</v>
      </c>
      <c r="T88" s="69">
        <v>588.09390868734431</v>
      </c>
      <c r="U88" s="72">
        <v>1512.0889999999999</v>
      </c>
      <c r="V88" s="69">
        <v>1504.0998999999999</v>
      </c>
      <c r="W88" s="70">
        <v>1640.9646100095465</v>
      </c>
      <c r="X88" s="69">
        <v>1640.3320000000001</v>
      </c>
      <c r="Y88" s="69">
        <v>1461.3592350617714</v>
      </c>
      <c r="Z88" s="69">
        <v>1819.3047649382288</v>
      </c>
      <c r="AA88" s="72">
        <v>1062.0719999999999</v>
      </c>
      <c r="AB88" s="69">
        <v>947.80675972337406</v>
      </c>
      <c r="AC88" s="70">
        <v>1176.3372402766258</v>
      </c>
      <c r="AD88" s="69">
        <v>767.60424</v>
      </c>
      <c r="AE88" s="69">
        <v>681.3435964407729</v>
      </c>
      <c r="AF88" s="69">
        <v>853.86488355922711</v>
      </c>
      <c r="AG88" s="72">
        <v>245.27732</v>
      </c>
      <c r="AH88" s="69">
        <v>200.55732145081959</v>
      </c>
      <c r="AI88" s="70">
        <v>289.99731854918042</v>
      </c>
      <c r="AJ88" s="69">
        <v>638.40473999999995</v>
      </c>
      <c r="AK88" s="69">
        <v>532.03630136120944</v>
      </c>
      <c r="AL88" s="69">
        <v>744.77317863879045</v>
      </c>
      <c r="AM88" s="72">
        <v>975.74194</v>
      </c>
      <c r="AN88" s="69">
        <v>855.55175712792811</v>
      </c>
      <c r="AO88" s="70">
        <v>1095.9321228720719</v>
      </c>
      <c r="AQ88" s="67" t="s">
        <v>141</v>
      </c>
      <c r="AR88" s="68">
        <f t="shared" si="3"/>
        <v>30</v>
      </c>
      <c r="AS88" s="72">
        <v>107.06883276258944</v>
      </c>
      <c r="AT88" s="69">
        <v>19.170485150880069</v>
      </c>
      <c r="AU88" s="70">
        <v>194.96718037429881</v>
      </c>
      <c r="AV88" s="69">
        <v>550.31692391877618</v>
      </c>
      <c r="AW88" s="69">
        <v>373.11263165010217</v>
      </c>
      <c r="AX88" s="69">
        <v>727.52121618745014</v>
      </c>
      <c r="AY88" s="72">
        <v>444.7963574896234</v>
      </c>
      <c r="AZ88" s="69">
        <v>319.95554133381762</v>
      </c>
      <c r="BA88" s="70">
        <v>569.63717364542924</v>
      </c>
      <c r="BB88" s="69">
        <v>438.43057007447328</v>
      </c>
      <c r="BC88" s="69">
        <v>317.20393087404011</v>
      </c>
      <c r="BD88" s="69">
        <v>559.65720927490645</v>
      </c>
      <c r="BE88" s="72">
        <v>454.02006317583596</v>
      </c>
      <c r="BF88" s="69">
        <v>304.57283835151873</v>
      </c>
      <c r="BG88" s="70">
        <v>603.46728800015319</v>
      </c>
      <c r="BH88" s="69">
        <v>130.14713638734412</v>
      </c>
      <c r="BI88" s="69">
        <v>48.318984060897222</v>
      </c>
      <c r="BJ88" s="69">
        <v>211.97528871379103</v>
      </c>
      <c r="BK88" s="72">
        <v>206.37837995067329</v>
      </c>
      <c r="BL88" s="69">
        <v>146.31141016040215</v>
      </c>
      <c r="BM88" s="70">
        <v>266.44534974094444</v>
      </c>
      <c r="BN88" s="69">
        <v>384.07063980320459</v>
      </c>
      <c r="BO88" s="69">
        <v>331.9054907985273</v>
      </c>
      <c r="BP88" s="70">
        <v>436.23578880788187</v>
      </c>
    </row>
    <row r="89" spans="1:68" x14ac:dyDescent="0.3">
      <c r="A89" s="67" t="s">
        <v>142</v>
      </c>
      <c r="B89" s="71">
        <v>31</v>
      </c>
      <c r="C89" s="69">
        <v>10153.459999999999</v>
      </c>
      <c r="D89" s="69">
        <v>9588.5517604106881</v>
      </c>
      <c r="E89" s="70">
        <v>10718.36823958931</v>
      </c>
      <c r="F89" s="72">
        <v>8849.8459999999995</v>
      </c>
      <c r="G89" s="69">
        <v>8288.000483302656</v>
      </c>
      <c r="H89" s="70">
        <v>9411.6915166973431</v>
      </c>
      <c r="I89" s="72">
        <v>1303.6130000000001</v>
      </c>
      <c r="J89" s="69">
        <v>1134.1523466050885</v>
      </c>
      <c r="K89" s="70">
        <v>1473.0736533949116</v>
      </c>
      <c r="M89" s="67" t="s">
        <v>142</v>
      </c>
      <c r="N89" s="68">
        <f t="shared" si="2"/>
        <v>31</v>
      </c>
      <c r="O89" s="72">
        <v>1345.7950000000001</v>
      </c>
      <c r="P89" s="69">
        <v>1199.0500208702947</v>
      </c>
      <c r="Q89" s="70">
        <v>1492.5399791297054</v>
      </c>
      <c r="R89" s="69">
        <v>525.16318000000001</v>
      </c>
      <c r="S89" s="69">
        <v>451.3731713126557</v>
      </c>
      <c r="T89" s="69">
        <v>598.95318868734432</v>
      </c>
      <c r="U89" s="72">
        <v>1545.894</v>
      </c>
      <c r="V89" s="69">
        <v>1549.9369999999999</v>
      </c>
      <c r="W89" s="70">
        <v>1674.7696100095466</v>
      </c>
      <c r="X89" s="69">
        <v>1677.1980000000001</v>
      </c>
      <c r="Y89" s="69">
        <v>1498.2252350617714</v>
      </c>
      <c r="Z89" s="69">
        <v>1856.1707649382288</v>
      </c>
      <c r="AA89" s="72">
        <v>1082.8340000000001</v>
      </c>
      <c r="AB89" s="69">
        <v>968.56875972337423</v>
      </c>
      <c r="AC89" s="70">
        <v>1197.099240276626</v>
      </c>
      <c r="AD89" s="69">
        <v>784.11967000000004</v>
      </c>
      <c r="AE89" s="69">
        <v>697.85902644077294</v>
      </c>
      <c r="AF89" s="69">
        <v>870.38031355922715</v>
      </c>
      <c r="AG89" s="72">
        <v>250.260559</v>
      </c>
      <c r="AH89" s="69">
        <v>205.54056045081958</v>
      </c>
      <c r="AI89" s="70">
        <v>294.98055754918039</v>
      </c>
      <c r="AJ89" s="69">
        <v>651.96091000000001</v>
      </c>
      <c r="AK89" s="69">
        <v>545.5924713612095</v>
      </c>
      <c r="AL89" s="69">
        <v>758.32934863879052</v>
      </c>
      <c r="AM89" s="72">
        <v>986.62099000000001</v>
      </c>
      <c r="AN89" s="69">
        <v>866.43080712792812</v>
      </c>
      <c r="AO89" s="70">
        <v>1106.8111728720719</v>
      </c>
      <c r="AQ89" s="67" t="s">
        <v>142</v>
      </c>
      <c r="AR89" s="68">
        <f t="shared" si="3"/>
        <v>31</v>
      </c>
      <c r="AS89" s="72">
        <v>120.09632169473232</v>
      </c>
      <c r="AT89" s="69">
        <v>31.607514228200188</v>
      </c>
      <c r="AU89" s="70">
        <v>208.58512916126446</v>
      </c>
      <c r="AV89" s="69">
        <v>547.86262247369393</v>
      </c>
      <c r="AW89" s="69">
        <v>369.46795491890941</v>
      </c>
      <c r="AX89" s="69">
        <v>726.25729002847845</v>
      </c>
      <c r="AY89" s="72">
        <v>462.50688362400939</v>
      </c>
      <c r="AZ89" s="69">
        <v>336.82744544417034</v>
      </c>
      <c r="BA89" s="70">
        <v>588.1863218038485</v>
      </c>
      <c r="BB89" s="69">
        <v>411.78036597355009</v>
      </c>
      <c r="BC89" s="69">
        <v>289.73938309399409</v>
      </c>
      <c r="BD89" s="69">
        <v>533.82134885310609</v>
      </c>
      <c r="BE89" s="72">
        <v>459.29145670741485</v>
      </c>
      <c r="BF89" s="69">
        <v>308.84031555166388</v>
      </c>
      <c r="BG89" s="70">
        <v>609.74259786316588</v>
      </c>
      <c r="BH89" s="69">
        <v>125.3126535128914</v>
      </c>
      <c r="BI89" s="69">
        <v>42.934818055237926</v>
      </c>
      <c r="BJ89" s="69">
        <v>207.69048897054489</v>
      </c>
      <c r="BK89" s="72">
        <v>215.76494572151304</v>
      </c>
      <c r="BL89" s="69">
        <v>155.29447421334064</v>
      </c>
      <c r="BM89" s="70">
        <v>276.23541722968548</v>
      </c>
      <c r="BN89" s="69">
        <v>373.05946200462733</v>
      </c>
      <c r="BO89" s="69">
        <v>320.74850262546789</v>
      </c>
      <c r="BP89" s="70">
        <v>425.37042138378678</v>
      </c>
    </row>
    <row r="90" spans="1:68" x14ac:dyDescent="0.3">
      <c r="A90" s="67" t="s">
        <v>143</v>
      </c>
      <c r="B90" s="71">
        <v>32</v>
      </c>
      <c r="C90" s="69">
        <v>10021.25</v>
      </c>
      <c r="D90" s="69">
        <v>9456.3417604106889</v>
      </c>
      <c r="E90" s="70">
        <v>10586.158239589311</v>
      </c>
      <c r="F90" s="72">
        <v>8827.8860000000004</v>
      </c>
      <c r="G90" s="69">
        <v>8266.0404833026569</v>
      </c>
      <c r="H90" s="70">
        <v>9389.731516697344</v>
      </c>
      <c r="I90" s="72">
        <v>1193.365</v>
      </c>
      <c r="J90" s="69">
        <v>1023.9043466050884</v>
      </c>
      <c r="K90" s="70">
        <v>1362.8256533949116</v>
      </c>
      <c r="M90" s="67" t="s">
        <v>143</v>
      </c>
      <c r="N90" s="68">
        <f t="shared" si="2"/>
        <v>32</v>
      </c>
      <c r="O90" s="72">
        <v>1334.817</v>
      </c>
      <c r="P90" s="69">
        <v>1188.0720208702946</v>
      </c>
      <c r="Q90" s="70">
        <v>1481.5619791297054</v>
      </c>
      <c r="R90" s="69">
        <v>521.94989999999996</v>
      </c>
      <c r="S90" s="69">
        <v>448.15989131265565</v>
      </c>
      <c r="T90" s="69">
        <v>595.73990868734427</v>
      </c>
      <c r="U90" s="72">
        <v>1539.326</v>
      </c>
      <c r="V90" s="69">
        <v>1550.194</v>
      </c>
      <c r="W90" s="70">
        <v>1668.2016100095466</v>
      </c>
      <c r="X90" s="69">
        <v>1668.9880000000001</v>
      </c>
      <c r="Y90" s="69">
        <v>1490.0152350617714</v>
      </c>
      <c r="Z90" s="69">
        <v>1847.9607649382287</v>
      </c>
      <c r="AA90" s="72">
        <v>1073.93</v>
      </c>
      <c r="AB90" s="69">
        <v>959.66475972337423</v>
      </c>
      <c r="AC90" s="70">
        <v>1188.195240276626</v>
      </c>
      <c r="AD90" s="69">
        <v>779.59981200000004</v>
      </c>
      <c r="AE90" s="69">
        <v>693.33916844077294</v>
      </c>
      <c r="AF90" s="69">
        <v>865.86045555922715</v>
      </c>
      <c r="AG90" s="72">
        <v>248.42903000000001</v>
      </c>
      <c r="AH90" s="69">
        <v>203.70903145081959</v>
      </c>
      <c r="AI90" s="70">
        <v>293.1490285491804</v>
      </c>
      <c r="AJ90" s="69">
        <v>648.09055999999998</v>
      </c>
      <c r="AK90" s="69">
        <v>541.72212136120947</v>
      </c>
      <c r="AL90" s="69">
        <v>754.45899863879049</v>
      </c>
      <c r="AM90" s="72">
        <v>1012.756</v>
      </c>
      <c r="AN90" s="69">
        <v>892.56581712792809</v>
      </c>
      <c r="AO90" s="70">
        <v>1132.9461828720719</v>
      </c>
      <c r="AQ90" s="67" t="s">
        <v>143</v>
      </c>
      <c r="AR90" s="68">
        <f t="shared" si="3"/>
        <v>32</v>
      </c>
      <c r="AS90" s="72">
        <v>115.96575721399338</v>
      </c>
      <c r="AT90" s="69">
        <v>26.886897969272468</v>
      </c>
      <c r="AU90" s="70">
        <v>205.0446164587143</v>
      </c>
      <c r="AV90" s="69">
        <v>554.71777516234431</v>
      </c>
      <c r="AW90" s="69">
        <v>375.13355500962348</v>
      </c>
      <c r="AX90" s="69">
        <v>734.30199531506514</v>
      </c>
      <c r="AY90" s="72">
        <v>464.67728673228424</v>
      </c>
      <c r="AZ90" s="69">
        <v>338.15980611405172</v>
      </c>
      <c r="BA90" s="70">
        <v>591.19476735051671</v>
      </c>
      <c r="BB90" s="69">
        <v>454.95803740193782</v>
      </c>
      <c r="BC90" s="69">
        <v>332.10327364973045</v>
      </c>
      <c r="BD90" s="69">
        <v>577.81280115414518</v>
      </c>
      <c r="BE90" s="72">
        <v>413.09701090105716</v>
      </c>
      <c r="BF90" s="69">
        <v>261.64264723715951</v>
      </c>
      <c r="BG90" s="70">
        <v>564.55137456495481</v>
      </c>
      <c r="BH90" s="69">
        <v>126.9888364888741</v>
      </c>
      <c r="BI90" s="69">
        <v>44.06169779517559</v>
      </c>
      <c r="BJ90" s="69">
        <v>209.91597518257259</v>
      </c>
      <c r="BK90" s="72">
        <v>217.19518808232334</v>
      </c>
      <c r="BL90" s="69">
        <v>156.32149372300327</v>
      </c>
      <c r="BM90" s="70">
        <v>278.06888244164344</v>
      </c>
      <c r="BN90" s="69">
        <v>355.01313478093039</v>
      </c>
      <c r="BO90" s="69">
        <v>302.55333378876037</v>
      </c>
      <c r="BP90" s="70">
        <v>407.4729357731004</v>
      </c>
    </row>
    <row r="91" spans="1:68" x14ac:dyDescent="0.3">
      <c r="A91" s="67" t="s">
        <v>144</v>
      </c>
      <c r="B91" s="71">
        <v>33</v>
      </c>
      <c r="C91" s="69">
        <v>9749.2870000000003</v>
      </c>
      <c r="D91" s="69">
        <v>9184.3787604106892</v>
      </c>
      <c r="E91" s="70">
        <v>10314.195239589311</v>
      </c>
      <c r="F91" s="72">
        <v>8743.1589999999997</v>
      </c>
      <c r="G91" s="69">
        <v>8181.3134833026561</v>
      </c>
      <c r="H91" s="70">
        <v>9305.0045166973432</v>
      </c>
      <c r="I91" s="72">
        <v>1006.128</v>
      </c>
      <c r="J91" s="69">
        <v>836.66734660508848</v>
      </c>
      <c r="K91" s="70">
        <v>1175.5886533949115</v>
      </c>
      <c r="M91" s="67" t="s">
        <v>144</v>
      </c>
      <c r="N91" s="68">
        <f t="shared" si="2"/>
        <v>33</v>
      </c>
      <c r="O91" s="72">
        <v>1317.2909999999999</v>
      </c>
      <c r="P91" s="69">
        <v>1170.5460208702946</v>
      </c>
      <c r="Q91" s="70">
        <v>1464.0359791297053</v>
      </c>
      <c r="R91" s="69">
        <v>515.14238999999998</v>
      </c>
      <c r="S91" s="69">
        <v>441.35238131265567</v>
      </c>
      <c r="T91" s="69">
        <v>588.93239868734429</v>
      </c>
      <c r="U91" s="72">
        <v>1519.932</v>
      </c>
      <c r="V91" s="69">
        <v>1524.9639999999999</v>
      </c>
      <c r="W91" s="70">
        <v>1648.8076100095466</v>
      </c>
      <c r="X91" s="69">
        <v>1671.0309999999999</v>
      </c>
      <c r="Y91" s="69">
        <v>1492.0582350617713</v>
      </c>
      <c r="Z91" s="69">
        <v>1850.0037649382286</v>
      </c>
      <c r="AA91" s="72">
        <v>1059.509</v>
      </c>
      <c r="AB91" s="69">
        <v>945.24375972337418</v>
      </c>
      <c r="AC91" s="70">
        <v>1173.774240276626</v>
      </c>
      <c r="AD91" s="69">
        <v>769.41200000000003</v>
      </c>
      <c r="AE91" s="69">
        <v>683.15135644077293</v>
      </c>
      <c r="AF91" s="69">
        <v>855.67264355922714</v>
      </c>
      <c r="AG91" s="72">
        <v>245.11849000000001</v>
      </c>
      <c r="AH91" s="69">
        <v>200.39849145081959</v>
      </c>
      <c r="AI91" s="70">
        <v>289.8384885491804</v>
      </c>
      <c r="AJ91" s="69">
        <v>639.66627000000005</v>
      </c>
      <c r="AK91" s="69">
        <v>533.29783136120955</v>
      </c>
      <c r="AL91" s="69">
        <v>746.03470863879056</v>
      </c>
      <c r="AM91" s="72">
        <v>1006.057</v>
      </c>
      <c r="AN91" s="69">
        <v>885.86681712792802</v>
      </c>
      <c r="AO91" s="70">
        <v>1126.247182872072</v>
      </c>
      <c r="AQ91" s="67" t="s">
        <v>144</v>
      </c>
      <c r="AR91" s="68">
        <f t="shared" si="3"/>
        <v>33</v>
      </c>
      <c r="AS91" s="72">
        <v>117.7990366899265</v>
      </c>
      <c r="AT91" s="69">
        <v>28.13051527600102</v>
      </c>
      <c r="AU91" s="70">
        <v>207.46755810385196</v>
      </c>
      <c r="AV91" s="69">
        <v>536.00556980067972</v>
      </c>
      <c r="AW91" s="69">
        <v>355.23258250715787</v>
      </c>
      <c r="AX91" s="69">
        <v>716.77855709420157</v>
      </c>
      <c r="AY91" s="72">
        <v>433.34366357400461</v>
      </c>
      <c r="AZ91" s="69">
        <v>305.98869387366909</v>
      </c>
      <c r="BA91" s="70">
        <v>560.69863327434018</v>
      </c>
      <c r="BB91" s="69">
        <v>429.24834001997834</v>
      </c>
      <c r="BC91" s="69">
        <v>305.58033273158895</v>
      </c>
      <c r="BD91" s="69">
        <v>552.91634730836779</v>
      </c>
      <c r="BE91" s="72">
        <v>393.08803241439654</v>
      </c>
      <c r="BF91" s="69">
        <v>240.63110866642549</v>
      </c>
      <c r="BG91" s="70">
        <v>545.54495616236761</v>
      </c>
      <c r="BH91" s="69">
        <v>112.83028340074677</v>
      </c>
      <c r="BI91" s="69">
        <v>29.354204173877349</v>
      </c>
      <c r="BJ91" s="69">
        <v>196.30636262761618</v>
      </c>
      <c r="BK91" s="72">
        <v>213.56306027497095</v>
      </c>
      <c r="BL91" s="69">
        <v>152.28640931104508</v>
      </c>
      <c r="BM91" s="70">
        <v>274.83971123889683</v>
      </c>
      <c r="BN91" s="69">
        <v>318.56141346027499</v>
      </c>
      <c r="BO91" s="69">
        <v>265.94972526714105</v>
      </c>
      <c r="BP91" s="70">
        <v>371.17310165340893</v>
      </c>
    </row>
    <row r="92" spans="1:68" x14ac:dyDescent="0.3">
      <c r="A92" s="67" t="s">
        <v>145</v>
      </c>
      <c r="B92" s="71">
        <v>34</v>
      </c>
      <c r="C92" s="69">
        <v>9623.0360000000001</v>
      </c>
      <c r="D92" s="69">
        <v>9058.127760410689</v>
      </c>
      <c r="E92" s="70">
        <v>10187.944239589311</v>
      </c>
      <c r="F92" s="72">
        <v>8563.1849999999995</v>
      </c>
      <c r="G92" s="69">
        <v>8001.3394833026559</v>
      </c>
      <c r="H92" s="70">
        <v>9125.030516697343</v>
      </c>
      <c r="I92" s="72">
        <v>1059.8510000000001</v>
      </c>
      <c r="J92" s="69">
        <v>890.39034660508855</v>
      </c>
      <c r="K92" s="70">
        <v>1229.3116533949117</v>
      </c>
      <c r="M92" s="67" t="s">
        <v>145</v>
      </c>
      <c r="N92" s="68">
        <f t="shared" si="2"/>
        <v>34</v>
      </c>
      <c r="O92" s="72">
        <v>1286.8779999999999</v>
      </c>
      <c r="P92" s="69">
        <v>1140.1330208702946</v>
      </c>
      <c r="Q92" s="70">
        <v>1433.6229791297053</v>
      </c>
      <c r="R92" s="69">
        <v>503.66007000000002</v>
      </c>
      <c r="S92" s="69">
        <v>429.87006131265571</v>
      </c>
      <c r="T92" s="69">
        <v>577.45007868734433</v>
      </c>
      <c r="U92" s="72">
        <v>1487.807</v>
      </c>
      <c r="V92" s="69">
        <v>1491.912</v>
      </c>
      <c r="W92" s="70">
        <v>1616.6826100095466</v>
      </c>
      <c r="X92" s="69">
        <v>1671.5673999999999</v>
      </c>
      <c r="Y92" s="69">
        <v>1492.5946350617712</v>
      </c>
      <c r="Z92" s="69">
        <v>1850.5401649382286</v>
      </c>
      <c r="AA92" s="72">
        <v>1034.652</v>
      </c>
      <c r="AB92" s="69">
        <v>920.38675972337421</v>
      </c>
      <c r="AC92" s="70">
        <v>1148.917240276626</v>
      </c>
      <c r="AD92" s="69">
        <v>752.33198900000002</v>
      </c>
      <c r="AE92" s="69">
        <v>666.07134544077292</v>
      </c>
      <c r="AF92" s="69">
        <v>838.59263255922713</v>
      </c>
      <c r="AG92" s="72">
        <v>239.47318999999999</v>
      </c>
      <c r="AH92" s="69">
        <v>194.75319145081957</v>
      </c>
      <c r="AI92" s="70">
        <v>284.19318854918038</v>
      </c>
      <c r="AJ92" s="69">
        <v>625.48086999999998</v>
      </c>
      <c r="AK92" s="69">
        <v>519.11243136120947</v>
      </c>
      <c r="AL92" s="69">
        <v>731.84930863879049</v>
      </c>
      <c r="AM92" s="72">
        <v>961.33453999999995</v>
      </c>
      <c r="AN92" s="69">
        <v>841.14435712792806</v>
      </c>
      <c r="AO92" s="70">
        <v>1081.5247228720718</v>
      </c>
      <c r="AQ92" s="67" t="s">
        <v>145</v>
      </c>
      <c r="AR92" s="68">
        <f t="shared" si="3"/>
        <v>34</v>
      </c>
      <c r="AS92" s="72">
        <v>108.59769189017469</v>
      </c>
      <c r="AT92" s="69">
        <v>18.339879936190925</v>
      </c>
      <c r="AU92" s="70">
        <v>198.85550384415845</v>
      </c>
      <c r="AV92" s="69">
        <v>538.66005297290769</v>
      </c>
      <c r="AW92" s="69">
        <v>356.69904774811653</v>
      </c>
      <c r="AX92" s="69">
        <v>720.62105819769886</v>
      </c>
      <c r="AY92" s="72">
        <v>431.9466576927897</v>
      </c>
      <c r="AZ92" s="69">
        <v>303.75472673012473</v>
      </c>
      <c r="BA92" s="70">
        <v>560.13858865545467</v>
      </c>
      <c r="BB92" s="69">
        <v>401.38151782860768</v>
      </c>
      <c r="BC92" s="69">
        <v>276.90077954327796</v>
      </c>
      <c r="BD92" s="69">
        <v>525.86225611393741</v>
      </c>
      <c r="BE92" s="72">
        <v>384.73147191772705</v>
      </c>
      <c r="BF92" s="69">
        <v>231.27261993993338</v>
      </c>
      <c r="BG92" s="70">
        <v>538.19032389552069</v>
      </c>
      <c r="BH92" s="69">
        <v>114.88105222586866</v>
      </c>
      <c r="BI92" s="69">
        <v>30.856378430538896</v>
      </c>
      <c r="BJ92" s="69">
        <v>198.9057260211984</v>
      </c>
      <c r="BK92" s="72">
        <v>209.85211879350382</v>
      </c>
      <c r="BL92" s="69">
        <v>148.17276518465746</v>
      </c>
      <c r="BM92" s="70">
        <v>271.53147240235018</v>
      </c>
      <c r="BN92" s="69">
        <v>366.90827638390834</v>
      </c>
      <c r="BO92" s="69">
        <v>314.14164174335377</v>
      </c>
      <c r="BP92" s="70">
        <v>419.67491102446292</v>
      </c>
    </row>
    <row r="93" spans="1:68" x14ac:dyDescent="0.3">
      <c r="A93" s="67" t="s">
        <v>146</v>
      </c>
      <c r="B93" s="71">
        <v>35</v>
      </c>
      <c r="C93" s="69">
        <v>9606.9279999999999</v>
      </c>
      <c r="D93" s="69">
        <v>9042.0197604106888</v>
      </c>
      <c r="E93" s="70">
        <v>10171.836239589311</v>
      </c>
      <c r="F93" s="72">
        <v>8401.5910000000003</v>
      </c>
      <c r="G93" s="69">
        <v>7839.7454833026568</v>
      </c>
      <c r="H93" s="70">
        <v>8963.4365166973439</v>
      </c>
      <c r="I93" s="72">
        <v>1205.336</v>
      </c>
      <c r="J93" s="69">
        <v>1035.8753466050885</v>
      </c>
      <c r="K93" s="70">
        <v>1374.7966533949116</v>
      </c>
      <c r="M93" s="67" t="s">
        <v>146</v>
      </c>
      <c r="N93" s="68">
        <f t="shared" si="2"/>
        <v>35</v>
      </c>
      <c r="O93" s="72">
        <v>1266.046</v>
      </c>
      <c r="P93" s="69">
        <v>1119.3010208702947</v>
      </c>
      <c r="Q93" s="70">
        <v>1412.7909791297054</v>
      </c>
      <c r="R93" s="69">
        <v>495.77060999999998</v>
      </c>
      <c r="S93" s="69">
        <v>421.98060131265566</v>
      </c>
      <c r="T93" s="69">
        <v>569.56061868734423</v>
      </c>
      <c r="U93" s="72">
        <v>1465.2449999999999</v>
      </c>
      <c r="V93" s="69">
        <v>1466.88</v>
      </c>
      <c r="W93" s="70">
        <v>1594.1206100095465</v>
      </c>
      <c r="X93" s="69">
        <v>1608.8889999999999</v>
      </c>
      <c r="Y93" s="69">
        <v>1429.9162350617712</v>
      </c>
      <c r="Z93" s="69">
        <v>1787.8617649382286</v>
      </c>
      <c r="AA93" s="72">
        <v>1017.866</v>
      </c>
      <c r="AB93" s="69">
        <v>903.60075972337415</v>
      </c>
      <c r="AC93" s="70">
        <v>1132.1312402766259</v>
      </c>
      <c r="AD93" s="69">
        <v>740.61360999999999</v>
      </c>
      <c r="AE93" s="69">
        <v>654.35296644077289</v>
      </c>
      <c r="AF93" s="69">
        <v>826.8742535592271</v>
      </c>
      <c r="AG93" s="72">
        <v>235.64483999999999</v>
      </c>
      <c r="AH93" s="69">
        <v>190.92484145081957</v>
      </c>
      <c r="AI93" s="70">
        <v>280.36483854918038</v>
      </c>
      <c r="AJ93" s="69">
        <v>615.71374000000003</v>
      </c>
      <c r="AK93" s="69">
        <v>509.34530136120958</v>
      </c>
      <c r="AL93" s="69">
        <v>722.08217863879054</v>
      </c>
      <c r="AM93" s="72">
        <v>955.80246999999997</v>
      </c>
      <c r="AN93" s="69">
        <v>835.61228712792808</v>
      </c>
      <c r="AO93" s="70">
        <v>1075.9926528720719</v>
      </c>
      <c r="AQ93" s="67" t="s">
        <v>146</v>
      </c>
      <c r="AR93" s="68">
        <f t="shared" si="3"/>
        <v>35</v>
      </c>
      <c r="AS93" s="72">
        <v>132.70466721321765</v>
      </c>
      <c r="AT93" s="69">
        <v>41.85791883971045</v>
      </c>
      <c r="AU93" s="70">
        <v>223.55141558672483</v>
      </c>
      <c r="AV93" s="69">
        <v>602.80753678396195</v>
      </c>
      <c r="AW93" s="69">
        <v>419.65922753982886</v>
      </c>
      <c r="AX93" s="69">
        <v>785.95584602809504</v>
      </c>
      <c r="AY93" s="72">
        <v>469.62588844684086</v>
      </c>
      <c r="AZ93" s="69">
        <v>340.59749917437949</v>
      </c>
      <c r="BA93" s="70">
        <v>598.65427771930217</v>
      </c>
      <c r="BB93" s="69">
        <v>422.09608793643241</v>
      </c>
      <c r="BC93" s="69">
        <v>296.80310704607723</v>
      </c>
      <c r="BD93" s="69">
        <v>547.38906882678759</v>
      </c>
      <c r="BE93" s="72">
        <v>454.03018559041055</v>
      </c>
      <c r="BF93" s="69">
        <v>299.57000746841504</v>
      </c>
      <c r="BG93" s="70">
        <v>608.49036371240607</v>
      </c>
      <c r="BH93" s="69">
        <v>109.84751261265258</v>
      </c>
      <c r="BI93" s="69">
        <v>25.274573914093438</v>
      </c>
      <c r="BJ93" s="69">
        <v>194.42045131121171</v>
      </c>
      <c r="BK93" s="72">
        <v>189.82967741431059</v>
      </c>
      <c r="BL93" s="69">
        <v>127.74786315539404</v>
      </c>
      <c r="BM93" s="70">
        <v>251.91149167322715</v>
      </c>
      <c r="BN93" s="69">
        <v>341.32331101013318</v>
      </c>
      <c r="BO93" s="69">
        <v>288.39865770608151</v>
      </c>
      <c r="BP93" s="70">
        <v>394.24796431418486</v>
      </c>
    </row>
    <row r="94" spans="1:68" x14ac:dyDescent="0.3">
      <c r="A94" s="67" t="s">
        <v>147</v>
      </c>
      <c r="B94" s="71">
        <v>36</v>
      </c>
      <c r="C94" s="69">
        <v>9916.9480000000003</v>
      </c>
      <c r="D94" s="69">
        <v>9352.0397604106893</v>
      </c>
      <c r="E94" s="70">
        <v>10481.856239589311</v>
      </c>
      <c r="F94" s="72">
        <v>8637.7710000000006</v>
      </c>
      <c r="G94" s="69">
        <v>8075.9254833026571</v>
      </c>
      <c r="H94" s="70">
        <v>9199.6165166973442</v>
      </c>
      <c r="I94" s="72">
        <v>1279.1769999999999</v>
      </c>
      <c r="J94" s="69">
        <v>1109.7163466050883</v>
      </c>
      <c r="K94" s="70">
        <v>1448.6376533949115</v>
      </c>
      <c r="M94" s="67" t="s">
        <v>147</v>
      </c>
      <c r="N94" s="68">
        <f t="shared" si="2"/>
        <v>36</v>
      </c>
      <c r="O94" s="72">
        <v>1307.0229999999999</v>
      </c>
      <c r="P94" s="69">
        <v>1160.2780208702945</v>
      </c>
      <c r="Q94" s="70">
        <v>1453.7679791297053</v>
      </c>
      <c r="R94" s="69">
        <v>511.59755999999999</v>
      </c>
      <c r="S94" s="69">
        <v>437.80755131265568</v>
      </c>
      <c r="T94" s="69">
        <v>585.38756868734436</v>
      </c>
      <c r="U94" s="72">
        <v>1511.4490000000001</v>
      </c>
      <c r="V94" s="69">
        <v>1506.019</v>
      </c>
      <c r="W94" s="70">
        <v>1640.3246100095466</v>
      </c>
      <c r="X94" s="69">
        <v>1622.76</v>
      </c>
      <c r="Y94" s="69">
        <v>1443.7872350617713</v>
      </c>
      <c r="Z94" s="69">
        <v>1801.7327649382287</v>
      </c>
      <c r="AA94" s="72">
        <v>1050.816</v>
      </c>
      <c r="AB94" s="69">
        <v>936.5507597233742</v>
      </c>
      <c r="AC94" s="70">
        <v>1165.081240276626</v>
      </c>
      <c r="AD94" s="69">
        <v>764.19920999999999</v>
      </c>
      <c r="AE94" s="69">
        <v>677.93856644077289</v>
      </c>
      <c r="AF94" s="69">
        <v>850.4598535592271</v>
      </c>
      <c r="AG94" s="72">
        <v>243.22701000000001</v>
      </c>
      <c r="AH94" s="69">
        <v>198.50701145081959</v>
      </c>
      <c r="AI94" s="70">
        <v>287.9470085491804</v>
      </c>
      <c r="AJ94" s="69">
        <v>635.34623999999997</v>
      </c>
      <c r="AK94" s="69">
        <v>528.97780136120946</v>
      </c>
      <c r="AL94" s="69">
        <v>741.71467863879047</v>
      </c>
      <c r="AM94" s="72">
        <v>991.35293999999999</v>
      </c>
      <c r="AN94" s="69">
        <v>871.16275712792799</v>
      </c>
      <c r="AO94" s="70">
        <v>1111.543122872072</v>
      </c>
      <c r="AQ94" s="67" t="s">
        <v>147</v>
      </c>
      <c r="AR94" s="68">
        <f t="shared" si="3"/>
        <v>36</v>
      </c>
      <c r="AS94" s="72">
        <v>119.5333472725318</v>
      </c>
      <c r="AT94" s="69">
        <v>28.097999546770879</v>
      </c>
      <c r="AU94" s="70">
        <v>210.96869499829273</v>
      </c>
      <c r="AV94" s="69">
        <v>533.00221709098753</v>
      </c>
      <c r="AW94" s="69">
        <v>348.66728335981998</v>
      </c>
      <c r="AX94" s="69">
        <v>717.33715082215508</v>
      </c>
      <c r="AY94" s="72">
        <v>457.03711615071506</v>
      </c>
      <c r="AZ94" s="69">
        <v>327.17274730047211</v>
      </c>
      <c r="BA94" s="70">
        <v>586.90148500095802</v>
      </c>
      <c r="BB94" s="69">
        <v>409.038840142266</v>
      </c>
      <c r="BC94" s="69">
        <v>282.93408151947295</v>
      </c>
      <c r="BD94" s="69">
        <v>535.1435987650591</v>
      </c>
      <c r="BE94" s="72">
        <v>424.18665045338054</v>
      </c>
      <c r="BF94" s="69">
        <v>268.72571927836634</v>
      </c>
      <c r="BG94" s="70">
        <v>579.64758162839473</v>
      </c>
      <c r="BH94" s="69">
        <v>93.010240120811858</v>
      </c>
      <c r="BI94" s="69">
        <v>7.8893503086751338</v>
      </c>
      <c r="BJ94" s="69">
        <v>178.13112993294857</v>
      </c>
      <c r="BK94" s="72">
        <v>224.58178717002139</v>
      </c>
      <c r="BL94" s="69">
        <v>162.09774260221917</v>
      </c>
      <c r="BM94" s="70">
        <v>287.0658317378236</v>
      </c>
      <c r="BN94" s="69">
        <v>349.6482548946833</v>
      </c>
      <c r="BO94" s="69">
        <v>296.56249842775759</v>
      </c>
      <c r="BP94" s="70">
        <v>402.73401136160902</v>
      </c>
    </row>
    <row r="95" spans="1:68" x14ac:dyDescent="0.3">
      <c r="A95" s="67" t="s">
        <v>148</v>
      </c>
      <c r="B95" s="71">
        <v>37</v>
      </c>
      <c r="C95" s="69">
        <v>9424.1911999999993</v>
      </c>
      <c r="D95" s="69">
        <v>8859.2829604106882</v>
      </c>
      <c r="E95" s="70">
        <v>9989.0994395893104</v>
      </c>
      <c r="F95" s="72">
        <v>8362.8449999999993</v>
      </c>
      <c r="G95" s="69">
        <v>7800.9994833026558</v>
      </c>
      <c r="H95" s="70">
        <v>8924.6905166973429</v>
      </c>
      <c r="I95" s="72">
        <v>1061.346</v>
      </c>
      <c r="J95" s="69">
        <v>891.88534660508844</v>
      </c>
      <c r="K95" s="70">
        <v>1230.8066533949116</v>
      </c>
      <c r="M95" s="67" t="s">
        <v>148</v>
      </c>
      <c r="N95" s="68">
        <f t="shared" si="2"/>
        <v>37</v>
      </c>
      <c r="O95" s="72">
        <v>1273.06</v>
      </c>
      <c r="P95" s="69">
        <v>1126.3150208702946</v>
      </c>
      <c r="Q95" s="70">
        <v>1419.8049791297053</v>
      </c>
      <c r="R95" s="69">
        <v>498.81763999999998</v>
      </c>
      <c r="S95" s="69">
        <v>425.02763131265567</v>
      </c>
      <c r="T95" s="69">
        <v>572.60764868734429</v>
      </c>
      <c r="U95" s="72">
        <v>1476.068</v>
      </c>
      <c r="V95" s="69">
        <v>1461.5840000000001</v>
      </c>
      <c r="W95" s="70">
        <v>1604.9436100095465</v>
      </c>
      <c r="X95" s="69">
        <v>1567.0070000000001</v>
      </c>
      <c r="Y95" s="69">
        <v>1388.0342350617714</v>
      </c>
      <c r="Z95" s="69">
        <v>1745.9797649382288</v>
      </c>
      <c r="AA95" s="72">
        <v>1022.9109999999999</v>
      </c>
      <c r="AB95" s="69">
        <v>908.64575972337411</v>
      </c>
      <c r="AC95" s="70">
        <v>1137.1762402766258</v>
      </c>
      <c r="AD95" s="69">
        <v>745.18609400000003</v>
      </c>
      <c r="AE95" s="69">
        <v>658.92545044077292</v>
      </c>
      <c r="AF95" s="69">
        <v>831.44673755922713</v>
      </c>
      <c r="AG95" s="72">
        <v>236.90508199999999</v>
      </c>
      <c r="AH95" s="69">
        <v>192.18508345081958</v>
      </c>
      <c r="AI95" s="70">
        <v>281.62508054918038</v>
      </c>
      <c r="AJ95" s="69">
        <v>619.57333000000006</v>
      </c>
      <c r="AK95" s="69">
        <v>513.20489136120955</v>
      </c>
      <c r="AL95" s="69">
        <v>725.94176863879056</v>
      </c>
      <c r="AM95" s="72">
        <v>923.31722000000002</v>
      </c>
      <c r="AN95" s="69">
        <v>803.12703712792813</v>
      </c>
      <c r="AO95" s="70">
        <v>1043.5074028720719</v>
      </c>
      <c r="AQ95" s="67" t="s">
        <v>148</v>
      </c>
      <c r="AR95" s="68">
        <f t="shared" si="3"/>
        <v>37</v>
      </c>
      <c r="AS95" s="72">
        <v>122.4023976817893</v>
      </c>
      <c r="AT95" s="69">
        <v>30.378771057913966</v>
      </c>
      <c r="AU95" s="70">
        <v>214.42602430566461</v>
      </c>
      <c r="AV95" s="69">
        <v>563.47608115873186</v>
      </c>
      <c r="AW95" s="69">
        <v>377.95516898053518</v>
      </c>
      <c r="AX95" s="69">
        <v>748.99699333692854</v>
      </c>
      <c r="AY95" s="72">
        <v>419.48371640189583</v>
      </c>
      <c r="AZ95" s="69">
        <v>288.78382311048517</v>
      </c>
      <c r="BA95" s="70">
        <v>550.18360969330649</v>
      </c>
      <c r="BB95" s="69">
        <v>414.18862274160597</v>
      </c>
      <c r="BC95" s="69">
        <v>287.27252834665512</v>
      </c>
      <c r="BD95" s="69">
        <v>541.10471713655681</v>
      </c>
      <c r="BE95" s="72">
        <v>423.28139336874267</v>
      </c>
      <c r="BF95" s="69">
        <v>266.82025398578497</v>
      </c>
      <c r="BG95" s="70">
        <v>579.74253275170031</v>
      </c>
      <c r="BH95" s="69">
        <v>124.99435339792281</v>
      </c>
      <c r="BI95" s="69">
        <v>39.325810796020463</v>
      </c>
      <c r="BJ95" s="69">
        <v>210.66289599982514</v>
      </c>
      <c r="BK95" s="72">
        <v>206.10352250113817</v>
      </c>
      <c r="BL95" s="69">
        <v>143.21746661274335</v>
      </c>
      <c r="BM95" s="70">
        <v>268.98957838953299</v>
      </c>
      <c r="BN95" s="69">
        <v>347.39784870684821</v>
      </c>
      <c r="BO95" s="69">
        <v>294.14789297760734</v>
      </c>
      <c r="BP95" s="70">
        <v>400.64780443608907</v>
      </c>
    </row>
    <row r="96" spans="1:68" x14ac:dyDescent="0.3">
      <c r="A96" s="67" t="s">
        <v>149</v>
      </c>
      <c r="B96" s="71">
        <v>38</v>
      </c>
      <c r="C96" s="69">
        <v>9300.6880000000001</v>
      </c>
      <c r="D96" s="69">
        <v>8735.7797604106891</v>
      </c>
      <c r="E96" s="70">
        <v>9865.5962395893112</v>
      </c>
      <c r="F96" s="72">
        <v>8201.6749999999993</v>
      </c>
      <c r="G96" s="69">
        <v>7639.8294833026557</v>
      </c>
      <c r="H96" s="70">
        <v>8763.5205166973428</v>
      </c>
      <c r="I96" s="72">
        <v>1099.0129999999999</v>
      </c>
      <c r="J96" s="69">
        <v>929.55234660508836</v>
      </c>
      <c r="K96" s="70">
        <v>1268.4736533949115</v>
      </c>
      <c r="M96" s="67" t="s">
        <v>149</v>
      </c>
      <c r="N96" s="68">
        <f t="shared" si="2"/>
        <v>38</v>
      </c>
      <c r="O96" s="72">
        <v>1243.6410000000001</v>
      </c>
      <c r="P96" s="69">
        <v>1096.8960208702947</v>
      </c>
      <c r="Q96" s="70">
        <v>1390.3859791297054</v>
      </c>
      <c r="R96" s="69">
        <v>486.47620999999998</v>
      </c>
      <c r="S96" s="69">
        <v>412.68620131265567</v>
      </c>
      <c r="T96" s="69">
        <v>560.26621868734424</v>
      </c>
      <c r="U96" s="72">
        <v>1436.62</v>
      </c>
      <c r="V96" s="69">
        <v>1430.8810000000001</v>
      </c>
      <c r="W96" s="70">
        <v>1565.4956100095465</v>
      </c>
      <c r="X96" s="69">
        <v>1561.143</v>
      </c>
      <c r="Y96" s="69">
        <v>1382.1702350617713</v>
      </c>
      <c r="Z96" s="69">
        <v>1740.1157649382287</v>
      </c>
      <c r="AA96" s="72">
        <v>999.74861999999996</v>
      </c>
      <c r="AB96" s="69">
        <v>885.48337972337413</v>
      </c>
      <c r="AC96" s="70">
        <v>1114.0138602766258</v>
      </c>
      <c r="AD96" s="69">
        <v>726.58038599999998</v>
      </c>
      <c r="AE96" s="69">
        <v>640.31974244077287</v>
      </c>
      <c r="AF96" s="69">
        <v>812.84102955922708</v>
      </c>
      <c r="AG96" s="72">
        <v>231.34728999999999</v>
      </c>
      <c r="AH96" s="69">
        <v>186.62729145081957</v>
      </c>
      <c r="AI96" s="70">
        <v>276.06728854918038</v>
      </c>
      <c r="AJ96" s="69">
        <v>604.12342999999998</v>
      </c>
      <c r="AK96" s="69">
        <v>497.75499136120953</v>
      </c>
      <c r="AL96" s="69">
        <v>710.49186863879049</v>
      </c>
      <c r="AM96" s="72">
        <v>911.99438999999995</v>
      </c>
      <c r="AN96" s="69">
        <v>791.80420712792807</v>
      </c>
      <c r="AO96" s="70">
        <v>1032.1845728720718</v>
      </c>
      <c r="AQ96" s="67" t="s">
        <v>149</v>
      </c>
      <c r="AR96" s="68">
        <f t="shared" si="3"/>
        <v>38</v>
      </c>
      <c r="AS96" s="72">
        <v>114.43494354412296</v>
      </c>
      <c r="AT96" s="69">
        <v>21.823342288700204</v>
      </c>
      <c r="AU96" s="70">
        <v>207.0465447995457</v>
      </c>
      <c r="AV96" s="69">
        <v>514.45846684894195</v>
      </c>
      <c r="AW96" s="69">
        <v>327.75218962935037</v>
      </c>
      <c r="AX96" s="69">
        <v>701.16474406853354</v>
      </c>
      <c r="AY96" s="72">
        <v>398.96867987810833</v>
      </c>
      <c r="AZ96" s="69">
        <v>267.43369429115705</v>
      </c>
      <c r="BA96" s="70">
        <v>530.50366546505961</v>
      </c>
      <c r="BB96" s="69">
        <v>390.88564995491754</v>
      </c>
      <c r="BC96" s="69">
        <v>263.15863942269777</v>
      </c>
      <c r="BD96" s="69">
        <v>518.6126604871373</v>
      </c>
      <c r="BE96" s="72">
        <v>374.39417189803385</v>
      </c>
      <c r="BF96" s="69">
        <v>216.93334162964524</v>
      </c>
      <c r="BG96" s="70">
        <v>531.85500216642242</v>
      </c>
      <c r="BH96" s="69">
        <v>119.54056061233939</v>
      </c>
      <c r="BI96" s="69">
        <v>33.324648474812918</v>
      </c>
      <c r="BJ96" s="69">
        <v>205.75647274986585</v>
      </c>
      <c r="BK96" s="72">
        <v>193.27406298801029</v>
      </c>
      <c r="BL96" s="69">
        <v>129.98620370523741</v>
      </c>
      <c r="BM96" s="70">
        <v>256.56192227078316</v>
      </c>
      <c r="BN96" s="69">
        <v>353.17988960056709</v>
      </c>
      <c r="BO96" s="69">
        <v>299.76262758914908</v>
      </c>
      <c r="BP96" s="70">
        <v>406.59715161198511</v>
      </c>
    </row>
    <row r="97" spans="1:68" x14ac:dyDescent="0.3">
      <c r="A97" s="67" t="s">
        <v>150</v>
      </c>
      <c r="B97" s="71">
        <v>39</v>
      </c>
      <c r="C97" s="69">
        <v>9178.8150000000005</v>
      </c>
      <c r="D97" s="69">
        <v>8613.9067604106895</v>
      </c>
      <c r="E97" s="70">
        <v>9743.7232395893116</v>
      </c>
      <c r="F97" s="72">
        <v>7982.91</v>
      </c>
      <c r="G97" s="69">
        <v>7421.0644833026563</v>
      </c>
      <c r="H97" s="70">
        <v>8544.7555166973434</v>
      </c>
      <c r="I97" s="72">
        <v>1195.9045000000001</v>
      </c>
      <c r="J97" s="69">
        <v>1026.4438466050885</v>
      </c>
      <c r="K97" s="70">
        <v>1365.3651533949117</v>
      </c>
      <c r="M97" s="67" t="s">
        <v>150</v>
      </c>
      <c r="N97" s="68">
        <f t="shared" si="2"/>
        <v>39</v>
      </c>
      <c r="O97" s="72">
        <v>1204.6569999999999</v>
      </c>
      <c r="P97" s="69">
        <v>1057.9120208702946</v>
      </c>
      <c r="Q97" s="70">
        <v>1351.4019791297053</v>
      </c>
      <c r="R97" s="69">
        <v>472.44553000000002</v>
      </c>
      <c r="S97" s="69">
        <v>398.65552131265571</v>
      </c>
      <c r="T97" s="69">
        <v>546.23553868734439</v>
      </c>
      <c r="U97" s="72">
        <v>1398.7760000000001</v>
      </c>
      <c r="V97" s="69">
        <v>1394.89</v>
      </c>
      <c r="W97" s="70">
        <v>1527.6516100095466</v>
      </c>
      <c r="X97" s="69">
        <v>1526.171</v>
      </c>
      <c r="Y97" s="69">
        <v>1347.1982350617714</v>
      </c>
      <c r="Z97" s="69">
        <v>1705.1437649382287</v>
      </c>
      <c r="AA97" s="72">
        <v>968.15219999999999</v>
      </c>
      <c r="AB97" s="69">
        <v>853.88695972337416</v>
      </c>
      <c r="AC97" s="70">
        <v>1082.4174402766259</v>
      </c>
      <c r="AD97" s="69">
        <v>705.92292999999995</v>
      </c>
      <c r="AE97" s="69">
        <v>619.66228644077285</v>
      </c>
      <c r="AF97" s="69">
        <v>792.18357355922706</v>
      </c>
      <c r="AG97" s="72">
        <v>224.30222000000001</v>
      </c>
      <c r="AH97" s="69">
        <v>179.58222145081959</v>
      </c>
      <c r="AI97" s="70">
        <v>269.02221854918042</v>
      </c>
      <c r="AJ97" s="69">
        <v>586.84734000000003</v>
      </c>
      <c r="AK97" s="69">
        <v>480.47890136120958</v>
      </c>
      <c r="AL97" s="69">
        <v>693.21577863879054</v>
      </c>
      <c r="AM97" s="72">
        <v>895.63562999999999</v>
      </c>
      <c r="AN97" s="69">
        <v>775.44544712792799</v>
      </c>
      <c r="AO97" s="70">
        <v>1015.825812872072</v>
      </c>
      <c r="AQ97" s="67" t="s">
        <v>150</v>
      </c>
      <c r="AR97" s="68">
        <f t="shared" si="3"/>
        <v>39</v>
      </c>
      <c r="AS97" s="72">
        <v>125.0855334109514</v>
      </c>
      <c r="AT97" s="69">
        <v>31.886246014560257</v>
      </c>
      <c r="AU97" s="70">
        <v>218.28482080734256</v>
      </c>
      <c r="AV97" s="69">
        <v>504.05840094555975</v>
      </c>
      <c r="AW97" s="69">
        <v>316.16734028559625</v>
      </c>
      <c r="AX97" s="69">
        <v>691.94946160552331</v>
      </c>
      <c r="AY97" s="72">
        <v>436.35766964579904</v>
      </c>
      <c r="AZ97" s="69">
        <v>303.9880015025152</v>
      </c>
      <c r="BA97" s="70">
        <v>568.72733778908287</v>
      </c>
      <c r="BB97" s="69">
        <v>434.79069837520814</v>
      </c>
      <c r="BC97" s="69">
        <v>306.25316958286146</v>
      </c>
      <c r="BD97" s="69">
        <v>563.32822716755481</v>
      </c>
      <c r="BE97" s="72">
        <v>413.50199537377119</v>
      </c>
      <c r="BF97" s="69">
        <v>255.04196471968913</v>
      </c>
      <c r="BG97" s="70">
        <v>571.9620260278532</v>
      </c>
      <c r="BH97" s="69">
        <v>119.27705169726234</v>
      </c>
      <c r="BI97" s="69">
        <v>32.514038591743429</v>
      </c>
      <c r="BJ97" s="69">
        <v>206.04006480278125</v>
      </c>
      <c r="BK97" s="72">
        <v>203.36304050290872</v>
      </c>
      <c r="BL97" s="69">
        <v>139.67357497115779</v>
      </c>
      <c r="BM97" s="70">
        <v>267.05250603465964</v>
      </c>
      <c r="BN97" s="69">
        <v>344.48328749133549</v>
      </c>
      <c r="BO97" s="69">
        <v>290.89560193300804</v>
      </c>
      <c r="BP97" s="70">
        <v>398.07097304966294</v>
      </c>
    </row>
    <row r="98" spans="1:68" x14ac:dyDescent="0.3">
      <c r="A98" s="67" t="s">
        <v>151</v>
      </c>
      <c r="B98" s="71">
        <v>40</v>
      </c>
      <c r="C98" s="69">
        <v>9580.4969999999994</v>
      </c>
      <c r="D98" s="69">
        <v>9015.5887604106883</v>
      </c>
      <c r="E98" s="70">
        <v>10145.40523958931</v>
      </c>
      <c r="F98" s="72">
        <v>8288.5030000000006</v>
      </c>
      <c r="G98" s="69">
        <v>7726.6574833026571</v>
      </c>
      <c r="H98" s="70">
        <v>8850.3485166973442</v>
      </c>
      <c r="I98" s="72">
        <v>1291.9949999999999</v>
      </c>
      <c r="J98" s="69">
        <v>1122.5343466050883</v>
      </c>
      <c r="K98" s="70">
        <v>1461.4556533949115</v>
      </c>
      <c r="M98" s="67" t="s">
        <v>151</v>
      </c>
      <c r="N98" s="68">
        <f t="shared" si="2"/>
        <v>40</v>
      </c>
      <c r="O98" s="72">
        <v>1245.8920000000001</v>
      </c>
      <c r="P98" s="69">
        <v>1099.1470208702947</v>
      </c>
      <c r="Q98" s="70">
        <v>1392.6369791297054</v>
      </c>
      <c r="R98" s="69">
        <v>489.55139000000003</v>
      </c>
      <c r="S98" s="69">
        <v>415.76138131265571</v>
      </c>
      <c r="T98" s="69">
        <v>563.34139868734428</v>
      </c>
      <c r="U98" s="72">
        <v>1451.912</v>
      </c>
      <c r="V98" s="69">
        <v>1456.146</v>
      </c>
      <c r="W98" s="70">
        <v>1580.7876100095466</v>
      </c>
      <c r="X98" s="69">
        <v>1608.769</v>
      </c>
      <c r="Y98" s="69">
        <v>1429.7962350617713</v>
      </c>
      <c r="Z98" s="69">
        <v>1787.7417649382287</v>
      </c>
      <c r="AA98" s="72">
        <v>1001.239</v>
      </c>
      <c r="AB98" s="69">
        <v>886.9737597233742</v>
      </c>
      <c r="AC98" s="70">
        <v>1115.504240276626</v>
      </c>
      <c r="AD98" s="69">
        <v>731.72483999999997</v>
      </c>
      <c r="AE98" s="69">
        <v>645.46419644077287</v>
      </c>
      <c r="AF98" s="69">
        <v>817.98548355922708</v>
      </c>
      <c r="AG98" s="72">
        <v>232.16480999999999</v>
      </c>
      <c r="AH98" s="69">
        <v>187.44481145081957</v>
      </c>
      <c r="AI98" s="70">
        <v>276.88480854918038</v>
      </c>
      <c r="AJ98" s="69">
        <v>608.19764999999995</v>
      </c>
      <c r="AK98" s="69">
        <v>501.8292113612095</v>
      </c>
      <c r="AL98" s="69">
        <v>714.56608863879046</v>
      </c>
      <c r="AM98" s="72">
        <v>919.05289000000005</v>
      </c>
      <c r="AN98" s="69">
        <v>798.86270712792816</v>
      </c>
      <c r="AO98" s="70">
        <v>1039.2430728720719</v>
      </c>
      <c r="AQ98" s="67" t="s">
        <v>151</v>
      </c>
      <c r="AR98" s="68">
        <f t="shared" si="3"/>
        <v>40</v>
      </c>
      <c r="AS98" s="72">
        <v>108.14691100154613</v>
      </c>
      <c r="AT98" s="69">
        <v>14.360210576961578</v>
      </c>
      <c r="AU98" s="70">
        <v>201.93361142613068</v>
      </c>
      <c r="AV98" s="69">
        <v>490.10364454554332</v>
      </c>
      <c r="AW98" s="69">
        <v>301.02835104436372</v>
      </c>
      <c r="AX98" s="69">
        <v>679.17893804672292</v>
      </c>
      <c r="AY98" s="72">
        <v>432.96683091581127</v>
      </c>
      <c r="AZ98" s="69">
        <v>299.76286811451894</v>
      </c>
      <c r="BA98" s="70">
        <v>566.17079371710361</v>
      </c>
      <c r="BB98" s="69">
        <v>400.31510265291962</v>
      </c>
      <c r="BC98" s="69">
        <v>270.96743226900395</v>
      </c>
      <c r="BD98" s="69">
        <v>529.66277303683523</v>
      </c>
      <c r="BE98" s="72">
        <v>375.85578716538885</v>
      </c>
      <c r="BF98" s="69">
        <v>216.39702047957894</v>
      </c>
      <c r="BG98" s="70">
        <v>535.31455385119875</v>
      </c>
      <c r="BH98" s="69">
        <v>123.88096795152936</v>
      </c>
      <c r="BI98" s="69">
        <v>36.571108129825447</v>
      </c>
      <c r="BJ98" s="69">
        <v>211.19082777323325</v>
      </c>
      <c r="BK98" s="72">
        <v>186.79566660833225</v>
      </c>
      <c r="BL98" s="69">
        <v>122.70478146429494</v>
      </c>
      <c r="BM98" s="70">
        <v>250.88655175236957</v>
      </c>
      <c r="BN98" s="69">
        <v>349.91787285127896</v>
      </c>
      <c r="BO98" s="69">
        <v>296.15663690740871</v>
      </c>
      <c r="BP98" s="70">
        <v>403.6791087951492</v>
      </c>
    </row>
    <row r="99" spans="1:68" x14ac:dyDescent="0.3">
      <c r="A99" s="67" t="s">
        <v>152</v>
      </c>
      <c r="B99" s="71">
        <v>41</v>
      </c>
      <c r="C99" s="69">
        <v>9173.4390999999996</v>
      </c>
      <c r="D99" s="69">
        <v>8608.5308604106885</v>
      </c>
      <c r="E99" s="70">
        <v>9738.3473395893106</v>
      </c>
      <c r="F99" s="72">
        <v>8062.7759999999998</v>
      </c>
      <c r="G99" s="69">
        <v>7500.9304833026563</v>
      </c>
      <c r="H99" s="70">
        <v>8624.6215166973434</v>
      </c>
      <c r="I99" s="72">
        <v>1110.663</v>
      </c>
      <c r="J99" s="69">
        <v>941.20234660508845</v>
      </c>
      <c r="K99" s="70">
        <v>1280.1236533949116</v>
      </c>
      <c r="M99" s="67" t="s">
        <v>152</v>
      </c>
      <c r="N99" s="68">
        <f t="shared" si="2"/>
        <v>41</v>
      </c>
      <c r="O99" s="72">
        <v>1219.9280000000001</v>
      </c>
      <c r="P99" s="69">
        <v>1073.1830208702947</v>
      </c>
      <c r="Q99" s="70">
        <v>1366.6729791297055</v>
      </c>
      <c r="R99" s="69">
        <v>478.24558999999999</v>
      </c>
      <c r="S99" s="69">
        <v>404.45558131265568</v>
      </c>
      <c r="T99" s="69">
        <v>552.0355986873443</v>
      </c>
      <c r="U99" s="72">
        <v>1415.646</v>
      </c>
      <c r="V99" s="69">
        <v>1410.08</v>
      </c>
      <c r="W99" s="70">
        <v>1544.5216100095465</v>
      </c>
      <c r="X99" s="69">
        <v>1553.3009999999999</v>
      </c>
      <c r="Y99" s="69">
        <v>1374.3282350617712</v>
      </c>
      <c r="Z99" s="69">
        <v>1732.2737649382286</v>
      </c>
      <c r="AA99" s="72">
        <v>980.32135000000005</v>
      </c>
      <c r="AB99" s="69">
        <v>866.05610972337422</v>
      </c>
      <c r="AC99" s="70">
        <v>1094.5865902766259</v>
      </c>
      <c r="AD99" s="69">
        <v>714.52903000000003</v>
      </c>
      <c r="AE99" s="69">
        <v>628.26838644077293</v>
      </c>
      <c r="AF99" s="69">
        <v>800.78967355922714</v>
      </c>
      <c r="AG99" s="72">
        <v>227.08750000000001</v>
      </c>
      <c r="AH99" s="69">
        <v>182.36750145081959</v>
      </c>
      <c r="AI99" s="70">
        <v>271.80749854918042</v>
      </c>
      <c r="AJ99" s="69">
        <v>594.03958</v>
      </c>
      <c r="AK99" s="69">
        <v>487.67114136120955</v>
      </c>
      <c r="AL99" s="69">
        <v>700.40801863879051</v>
      </c>
      <c r="AM99" s="72">
        <v>879.67821000000004</v>
      </c>
      <c r="AN99" s="69">
        <v>759.48802712792804</v>
      </c>
      <c r="AO99" s="70">
        <v>999.86839287207204</v>
      </c>
      <c r="AQ99" s="67" t="s">
        <v>152</v>
      </c>
      <c r="AR99" s="68">
        <f t="shared" si="3"/>
        <v>41</v>
      </c>
      <c r="AS99" s="72">
        <v>118.08514809094424</v>
      </c>
      <c r="AT99" s="69">
        <v>23.711292758465248</v>
      </c>
      <c r="AU99" s="70">
        <v>212.45900342342324</v>
      </c>
      <c r="AV99" s="69">
        <v>475.1793080132835</v>
      </c>
      <c r="AW99" s="69">
        <v>284.92030204500344</v>
      </c>
      <c r="AX99" s="69">
        <v>665.43831398156362</v>
      </c>
      <c r="AY99" s="72">
        <v>421.30554856617806</v>
      </c>
      <c r="AZ99" s="69">
        <v>287.26765771159364</v>
      </c>
      <c r="BA99" s="70">
        <v>555.34343942076248</v>
      </c>
      <c r="BB99" s="69">
        <v>391.83174841725884</v>
      </c>
      <c r="BC99" s="69">
        <v>261.6742924331802</v>
      </c>
      <c r="BD99" s="69">
        <v>521.98920440133747</v>
      </c>
      <c r="BE99" s="72">
        <v>367.80225363242005</v>
      </c>
      <c r="BF99" s="69">
        <v>207.3451897782216</v>
      </c>
      <c r="BG99" s="70">
        <v>528.25931748661856</v>
      </c>
      <c r="BH99" s="69">
        <v>103.6265535085675</v>
      </c>
      <c r="BI99" s="69">
        <v>15.770087265379416</v>
      </c>
      <c r="BJ99" s="69">
        <v>191.48301975175559</v>
      </c>
      <c r="BK99" s="72">
        <v>195.74405275816312</v>
      </c>
      <c r="BL99" s="69">
        <v>131.25192439314395</v>
      </c>
      <c r="BM99" s="70">
        <v>260.23618112318229</v>
      </c>
      <c r="BN99" s="69">
        <v>335.31067803036655</v>
      </c>
      <c r="BO99" s="69">
        <v>281.37275595432857</v>
      </c>
      <c r="BP99" s="70">
        <v>389.24860010640452</v>
      </c>
    </row>
    <row r="100" spans="1:68" x14ac:dyDescent="0.3">
      <c r="A100" s="67" t="s">
        <v>153</v>
      </c>
      <c r="B100" s="71">
        <v>42</v>
      </c>
      <c r="C100" s="69">
        <v>8873.2690000000002</v>
      </c>
      <c r="D100" s="69">
        <v>8308.3607604106892</v>
      </c>
      <c r="E100" s="70">
        <v>9438.1772395893113</v>
      </c>
      <c r="F100" s="72">
        <v>7808.7139999999999</v>
      </c>
      <c r="G100" s="69">
        <v>7246.8684833026564</v>
      </c>
      <c r="H100" s="70">
        <v>8370.5595166973435</v>
      </c>
      <c r="I100" s="72">
        <v>1064.5550000000001</v>
      </c>
      <c r="J100" s="69">
        <v>895.0943466050885</v>
      </c>
      <c r="K100" s="70">
        <v>1234.0156533949116</v>
      </c>
      <c r="M100" s="67" t="s">
        <v>153</v>
      </c>
      <c r="N100" s="68">
        <f t="shared" si="2"/>
        <v>42</v>
      </c>
      <c r="O100" s="72">
        <v>1179.4549999999999</v>
      </c>
      <c r="P100" s="69">
        <v>1032.7100208702946</v>
      </c>
      <c r="Q100" s="70">
        <v>1326.1999791297053</v>
      </c>
      <c r="R100" s="69">
        <v>462.65026</v>
      </c>
      <c r="S100" s="69">
        <v>388.86025131265569</v>
      </c>
      <c r="T100" s="69">
        <v>536.44026868734431</v>
      </c>
      <c r="U100" s="72">
        <v>1370.7190000000001</v>
      </c>
      <c r="V100" s="69">
        <v>1361.1289999999999</v>
      </c>
      <c r="W100" s="70">
        <v>1499.5946100095466</v>
      </c>
      <c r="X100" s="69">
        <v>1497.0139999999999</v>
      </c>
      <c r="Y100" s="69">
        <v>1318.0412350617712</v>
      </c>
      <c r="Z100" s="69">
        <v>1675.9867649382286</v>
      </c>
      <c r="AA100" s="72">
        <v>947.49041</v>
      </c>
      <c r="AB100" s="69">
        <v>833.22516972337417</v>
      </c>
      <c r="AC100" s="70">
        <v>1061.7556502766258</v>
      </c>
      <c r="AD100" s="69">
        <v>691.26990999999998</v>
      </c>
      <c r="AE100" s="69">
        <v>605.00926644077288</v>
      </c>
      <c r="AF100" s="69">
        <v>777.53055355922709</v>
      </c>
      <c r="AG100" s="72">
        <v>219.55422999999999</v>
      </c>
      <c r="AH100" s="69">
        <v>174.83423145081957</v>
      </c>
      <c r="AI100" s="70">
        <v>264.27422854918041</v>
      </c>
      <c r="AJ100" s="69">
        <v>574.71942000000001</v>
      </c>
      <c r="AK100" s="69">
        <v>468.35098136120956</v>
      </c>
      <c r="AL100" s="69">
        <v>681.08785863879052</v>
      </c>
      <c r="AM100" s="72">
        <v>865.84211000000005</v>
      </c>
      <c r="AN100" s="69">
        <v>745.65192712792805</v>
      </c>
      <c r="AO100" s="70">
        <v>986.03229287207205</v>
      </c>
      <c r="AQ100" s="67" t="s">
        <v>153</v>
      </c>
      <c r="AR100" s="68">
        <f t="shared" si="3"/>
        <v>42</v>
      </c>
      <c r="AS100" s="72">
        <v>111.73236974397794</v>
      </c>
      <c r="AT100" s="69">
        <v>16.771603004418012</v>
      </c>
      <c r="AU100" s="70">
        <v>206.69313648353787</v>
      </c>
      <c r="AV100" s="69">
        <v>472.18969235014521</v>
      </c>
      <c r="AW100" s="69">
        <v>280.74746481579405</v>
      </c>
      <c r="AX100" s="69">
        <v>663.63191988449637</v>
      </c>
      <c r="AY100" s="72">
        <v>382.6253550668327</v>
      </c>
      <c r="AZ100" s="69">
        <v>247.75388199981799</v>
      </c>
      <c r="BA100" s="70">
        <v>517.49682813384743</v>
      </c>
      <c r="BB100" s="69">
        <v>386.18182379423104</v>
      </c>
      <c r="BC100" s="69">
        <v>255.21491803866041</v>
      </c>
      <c r="BD100" s="69">
        <v>517.1487295498016</v>
      </c>
      <c r="BE100" s="72">
        <v>369.90956001101409</v>
      </c>
      <c r="BF100" s="69">
        <v>208.45461299530902</v>
      </c>
      <c r="BG100" s="70">
        <v>531.36450702671914</v>
      </c>
      <c r="BH100" s="69">
        <v>107.16994356964574</v>
      </c>
      <c r="BI100" s="69">
        <v>18.767097589799803</v>
      </c>
      <c r="BJ100" s="69">
        <v>195.57278954949169</v>
      </c>
      <c r="BK100" s="72">
        <v>181.74615882529409</v>
      </c>
      <c r="BL100" s="69">
        <v>116.85295364010044</v>
      </c>
      <c r="BM100" s="70">
        <v>246.63936401048772</v>
      </c>
      <c r="BN100" s="69">
        <v>358.99720076035089</v>
      </c>
      <c r="BO100" s="69">
        <v>304.87944855791505</v>
      </c>
      <c r="BP100" s="70">
        <v>413.11495296278673</v>
      </c>
    </row>
    <row r="101" spans="1:68" x14ac:dyDescent="0.3">
      <c r="A101" s="67" t="s">
        <v>154</v>
      </c>
      <c r="B101" s="71">
        <v>43</v>
      </c>
      <c r="C101" s="69">
        <v>8873.2209999999995</v>
      </c>
      <c r="D101" s="69">
        <v>8308.3127604106885</v>
      </c>
      <c r="E101" s="70">
        <v>9438.1292395893106</v>
      </c>
      <c r="F101" s="72">
        <v>7784.8040000000001</v>
      </c>
      <c r="G101" s="69">
        <v>7222.9584833026565</v>
      </c>
      <c r="H101" s="70">
        <v>8346.6495166973436</v>
      </c>
      <c r="I101" s="72">
        <v>1088.4169999999999</v>
      </c>
      <c r="J101" s="69">
        <v>918.95634660508836</v>
      </c>
      <c r="K101" s="70">
        <v>1257.8776533949115</v>
      </c>
      <c r="M101" s="67" t="s">
        <v>154</v>
      </c>
      <c r="N101" s="68">
        <f t="shared" si="2"/>
        <v>43</v>
      </c>
      <c r="O101" s="72">
        <v>1180.614</v>
      </c>
      <c r="P101" s="69">
        <v>1033.8690208702947</v>
      </c>
      <c r="Q101" s="70">
        <v>1327.3589791297054</v>
      </c>
      <c r="R101" s="69">
        <v>462.96926000000002</v>
      </c>
      <c r="S101" s="69">
        <v>389.17925131265571</v>
      </c>
      <c r="T101" s="69">
        <v>536.75926868734427</v>
      </c>
      <c r="U101" s="72">
        <v>1371.0329999999999</v>
      </c>
      <c r="V101" s="69">
        <v>1359.933</v>
      </c>
      <c r="W101" s="70">
        <v>1499.9086100095465</v>
      </c>
      <c r="X101" s="69">
        <v>1480.998</v>
      </c>
      <c r="Y101" s="69">
        <v>1302.0252350617714</v>
      </c>
      <c r="Z101" s="69">
        <v>1659.9707649382287</v>
      </c>
      <c r="AA101" s="72">
        <v>948.58266000000003</v>
      </c>
      <c r="AB101" s="69">
        <v>834.3174197233742</v>
      </c>
      <c r="AC101" s="70">
        <v>1062.847900276626</v>
      </c>
      <c r="AD101" s="69">
        <v>691.72667000000001</v>
      </c>
      <c r="AE101" s="69">
        <v>605.46602644077291</v>
      </c>
      <c r="AF101" s="69">
        <v>777.98731355922712</v>
      </c>
      <c r="AG101" s="72">
        <v>219.77099000000001</v>
      </c>
      <c r="AH101" s="69">
        <v>175.05099145081959</v>
      </c>
      <c r="AI101" s="70">
        <v>264.49098854918043</v>
      </c>
      <c r="AJ101" s="69">
        <v>575.08957999999996</v>
      </c>
      <c r="AK101" s="69">
        <v>468.7211413612095</v>
      </c>
      <c r="AL101" s="69">
        <v>681.45801863879046</v>
      </c>
      <c r="AM101" s="72">
        <v>854.01962000000003</v>
      </c>
      <c r="AN101" s="69">
        <v>733.82943712792803</v>
      </c>
      <c r="AO101" s="70">
        <v>974.20980287207203</v>
      </c>
      <c r="AQ101" s="67" t="s">
        <v>154</v>
      </c>
      <c r="AR101" s="68">
        <f t="shared" si="3"/>
        <v>43</v>
      </c>
      <c r="AS101" s="72">
        <v>116.26745065244342</v>
      </c>
      <c r="AT101" s="69">
        <v>20.720001748276673</v>
      </c>
      <c r="AU101" s="70">
        <v>211.81489955661016</v>
      </c>
      <c r="AV101" s="69">
        <v>472.19669174645799</v>
      </c>
      <c r="AW101" s="69">
        <v>279.57170480205446</v>
      </c>
      <c r="AX101" s="69">
        <v>664.82167869086152</v>
      </c>
      <c r="AY101" s="72">
        <v>384.69831517401531</v>
      </c>
      <c r="AZ101" s="69">
        <v>248.99358548450846</v>
      </c>
      <c r="BA101" s="70">
        <v>520.40304486352215</v>
      </c>
      <c r="BB101" s="69">
        <v>390.29429303576308</v>
      </c>
      <c r="BC101" s="69">
        <v>258.51825367271783</v>
      </c>
      <c r="BD101" s="69">
        <v>522.07033239880832</v>
      </c>
      <c r="BE101" s="72">
        <v>383.80925619578358</v>
      </c>
      <c r="BF101" s="69">
        <v>221.35681578302703</v>
      </c>
      <c r="BG101" s="70">
        <v>546.26169660854009</v>
      </c>
      <c r="BH101" s="69">
        <v>115.86618101887007</v>
      </c>
      <c r="BI101" s="69">
        <v>26.91716871352358</v>
      </c>
      <c r="BJ101" s="69">
        <v>204.81519332421655</v>
      </c>
      <c r="BK101" s="72">
        <v>170.36046868057636</v>
      </c>
      <c r="BL101" s="69">
        <v>105.06634333231432</v>
      </c>
      <c r="BM101" s="70">
        <v>235.6545940288384</v>
      </c>
      <c r="BN101" s="69">
        <v>336.56779528296215</v>
      </c>
      <c r="BO101" s="69">
        <v>282.26706136670356</v>
      </c>
      <c r="BP101" s="70">
        <v>390.86852919922075</v>
      </c>
    </row>
    <row r="102" spans="1:68" x14ac:dyDescent="0.3">
      <c r="A102" s="67" t="s">
        <v>155</v>
      </c>
      <c r="B102" s="71">
        <v>44</v>
      </c>
      <c r="C102" s="69">
        <v>9103.1479999999992</v>
      </c>
      <c r="D102" s="69">
        <v>8538.2397604106882</v>
      </c>
      <c r="E102" s="70">
        <v>9668.0562395893103</v>
      </c>
      <c r="F102" s="72">
        <v>7883.5659999999998</v>
      </c>
      <c r="G102" s="69">
        <v>7321.7204833026562</v>
      </c>
      <c r="H102" s="70">
        <v>8445.4115166973424</v>
      </c>
      <c r="I102" s="72">
        <v>1219.5830000000001</v>
      </c>
      <c r="J102" s="69">
        <v>1050.1223466050885</v>
      </c>
      <c r="K102" s="70">
        <v>1389.0436533949116</v>
      </c>
      <c r="M102" s="67" t="s">
        <v>155</v>
      </c>
      <c r="N102" s="68">
        <f t="shared" si="2"/>
        <v>44</v>
      </c>
      <c r="O102" s="72">
        <v>1199.912</v>
      </c>
      <c r="P102" s="69">
        <v>1053.1670208702947</v>
      </c>
      <c r="Q102" s="70">
        <v>1346.6569791297054</v>
      </c>
      <c r="R102" s="69">
        <v>470.41676000000001</v>
      </c>
      <c r="S102" s="69">
        <v>396.6267513126557</v>
      </c>
      <c r="T102" s="69">
        <v>544.20676868734427</v>
      </c>
      <c r="U102" s="72">
        <v>1392.2170000000001</v>
      </c>
      <c r="V102" s="69">
        <v>1385.5920000000001</v>
      </c>
      <c r="W102" s="70">
        <v>1521.0926100095467</v>
      </c>
      <c r="X102" s="69">
        <v>1496.8610000000001</v>
      </c>
      <c r="Y102" s="69">
        <v>1317.8882350617714</v>
      </c>
      <c r="Z102" s="69">
        <v>1675.8337649382288</v>
      </c>
      <c r="AA102" s="72">
        <v>964.40817000000004</v>
      </c>
      <c r="AB102" s="69">
        <v>850.14292972337421</v>
      </c>
      <c r="AC102" s="70">
        <v>1078.6734102766259</v>
      </c>
      <c r="AD102" s="69">
        <v>702.85397999999998</v>
      </c>
      <c r="AE102" s="69">
        <v>616.59333644077287</v>
      </c>
      <c r="AF102" s="69">
        <v>789.11462355922708</v>
      </c>
      <c r="AG102" s="72">
        <v>223.39636999999999</v>
      </c>
      <c r="AH102" s="69">
        <v>178.67637145081957</v>
      </c>
      <c r="AI102" s="70">
        <v>268.11636854918038</v>
      </c>
      <c r="AJ102" s="69">
        <v>584.30451000000005</v>
      </c>
      <c r="AK102" s="69">
        <v>477.9360713612096</v>
      </c>
      <c r="AL102" s="69">
        <v>690.67294863879056</v>
      </c>
      <c r="AM102" s="72">
        <v>849.19557999999995</v>
      </c>
      <c r="AN102" s="69">
        <v>729.00539712792806</v>
      </c>
      <c r="AO102" s="70">
        <v>969.38576287207184</v>
      </c>
      <c r="AQ102" s="67" t="s">
        <v>155</v>
      </c>
      <c r="AR102" s="68">
        <f t="shared" si="3"/>
        <v>44</v>
      </c>
      <c r="AS102" s="72">
        <v>101.97417456642484</v>
      </c>
      <c r="AT102" s="69">
        <v>5.8402588315568664</v>
      </c>
      <c r="AU102" s="70">
        <v>198.1080903012928</v>
      </c>
      <c r="AV102" s="69">
        <v>458.33215561632414</v>
      </c>
      <c r="AW102" s="69">
        <v>264.52484337801917</v>
      </c>
      <c r="AX102" s="69">
        <v>652.13946785462917</v>
      </c>
      <c r="AY102" s="72">
        <v>421.42988734059986</v>
      </c>
      <c r="AZ102" s="69">
        <v>284.89220686439023</v>
      </c>
      <c r="BA102" s="70">
        <v>557.96756781680949</v>
      </c>
      <c r="BB102" s="69">
        <v>413.88953863260406</v>
      </c>
      <c r="BC102" s="69">
        <v>281.30466264384086</v>
      </c>
      <c r="BD102" s="69">
        <v>546.47441462136726</v>
      </c>
      <c r="BE102" s="72">
        <v>355.43505097431483</v>
      </c>
      <c r="BF102" s="69">
        <v>191.9854832812255</v>
      </c>
      <c r="BG102" s="70">
        <v>518.8846186674042</v>
      </c>
      <c r="BH102" s="69">
        <v>96.963900817809431</v>
      </c>
      <c r="BI102" s="69">
        <v>7.4689226500667587</v>
      </c>
      <c r="BJ102" s="69">
        <v>186.4588789855521</v>
      </c>
      <c r="BK102" s="72">
        <v>184.96067642962734</v>
      </c>
      <c r="BL102" s="69">
        <v>119.26577807072417</v>
      </c>
      <c r="BM102" s="70">
        <v>250.65557478853052</v>
      </c>
      <c r="BN102" s="69">
        <v>343.42928636574885</v>
      </c>
      <c r="BO102" s="69">
        <v>288.94241220304559</v>
      </c>
      <c r="BP102" s="70">
        <v>397.91616052845211</v>
      </c>
    </row>
    <row r="103" spans="1:68" x14ac:dyDescent="0.3">
      <c r="A103" s="67" t="s">
        <v>156</v>
      </c>
      <c r="B103" s="71">
        <v>45</v>
      </c>
      <c r="C103" s="69">
        <v>8975.0110000000004</v>
      </c>
      <c r="D103" s="69">
        <v>8410.1027604106894</v>
      </c>
      <c r="E103" s="70">
        <v>9539.9192395893115</v>
      </c>
      <c r="F103" s="72">
        <v>7812.6589999999997</v>
      </c>
      <c r="G103" s="69">
        <v>7250.8134833026561</v>
      </c>
      <c r="H103" s="70">
        <v>8374.5045166973432</v>
      </c>
      <c r="I103" s="72">
        <v>1162.3520000000001</v>
      </c>
      <c r="J103" s="69">
        <v>992.89134660508853</v>
      </c>
      <c r="K103" s="70">
        <v>1331.8126533949116</v>
      </c>
      <c r="M103" s="67" t="s">
        <v>156</v>
      </c>
      <c r="N103" s="68">
        <f t="shared" si="2"/>
        <v>45</v>
      </c>
      <c r="O103" s="72">
        <v>1191.3710000000001</v>
      </c>
      <c r="P103" s="69">
        <v>1044.6260208702947</v>
      </c>
      <c r="Q103" s="70">
        <v>1338.1159791297055</v>
      </c>
      <c r="R103" s="69">
        <v>466.74842999999998</v>
      </c>
      <c r="S103" s="69">
        <v>392.95842131265567</v>
      </c>
      <c r="T103" s="69">
        <v>540.5384386873443</v>
      </c>
      <c r="U103" s="72">
        <v>1380.1769999999999</v>
      </c>
      <c r="V103" s="69">
        <v>1374.3610000000001</v>
      </c>
      <c r="W103" s="70">
        <v>1509.0526100095465</v>
      </c>
      <c r="X103" s="69">
        <v>1480.8330000000001</v>
      </c>
      <c r="Y103" s="69">
        <v>1301.8602350617714</v>
      </c>
      <c r="Z103" s="69">
        <v>1659.8057649382288</v>
      </c>
      <c r="AA103" s="72">
        <v>957.74929999999995</v>
      </c>
      <c r="AB103" s="69">
        <v>843.48405972337412</v>
      </c>
      <c r="AC103" s="70">
        <v>1072.0145402766259</v>
      </c>
      <c r="AD103" s="69">
        <v>697.30880999999999</v>
      </c>
      <c r="AE103" s="69">
        <v>611.04816644077289</v>
      </c>
      <c r="AF103" s="69">
        <v>783.5694535592271</v>
      </c>
      <c r="AG103" s="72">
        <v>221.77699999999999</v>
      </c>
      <c r="AH103" s="69">
        <v>177.05700145081957</v>
      </c>
      <c r="AI103" s="70">
        <v>266.49699854918038</v>
      </c>
      <c r="AJ103" s="69">
        <v>579.69925000000001</v>
      </c>
      <c r="AK103" s="69">
        <v>473.33081136120956</v>
      </c>
      <c r="AL103" s="69">
        <v>686.06768863879051</v>
      </c>
      <c r="AM103" s="72">
        <v>836.99572000000001</v>
      </c>
      <c r="AN103" s="69">
        <v>716.80553712792812</v>
      </c>
      <c r="AO103" s="70">
        <v>957.18590287207189</v>
      </c>
      <c r="AQ103" s="67" t="s">
        <v>156</v>
      </c>
      <c r="AR103" s="68">
        <f t="shared" si="3"/>
        <v>45</v>
      </c>
      <c r="AS103" s="72">
        <v>102.80635062046267</v>
      </c>
      <c r="AT103" s="69">
        <v>6.0861698190734899</v>
      </c>
      <c r="AU103" s="70">
        <v>199.52653142185184</v>
      </c>
      <c r="AV103" s="69">
        <v>429.72919603283253</v>
      </c>
      <c r="AW103" s="69">
        <v>234.73996526002148</v>
      </c>
      <c r="AX103" s="69">
        <v>624.71842680564362</v>
      </c>
      <c r="AY103" s="72">
        <v>390.71286529359497</v>
      </c>
      <c r="AZ103" s="69">
        <v>253.34252059357695</v>
      </c>
      <c r="BA103" s="70">
        <v>528.08320999361297</v>
      </c>
      <c r="BB103" s="69">
        <v>395.70973131619542</v>
      </c>
      <c r="BC103" s="69">
        <v>262.31629696853179</v>
      </c>
      <c r="BD103" s="69">
        <v>529.10316566385904</v>
      </c>
      <c r="BE103" s="72">
        <v>366.83685290093183</v>
      </c>
      <c r="BF103" s="69">
        <v>202.39050097260207</v>
      </c>
      <c r="BG103" s="70">
        <v>531.28320482926165</v>
      </c>
      <c r="BH103" s="69">
        <v>112.33548043896387</v>
      </c>
      <c r="BI103" s="69">
        <v>22.294724239319024</v>
      </c>
      <c r="BJ103" s="69">
        <v>202.3762366386087</v>
      </c>
      <c r="BK103" s="72">
        <v>195.99323886875237</v>
      </c>
      <c r="BL103" s="69">
        <v>129.89770537851109</v>
      </c>
      <c r="BM103" s="70">
        <v>262.08877235899365</v>
      </c>
      <c r="BN103" s="69">
        <v>344.5646867399754</v>
      </c>
      <c r="BO103" s="69">
        <v>289.88850749417048</v>
      </c>
      <c r="BP103" s="70">
        <v>399.24086598578032</v>
      </c>
    </row>
    <row r="104" spans="1:68" x14ac:dyDescent="0.3">
      <c r="A104" s="67" t="s">
        <v>157</v>
      </c>
      <c r="B104" s="71">
        <v>46</v>
      </c>
      <c r="C104" s="69">
        <v>8736.91</v>
      </c>
      <c r="D104" s="69">
        <v>8172.0017604106888</v>
      </c>
      <c r="E104" s="70">
        <v>9301.8182395893109</v>
      </c>
      <c r="F104" s="72">
        <v>7660.3119999999999</v>
      </c>
      <c r="G104" s="69">
        <v>7098.4664833026563</v>
      </c>
      <c r="H104" s="70">
        <v>8222.1575166973435</v>
      </c>
      <c r="I104" s="72">
        <v>1076.598</v>
      </c>
      <c r="J104" s="69">
        <v>907.1373466050884</v>
      </c>
      <c r="K104" s="70">
        <v>1246.0586533949115</v>
      </c>
      <c r="M104" s="67" t="s">
        <v>157</v>
      </c>
      <c r="N104" s="68">
        <f t="shared" si="2"/>
        <v>46</v>
      </c>
      <c r="O104" s="72">
        <v>1156.614</v>
      </c>
      <c r="P104" s="69">
        <v>1009.8690208702947</v>
      </c>
      <c r="Q104" s="70">
        <v>1303.3589791297054</v>
      </c>
      <c r="R104" s="69">
        <v>453.28568000000001</v>
      </c>
      <c r="S104" s="69">
        <v>379.4956713126557</v>
      </c>
      <c r="T104" s="69">
        <v>527.07568868734438</v>
      </c>
      <c r="U104" s="72">
        <v>1341.7149999999999</v>
      </c>
      <c r="V104" s="69">
        <v>1340.4770000000001</v>
      </c>
      <c r="W104" s="70">
        <v>1470.5906100095465</v>
      </c>
      <c r="X104" s="69">
        <v>1519.1110000000001</v>
      </c>
      <c r="Y104" s="69">
        <v>1340.1382350617714</v>
      </c>
      <c r="Z104" s="69">
        <v>1698.0837649382288</v>
      </c>
      <c r="AA104" s="72">
        <v>929.26679999999999</v>
      </c>
      <c r="AB104" s="69">
        <v>815.00155972337416</v>
      </c>
      <c r="AC104" s="70">
        <v>1043.5320402766258</v>
      </c>
      <c r="AD104" s="69">
        <v>677.18294000000003</v>
      </c>
      <c r="AE104" s="69">
        <v>590.92229644077293</v>
      </c>
      <c r="AF104" s="69">
        <v>763.44358355922714</v>
      </c>
      <c r="AG104" s="72">
        <v>215.24083999999999</v>
      </c>
      <c r="AH104" s="69">
        <v>170.52084145081957</v>
      </c>
      <c r="AI104" s="70">
        <v>259.96083854918038</v>
      </c>
      <c r="AJ104" s="69">
        <v>563.03459299999997</v>
      </c>
      <c r="AK104" s="69">
        <v>456.66615436120952</v>
      </c>
      <c r="AL104" s="69">
        <v>669.40303163879048</v>
      </c>
      <c r="AM104" s="72">
        <v>804.86102000000005</v>
      </c>
      <c r="AN104" s="69">
        <v>684.67083712792805</v>
      </c>
      <c r="AO104" s="70">
        <v>925.05120287207205</v>
      </c>
      <c r="AQ104" s="67" t="s">
        <v>157</v>
      </c>
      <c r="AR104" s="68">
        <f t="shared" si="3"/>
        <v>46</v>
      </c>
      <c r="AS104" s="72">
        <v>113.94590921868533</v>
      </c>
      <c r="AT104" s="69">
        <v>16.639651873570145</v>
      </c>
      <c r="AU104" s="70">
        <v>211.25216656380053</v>
      </c>
      <c r="AV104" s="69">
        <v>456.22990073640301</v>
      </c>
      <c r="AW104" s="69">
        <v>260.05913149366518</v>
      </c>
      <c r="AX104" s="69">
        <v>652.40066997914084</v>
      </c>
      <c r="AY104" s="72">
        <v>385.93212642195778</v>
      </c>
      <c r="AZ104" s="69">
        <v>247.72938525446872</v>
      </c>
      <c r="BA104" s="70">
        <v>524.1348675894468</v>
      </c>
      <c r="BB104" s="69">
        <v>391.10773869771418</v>
      </c>
      <c r="BC104" s="69">
        <v>256.90600599586571</v>
      </c>
      <c r="BD104" s="69">
        <v>525.30947139956265</v>
      </c>
      <c r="BE104" s="72">
        <v>347.00216364229749</v>
      </c>
      <c r="BF104" s="69">
        <v>181.55934801044742</v>
      </c>
      <c r="BG104" s="70">
        <v>512.4449792741475</v>
      </c>
      <c r="BH104" s="69">
        <v>105.14280000310025</v>
      </c>
      <c r="BI104" s="69">
        <v>14.556441275102756</v>
      </c>
      <c r="BJ104" s="69">
        <v>195.72915873109775</v>
      </c>
      <c r="BK104" s="72">
        <v>174.04223407128842</v>
      </c>
      <c r="BL104" s="69">
        <v>107.54619428026558</v>
      </c>
      <c r="BM104" s="70">
        <v>240.53827386231126</v>
      </c>
      <c r="BN104" s="69">
        <v>344.8763068700199</v>
      </c>
      <c r="BO104" s="69">
        <v>290.00765203433974</v>
      </c>
      <c r="BP104" s="70">
        <v>399.74496170570006</v>
      </c>
    </row>
    <row r="105" spans="1:68" x14ac:dyDescent="0.3">
      <c r="A105" s="67" t="s">
        <v>158</v>
      </c>
      <c r="B105" s="71">
        <v>47</v>
      </c>
      <c r="C105" s="69">
        <v>8628.5580000000009</v>
      </c>
      <c r="D105" s="69">
        <v>8063.6497604106899</v>
      </c>
      <c r="E105" s="70">
        <v>9193.466239589312</v>
      </c>
      <c r="F105" s="72">
        <v>7574.4830000000002</v>
      </c>
      <c r="G105" s="69">
        <v>7012.6374833026566</v>
      </c>
      <c r="H105" s="70">
        <v>8136.3285166973437</v>
      </c>
      <c r="I105" s="72">
        <v>1054.075</v>
      </c>
      <c r="J105" s="69">
        <v>884.61434660508849</v>
      </c>
      <c r="K105" s="70">
        <v>1223.5356533949116</v>
      </c>
      <c r="M105" s="67" t="s">
        <v>158</v>
      </c>
      <c r="N105" s="68">
        <f t="shared" si="2"/>
        <v>47</v>
      </c>
      <c r="O105" s="72">
        <v>1147.335</v>
      </c>
      <c r="P105" s="69">
        <v>1000.5900208702947</v>
      </c>
      <c r="Q105" s="70">
        <v>1294.0799791297054</v>
      </c>
      <c r="R105" s="69">
        <v>449.32492000000002</v>
      </c>
      <c r="S105" s="69">
        <v>375.53491131265571</v>
      </c>
      <c r="T105" s="69">
        <v>523.11492868734433</v>
      </c>
      <c r="U105" s="72">
        <v>1329.396</v>
      </c>
      <c r="V105" s="69">
        <v>1320.0640000000001</v>
      </c>
      <c r="W105" s="70">
        <v>1458.2716100095465</v>
      </c>
      <c r="X105" s="69">
        <v>1461.587</v>
      </c>
      <c r="Y105" s="69">
        <v>1282.6142350617713</v>
      </c>
      <c r="Z105" s="69">
        <v>1640.5597649382287</v>
      </c>
      <c r="AA105" s="72">
        <v>921.67720599999996</v>
      </c>
      <c r="AB105" s="69">
        <v>807.41196572337412</v>
      </c>
      <c r="AC105" s="70">
        <v>1035.9424462766258</v>
      </c>
      <c r="AD105" s="69">
        <v>671.16633000000002</v>
      </c>
      <c r="AE105" s="69">
        <v>584.90568644077291</v>
      </c>
      <c r="AF105" s="69">
        <v>757.42697355922712</v>
      </c>
      <c r="AG105" s="72">
        <v>213.42218</v>
      </c>
      <c r="AH105" s="69">
        <v>168.70218145081958</v>
      </c>
      <c r="AI105" s="70">
        <v>258.14217854918041</v>
      </c>
      <c r="AJ105" s="69">
        <v>558.09059000000002</v>
      </c>
      <c r="AK105" s="69">
        <v>451.72215136120957</v>
      </c>
      <c r="AL105" s="69">
        <v>664.45902863879053</v>
      </c>
      <c r="AM105" s="72">
        <v>822.48463000000004</v>
      </c>
      <c r="AN105" s="69">
        <v>702.29444712792815</v>
      </c>
      <c r="AO105" s="70">
        <v>942.67481287207193</v>
      </c>
      <c r="AQ105" s="67" t="s">
        <v>158</v>
      </c>
      <c r="AR105" s="68">
        <f t="shared" si="3"/>
        <v>47</v>
      </c>
      <c r="AS105" s="72">
        <v>112.18784848218041</v>
      </c>
      <c r="AT105" s="69">
        <v>14.295690192994201</v>
      </c>
      <c r="AU105" s="70">
        <v>210.08000677136664</v>
      </c>
      <c r="AV105" s="69">
        <v>449.25637062115123</v>
      </c>
      <c r="AW105" s="69">
        <v>251.90441691983511</v>
      </c>
      <c r="AX105" s="69">
        <v>646.6083243224673</v>
      </c>
      <c r="AY105" s="72">
        <v>408.88593273362352</v>
      </c>
      <c r="AZ105" s="69">
        <v>269.85104450044213</v>
      </c>
      <c r="BA105" s="70">
        <v>547.92082096680497</v>
      </c>
      <c r="BB105" s="69">
        <v>417.77960863064351</v>
      </c>
      <c r="BC105" s="69">
        <v>282.76981975613694</v>
      </c>
      <c r="BD105" s="69">
        <v>552.78939750515008</v>
      </c>
      <c r="BE105" s="72">
        <v>323.09824637189649</v>
      </c>
      <c r="BF105" s="69">
        <v>156.65926559596238</v>
      </c>
      <c r="BG105" s="70">
        <v>489.53722714783061</v>
      </c>
      <c r="BH105" s="69">
        <v>101.21758368139503</v>
      </c>
      <c r="BI105" s="69">
        <v>10.085785897916722</v>
      </c>
      <c r="BJ105" s="69">
        <v>192.34938146487332</v>
      </c>
      <c r="BK105" s="72">
        <v>190.82361026909899</v>
      </c>
      <c r="BL105" s="69">
        <v>123.92718417658305</v>
      </c>
      <c r="BM105" s="70">
        <v>257.72003636161492</v>
      </c>
      <c r="BN105" s="69">
        <v>341.1597389675461</v>
      </c>
      <c r="BO105" s="69">
        <v>286.09543299138363</v>
      </c>
      <c r="BP105" s="70">
        <v>396.22404494370858</v>
      </c>
    </row>
    <row r="106" spans="1:68" x14ac:dyDescent="0.3">
      <c r="A106" s="67" t="s">
        <v>159</v>
      </c>
      <c r="B106" s="71">
        <v>48</v>
      </c>
      <c r="C106" s="69">
        <v>9153.4009999999998</v>
      </c>
      <c r="D106" s="69">
        <v>8588.4927604106888</v>
      </c>
      <c r="E106" s="70">
        <v>9718.3092395893109</v>
      </c>
      <c r="F106" s="72">
        <v>7845.4849999999997</v>
      </c>
      <c r="G106" s="69">
        <v>7283.6394833026561</v>
      </c>
      <c r="H106" s="70">
        <v>8407.3305166973423</v>
      </c>
      <c r="I106" s="72">
        <v>1307.9159</v>
      </c>
      <c r="J106" s="69">
        <v>1138.4552466050884</v>
      </c>
      <c r="K106" s="70">
        <v>1477.3765533949115</v>
      </c>
      <c r="M106" s="67" t="s">
        <v>159</v>
      </c>
      <c r="N106" s="68">
        <f t="shared" si="2"/>
        <v>48</v>
      </c>
      <c r="O106" s="72">
        <v>1188.8348000000001</v>
      </c>
      <c r="P106" s="69">
        <v>1042.0898208702947</v>
      </c>
      <c r="Q106" s="70">
        <v>1335.5797791297055</v>
      </c>
      <c r="R106" s="69">
        <v>466.09505999999999</v>
      </c>
      <c r="S106" s="69">
        <v>392.30505131265568</v>
      </c>
      <c r="T106" s="69">
        <v>539.8850686873443</v>
      </c>
      <c r="U106" s="72">
        <v>1379.193</v>
      </c>
      <c r="V106" s="69">
        <v>1377.922</v>
      </c>
      <c r="W106" s="70">
        <v>1508.0686100095465</v>
      </c>
      <c r="X106" s="69">
        <v>1517.3620000000001</v>
      </c>
      <c r="Y106" s="69">
        <v>1338.3892350617714</v>
      </c>
      <c r="Z106" s="69">
        <v>1696.3347649382288</v>
      </c>
      <c r="AA106" s="72">
        <v>955.66841999999997</v>
      </c>
      <c r="AB106" s="69">
        <v>841.40317972337414</v>
      </c>
      <c r="AC106" s="70">
        <v>1069.9336602766259</v>
      </c>
      <c r="AD106" s="69">
        <v>696.41881699999999</v>
      </c>
      <c r="AE106" s="69">
        <v>610.15817344077288</v>
      </c>
      <c r="AF106" s="69">
        <v>782.6794605592271</v>
      </c>
      <c r="AG106" s="72">
        <v>221.36806999999999</v>
      </c>
      <c r="AH106" s="69">
        <v>176.64807145081957</v>
      </c>
      <c r="AI106" s="70">
        <v>266.08806854918038</v>
      </c>
      <c r="AJ106" s="69">
        <v>578.92675999999994</v>
      </c>
      <c r="AK106" s="69">
        <v>472.55832136120949</v>
      </c>
      <c r="AL106" s="69">
        <v>685.29519863879045</v>
      </c>
      <c r="AM106" s="72">
        <v>841.61842999999999</v>
      </c>
      <c r="AN106" s="69">
        <v>721.42824712792799</v>
      </c>
      <c r="AO106" s="70">
        <v>961.80861287207199</v>
      </c>
      <c r="AQ106" s="67" t="s">
        <v>159</v>
      </c>
      <c r="AR106" s="68">
        <f t="shared" si="3"/>
        <v>48</v>
      </c>
      <c r="AS106" s="72">
        <v>116.29168859384698</v>
      </c>
      <c r="AT106" s="69">
        <v>17.813792345639996</v>
      </c>
      <c r="AU106" s="70">
        <v>214.76958484205397</v>
      </c>
      <c r="AV106" s="69">
        <v>453.90831834952354</v>
      </c>
      <c r="AW106" s="69">
        <v>255.37550876975922</v>
      </c>
      <c r="AX106" s="69">
        <v>652.44112792928786</v>
      </c>
      <c r="AY106" s="72">
        <v>431.1667662757016</v>
      </c>
      <c r="AZ106" s="69">
        <v>291.29996246225687</v>
      </c>
      <c r="BA106" s="70">
        <v>571.03357008914634</v>
      </c>
      <c r="BB106" s="69">
        <v>404.55785166732375</v>
      </c>
      <c r="BC106" s="69">
        <v>268.74023140401926</v>
      </c>
      <c r="BD106" s="69">
        <v>540.37547193062824</v>
      </c>
      <c r="BE106" s="72">
        <v>383.39264259302246</v>
      </c>
      <c r="BF106" s="69">
        <v>215.95777378473755</v>
      </c>
      <c r="BG106" s="70">
        <v>550.82751140130733</v>
      </c>
      <c r="BH106" s="69">
        <v>116.39030607767772</v>
      </c>
      <c r="BI106" s="69">
        <v>24.713220968141101</v>
      </c>
      <c r="BJ106" s="69">
        <v>208.06739118721435</v>
      </c>
      <c r="BK106" s="72">
        <v>193.87376531360454</v>
      </c>
      <c r="BL106" s="69">
        <v>126.57706429845936</v>
      </c>
      <c r="BM106" s="70">
        <v>261.17046632874974</v>
      </c>
      <c r="BN106" s="69">
        <v>376.90723678194229</v>
      </c>
      <c r="BO106" s="69">
        <v>321.64409968912975</v>
      </c>
      <c r="BP106" s="70">
        <v>432.17037387475483</v>
      </c>
    </row>
    <row r="107" spans="1:68" x14ac:dyDescent="0.3">
      <c r="A107" s="67" t="s">
        <v>160</v>
      </c>
      <c r="B107" s="71">
        <v>49</v>
      </c>
      <c r="C107" s="69">
        <v>9292.6651999999995</v>
      </c>
      <c r="D107" s="69">
        <v>8727.7569604106884</v>
      </c>
      <c r="E107" s="70">
        <v>9857.5734395893105</v>
      </c>
      <c r="F107" s="72">
        <v>7963.8429999999998</v>
      </c>
      <c r="G107" s="69">
        <v>7401.9974833026563</v>
      </c>
      <c r="H107" s="70">
        <v>8525.6885166973425</v>
      </c>
      <c r="I107" s="72">
        <v>1328.8230000000001</v>
      </c>
      <c r="J107" s="69">
        <v>1159.3623466050885</v>
      </c>
      <c r="K107" s="70">
        <v>1498.2836533949117</v>
      </c>
      <c r="M107" s="67" t="s">
        <v>160</v>
      </c>
      <c r="N107" s="68">
        <f t="shared" si="2"/>
        <v>49</v>
      </c>
      <c r="O107" s="72">
        <v>1221.3130000000001</v>
      </c>
      <c r="P107" s="69">
        <v>1074.5680208702947</v>
      </c>
      <c r="Q107" s="70">
        <v>1368.0579791297055</v>
      </c>
      <c r="R107" s="69">
        <v>478.2543</v>
      </c>
      <c r="S107" s="69">
        <v>404.46429131265569</v>
      </c>
      <c r="T107" s="69">
        <v>552.04430868734426</v>
      </c>
      <c r="U107" s="72">
        <v>1413.4590000000001</v>
      </c>
      <c r="V107" s="69">
        <v>1405.4380000000001</v>
      </c>
      <c r="W107" s="70">
        <v>1542.3346100095466</v>
      </c>
      <c r="X107" s="69">
        <v>1496.1559999999999</v>
      </c>
      <c r="Y107" s="69">
        <v>1317.1832350617713</v>
      </c>
      <c r="Z107" s="69">
        <v>1675.1287649382286</v>
      </c>
      <c r="AA107" s="72">
        <v>981.91260999999997</v>
      </c>
      <c r="AB107" s="69">
        <v>867.64736972337414</v>
      </c>
      <c r="AC107" s="70">
        <v>1096.1778502766258</v>
      </c>
      <c r="AD107" s="69">
        <v>714.44799799999998</v>
      </c>
      <c r="AE107" s="69">
        <v>628.18735444077288</v>
      </c>
      <c r="AF107" s="69">
        <v>800.70864155922709</v>
      </c>
      <c r="AG107" s="72">
        <v>227.32088999999999</v>
      </c>
      <c r="AH107" s="69">
        <v>182.60089145081957</v>
      </c>
      <c r="AI107" s="70">
        <v>272.04088854918041</v>
      </c>
      <c r="AJ107" s="69">
        <v>593.95894999999996</v>
      </c>
      <c r="AK107" s="69">
        <v>487.59051136120951</v>
      </c>
      <c r="AL107" s="69">
        <v>700.32738863879047</v>
      </c>
      <c r="AM107" s="72">
        <v>837.02096900000004</v>
      </c>
      <c r="AN107" s="69">
        <v>716.83078612792815</v>
      </c>
      <c r="AO107" s="70">
        <v>957.21115187207192</v>
      </c>
      <c r="AQ107" s="67" t="s">
        <v>160</v>
      </c>
      <c r="AR107" s="68">
        <f t="shared" si="3"/>
        <v>49</v>
      </c>
      <c r="AS107" s="72">
        <v>105.3464542541445</v>
      </c>
      <c r="AT107" s="69">
        <v>6.2829707165581254</v>
      </c>
      <c r="AU107" s="70">
        <v>204.4099377917309</v>
      </c>
      <c r="AV107" s="69">
        <v>446.18919052290744</v>
      </c>
      <c r="AW107" s="69">
        <v>246.47582881678912</v>
      </c>
      <c r="AX107" s="69">
        <v>645.90255222902579</v>
      </c>
      <c r="AY107" s="72">
        <v>439.47177720039042</v>
      </c>
      <c r="AZ107" s="69">
        <v>298.773271800705</v>
      </c>
      <c r="BA107" s="70">
        <v>580.17028260007578</v>
      </c>
      <c r="BB107" s="69">
        <v>387.88832322296275</v>
      </c>
      <c r="BC107" s="69">
        <v>251.26307936969556</v>
      </c>
      <c r="BD107" s="69">
        <v>524.51356707622995</v>
      </c>
      <c r="BE107" s="72">
        <v>375.36957749243857</v>
      </c>
      <c r="BF107" s="69">
        <v>206.93907682453397</v>
      </c>
      <c r="BG107" s="70">
        <v>543.80007816034322</v>
      </c>
      <c r="BH107" s="69">
        <v>109.60095605370469</v>
      </c>
      <c r="BI107" s="69">
        <v>17.378723882616441</v>
      </c>
      <c r="BJ107" s="69">
        <v>201.82318822479294</v>
      </c>
      <c r="BK107" s="72">
        <v>186.09788001849566</v>
      </c>
      <c r="BL107" s="69">
        <v>118.40100704362146</v>
      </c>
      <c r="BM107" s="70">
        <v>253.79475299336985</v>
      </c>
      <c r="BN107" s="69">
        <v>336.40031374867459</v>
      </c>
      <c r="BO107" s="69">
        <v>280.93516174738664</v>
      </c>
      <c r="BP107" s="70">
        <v>391.86546574996254</v>
      </c>
    </row>
    <row r="108" spans="1:68" x14ac:dyDescent="0.3">
      <c r="A108" s="67" t="s">
        <v>161</v>
      </c>
      <c r="B108" s="71">
        <v>50</v>
      </c>
      <c r="C108" s="69">
        <v>8933.2309999999998</v>
      </c>
      <c r="D108" s="69">
        <v>8368.3227604106887</v>
      </c>
      <c r="E108" s="70">
        <v>9498.1392395893108</v>
      </c>
      <c r="F108" s="72">
        <v>7646.942</v>
      </c>
      <c r="G108" s="69">
        <v>7085.0964833026565</v>
      </c>
      <c r="H108" s="70">
        <v>8208.7875166973427</v>
      </c>
      <c r="I108" s="72">
        <v>1286.289</v>
      </c>
      <c r="J108" s="69">
        <v>1116.8283466050884</v>
      </c>
      <c r="K108" s="70">
        <v>1455.7496533949115</v>
      </c>
      <c r="M108" s="67" t="s">
        <v>161</v>
      </c>
      <c r="N108" s="68">
        <f t="shared" si="2"/>
        <v>50</v>
      </c>
      <c r="O108" s="72">
        <v>1157.6300000000001</v>
      </c>
      <c r="P108" s="69">
        <v>1010.8850208702947</v>
      </c>
      <c r="Q108" s="70">
        <v>1304.3749791297055</v>
      </c>
      <c r="R108" s="69">
        <v>453.35388999999998</v>
      </c>
      <c r="S108" s="69">
        <v>379.56388131265567</v>
      </c>
      <c r="T108" s="69">
        <v>527.14389868734429</v>
      </c>
      <c r="U108" s="72">
        <v>1341.86</v>
      </c>
      <c r="V108" s="69">
        <v>1325.7950000000001</v>
      </c>
      <c r="W108" s="70">
        <v>1470.7356100095465</v>
      </c>
      <c r="X108" s="69">
        <v>1472.9090000000001</v>
      </c>
      <c r="Y108" s="69">
        <v>1293.9362350617714</v>
      </c>
      <c r="Z108" s="69">
        <v>1651.8817649382288</v>
      </c>
      <c r="AA108" s="72">
        <v>929.63391000000001</v>
      </c>
      <c r="AB108" s="69">
        <v>815.36866972337418</v>
      </c>
      <c r="AC108" s="70">
        <v>1043.899150276626</v>
      </c>
      <c r="AD108" s="69">
        <v>677.152511</v>
      </c>
      <c r="AE108" s="69">
        <v>590.8918674407729</v>
      </c>
      <c r="AF108" s="69">
        <v>763.41315455922711</v>
      </c>
      <c r="AG108" s="72">
        <v>215.27977000000001</v>
      </c>
      <c r="AH108" s="69">
        <v>170.5597714508196</v>
      </c>
      <c r="AI108" s="70">
        <v>259.99976854918043</v>
      </c>
      <c r="AJ108" s="69">
        <v>563.11757999999998</v>
      </c>
      <c r="AK108" s="69">
        <v>456.74914136120952</v>
      </c>
      <c r="AL108" s="69">
        <v>669.48601863879048</v>
      </c>
      <c r="AM108" s="72">
        <v>836.00534000000005</v>
      </c>
      <c r="AN108" s="69">
        <v>715.81515712792816</v>
      </c>
      <c r="AO108" s="70">
        <v>956.19552287207193</v>
      </c>
      <c r="AQ108" s="67" t="s">
        <v>161</v>
      </c>
      <c r="AR108" s="68">
        <f t="shared" si="3"/>
        <v>50</v>
      </c>
      <c r="AS108" s="72">
        <v>141.47688292972708</v>
      </c>
      <c r="AT108" s="69">
        <v>41.827950747202095</v>
      </c>
      <c r="AU108" s="70">
        <v>241.12581511225207</v>
      </c>
      <c r="AV108" s="69">
        <v>450.20062145211745</v>
      </c>
      <c r="AW108" s="69">
        <v>249.30698712876759</v>
      </c>
      <c r="AX108" s="69">
        <v>651.09425577546733</v>
      </c>
      <c r="AY108" s="72">
        <v>443.76003802165997</v>
      </c>
      <c r="AZ108" s="69">
        <v>302.23002795052946</v>
      </c>
      <c r="BA108" s="70">
        <v>585.29004809279047</v>
      </c>
      <c r="BB108" s="69">
        <v>392.98110515895689</v>
      </c>
      <c r="BC108" s="69">
        <v>255.54842892978351</v>
      </c>
      <c r="BD108" s="69">
        <v>530.41378138813025</v>
      </c>
      <c r="BE108" s="72">
        <v>368.93611260957175</v>
      </c>
      <c r="BF108" s="69">
        <v>199.51021580919678</v>
      </c>
      <c r="BG108" s="70">
        <v>538.36200940994672</v>
      </c>
      <c r="BH108" s="69">
        <v>118.69354185936255</v>
      </c>
      <c r="BI108" s="69">
        <v>25.926291696480263</v>
      </c>
      <c r="BJ108" s="69">
        <v>211.46079202224485</v>
      </c>
      <c r="BK108" s="72">
        <v>179.90758361375572</v>
      </c>
      <c r="BL108" s="69">
        <v>111.81063342440842</v>
      </c>
      <c r="BM108" s="70">
        <v>248.00453380310302</v>
      </c>
      <c r="BN108" s="69">
        <v>341.82130834222357</v>
      </c>
      <c r="BO108" s="69">
        <v>286.15095442616962</v>
      </c>
      <c r="BP108" s="70">
        <v>397.49166225827753</v>
      </c>
    </row>
    <row r="109" spans="1:68" x14ac:dyDescent="0.3">
      <c r="A109" s="67" t="s">
        <v>162</v>
      </c>
      <c r="B109" s="71">
        <v>51</v>
      </c>
      <c r="C109" s="69">
        <v>9444.7369999999992</v>
      </c>
      <c r="D109" s="69">
        <v>8879.8287604106881</v>
      </c>
      <c r="E109" s="70">
        <v>10009.64523958931</v>
      </c>
      <c r="F109" s="72">
        <v>7928.8760000000002</v>
      </c>
      <c r="G109" s="69">
        <v>7367.0304833026566</v>
      </c>
      <c r="H109" s="70">
        <v>8490.7215166973438</v>
      </c>
      <c r="I109" s="72">
        <v>1515.8610000000001</v>
      </c>
      <c r="J109" s="69">
        <v>1346.4003466050885</v>
      </c>
      <c r="K109" s="70">
        <v>1685.3216533949117</v>
      </c>
      <c r="M109" s="67" t="s">
        <v>162</v>
      </c>
      <c r="N109" s="68">
        <f t="shared" si="2"/>
        <v>51</v>
      </c>
      <c r="O109" s="72">
        <v>1221.3599999999999</v>
      </c>
      <c r="P109" s="69">
        <v>1074.6150208702945</v>
      </c>
      <c r="Q109" s="70">
        <v>1368.1049791297053</v>
      </c>
      <c r="R109" s="69">
        <v>478.85615000000001</v>
      </c>
      <c r="S109" s="69">
        <v>405.0661413126557</v>
      </c>
      <c r="T109" s="69">
        <v>552.64615868734427</v>
      </c>
      <c r="U109" s="72">
        <v>1418.1769999999999</v>
      </c>
      <c r="V109" s="69">
        <v>1399.1479999999999</v>
      </c>
      <c r="W109" s="70">
        <v>1547.0526100095465</v>
      </c>
      <c r="X109" s="69">
        <v>1504.4259999999999</v>
      </c>
      <c r="Y109" s="69">
        <v>1325.4532350617712</v>
      </c>
      <c r="Z109" s="69">
        <v>1683.3987649382286</v>
      </c>
      <c r="AA109" s="72">
        <v>981.13226599999996</v>
      </c>
      <c r="AB109" s="69">
        <v>866.86702572337413</v>
      </c>
      <c r="AC109" s="70">
        <v>1095.3975062766258</v>
      </c>
      <c r="AD109" s="69">
        <v>715.42043999999999</v>
      </c>
      <c r="AE109" s="69">
        <v>629.15979644077288</v>
      </c>
      <c r="AF109" s="69">
        <v>801.68108355922709</v>
      </c>
      <c r="AG109" s="72">
        <v>227.30267000000001</v>
      </c>
      <c r="AH109" s="69">
        <v>182.58267145081959</v>
      </c>
      <c r="AI109" s="70">
        <v>272.02266854918042</v>
      </c>
      <c r="AJ109" s="69">
        <v>594.82812999999999</v>
      </c>
      <c r="AK109" s="69">
        <v>488.45969136120954</v>
      </c>
      <c r="AL109" s="69">
        <v>701.1965686387905</v>
      </c>
      <c r="AM109" s="72">
        <v>787.37354000000005</v>
      </c>
      <c r="AN109" s="69">
        <v>667.18335712792805</v>
      </c>
      <c r="AO109" s="70">
        <v>907.56372287207205</v>
      </c>
      <c r="AQ109" s="67" t="s">
        <v>162</v>
      </c>
      <c r="AR109" s="68">
        <f t="shared" si="3"/>
        <v>51</v>
      </c>
      <c r="AS109" s="72">
        <v>121.08344173774876</v>
      </c>
      <c r="AT109" s="69">
        <v>20.849187811082857</v>
      </c>
      <c r="AU109" s="70">
        <v>221.31769566441466</v>
      </c>
      <c r="AV109" s="69">
        <v>438.84974052960229</v>
      </c>
      <c r="AW109" s="69">
        <v>236.77608942279542</v>
      </c>
      <c r="AX109" s="69">
        <v>640.92339163640918</v>
      </c>
      <c r="AY109" s="72">
        <v>379.49982743397265</v>
      </c>
      <c r="AZ109" s="69">
        <v>237.1384929268574</v>
      </c>
      <c r="BA109" s="70">
        <v>521.86116194108786</v>
      </c>
      <c r="BB109" s="69">
        <v>359.10300975432665</v>
      </c>
      <c r="BC109" s="69">
        <v>220.86307616683987</v>
      </c>
      <c r="BD109" s="69">
        <v>497.34294334181345</v>
      </c>
      <c r="BE109" s="72">
        <v>348.72857006600236</v>
      </c>
      <c r="BF109" s="69">
        <v>178.30749289343643</v>
      </c>
      <c r="BG109" s="70">
        <v>519.14964723856826</v>
      </c>
      <c r="BH109" s="69">
        <v>133.46865637243292</v>
      </c>
      <c r="BI109" s="69">
        <v>40.156506354878431</v>
      </c>
      <c r="BJ109" s="69">
        <v>226.78080638998739</v>
      </c>
      <c r="BK109" s="72">
        <v>194.54315473370477</v>
      </c>
      <c r="BL109" s="69">
        <v>126.04621404990341</v>
      </c>
      <c r="BM109" s="70">
        <v>263.04009541750611</v>
      </c>
      <c r="BN109" s="69">
        <v>359.41595490525492</v>
      </c>
      <c r="BO109" s="69">
        <v>303.53720944583642</v>
      </c>
      <c r="BP109" s="70">
        <v>415.29470036467342</v>
      </c>
    </row>
    <row r="110" spans="1:68" ht="15" thickBot="1" x14ac:dyDescent="0.35">
      <c r="A110" s="73" t="s">
        <v>163</v>
      </c>
      <c r="B110" s="74">
        <v>52</v>
      </c>
      <c r="C110" s="75">
        <v>9549.2639999999992</v>
      </c>
      <c r="D110" s="75">
        <v>8984.3557604106882</v>
      </c>
      <c r="E110" s="76">
        <v>10114.17223958931</v>
      </c>
      <c r="F110" s="77">
        <v>8037.1019999999999</v>
      </c>
      <c r="G110" s="75">
        <v>7475.2564833026563</v>
      </c>
      <c r="H110" s="76">
        <v>8598.9475166973425</v>
      </c>
      <c r="I110" s="77">
        <v>1512.162</v>
      </c>
      <c r="J110" s="75">
        <v>1342.7013466050885</v>
      </c>
      <c r="K110" s="76">
        <v>1681.6226533949116</v>
      </c>
      <c r="M110" s="73" t="s">
        <v>163</v>
      </c>
      <c r="N110" s="79">
        <f t="shared" si="2"/>
        <v>52</v>
      </c>
      <c r="O110" s="77">
        <v>1235.5229999999999</v>
      </c>
      <c r="P110" s="75">
        <v>1088.7780208702945</v>
      </c>
      <c r="Q110" s="76">
        <v>1382.2679791297053</v>
      </c>
      <c r="R110" s="75">
        <v>485.44623999999999</v>
      </c>
      <c r="S110" s="75">
        <v>411.65623131265568</v>
      </c>
      <c r="T110" s="75">
        <v>559.2362486873443</v>
      </c>
      <c r="U110" s="77">
        <v>1440.8579999999999</v>
      </c>
      <c r="V110" s="75">
        <v>1412.4090000000001</v>
      </c>
      <c r="W110" s="76">
        <v>1569.7336100095465</v>
      </c>
      <c r="X110" s="75">
        <v>1476.8330000000001</v>
      </c>
      <c r="Y110" s="75">
        <v>1297.8602350617714</v>
      </c>
      <c r="Z110" s="75">
        <v>1655.8057649382288</v>
      </c>
      <c r="AA110" s="77">
        <v>992.22357</v>
      </c>
      <c r="AB110" s="75">
        <v>877.95832972337416</v>
      </c>
      <c r="AC110" s="76">
        <v>1106.4888102766258</v>
      </c>
      <c r="AD110" s="75">
        <v>725.51279</v>
      </c>
      <c r="AE110" s="75">
        <v>639.25214644077289</v>
      </c>
      <c r="AF110" s="75">
        <v>811.7734335592271</v>
      </c>
      <c r="AG110" s="77">
        <v>230.10247000000001</v>
      </c>
      <c r="AH110" s="75">
        <v>185.38247145081959</v>
      </c>
      <c r="AI110" s="76">
        <v>274.82246854918043</v>
      </c>
      <c r="AJ110" s="75">
        <v>603.14448000000004</v>
      </c>
      <c r="AK110" s="75">
        <v>496.77604136120959</v>
      </c>
      <c r="AL110" s="75">
        <v>709.51291863879055</v>
      </c>
      <c r="AM110" s="77">
        <v>847.45894999999996</v>
      </c>
      <c r="AN110" s="75">
        <v>727.26876712792796</v>
      </c>
      <c r="AO110" s="76">
        <v>967.64913287207196</v>
      </c>
      <c r="AQ110" s="73" t="s">
        <v>163</v>
      </c>
      <c r="AR110" s="79">
        <f t="shared" si="3"/>
        <v>52</v>
      </c>
      <c r="AS110" s="77">
        <v>127.01183080356381</v>
      </c>
      <c r="AT110" s="75">
        <v>25.087204746025364</v>
      </c>
      <c r="AU110" s="76">
        <v>228.93645686110227</v>
      </c>
      <c r="AV110" s="75">
        <v>445.44490129230621</v>
      </c>
      <c r="AW110" s="75">
        <v>239.96343644086352</v>
      </c>
      <c r="AX110" s="75">
        <v>650.92636614374896</v>
      </c>
      <c r="AY110" s="77">
        <v>390.13462993203791</v>
      </c>
      <c r="AZ110" s="75">
        <v>245.37248309842283</v>
      </c>
      <c r="BA110" s="76">
        <v>534.89677676565293</v>
      </c>
      <c r="BB110" s="75">
        <v>404.05012374869818</v>
      </c>
      <c r="BC110" s="75">
        <v>263.47888203094965</v>
      </c>
      <c r="BD110" s="75">
        <v>544.62136546644672</v>
      </c>
      <c r="BE110" s="77">
        <v>288.86721513037168</v>
      </c>
      <c r="BF110" s="75">
        <v>115.57212006391742</v>
      </c>
      <c r="BG110" s="76">
        <v>462.16231019682596</v>
      </c>
      <c r="BH110" s="75">
        <v>97.970099196350091</v>
      </c>
      <c r="BI110" s="75">
        <v>3.0843129049438289</v>
      </c>
      <c r="BJ110" s="75">
        <v>192.85588548775635</v>
      </c>
      <c r="BK110" s="77">
        <v>183.26182397491331</v>
      </c>
      <c r="BL110" s="75">
        <v>113.60973607300986</v>
      </c>
      <c r="BM110" s="76">
        <v>252.91391187681677</v>
      </c>
      <c r="BN110" s="75">
        <v>319.62705165395141</v>
      </c>
      <c r="BO110" s="75">
        <v>261.40632226014202</v>
      </c>
      <c r="BP110" s="76">
        <v>377.8477810477608</v>
      </c>
    </row>
    <row r="111" spans="1:68" x14ac:dyDescent="0.3">
      <c r="C111" s="54"/>
      <c r="D111" s="54"/>
      <c r="E111" s="54"/>
      <c r="F111" s="54"/>
      <c r="I111" s="54"/>
      <c r="P111" s="10"/>
      <c r="Q111" s="54"/>
      <c r="R111" s="54"/>
      <c r="S111" s="54"/>
      <c r="AT111" s="10"/>
      <c r="AU111" s="54"/>
      <c r="AV111" s="54"/>
      <c r="AW111" s="54"/>
      <c r="BB111">
        <v>380.18691410827569</v>
      </c>
      <c r="BC111">
        <v>238.81741808393033</v>
      </c>
      <c r="BD111">
        <v>521.55641013262107</v>
      </c>
    </row>
    <row r="112" spans="1:68" x14ac:dyDescent="0.3">
      <c r="P112" s="10"/>
      <c r="Q112" s="54"/>
      <c r="R112" s="54"/>
      <c r="S112" s="54"/>
      <c r="AT112" s="10"/>
      <c r="AU112" s="54"/>
      <c r="AV112" s="54"/>
      <c r="AW112" s="54"/>
    </row>
    <row r="113" spans="16:49" x14ac:dyDescent="0.3">
      <c r="P113" s="10"/>
      <c r="Q113" s="54"/>
      <c r="R113" s="54"/>
      <c r="S113" s="54"/>
      <c r="AT113" s="10"/>
      <c r="AU113" s="54"/>
      <c r="AV113" s="54"/>
      <c r="AW113" s="54"/>
    </row>
    <row r="114" spans="16:49" x14ac:dyDescent="0.3">
      <c r="P114" s="10"/>
      <c r="Q114" s="54"/>
      <c r="R114" s="54"/>
      <c r="S114" s="54"/>
      <c r="AT114" s="10"/>
      <c r="AU114" s="54"/>
      <c r="AV114" s="54"/>
      <c r="AW114" s="54"/>
    </row>
    <row r="115" spans="16:49" x14ac:dyDescent="0.3">
      <c r="P115" s="10"/>
      <c r="Q115" s="54"/>
      <c r="R115" s="54"/>
      <c r="S115" s="54"/>
      <c r="AT115" s="10"/>
      <c r="AU115" s="54"/>
      <c r="AV115" s="54"/>
      <c r="AW115" s="54"/>
    </row>
    <row r="116" spans="16:49" x14ac:dyDescent="0.3">
      <c r="P116" s="10"/>
      <c r="Q116" s="54"/>
      <c r="R116" s="54"/>
      <c r="S116" s="54"/>
      <c r="AT116" s="10"/>
      <c r="AU116" s="54"/>
      <c r="AV116" s="54"/>
      <c r="AW116" s="54"/>
    </row>
    <row r="117" spans="16:49" x14ac:dyDescent="0.3">
      <c r="P117" s="10"/>
      <c r="Q117" s="54"/>
      <c r="R117" s="54"/>
      <c r="S117" s="54"/>
      <c r="AT117" s="10"/>
      <c r="AU117" s="54"/>
      <c r="AV117" s="54"/>
      <c r="AW117" s="54"/>
    </row>
    <row r="118" spans="16:49" x14ac:dyDescent="0.3">
      <c r="P118" s="10"/>
      <c r="Q118" s="54"/>
      <c r="R118" s="54"/>
      <c r="S118" s="54"/>
      <c r="AT118" s="10"/>
      <c r="AU118" s="54"/>
      <c r="AV118" s="54"/>
      <c r="AW118" s="54"/>
    </row>
    <row r="119" spans="16:49" x14ac:dyDescent="0.3">
      <c r="P119" s="10"/>
      <c r="Q119" s="54"/>
      <c r="R119" s="54"/>
      <c r="S119" s="54"/>
      <c r="AT119" s="10"/>
      <c r="AU119" s="54"/>
      <c r="AV119" s="54"/>
      <c r="AW119" s="54"/>
    </row>
    <row r="120" spans="16:49" x14ac:dyDescent="0.3">
      <c r="P120" s="10"/>
      <c r="Q120" s="54"/>
      <c r="R120" s="54"/>
      <c r="S120" s="54"/>
      <c r="AT120" s="10"/>
      <c r="AU120" s="54"/>
      <c r="AV120" s="54"/>
      <c r="AW120" s="54"/>
    </row>
    <row r="121" spans="16:49" x14ac:dyDescent="0.3">
      <c r="P121" s="10"/>
      <c r="Q121" s="54"/>
      <c r="R121" s="54"/>
      <c r="S121" s="54"/>
      <c r="AT121" s="10"/>
      <c r="AU121" s="54"/>
      <c r="AV121" s="54"/>
      <c r="AW121" s="54"/>
    </row>
    <row r="122" spans="16:49" x14ac:dyDescent="0.3">
      <c r="P122" s="10"/>
      <c r="Q122" s="54"/>
      <c r="R122" s="54"/>
      <c r="S122" s="54"/>
      <c r="AT122" s="10"/>
      <c r="AU122" s="54"/>
      <c r="AV122" s="54"/>
      <c r="AW122" s="54"/>
    </row>
    <row r="123" spans="16:49" x14ac:dyDescent="0.3">
      <c r="P123" s="10"/>
      <c r="Q123" s="54"/>
      <c r="R123" s="54"/>
      <c r="S123" s="54"/>
      <c r="AT123" s="10"/>
      <c r="AU123" s="54"/>
      <c r="AV123" s="54"/>
      <c r="AW123" s="54"/>
    </row>
    <row r="124" spans="16:49" x14ac:dyDescent="0.3">
      <c r="P124" s="10"/>
      <c r="Q124" s="54"/>
      <c r="R124" s="54"/>
      <c r="S124" s="54"/>
      <c r="AT124" s="10"/>
      <c r="AU124" s="54"/>
      <c r="AV124" s="54"/>
      <c r="AW124" s="54"/>
    </row>
    <row r="125" spans="16:49" x14ac:dyDescent="0.3">
      <c r="P125" s="10"/>
      <c r="Q125" s="54"/>
      <c r="R125" s="54"/>
      <c r="S125" s="54"/>
      <c r="AT125" s="10"/>
      <c r="AU125" s="54"/>
      <c r="AV125" s="54"/>
      <c r="AW125" s="54"/>
    </row>
    <row r="126" spans="16:49" x14ac:dyDescent="0.3">
      <c r="P126" s="10"/>
      <c r="Q126" s="54"/>
      <c r="R126" s="54"/>
      <c r="S126" s="54"/>
      <c r="AT126" s="10"/>
      <c r="AU126" s="54"/>
      <c r="AV126" s="54"/>
      <c r="AW126" s="54"/>
    </row>
    <row r="127" spans="16:49" x14ac:dyDescent="0.3">
      <c r="P127" s="10"/>
      <c r="Q127" s="54"/>
      <c r="R127" s="54"/>
      <c r="S127" s="54"/>
      <c r="AT127" s="10"/>
      <c r="AU127" s="54"/>
      <c r="AV127" s="54"/>
      <c r="AW127" s="54"/>
    </row>
    <row r="128" spans="16:49" x14ac:dyDescent="0.3">
      <c r="P128" s="10"/>
      <c r="Q128" s="54"/>
      <c r="R128" s="54"/>
      <c r="S128" s="54"/>
      <c r="AT128" s="10"/>
      <c r="AU128" s="54"/>
      <c r="AV128" s="54"/>
      <c r="AW128" s="54"/>
    </row>
    <row r="129" spans="16:49" x14ac:dyDescent="0.3">
      <c r="P129" s="10"/>
      <c r="Q129" s="54"/>
      <c r="R129" s="54"/>
      <c r="S129" s="54"/>
      <c r="AT129" s="10"/>
      <c r="AU129" s="54"/>
      <c r="AV129" s="54"/>
      <c r="AW129" s="54"/>
    </row>
    <row r="130" spans="16:49" x14ac:dyDescent="0.3">
      <c r="P130" s="10"/>
      <c r="Q130" s="54"/>
      <c r="R130" s="54"/>
      <c r="S130" s="54"/>
      <c r="AT130" s="10"/>
      <c r="AU130" s="54"/>
      <c r="AV130" s="54"/>
      <c r="AW130" s="54"/>
    </row>
    <row r="131" spans="16:49" x14ac:dyDescent="0.3">
      <c r="P131" s="10"/>
      <c r="Q131" s="54"/>
      <c r="R131" s="54"/>
      <c r="S131" s="54"/>
      <c r="AT131" s="10"/>
      <c r="AU131" s="54"/>
      <c r="AV131" s="54"/>
      <c r="AW131" s="54"/>
    </row>
    <row r="132" spans="16:49" x14ac:dyDescent="0.3">
      <c r="P132" s="10"/>
      <c r="Q132" s="54"/>
      <c r="R132" s="54"/>
      <c r="S132" s="54"/>
      <c r="AT132" s="10"/>
      <c r="AU132" s="54"/>
      <c r="AV132" s="54"/>
      <c r="AW132" s="54"/>
    </row>
    <row r="133" spans="16:49" x14ac:dyDescent="0.3">
      <c r="P133" s="10"/>
      <c r="Q133" s="54"/>
      <c r="R133" s="54"/>
      <c r="S133" s="54"/>
      <c r="AT133" s="10"/>
      <c r="AU133" s="54"/>
      <c r="AV133" s="54"/>
      <c r="AW133" s="54"/>
    </row>
    <row r="134" spans="16:49" x14ac:dyDescent="0.3">
      <c r="P134" s="10"/>
      <c r="Q134" s="54"/>
      <c r="R134" s="54"/>
      <c r="S134" s="54"/>
      <c r="AT134" s="10"/>
      <c r="AU134" s="54"/>
      <c r="AV134" s="54"/>
      <c r="AW134" s="54"/>
    </row>
    <row r="135" spans="16:49" x14ac:dyDescent="0.3">
      <c r="P135" s="10"/>
      <c r="Q135" s="54"/>
      <c r="R135" s="54"/>
      <c r="S135" s="54"/>
      <c r="AT135" s="10"/>
      <c r="AU135" s="54"/>
      <c r="AV135" s="54"/>
      <c r="AW135" s="54"/>
    </row>
    <row r="136" spans="16:49" x14ac:dyDescent="0.3">
      <c r="P136" s="10"/>
      <c r="Q136" s="54"/>
      <c r="R136" s="54"/>
      <c r="S136" s="54"/>
      <c r="AT136" s="10"/>
      <c r="AU136" s="54"/>
      <c r="AV136" s="54"/>
      <c r="AW136" s="54"/>
    </row>
    <row r="137" spans="16:49" x14ac:dyDescent="0.3">
      <c r="P137" s="10"/>
      <c r="Q137" s="54"/>
      <c r="R137" s="54"/>
      <c r="S137" s="54"/>
      <c r="AT137" s="10"/>
      <c r="AU137" s="54"/>
      <c r="AV137" s="54"/>
      <c r="AW137" s="54"/>
    </row>
    <row r="138" spans="16:49" x14ac:dyDescent="0.3">
      <c r="P138" s="10"/>
      <c r="Q138" s="54"/>
      <c r="R138" s="54"/>
      <c r="S138" s="54"/>
      <c r="AT138" s="10"/>
      <c r="AU138" s="54"/>
      <c r="AV138" s="54"/>
      <c r="AW138" s="54"/>
    </row>
    <row r="139" spans="16:49" x14ac:dyDescent="0.3">
      <c r="P139" s="10"/>
      <c r="Q139" s="54"/>
      <c r="R139" s="54"/>
      <c r="S139" s="54"/>
      <c r="AT139" s="10"/>
      <c r="AU139" s="54"/>
      <c r="AV139" s="54"/>
      <c r="AW139" s="54"/>
    </row>
    <row r="140" spans="16:49" x14ac:dyDescent="0.3">
      <c r="P140" s="10"/>
      <c r="Q140" s="54"/>
      <c r="R140" s="54"/>
      <c r="S140" s="54"/>
      <c r="AT140" s="10"/>
      <c r="AU140" s="54"/>
      <c r="AV140" s="54"/>
      <c r="AW140" s="54"/>
    </row>
    <row r="141" spans="16:49" x14ac:dyDescent="0.3">
      <c r="P141" s="10"/>
      <c r="Q141" s="54"/>
      <c r="R141" s="54"/>
      <c r="S141" s="54"/>
      <c r="AT141" s="10"/>
      <c r="AU141" s="54"/>
      <c r="AV141" s="54"/>
      <c r="AW141" s="54"/>
    </row>
    <row r="142" spans="16:49" x14ac:dyDescent="0.3">
      <c r="P142" s="10"/>
      <c r="Q142" s="54"/>
      <c r="R142" s="54"/>
      <c r="S142" s="54"/>
      <c r="AT142" s="10"/>
      <c r="AU142" s="54"/>
      <c r="AV142" s="54"/>
      <c r="AW142" s="54"/>
    </row>
    <row r="143" spans="16:49" x14ac:dyDescent="0.3">
      <c r="P143" s="10"/>
      <c r="Q143" s="54"/>
      <c r="R143" s="54"/>
      <c r="S143" s="54"/>
      <c r="AT143" s="10"/>
      <c r="AU143" s="54"/>
      <c r="AV143" s="54"/>
      <c r="AW143" s="54"/>
    </row>
    <row r="144" spans="16:49" x14ac:dyDescent="0.3">
      <c r="P144" s="10"/>
      <c r="Q144" s="54"/>
      <c r="R144" s="54"/>
      <c r="S144" s="54"/>
      <c r="AT144" s="10"/>
      <c r="AU144" s="54"/>
      <c r="AV144" s="54"/>
      <c r="AW144" s="54"/>
    </row>
    <row r="145" spans="16:49" x14ac:dyDescent="0.3">
      <c r="P145" s="10"/>
      <c r="Q145" s="54"/>
      <c r="R145" s="54"/>
      <c r="S145" s="54"/>
      <c r="AT145" s="10"/>
      <c r="AU145" s="54"/>
      <c r="AV145" s="54"/>
      <c r="AW145" s="54"/>
    </row>
    <row r="146" spans="16:49" x14ac:dyDescent="0.3">
      <c r="P146" s="10"/>
      <c r="Q146" s="54"/>
      <c r="R146" s="54"/>
      <c r="S146" s="54"/>
      <c r="AT146" s="10"/>
      <c r="AU146" s="54"/>
      <c r="AV146" s="54"/>
      <c r="AW146" s="54"/>
    </row>
    <row r="147" spans="16:49" x14ac:dyDescent="0.3">
      <c r="P147" s="10"/>
      <c r="Q147" s="54"/>
      <c r="R147" s="54"/>
      <c r="S147" s="54"/>
      <c r="AT147" s="10"/>
      <c r="AU147" s="54"/>
      <c r="AV147" s="54"/>
      <c r="AW147" s="54"/>
    </row>
    <row r="148" spans="16:49" x14ac:dyDescent="0.3">
      <c r="P148" s="10"/>
      <c r="Q148" s="54"/>
      <c r="R148" s="54"/>
      <c r="S148" s="54"/>
      <c r="AT148" s="10"/>
      <c r="AU148" s="54"/>
      <c r="AV148" s="54"/>
      <c r="AW148" s="54"/>
    </row>
    <row r="149" spans="16:49" x14ac:dyDescent="0.3">
      <c r="P149" s="10"/>
      <c r="Q149" s="54"/>
      <c r="R149" s="54"/>
      <c r="S149" s="54"/>
      <c r="AT149" s="10"/>
      <c r="AU149" s="54"/>
      <c r="AV149" s="54"/>
      <c r="AW149" s="54"/>
    </row>
    <row r="150" spans="16:49" x14ac:dyDescent="0.3">
      <c r="P150" s="10"/>
      <c r="Q150" s="54"/>
      <c r="R150" s="54"/>
      <c r="S150" s="54"/>
      <c r="AT150" s="10"/>
      <c r="AU150" s="54"/>
      <c r="AV150" s="54"/>
      <c r="AW150" s="54"/>
    </row>
    <row r="151" spans="16:49" x14ac:dyDescent="0.3">
      <c r="P151" s="10"/>
      <c r="Q151" s="54"/>
      <c r="R151" s="54"/>
      <c r="S151" s="54"/>
      <c r="AT151" s="10"/>
      <c r="AU151" s="54"/>
      <c r="AV151" s="54"/>
      <c r="AW151" s="54"/>
    </row>
    <row r="152" spans="16:49" x14ac:dyDescent="0.3">
      <c r="P152" s="10"/>
      <c r="Q152" s="54"/>
      <c r="R152" s="54"/>
      <c r="S152" s="54"/>
      <c r="AT152" s="10"/>
      <c r="AU152" s="54"/>
      <c r="AV152" s="54"/>
      <c r="AW152" s="54"/>
    </row>
    <row r="153" spans="16:49" x14ac:dyDescent="0.3">
      <c r="P153" s="10"/>
      <c r="Q153" s="54"/>
      <c r="R153" s="54"/>
      <c r="S153" s="54"/>
      <c r="AT153" s="10"/>
      <c r="AU153" s="54"/>
      <c r="AV153" s="54"/>
      <c r="AW153" s="54"/>
    </row>
    <row r="154" spans="16:49" x14ac:dyDescent="0.3">
      <c r="P154" s="10"/>
      <c r="Q154" s="54"/>
      <c r="R154" s="54"/>
      <c r="S154" s="54"/>
      <c r="AT154" s="10"/>
      <c r="AU154" s="54"/>
      <c r="AV154" s="54"/>
      <c r="AW154" s="54"/>
    </row>
    <row r="155" spans="16:49" x14ac:dyDescent="0.3">
      <c r="P155" s="10"/>
      <c r="Q155" s="10"/>
      <c r="R155" s="10"/>
      <c r="S155" s="10"/>
      <c r="AT155" s="10"/>
      <c r="AU155" s="10"/>
      <c r="AV155" s="10"/>
      <c r="AW155" s="10"/>
    </row>
    <row r="156" spans="16:49" x14ac:dyDescent="0.3">
      <c r="P156" s="10"/>
      <c r="Q156" s="10"/>
      <c r="R156" s="10"/>
      <c r="S156" s="10"/>
      <c r="AT156" s="10"/>
      <c r="AU156" s="10"/>
      <c r="AV156" s="10"/>
      <c r="AW156" s="10"/>
    </row>
    <row r="157" spans="16:49" x14ac:dyDescent="0.3">
      <c r="P157" s="10"/>
      <c r="Q157" s="10"/>
      <c r="R157" s="10"/>
      <c r="S157" s="10"/>
      <c r="AT157" s="10"/>
      <c r="AU157" s="10"/>
      <c r="AV157" s="10"/>
      <c r="AW157" s="10"/>
    </row>
    <row r="158" spans="16:49" x14ac:dyDescent="0.3">
      <c r="P158" s="10"/>
      <c r="Q158" s="10"/>
      <c r="R158" s="10"/>
      <c r="S158" s="10"/>
      <c r="AT158" s="10"/>
      <c r="AU158" s="10"/>
      <c r="AV158" s="10"/>
      <c r="AW158" s="10"/>
    </row>
    <row r="159" spans="16:49" x14ac:dyDescent="0.3">
      <c r="P159" s="10"/>
      <c r="Q159" s="10"/>
      <c r="R159" s="10"/>
      <c r="S159" s="10"/>
      <c r="AT159" s="10"/>
      <c r="AU159" s="10"/>
      <c r="AV159" s="10"/>
      <c r="AW159" s="10"/>
    </row>
    <row r="160" spans="16:49" x14ac:dyDescent="0.3">
      <c r="P160" s="10"/>
      <c r="Q160" s="10"/>
      <c r="R160" s="10"/>
      <c r="S160" s="10"/>
      <c r="AT160" s="10"/>
      <c r="AU160" s="10"/>
      <c r="AV160" s="10"/>
      <c r="AW160" s="10"/>
    </row>
    <row r="161" spans="16:49" x14ac:dyDescent="0.3">
      <c r="P161" s="10"/>
      <c r="Q161" s="10"/>
      <c r="R161" s="10"/>
      <c r="S161" s="10"/>
      <c r="AT161" s="10"/>
      <c r="AU161" s="10"/>
      <c r="AV161" s="10"/>
      <c r="AW161" s="10"/>
    </row>
    <row r="162" spans="16:49" x14ac:dyDescent="0.3">
      <c r="P162" s="10"/>
      <c r="Q162" s="10"/>
      <c r="R162" s="10"/>
      <c r="S162" s="10"/>
      <c r="AT162" s="10"/>
      <c r="AU162" s="10"/>
      <c r="AV162" s="10"/>
      <c r="AW162" s="10"/>
    </row>
    <row r="163" spans="16:49" x14ac:dyDescent="0.3">
      <c r="P163" s="10"/>
      <c r="Q163" s="10"/>
      <c r="R163" s="10"/>
      <c r="S163" s="10"/>
      <c r="AT163" s="10"/>
      <c r="AU163" s="10"/>
      <c r="AV163" s="10"/>
      <c r="AW163" s="10"/>
    </row>
    <row r="164" spans="16:49" x14ac:dyDescent="0.3">
      <c r="P164" s="10"/>
      <c r="Q164" s="10"/>
      <c r="R164" s="10"/>
      <c r="S164" s="10"/>
      <c r="AT164" s="10"/>
      <c r="AU164" s="10"/>
      <c r="AV164" s="10"/>
      <c r="AW164" s="10"/>
    </row>
    <row r="165" spans="16:49" x14ac:dyDescent="0.3">
      <c r="P165" s="10"/>
      <c r="Q165" s="10"/>
      <c r="R165" s="10"/>
      <c r="S165" s="10"/>
      <c r="AT165" s="10"/>
      <c r="AU165" s="10"/>
      <c r="AV165" s="10"/>
      <c r="AW165" s="10"/>
    </row>
  </sheetData>
  <mergeCells count="55">
    <mergeCell ref="AD2:AF2"/>
    <mergeCell ref="A1:K1"/>
    <mergeCell ref="M1:AO1"/>
    <mergeCell ref="AQ1:BP1"/>
    <mergeCell ref="A2:A3"/>
    <mergeCell ref="B2:B3"/>
    <mergeCell ref="C2:E2"/>
    <mergeCell ref="F2:H2"/>
    <mergeCell ref="I2:K2"/>
    <mergeCell ref="M2:M3"/>
    <mergeCell ref="N2:N3"/>
    <mergeCell ref="O2:Q2"/>
    <mergeCell ref="R2:T2"/>
    <mergeCell ref="U2:W2"/>
    <mergeCell ref="X2:Z2"/>
    <mergeCell ref="AA2:AC2"/>
    <mergeCell ref="AS2:AU2"/>
    <mergeCell ref="AH3:AI3"/>
    <mergeCell ref="AK3:AL3"/>
    <mergeCell ref="AN3:AO3"/>
    <mergeCell ref="AT3:AU3"/>
    <mergeCell ref="AG2:AI2"/>
    <mergeCell ref="AJ2:AL2"/>
    <mergeCell ref="AM2:AO2"/>
    <mergeCell ref="AQ2:AQ3"/>
    <mergeCell ref="AR2:AR3"/>
    <mergeCell ref="BN2:BP2"/>
    <mergeCell ref="D3:E3"/>
    <mergeCell ref="G3:H3"/>
    <mergeCell ref="J3:K3"/>
    <mergeCell ref="P3:Q3"/>
    <mergeCell ref="S3:T3"/>
    <mergeCell ref="V3:W3"/>
    <mergeCell ref="Y3:Z3"/>
    <mergeCell ref="AB3:AC3"/>
    <mergeCell ref="AE3:AF3"/>
    <mergeCell ref="AV2:AX2"/>
    <mergeCell ref="AY2:BA2"/>
    <mergeCell ref="BB2:BD2"/>
    <mergeCell ref="BE2:BG2"/>
    <mergeCell ref="BH2:BJ2"/>
    <mergeCell ref="BK2:BM2"/>
    <mergeCell ref="BO3:BP3"/>
    <mergeCell ref="A4:K4"/>
    <mergeCell ref="M4:AO4"/>
    <mergeCell ref="AQ4:BP4"/>
    <mergeCell ref="A58:K58"/>
    <mergeCell ref="M58:AO58"/>
    <mergeCell ref="AQ58:BP58"/>
    <mergeCell ref="AW3:AX3"/>
    <mergeCell ref="AZ3:BA3"/>
    <mergeCell ref="BC3:BD3"/>
    <mergeCell ref="BF3:BG3"/>
    <mergeCell ref="BI3:BJ3"/>
    <mergeCell ref="BL3:BM3"/>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A531F5920D9D4EB263C8D969142F4C" ma:contentTypeVersion="9" ma:contentTypeDescription="Create a new document." ma:contentTypeScope="" ma:versionID="36228c656f6df27b74deceecc42c9b61">
  <xsd:schema xmlns:xsd="http://www.w3.org/2001/XMLSchema" xmlns:xs="http://www.w3.org/2001/XMLSchema" xmlns:p="http://schemas.microsoft.com/office/2006/metadata/properties" xmlns:ns3="eb636870-dbf1-40b4-a856-d0f4e9d0f510" targetNamespace="http://schemas.microsoft.com/office/2006/metadata/properties" ma:root="true" ma:fieldsID="2dc64024bd750d014b5fc6f09becceea" ns3:_="">
    <xsd:import namespace="eb636870-dbf1-40b4-a856-d0f4e9d0f51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636870-dbf1-40b4-a856-d0f4e9d0f5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6FD93F-A152-466C-8E85-C23D05CAF21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b636870-dbf1-40b4-a856-d0f4e9d0f510"/>
    <ds:schemaRef ds:uri="http://www.w3.org/XML/1998/namespace"/>
    <ds:schemaRef ds:uri="http://purl.org/dc/dcmitype/"/>
  </ds:schemaRefs>
</ds:datastoreItem>
</file>

<file path=customXml/itemProps2.xml><?xml version="1.0" encoding="utf-8"?>
<ds:datastoreItem xmlns:ds="http://schemas.openxmlformats.org/officeDocument/2006/customXml" ds:itemID="{36147515-4F30-4F16-A23A-17EF13C28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636870-dbf1-40b4-a856-d0f4e9d0f5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166FFB-0F2D-4EAD-8035-533D42B736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Information</vt:lpstr>
      <vt:lpstr>Total deaths 1+yr</vt:lpstr>
      <vt:lpstr>Province natural 1+yr</vt:lpstr>
      <vt:lpstr>Metro natural 1+yr </vt:lpstr>
      <vt:lpstr>Weekly excesses</vt:lpstr>
      <vt:lpstr>Predicted deaths</vt:lpstr>
      <vt:lpstr>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Bradshaw</dc:creator>
  <cp:lastModifiedBy>Debbie Bradshaw</cp:lastModifiedBy>
  <dcterms:created xsi:type="dcterms:W3CDTF">2020-06-29T18:46:32Z</dcterms:created>
  <dcterms:modified xsi:type="dcterms:W3CDTF">2021-02-03T14:28:00Z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0x0101006DA531F5920D9D4EB263C8D969142F4C</vt:lpwstr>
  </property>
</Properties>
</file>