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User\Documents\"/>
    </mc:Choice>
  </mc:AlternateContent>
  <bookViews>
    <workbookView xWindow="120" yWindow="60" windowWidth="15180" windowHeight="8580"/>
  </bookViews>
  <sheets>
    <sheet name="Heath insurance" sheetId="2" r:id="rId1"/>
    <sheet name="Maternal and child welfare" sheetId="6" r:id="rId2"/>
    <sheet name="Council housing" sheetId="7" r:id="rId3"/>
    <sheet name="Secondary schools" sheetId="5" r:id="rId4"/>
    <sheet name="Universities" sheetId="4" r:id="rId5"/>
    <sheet name="Отчет о совместимости" sheetId="8" r:id="rId6"/>
  </sheets>
  <calcPr calcId="152511"/>
</workbook>
</file>

<file path=xl/calcChain.xml><?xml version="1.0" encoding="utf-8"?>
<calcChain xmlns="http://schemas.openxmlformats.org/spreadsheetml/2006/main">
  <c r="E36" i="2" l="1"/>
  <c r="D36" i="2"/>
  <c r="C36" i="2"/>
  <c r="C17" i="2"/>
  <c r="C29" i="2"/>
  <c r="D29" i="2"/>
  <c r="D17" i="2"/>
  <c r="D37" i="2"/>
  <c r="C37" i="2"/>
  <c r="D30" i="2"/>
  <c r="C30" i="2"/>
  <c r="D18" i="2"/>
  <c r="C18" i="2"/>
  <c r="E35" i="2"/>
  <c r="E34" i="2"/>
  <c r="E33" i="2"/>
  <c r="E32" i="2"/>
  <c r="E31" i="2"/>
  <c r="E28" i="2"/>
  <c r="E27" i="2"/>
  <c r="E26" i="2"/>
  <c r="E25" i="2"/>
  <c r="E24" i="2"/>
  <c r="E23" i="2"/>
  <c r="E22" i="2"/>
  <c r="E21" i="2"/>
  <c r="E20" i="2"/>
  <c r="E19" i="2"/>
  <c r="E16" i="2"/>
  <c r="E15" i="2"/>
  <c r="E14" i="2"/>
  <c r="E13" i="2"/>
  <c r="E12" i="2"/>
  <c r="E11" i="2"/>
  <c r="E10" i="2"/>
  <c r="E8" i="2"/>
  <c r="E9" i="2"/>
  <c r="E7" i="2"/>
  <c r="E17" i="2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F26" i="7"/>
  <c r="E26" i="7"/>
  <c r="D26" i="7"/>
  <c r="C26" i="7"/>
  <c r="I8" i="2"/>
  <c r="I9" i="2"/>
  <c r="I10" i="2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7" i="2"/>
  <c r="E18" i="2" l="1"/>
  <c r="F18" i="2" s="1"/>
  <c r="E29" i="2"/>
  <c r="D38" i="2"/>
  <c r="C38" i="2"/>
  <c r="E38" i="2" s="1"/>
  <c r="E37" i="2"/>
  <c r="F35" i="2" s="1"/>
  <c r="E30" i="2"/>
  <c r="F29" i="2" s="1"/>
</calcChain>
</file>

<file path=xl/sharedStrings.xml><?xml version="1.0" encoding="utf-8"?>
<sst xmlns="http://schemas.openxmlformats.org/spreadsheetml/2006/main" count="98" uniqueCount="75">
  <si>
    <t>TOTAL</t>
  </si>
  <si>
    <t>Total local authority houses</t>
  </si>
  <si>
    <t>Housing Act 1923</t>
  </si>
  <si>
    <t>Housing and Town Planning Act 1919</t>
  </si>
  <si>
    <t>Housing (Financial Provisions) Act 1924</t>
  </si>
  <si>
    <t>Men</t>
  </si>
  <si>
    <t>Women</t>
  </si>
  <si>
    <t xml:space="preserve">Men </t>
  </si>
  <si>
    <t>Number eligible ('000s)</t>
  </si>
  <si>
    <t>Total population ('000s)</t>
  </si>
  <si>
    <t>Maintained by local authorities</t>
  </si>
  <si>
    <t>Maintained by voluntary organisations</t>
  </si>
  <si>
    <t>Number of health visitors</t>
  </si>
  <si>
    <t>Number of new entrants to secondary schools</t>
  </si>
  <si>
    <t>Total secondary school population</t>
  </si>
  <si>
    <t>% of public elementary school pupils entering secondary schools</t>
  </si>
  <si>
    <t>1922-3</t>
  </si>
  <si>
    <t>1921-2</t>
  </si>
  <si>
    <t>1920-1</t>
  </si>
  <si>
    <t>1923-4</t>
  </si>
  <si>
    <t>1924-5</t>
  </si>
  <si>
    <t>1925-6</t>
  </si>
  <si>
    <t>1926-7</t>
  </si>
  <si>
    <t>1927-8</t>
  </si>
  <si>
    <t>1928-9</t>
  </si>
  <si>
    <t>1929-30</t>
  </si>
  <si>
    <t>1930-1</t>
  </si>
  <si>
    <t>1931-2</t>
  </si>
  <si>
    <t>1932-3</t>
  </si>
  <si>
    <t>1933-4</t>
  </si>
  <si>
    <t>1934-5</t>
  </si>
  <si>
    <t>1935-6</t>
  </si>
  <si>
    <t>1936-7</t>
  </si>
  <si>
    <t>1937-8</t>
  </si>
  <si>
    <t>Full-time students</t>
  </si>
  <si>
    <t>Part-time students</t>
  </si>
  <si>
    <t>Arts</t>
  </si>
  <si>
    <t>Pure science</t>
  </si>
  <si>
    <t>Medicine</t>
  </si>
  <si>
    <t>Technology</t>
  </si>
  <si>
    <t>Agriculture</t>
  </si>
  <si>
    <t>Full-time students studying in each subject area</t>
  </si>
  <si>
    <t>Number of students</t>
  </si>
  <si>
    <r>
      <t xml:space="preserve">University education in England and Wales, 1920/1-1937/8 (Source: Harris, </t>
    </r>
    <r>
      <rPr>
        <b/>
        <i/>
        <sz val="10"/>
        <rFont val="Arial"/>
        <family val="2"/>
      </rPr>
      <t>Origins of the British Welfare State</t>
    </r>
    <r>
      <rPr>
        <b/>
        <sz val="10"/>
        <rFont val="Arial"/>
        <family val="2"/>
      </rPr>
      <t>, p. 279)</t>
    </r>
  </si>
  <si>
    <t xml:space="preserve">TOTAL  </t>
  </si>
  <si>
    <t>% maintained by local authorities</t>
  </si>
  <si>
    <t>% maintained by voluntary organisations</t>
  </si>
  <si>
    <t>PERCENT</t>
  </si>
  <si>
    <t>Universities' income per full-time student (£)</t>
  </si>
  <si>
    <t xml:space="preserve">Number of houses (in '000s) built by local authorities under various Housing </t>
  </si>
  <si>
    <t>Housing Acts 1925-38 (slum clearance, general)</t>
  </si>
  <si>
    <r>
      <t xml:space="preserve">Attendance at secondary schools in England and Wales, 1924-38 (Source: Harris, </t>
    </r>
    <r>
      <rPr>
        <b/>
        <i/>
        <sz val="10"/>
        <rFont val="Arial"/>
        <family val="2"/>
      </rPr>
      <t>Origins of the British Welfare State</t>
    </r>
    <r>
      <rPr>
        <b/>
        <sz val="10"/>
        <rFont val="Arial"/>
        <family val="2"/>
      </rPr>
      <t>, p. 276)</t>
    </r>
  </si>
  <si>
    <t>Universities' total income (to nearest £1,000)</t>
  </si>
  <si>
    <t>Number of men and women ('000s) entitled to benefits under the national health insurance scheme in the UK, 1914-38</t>
  </si>
  <si>
    <t>(Source: Harris, Origins of the British Welfare State, p. 224.)</t>
  </si>
  <si>
    <t>Percentage of full-time students studying Arts subjects</t>
  </si>
  <si>
    <r>
      <t xml:space="preserve">Maternal and child welfare services in England, 1918-1938 (Source: Harris, </t>
    </r>
    <r>
      <rPr>
        <b/>
        <i/>
        <sz val="10"/>
        <rFont val="Arial"/>
        <family val="2"/>
      </rPr>
      <t>Origins of the British Welfare State</t>
    </r>
    <r>
      <rPr>
        <b/>
        <sz val="10"/>
        <rFont val="Arial"/>
        <family val="2"/>
      </rPr>
      <t>, p. 236)</t>
    </r>
  </si>
  <si>
    <r>
      <t>Acts, 1920-1939 (Source: Harris,</t>
    </r>
    <r>
      <rPr>
        <b/>
        <i/>
        <sz val="10"/>
        <rFont val="Arial"/>
        <family val="2"/>
      </rPr>
      <t xml:space="preserve"> Origins of the British Welfare State</t>
    </r>
    <r>
      <rPr>
        <b/>
        <sz val="10"/>
        <rFont val="Arial"/>
        <family val="2"/>
      </rPr>
      <t>, p. 261</t>
    </r>
  </si>
  <si>
    <t>GROWTH %</t>
  </si>
  <si>
    <t>Eligible men as % of all men</t>
  </si>
  <si>
    <t>Eligible women as % of all women</t>
  </si>
  <si>
    <t>Males as % of number eligible</t>
  </si>
  <si>
    <t>1914-1923</t>
  </si>
  <si>
    <t>1924-1933</t>
  </si>
  <si>
    <t>1934-1938</t>
  </si>
  <si>
    <t>Total</t>
  </si>
  <si>
    <t>Среднее</t>
  </si>
  <si>
    <t>Отчет о совместимости для Копия rg_freeman_quantitativeskills_20100131_04.xls</t>
  </si>
  <si>
    <t>Дата отчета: 18.09.2018 14:47</t>
  </si>
  <si>
    <t>Некоторые свойства данной книги не поддерживаются более ранними версиями Excel. Открытие книги в более ранней версии Excel или ее сохранение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</si>
  <si>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</si>
  <si>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</si>
  <si>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Версия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</si>
  <si>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</si>
  <si>
    <t>Excel 97–2003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</si>
</sst>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₽&quot;_-;\-* #,##0.00\ &quot;₽&quot;_-;_-* &quot;-&quot;??\ &quot;₽&quot;_-;_-@_-"/>
    <numFmt numFmtId="172" formatCode="0.0"/>
    <numFmt numFmtId="173" formatCode="&quot;£&quot;#,##0"/>
    <numFmt numFmtId="176" formatCode="#,##0.00\ &quot;₽&quot;"/>
  </numFmts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5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/>
    <xf numFmtId="0" fontId="0" fillId="0" borderId="0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2" fontId="0" fillId="0" borderId="8" xfId="0" applyNumberFormat="1" applyBorder="1"/>
    <xf numFmtId="2" fontId="0" fillId="0" borderId="9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Border="1" applyAlignment="1">
      <alignment vertical="center" wrapText="1"/>
    </xf>
    <xf numFmtId="172" fontId="1" fillId="0" borderId="1" xfId="0" applyNumberFormat="1" applyFont="1" applyBorder="1"/>
    <xf numFmtId="172" fontId="0" fillId="0" borderId="10" xfId="0" applyNumberFormat="1" applyBorder="1"/>
    <xf numFmtId="172" fontId="0" fillId="0" borderId="8" xfId="0" applyNumberFormat="1" applyBorder="1"/>
    <xf numFmtId="172" fontId="0" fillId="0" borderId="9" xfId="0" applyNumberFormat="1" applyBorder="1"/>
    <xf numFmtId="172" fontId="1" fillId="0" borderId="10" xfId="0" applyNumberFormat="1" applyFont="1" applyBorder="1"/>
    <xf numFmtId="172" fontId="1" fillId="0" borderId="8" xfId="0" applyNumberFormat="1" applyFont="1" applyBorder="1"/>
    <xf numFmtId="172" fontId="1" fillId="0" borderId="9" xfId="0" applyNumberFormat="1" applyFont="1" applyBorder="1"/>
    <xf numFmtId="0" fontId="0" fillId="0" borderId="11" xfId="0" applyBorder="1"/>
    <xf numFmtId="172" fontId="0" fillId="0" borderId="3" xfId="0" applyNumberFormat="1" applyBorder="1"/>
    <xf numFmtId="172" fontId="0" fillId="0" borderId="4" xfId="0" applyNumberFormat="1" applyBorder="1"/>
    <xf numFmtId="172" fontId="1" fillId="0" borderId="1" xfId="0" applyNumberFormat="1" applyFont="1" applyBorder="1" applyAlignment="1">
      <alignment horizontal="right"/>
    </xf>
    <xf numFmtId="3" fontId="0" fillId="0" borderId="8" xfId="0" applyNumberFormat="1" applyBorder="1"/>
    <xf numFmtId="3" fontId="0" fillId="0" borderId="9" xfId="0" applyNumberFormat="1" applyBorder="1"/>
    <xf numFmtId="173" fontId="0" fillId="0" borderId="8" xfId="0" applyNumberFormat="1" applyBorder="1"/>
    <xf numFmtId="173" fontId="0" fillId="0" borderId="9" xfId="0" applyNumberFormat="1" applyBorder="1"/>
    <xf numFmtId="0" fontId="1" fillId="0" borderId="0" xfId="0" applyFont="1" applyBorder="1" applyAlignment="1">
      <alignment horizontal="center"/>
    </xf>
    <xf numFmtId="172" fontId="0" fillId="0" borderId="0" xfId="0" applyNumberFormat="1"/>
    <xf numFmtId="3" fontId="0" fillId="0" borderId="10" xfId="0" applyNumberFormat="1" applyBorder="1"/>
    <xf numFmtId="172" fontId="0" fillId="0" borderId="10" xfId="0" applyNumberFormat="1" applyBorder="1" applyAlignment="1">
      <alignment horizontal="right"/>
    </xf>
    <xf numFmtId="172" fontId="0" fillId="0" borderId="8" xfId="0" applyNumberFormat="1" applyBorder="1" applyAlignment="1">
      <alignment horizontal="right"/>
    </xf>
    <xf numFmtId="172" fontId="0" fillId="0" borderId="9" xfId="0" applyNumberFormat="1" applyBorder="1" applyAlignment="1">
      <alignment horizontal="right"/>
    </xf>
    <xf numFmtId="1" fontId="0" fillId="0" borderId="12" xfId="0" applyNumberFormat="1" applyBorder="1"/>
    <xf numFmtId="1" fontId="0" fillId="0" borderId="2" xfId="0" applyNumberFormat="1" applyBorder="1"/>
    <xf numFmtId="1" fontId="0" fillId="0" borderId="6" xfId="0" applyNumberFormat="1" applyBorder="1"/>
    <xf numFmtId="1" fontId="0" fillId="0" borderId="10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8" xfId="0" applyFont="1" applyBorder="1"/>
    <xf numFmtId="0" fontId="1" fillId="0" borderId="0" xfId="0" applyFont="1" applyBorder="1"/>
    <xf numFmtId="1" fontId="0" fillId="0" borderId="0" xfId="0" applyNumberFormat="1" applyBorder="1" applyAlignment="1">
      <alignment horizontal="right"/>
    </xf>
    <xf numFmtId="0" fontId="3" fillId="0" borderId="0" xfId="0" applyFont="1" applyBorder="1"/>
    <xf numFmtId="1" fontId="0" fillId="0" borderId="0" xfId="0" applyNumberFormat="1" applyFill="1" applyBorder="1" applyAlignment="1">
      <alignment horizontal="right"/>
    </xf>
    <xf numFmtId="0" fontId="4" fillId="0" borderId="0" xfId="0" applyFont="1"/>
    <xf numFmtId="10" fontId="0" fillId="0" borderId="8" xfId="0" applyNumberFormat="1" applyBorder="1" applyAlignment="1">
      <alignment horizontal="right"/>
    </xf>
    <xf numFmtId="10" fontId="0" fillId="0" borderId="0" xfId="0" applyNumberFormat="1"/>
    <xf numFmtId="176" fontId="0" fillId="0" borderId="4" xfId="0" applyNumberFormat="1" applyBorder="1"/>
    <xf numFmtId="44" fontId="0" fillId="0" borderId="4" xfId="0" applyNumberFormat="1" applyBorder="1"/>
    <xf numFmtId="176" fontId="0" fillId="0" borderId="2" xfId="0" applyNumberFormat="1" applyBorder="1"/>
    <xf numFmtId="44" fontId="0" fillId="0" borderId="0" xfId="0" applyNumberFormat="1" applyBorder="1"/>
    <xf numFmtId="44" fontId="0" fillId="0" borderId="2" xfId="0" applyNumberFormat="1" applyBorder="1"/>
    <xf numFmtId="0" fontId="0" fillId="0" borderId="8" xfId="0" applyNumberFormat="1" applyBorder="1" applyAlignment="1">
      <alignment horizontal="right"/>
    </xf>
    <xf numFmtId="0" fontId="4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0" fillId="0" borderId="17" xfId="0" applyNumberFormat="1" applyBorder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8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topLeftCell="B13" workbookViewId="0">
      <selection activeCell="E28" sqref="E28"/>
    </sheetView>
  </sheetViews>
  <sheetFormatPr defaultRowHeight="12.75" outlineLevelRow="2" x14ac:dyDescent="0.2"/>
  <cols>
    <col min="3" max="3" width="12.85546875" bestFit="1" customWidth="1"/>
    <col min="4" max="4" width="11.85546875" bestFit="1" customWidth="1"/>
    <col min="5" max="6" width="10.140625" customWidth="1"/>
    <col min="11" max="11" width="11.5703125" customWidth="1"/>
    <col min="12" max="12" width="11.7109375" customWidth="1"/>
  </cols>
  <sheetData>
    <row r="2" spans="2:12" x14ac:dyDescent="0.2">
      <c r="B2" s="1" t="s">
        <v>53</v>
      </c>
    </row>
    <row r="3" spans="2:12" x14ac:dyDescent="0.2">
      <c r="B3" s="1" t="s">
        <v>54</v>
      </c>
    </row>
    <row r="4" spans="2:12" x14ac:dyDescent="0.2">
      <c r="B4" s="1"/>
    </row>
    <row r="5" spans="2:12" ht="51" customHeight="1" x14ac:dyDescent="0.2">
      <c r="B5" s="25"/>
      <c r="C5" s="54" t="s">
        <v>8</v>
      </c>
      <c r="D5" s="55"/>
      <c r="E5" s="56"/>
      <c r="F5" s="59" t="s">
        <v>61</v>
      </c>
      <c r="G5" s="54" t="s">
        <v>9</v>
      </c>
      <c r="H5" s="55"/>
      <c r="I5" s="56"/>
      <c r="J5" s="61"/>
      <c r="K5" s="57" t="s">
        <v>59</v>
      </c>
      <c r="L5" s="59" t="s">
        <v>60</v>
      </c>
    </row>
    <row r="6" spans="2:12" x14ac:dyDescent="0.2">
      <c r="B6" s="24"/>
      <c r="C6" s="2" t="s">
        <v>5</v>
      </c>
      <c r="D6" s="2" t="s">
        <v>6</v>
      </c>
      <c r="E6" s="2" t="s">
        <v>44</v>
      </c>
      <c r="F6" s="60"/>
      <c r="G6" s="2" t="s">
        <v>7</v>
      </c>
      <c r="H6" s="2" t="s">
        <v>6</v>
      </c>
      <c r="I6" s="16" t="s">
        <v>0</v>
      </c>
      <c r="J6" s="62"/>
      <c r="K6" s="58"/>
      <c r="L6" s="60"/>
    </row>
    <row r="7" spans="2:12" outlineLevel="2" x14ac:dyDescent="0.2">
      <c r="B7" s="12">
        <v>1914</v>
      </c>
      <c r="C7" s="6">
        <v>9667</v>
      </c>
      <c r="D7" s="4">
        <v>4020</v>
      </c>
      <c r="E7" s="51">
        <f>SUM(C7:D7)</f>
        <v>13687</v>
      </c>
      <c r="F7" s="45"/>
      <c r="G7" s="5">
        <v>20187</v>
      </c>
      <c r="H7" s="34">
        <v>21527</v>
      </c>
      <c r="I7" s="18">
        <f>G7+H7</f>
        <v>41714</v>
      </c>
      <c r="J7" s="12">
        <v>1914</v>
      </c>
      <c r="K7" s="45"/>
      <c r="L7" s="45"/>
    </row>
    <row r="8" spans="2:12" outlineLevel="2" x14ac:dyDescent="0.2">
      <c r="B8" s="12">
        <v>1915</v>
      </c>
      <c r="C8" s="7">
        <v>9947</v>
      </c>
      <c r="D8" s="4">
        <v>4146</v>
      </c>
      <c r="E8" s="52">
        <f>SUM(C8:D8)</f>
        <v>14093</v>
      </c>
      <c r="F8" s="46"/>
      <c r="G8" s="5">
        <v>18311</v>
      </c>
      <c r="H8" s="17">
        <v>21744</v>
      </c>
      <c r="I8" s="19">
        <f t="shared" ref="I8:I32" si="0">G8+H8</f>
        <v>40055</v>
      </c>
      <c r="J8" s="12">
        <v>1915</v>
      </c>
      <c r="K8" s="46"/>
      <c r="L8" s="46"/>
    </row>
    <row r="9" spans="2:12" outlineLevel="2" x14ac:dyDescent="0.2">
      <c r="B9" s="12">
        <v>1916</v>
      </c>
      <c r="C9" s="7">
        <v>10316</v>
      </c>
      <c r="D9" s="4">
        <v>4532</v>
      </c>
      <c r="E9" s="52">
        <f>SUM(C9:D9)</f>
        <v>14848</v>
      </c>
      <c r="F9" s="46"/>
      <c r="G9" s="5">
        <v>17536</v>
      </c>
      <c r="H9" s="17">
        <v>21901</v>
      </c>
      <c r="I9" s="19">
        <f t="shared" si="0"/>
        <v>39437</v>
      </c>
      <c r="J9" s="12">
        <v>1916</v>
      </c>
      <c r="K9" s="46"/>
      <c r="L9" s="46"/>
    </row>
    <row r="10" spans="2:12" outlineLevel="2" x14ac:dyDescent="0.2">
      <c r="B10" s="12">
        <v>1917</v>
      </c>
      <c r="C10" s="7">
        <v>10514</v>
      </c>
      <c r="D10" s="4">
        <v>4853</v>
      </c>
      <c r="E10" s="52">
        <f>SUM(C10:D10)</f>
        <v>15367</v>
      </c>
      <c r="F10" s="46"/>
      <c r="G10" s="5">
        <v>16977</v>
      </c>
      <c r="H10" s="17">
        <v>22030</v>
      </c>
      <c r="I10" s="19">
        <f t="shared" si="0"/>
        <v>39007</v>
      </c>
      <c r="J10" s="12">
        <v>1917</v>
      </c>
      <c r="K10" s="46"/>
      <c r="L10" s="46"/>
    </row>
    <row r="11" spans="2:12" outlineLevel="2" x14ac:dyDescent="0.2">
      <c r="B11" s="12">
        <v>1918</v>
      </c>
      <c r="C11" s="7">
        <v>10705</v>
      </c>
      <c r="D11" s="4">
        <v>5183</v>
      </c>
      <c r="E11" s="52">
        <f>SUM(C11:D11)</f>
        <v>15888</v>
      </c>
      <c r="F11" s="46"/>
      <c r="G11" s="5">
        <v>16742</v>
      </c>
      <c r="H11" s="17">
        <v>22094</v>
      </c>
      <c r="I11" s="19">
        <f t="shared" si="0"/>
        <v>38836</v>
      </c>
      <c r="J11" s="12">
        <v>1918</v>
      </c>
      <c r="K11" s="46"/>
      <c r="L11" s="46"/>
    </row>
    <row r="12" spans="2:12" outlineLevel="2" x14ac:dyDescent="0.2">
      <c r="B12" s="12">
        <v>1919</v>
      </c>
      <c r="C12" s="7">
        <v>10308</v>
      </c>
      <c r="D12" s="4">
        <v>5139</v>
      </c>
      <c r="E12" s="52">
        <f>SUM(C12:D12)</f>
        <v>15447</v>
      </c>
      <c r="F12" s="46"/>
      <c r="G12" s="5">
        <v>18173</v>
      </c>
      <c r="H12" s="17">
        <v>22074</v>
      </c>
      <c r="I12" s="19">
        <f t="shared" si="0"/>
        <v>40247</v>
      </c>
      <c r="J12" s="12">
        <v>1919</v>
      </c>
      <c r="K12" s="46"/>
      <c r="L12" s="46"/>
    </row>
    <row r="13" spans="2:12" outlineLevel="2" x14ac:dyDescent="0.2">
      <c r="B13" s="12">
        <v>1920</v>
      </c>
      <c r="C13" s="7">
        <v>10215</v>
      </c>
      <c r="D13" s="4">
        <v>5064</v>
      </c>
      <c r="E13" s="52">
        <f>SUM(C13:D13)</f>
        <v>15279</v>
      </c>
      <c r="F13" s="46"/>
      <c r="G13" s="5">
        <v>19920</v>
      </c>
      <c r="H13" s="17">
        <v>22192</v>
      </c>
      <c r="I13" s="19">
        <f t="shared" si="0"/>
        <v>42112</v>
      </c>
      <c r="J13" s="12">
        <v>1920</v>
      </c>
      <c r="K13" s="46"/>
      <c r="L13" s="46"/>
    </row>
    <row r="14" spans="2:12" outlineLevel="2" x14ac:dyDescent="0.2">
      <c r="B14" s="12">
        <v>1921</v>
      </c>
      <c r="C14" s="7">
        <v>10245</v>
      </c>
      <c r="D14" s="4">
        <v>4905</v>
      </c>
      <c r="E14" s="52">
        <f>SUM(C14:D14)</f>
        <v>15150</v>
      </c>
      <c r="F14" s="46"/>
      <c r="G14" s="5">
        <v>20446</v>
      </c>
      <c r="H14" s="17">
        <v>22369</v>
      </c>
      <c r="I14" s="19">
        <f t="shared" si="0"/>
        <v>42815</v>
      </c>
      <c r="J14" s="12">
        <v>1921</v>
      </c>
      <c r="K14" s="46"/>
      <c r="L14" s="46"/>
    </row>
    <row r="15" spans="2:12" outlineLevel="2" x14ac:dyDescent="0.2">
      <c r="B15" s="12">
        <v>1922</v>
      </c>
      <c r="C15" s="7">
        <v>10249</v>
      </c>
      <c r="D15" s="4">
        <v>5043</v>
      </c>
      <c r="E15" s="52">
        <f>SUM(C15:D15)</f>
        <v>15292</v>
      </c>
      <c r="F15" s="46"/>
      <c r="G15" s="5">
        <v>21226</v>
      </c>
      <c r="H15" s="17">
        <v>23146</v>
      </c>
      <c r="I15" s="19">
        <f t="shared" si="0"/>
        <v>44372</v>
      </c>
      <c r="J15" s="12">
        <v>1922</v>
      </c>
      <c r="K15" s="46"/>
      <c r="L15" s="46"/>
    </row>
    <row r="16" spans="2:12" outlineLevel="2" x14ac:dyDescent="0.2">
      <c r="B16" s="12">
        <v>1923</v>
      </c>
      <c r="C16" s="7">
        <v>10687</v>
      </c>
      <c r="D16" s="4">
        <v>5214</v>
      </c>
      <c r="E16" s="52">
        <f>SUM(C16:D16)</f>
        <v>15901</v>
      </c>
      <c r="F16" s="46"/>
      <c r="G16" s="5">
        <v>21328</v>
      </c>
      <c r="H16" s="17">
        <v>23269</v>
      </c>
      <c r="I16" s="19">
        <f t="shared" si="0"/>
        <v>44597</v>
      </c>
      <c r="J16" s="12">
        <v>1923</v>
      </c>
      <c r="K16" s="46"/>
      <c r="L16" s="46"/>
    </row>
    <row r="17" spans="2:12" outlineLevel="2" x14ac:dyDescent="0.2">
      <c r="B17" s="12" t="s">
        <v>66</v>
      </c>
      <c r="C17" s="7">
        <f>AVERAGE(C7:C16)</f>
        <v>10285.299999999999</v>
      </c>
      <c r="D17" s="4">
        <f>AVERAGE(D7:D16)</f>
        <v>4809.8999999999996</v>
      </c>
      <c r="E17" s="79">
        <f>SUM(E7:E16)</f>
        <v>150952</v>
      </c>
      <c r="F17" s="46"/>
      <c r="G17" s="5"/>
      <c r="H17" s="17"/>
      <c r="I17" s="19"/>
      <c r="J17" s="12"/>
      <c r="K17" s="46"/>
      <c r="L17" s="46"/>
    </row>
    <row r="18" spans="2:12" x14ac:dyDescent="0.2">
      <c r="B18" s="66" t="s">
        <v>62</v>
      </c>
      <c r="C18" s="75">
        <f>SUM(C7:C16)</f>
        <v>102853</v>
      </c>
      <c r="D18" s="76">
        <f>SUM(D7:D16)</f>
        <v>48099</v>
      </c>
      <c r="E18" s="52">
        <f>SUM(E7:E16)</f>
        <v>150952</v>
      </c>
      <c r="F18" s="72">
        <f>C18/E18</f>
        <v>0.68136228734962112</v>
      </c>
      <c r="G18" s="5">
        <v>21508</v>
      </c>
      <c r="H18" s="17">
        <v>23407</v>
      </c>
      <c r="I18" s="19">
        <f t="shared" si="0"/>
        <v>44915</v>
      </c>
      <c r="J18" s="12">
        <v>1924</v>
      </c>
      <c r="K18" s="46"/>
      <c r="L18" s="46"/>
    </row>
    <row r="19" spans="2:12" outlineLevel="1" x14ac:dyDescent="0.2">
      <c r="B19" s="12">
        <v>1924</v>
      </c>
      <c r="C19" s="7">
        <v>10946</v>
      </c>
      <c r="D19" s="4">
        <v>5415</v>
      </c>
      <c r="E19" s="52">
        <f>SUM(C19:D19)</f>
        <v>16361</v>
      </c>
      <c r="F19" s="46"/>
      <c r="G19" s="5">
        <v>21567</v>
      </c>
      <c r="H19" s="17">
        <v>23492</v>
      </c>
      <c r="I19" s="19">
        <f t="shared" si="0"/>
        <v>45059</v>
      </c>
      <c r="J19" s="12">
        <v>1925</v>
      </c>
      <c r="K19" s="46"/>
      <c r="L19" s="46"/>
    </row>
    <row r="20" spans="2:12" outlineLevel="1" x14ac:dyDescent="0.2">
      <c r="B20" s="12">
        <v>1925</v>
      </c>
      <c r="C20" s="7">
        <v>11110</v>
      </c>
      <c r="D20" s="4">
        <v>5513</v>
      </c>
      <c r="E20" s="52">
        <f>SUM(C20:D20)</f>
        <v>16623</v>
      </c>
      <c r="F20" s="46"/>
      <c r="G20" s="5">
        <v>21662</v>
      </c>
      <c r="H20" s="17">
        <v>23570</v>
      </c>
      <c r="I20" s="19">
        <f t="shared" si="0"/>
        <v>45232</v>
      </c>
      <c r="J20" s="12">
        <v>1926</v>
      </c>
      <c r="K20" s="46"/>
      <c r="L20" s="46"/>
    </row>
    <row r="21" spans="2:12" outlineLevel="1" x14ac:dyDescent="0.2">
      <c r="B21" s="12">
        <v>1926</v>
      </c>
      <c r="C21" s="7">
        <v>11427</v>
      </c>
      <c r="D21" s="4">
        <v>5640</v>
      </c>
      <c r="E21" s="52">
        <f>SUM(C21:D21)</f>
        <v>17067</v>
      </c>
      <c r="F21" s="46"/>
      <c r="G21" s="5">
        <v>21733</v>
      </c>
      <c r="H21" s="17">
        <v>23656</v>
      </c>
      <c r="I21" s="19">
        <f t="shared" si="0"/>
        <v>45389</v>
      </c>
      <c r="J21" s="12">
        <v>1927</v>
      </c>
      <c r="K21" s="46"/>
      <c r="L21" s="46"/>
    </row>
    <row r="22" spans="2:12" outlineLevel="1" x14ac:dyDescent="0.2">
      <c r="B22" s="12">
        <v>1927</v>
      </c>
      <c r="C22" s="7">
        <v>11607</v>
      </c>
      <c r="D22" s="4">
        <v>5747</v>
      </c>
      <c r="E22" s="52">
        <f>SUM(C22:D22)</f>
        <v>17354</v>
      </c>
      <c r="F22" s="46"/>
      <c r="G22" s="5">
        <v>21823</v>
      </c>
      <c r="H22" s="17">
        <v>24024</v>
      </c>
      <c r="I22" s="19">
        <f t="shared" si="0"/>
        <v>45847</v>
      </c>
      <c r="J22" s="12">
        <v>1928</v>
      </c>
      <c r="K22" s="46"/>
      <c r="L22" s="46"/>
    </row>
    <row r="23" spans="2:12" outlineLevel="1" x14ac:dyDescent="0.2">
      <c r="B23" s="12">
        <v>1928</v>
      </c>
      <c r="C23" s="7">
        <v>11901</v>
      </c>
      <c r="D23" s="4">
        <v>5985</v>
      </c>
      <c r="E23" s="52">
        <f>SUM(C23:D23)</f>
        <v>17886</v>
      </c>
      <c r="F23" s="46"/>
      <c r="G23" s="5">
        <v>21877</v>
      </c>
      <c r="H23" s="17">
        <v>23796</v>
      </c>
      <c r="I23" s="19">
        <f t="shared" si="0"/>
        <v>45673</v>
      </c>
      <c r="J23" s="12">
        <v>1929</v>
      </c>
      <c r="K23" s="46"/>
      <c r="L23" s="46"/>
    </row>
    <row r="24" spans="2:12" outlineLevel="1" x14ac:dyDescent="0.2">
      <c r="B24" s="12">
        <v>1929</v>
      </c>
      <c r="C24" s="7">
        <v>12064</v>
      </c>
      <c r="D24" s="4">
        <v>6097</v>
      </c>
      <c r="E24" s="52">
        <f>SUM(C24:D24)</f>
        <v>18161</v>
      </c>
      <c r="F24" s="46"/>
      <c r="G24" s="5">
        <v>21986</v>
      </c>
      <c r="H24" s="17">
        <v>23880</v>
      </c>
      <c r="I24" s="19">
        <f t="shared" si="0"/>
        <v>45866</v>
      </c>
      <c r="J24" s="12">
        <v>1930</v>
      </c>
      <c r="K24" s="46"/>
      <c r="L24" s="46"/>
    </row>
    <row r="25" spans="2:12" outlineLevel="1" x14ac:dyDescent="0.2">
      <c r="B25" s="12">
        <v>1930</v>
      </c>
      <c r="C25" s="7">
        <v>12326</v>
      </c>
      <c r="D25" s="4">
        <v>6199</v>
      </c>
      <c r="E25" s="52">
        <f>SUM(C25:D25)</f>
        <v>18525</v>
      </c>
      <c r="F25" s="46"/>
      <c r="G25" s="5">
        <v>22087</v>
      </c>
      <c r="H25" s="17">
        <v>23987</v>
      </c>
      <c r="I25" s="19">
        <f t="shared" si="0"/>
        <v>46074</v>
      </c>
      <c r="J25" s="12">
        <v>1931</v>
      </c>
      <c r="K25" s="46"/>
      <c r="L25" s="46"/>
    </row>
    <row r="26" spans="2:12" outlineLevel="1" x14ac:dyDescent="0.2">
      <c r="B26" s="12">
        <v>1931</v>
      </c>
      <c r="C26" s="7">
        <v>12469</v>
      </c>
      <c r="D26" s="4">
        <v>6239</v>
      </c>
      <c r="E26" s="52">
        <f>SUM(C26:D26)</f>
        <v>18708</v>
      </c>
      <c r="F26" s="46"/>
      <c r="G26" s="5">
        <v>22235</v>
      </c>
      <c r="H26" s="17">
        <v>24100</v>
      </c>
      <c r="I26" s="19">
        <f t="shared" si="0"/>
        <v>46335</v>
      </c>
      <c r="J26" s="12">
        <v>1932</v>
      </c>
      <c r="K26" s="46"/>
      <c r="L26" s="46"/>
    </row>
    <row r="27" spans="2:12" outlineLevel="1" x14ac:dyDescent="0.2">
      <c r="B27" s="12">
        <v>1932</v>
      </c>
      <c r="C27" s="7">
        <v>12566</v>
      </c>
      <c r="D27" s="4">
        <v>6258</v>
      </c>
      <c r="E27" s="52">
        <f>SUM(C27:D27)</f>
        <v>18824</v>
      </c>
      <c r="F27" s="46"/>
      <c r="G27" s="5">
        <v>22332</v>
      </c>
      <c r="H27" s="17">
        <v>24189</v>
      </c>
      <c r="I27" s="19">
        <f t="shared" si="0"/>
        <v>46521</v>
      </c>
      <c r="J27" s="12">
        <v>1933</v>
      </c>
      <c r="K27" s="46"/>
      <c r="L27" s="46"/>
    </row>
    <row r="28" spans="2:12" outlineLevel="1" x14ac:dyDescent="0.2">
      <c r="B28" s="12">
        <v>1933</v>
      </c>
      <c r="C28" s="7">
        <v>12463</v>
      </c>
      <c r="D28" s="4">
        <v>6228</v>
      </c>
      <c r="E28" s="52">
        <f>SUM(C28:D28)</f>
        <v>18691</v>
      </c>
      <c r="F28" s="46"/>
      <c r="G28" s="5">
        <v>22403</v>
      </c>
      <c r="H28" s="17">
        <v>24263</v>
      </c>
      <c r="I28" s="19">
        <f t="shared" si="0"/>
        <v>46666</v>
      </c>
      <c r="J28" s="12">
        <v>1934</v>
      </c>
      <c r="K28" s="46"/>
      <c r="L28" s="46"/>
    </row>
    <row r="29" spans="2:12" x14ac:dyDescent="0.2">
      <c r="B29" s="12" t="s">
        <v>66</v>
      </c>
      <c r="C29" s="7">
        <f>AVERAGE(C19:C28)</f>
        <v>11887.9</v>
      </c>
      <c r="D29" s="4">
        <f>AVERAGE(D19:D28)</f>
        <v>5932.1</v>
      </c>
      <c r="E29" s="52">
        <f>AVERAGE(E19:E28)</f>
        <v>17820</v>
      </c>
      <c r="F29" s="72">
        <f>C30/E30</f>
        <v>0.66710998877665539</v>
      </c>
      <c r="G29" s="5">
        <v>22504</v>
      </c>
      <c r="H29" s="17">
        <v>24364</v>
      </c>
      <c r="I29" s="19">
        <f t="shared" si="0"/>
        <v>46868</v>
      </c>
      <c r="J29" s="12">
        <v>1935</v>
      </c>
      <c r="K29" s="46"/>
      <c r="L29" s="46"/>
    </row>
    <row r="30" spans="2:12" outlineLevel="1" x14ac:dyDescent="0.2">
      <c r="B30" s="66" t="s">
        <v>63</v>
      </c>
      <c r="C30" s="74">
        <f>SUM(C19:C28)</f>
        <v>118879</v>
      </c>
      <c r="D30" s="78">
        <f>SUM(D19:D28)</f>
        <v>59321</v>
      </c>
      <c r="E30" s="52">
        <f>SUM(E19:E28)</f>
        <v>178200</v>
      </c>
      <c r="F30" s="46"/>
      <c r="G30" s="5">
        <v>22605</v>
      </c>
      <c r="H30" s="17">
        <v>24476</v>
      </c>
      <c r="I30" s="19">
        <f t="shared" si="0"/>
        <v>47081</v>
      </c>
      <c r="J30" s="12">
        <v>1936</v>
      </c>
      <c r="K30" s="46"/>
      <c r="L30" s="46"/>
    </row>
    <row r="31" spans="2:12" outlineLevel="1" x14ac:dyDescent="0.2">
      <c r="B31" s="12">
        <v>1934</v>
      </c>
      <c r="C31" s="7">
        <v>12522</v>
      </c>
      <c r="D31" s="4">
        <v>6273</v>
      </c>
      <c r="E31" s="52">
        <f>SUM(C31:D31)</f>
        <v>18795</v>
      </c>
      <c r="F31" s="46"/>
      <c r="G31" s="5">
        <v>22726</v>
      </c>
      <c r="H31" s="17">
        <v>24563</v>
      </c>
      <c r="I31" s="19">
        <f t="shared" si="0"/>
        <v>47289</v>
      </c>
      <c r="J31" s="12">
        <v>1937</v>
      </c>
      <c r="K31" s="46"/>
      <c r="L31" s="46"/>
    </row>
    <row r="32" spans="2:12" outlineLevel="1" x14ac:dyDescent="0.2">
      <c r="B32" s="12">
        <v>1935</v>
      </c>
      <c r="C32" s="7">
        <v>12705</v>
      </c>
      <c r="D32" s="4">
        <v>6347</v>
      </c>
      <c r="E32" s="52">
        <f>SUM(C32:D32)</f>
        <v>19052</v>
      </c>
      <c r="F32" s="47"/>
      <c r="G32" s="10">
        <v>22822</v>
      </c>
      <c r="H32" s="11">
        <v>24762</v>
      </c>
      <c r="I32" s="20">
        <f t="shared" si="0"/>
        <v>47584</v>
      </c>
      <c r="J32" s="13">
        <v>1938</v>
      </c>
      <c r="K32" s="47"/>
      <c r="L32" s="47"/>
    </row>
    <row r="33" spans="2:6" outlineLevel="1" x14ac:dyDescent="0.2">
      <c r="B33" s="12">
        <v>1936</v>
      </c>
      <c r="C33" s="7">
        <v>13246</v>
      </c>
      <c r="D33" s="4">
        <v>6573</v>
      </c>
      <c r="E33" s="52">
        <f>SUM(C33:D33)</f>
        <v>19819</v>
      </c>
    </row>
    <row r="34" spans="2:6" outlineLevel="1" x14ac:dyDescent="0.2">
      <c r="B34" s="12">
        <v>1937</v>
      </c>
      <c r="C34" s="7">
        <v>13546</v>
      </c>
      <c r="D34" s="4">
        <v>6735</v>
      </c>
      <c r="E34" s="52">
        <f>SUM(C34:D34)</f>
        <v>20281</v>
      </c>
    </row>
    <row r="35" spans="2:6" x14ac:dyDescent="0.2">
      <c r="B35" s="13">
        <v>1938</v>
      </c>
      <c r="C35" s="8">
        <v>14303</v>
      </c>
      <c r="D35" s="9">
        <v>7285</v>
      </c>
      <c r="E35" s="53">
        <f>SUM(C35:D35)</f>
        <v>21588</v>
      </c>
      <c r="F35" s="73">
        <f>C37/E37</f>
        <v>0.66631838046918168</v>
      </c>
    </row>
    <row r="36" spans="2:6" x14ac:dyDescent="0.2">
      <c r="B36" s="67" t="s">
        <v>66</v>
      </c>
      <c r="C36" s="17">
        <f>AVERAGE(C31:C35)</f>
        <v>13264.4</v>
      </c>
      <c r="D36" s="17">
        <f>AVERAGE(D31:D35)</f>
        <v>6642.6</v>
      </c>
      <c r="E36" s="68">
        <f>AVERAGE(E31:E35)</f>
        <v>19907</v>
      </c>
    </row>
    <row r="37" spans="2:6" x14ac:dyDescent="0.2">
      <c r="B37" s="69" t="s">
        <v>64</v>
      </c>
      <c r="C37" s="77">
        <f>SUM(C31:C35)</f>
        <v>66322</v>
      </c>
      <c r="D37" s="77">
        <f>SUM(D31:D35)</f>
        <v>33213</v>
      </c>
      <c r="E37" s="68">
        <f>SUM(E31:E35)</f>
        <v>99535</v>
      </c>
    </row>
    <row r="38" spans="2:6" x14ac:dyDescent="0.2">
      <c r="B38" s="71" t="s">
        <v>65</v>
      </c>
      <c r="C38">
        <f>SUM(C37,C30,C18)</f>
        <v>288054</v>
      </c>
      <c r="D38">
        <f>SUM(D37,D30,D18)</f>
        <v>140633</v>
      </c>
      <c r="E38" s="70">
        <f>SUM(C38:D38)</f>
        <v>428687</v>
      </c>
    </row>
  </sheetData>
  <mergeCells count="6">
    <mergeCell ref="G5:I5"/>
    <mergeCell ref="C5:E5"/>
    <mergeCell ref="K5:K6"/>
    <mergeCell ref="L5:L6"/>
    <mergeCell ref="J5:J6"/>
    <mergeCell ref="F5:F6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B3" sqref="B3"/>
    </sheetView>
  </sheetViews>
  <sheetFormatPr defaultRowHeight="12.75" x14ac:dyDescent="0.2"/>
  <cols>
    <col min="2" max="2" width="9.140625" style="1"/>
    <col min="3" max="3" width="11.42578125" customWidth="1"/>
    <col min="4" max="4" width="14.140625" customWidth="1"/>
    <col min="5" max="7" width="12.5703125" customWidth="1"/>
    <col min="8" max="8" width="13.7109375" customWidth="1"/>
  </cols>
  <sheetData>
    <row r="2" spans="2:8" x14ac:dyDescent="0.2">
      <c r="B2" s="1" t="s">
        <v>56</v>
      </c>
    </row>
    <row r="4" spans="2:8" x14ac:dyDescent="0.2">
      <c r="B4" s="1" t="s">
        <v>12</v>
      </c>
    </row>
    <row r="5" spans="2:8" s="14" customFormat="1" ht="50.25" customHeight="1" x14ac:dyDescent="0.2">
      <c r="B5" s="21"/>
      <c r="C5" s="15" t="s">
        <v>10</v>
      </c>
      <c r="D5" s="15" t="s">
        <v>11</v>
      </c>
      <c r="E5" s="15" t="s">
        <v>0</v>
      </c>
      <c r="F5" s="21"/>
      <c r="G5" s="15" t="s">
        <v>45</v>
      </c>
      <c r="H5" s="15" t="s">
        <v>46</v>
      </c>
    </row>
    <row r="6" spans="2:8" x14ac:dyDescent="0.2">
      <c r="B6" s="16">
        <v>1918</v>
      </c>
      <c r="C6" s="18">
        <v>1724</v>
      </c>
      <c r="D6" s="18">
        <v>1453</v>
      </c>
      <c r="E6" s="48"/>
      <c r="F6" s="16">
        <v>1918</v>
      </c>
      <c r="G6" s="45"/>
      <c r="H6" s="45"/>
    </row>
    <row r="7" spans="2:8" x14ac:dyDescent="0.2">
      <c r="B7" s="12">
        <v>1919</v>
      </c>
      <c r="C7" s="19">
        <v>1879</v>
      </c>
      <c r="D7" s="19">
        <v>1480</v>
      </c>
      <c r="E7" s="49"/>
      <c r="F7" s="12">
        <v>1919</v>
      </c>
      <c r="G7" s="46"/>
      <c r="H7" s="46"/>
    </row>
    <row r="8" spans="2:8" x14ac:dyDescent="0.2">
      <c r="B8" s="12">
        <v>1920</v>
      </c>
      <c r="C8" s="19">
        <v>2278</v>
      </c>
      <c r="D8" s="19">
        <v>937</v>
      </c>
      <c r="E8" s="49"/>
      <c r="F8" s="12">
        <v>1920</v>
      </c>
      <c r="G8" s="46"/>
      <c r="H8" s="46"/>
    </row>
    <row r="9" spans="2:8" x14ac:dyDescent="0.2">
      <c r="B9" s="12">
        <v>1921</v>
      </c>
      <c r="C9" s="19">
        <v>2328</v>
      </c>
      <c r="D9" s="19">
        <v>1050</v>
      </c>
      <c r="E9" s="49"/>
      <c r="F9" s="12">
        <v>1921</v>
      </c>
      <c r="G9" s="46"/>
      <c r="H9" s="46"/>
    </row>
    <row r="10" spans="2:8" x14ac:dyDescent="0.2">
      <c r="B10" s="12">
        <v>1922</v>
      </c>
      <c r="C10" s="19">
        <v>2017</v>
      </c>
      <c r="D10" s="19">
        <v>1491</v>
      </c>
      <c r="E10" s="49"/>
      <c r="F10" s="12">
        <v>1922</v>
      </c>
      <c r="G10" s="46"/>
      <c r="H10" s="46"/>
    </row>
    <row r="11" spans="2:8" x14ac:dyDescent="0.2">
      <c r="B11" s="12">
        <v>1923</v>
      </c>
      <c r="C11" s="19">
        <v>2017</v>
      </c>
      <c r="D11" s="19">
        <v>1618</v>
      </c>
      <c r="E11" s="49"/>
      <c r="F11" s="12">
        <v>1923</v>
      </c>
      <c r="G11" s="46"/>
      <c r="H11" s="46"/>
    </row>
    <row r="12" spans="2:8" x14ac:dyDescent="0.2">
      <c r="B12" s="12">
        <v>1924</v>
      </c>
      <c r="C12" s="19">
        <v>2083</v>
      </c>
      <c r="D12" s="19">
        <v>1643</v>
      </c>
      <c r="E12" s="49"/>
      <c r="F12" s="12">
        <v>1924</v>
      </c>
      <c r="G12" s="46"/>
      <c r="H12" s="46"/>
    </row>
    <row r="13" spans="2:8" x14ac:dyDescent="0.2">
      <c r="B13" s="12">
        <v>1925</v>
      </c>
      <c r="C13" s="19">
        <v>2181</v>
      </c>
      <c r="D13" s="19">
        <v>1697</v>
      </c>
      <c r="E13" s="49"/>
      <c r="F13" s="12">
        <v>1925</v>
      </c>
      <c r="G13" s="46"/>
      <c r="H13" s="46"/>
    </row>
    <row r="14" spans="2:8" x14ac:dyDescent="0.2">
      <c r="B14" s="12">
        <v>1926</v>
      </c>
      <c r="C14" s="19">
        <v>2230</v>
      </c>
      <c r="D14" s="19">
        <v>1733</v>
      </c>
      <c r="E14" s="49"/>
      <c r="F14" s="12">
        <v>1926</v>
      </c>
      <c r="G14" s="46"/>
      <c r="H14" s="46"/>
    </row>
    <row r="15" spans="2:8" x14ac:dyDescent="0.2">
      <c r="B15" s="12">
        <v>1927</v>
      </c>
      <c r="C15" s="19">
        <v>2280</v>
      </c>
      <c r="D15" s="19">
        <v>1761</v>
      </c>
      <c r="E15" s="49"/>
      <c r="F15" s="12">
        <v>1927</v>
      </c>
      <c r="G15" s="46"/>
      <c r="H15" s="46"/>
    </row>
    <row r="16" spans="2:8" x14ac:dyDescent="0.2">
      <c r="B16" s="12">
        <v>1928</v>
      </c>
      <c r="C16" s="19">
        <v>2315</v>
      </c>
      <c r="D16" s="19">
        <v>1816</v>
      </c>
      <c r="E16" s="49"/>
      <c r="F16" s="12">
        <v>1928</v>
      </c>
      <c r="G16" s="46"/>
      <c r="H16" s="46"/>
    </row>
    <row r="17" spans="2:8" x14ac:dyDescent="0.2">
      <c r="B17" s="12">
        <v>1929</v>
      </c>
      <c r="C17" s="19">
        <v>2616</v>
      </c>
      <c r="D17" s="19">
        <v>2279</v>
      </c>
      <c r="E17" s="49"/>
      <c r="F17" s="12">
        <v>1929</v>
      </c>
      <c r="G17" s="46"/>
      <c r="H17" s="46"/>
    </row>
    <row r="18" spans="2:8" x14ac:dyDescent="0.2">
      <c r="B18" s="12">
        <v>1930</v>
      </c>
      <c r="C18" s="19">
        <v>2606</v>
      </c>
      <c r="D18" s="19">
        <v>2233</v>
      </c>
      <c r="E18" s="49"/>
      <c r="F18" s="12">
        <v>1930</v>
      </c>
      <c r="G18" s="46"/>
      <c r="H18" s="46"/>
    </row>
    <row r="19" spans="2:8" x14ac:dyDescent="0.2">
      <c r="B19" s="12">
        <v>1931</v>
      </c>
      <c r="C19" s="19">
        <v>2680</v>
      </c>
      <c r="D19" s="19">
        <v>2267</v>
      </c>
      <c r="E19" s="49"/>
      <c r="F19" s="12">
        <v>1931</v>
      </c>
      <c r="G19" s="46"/>
      <c r="H19" s="46"/>
    </row>
    <row r="20" spans="2:8" x14ac:dyDescent="0.2">
      <c r="B20" s="12">
        <v>1932</v>
      </c>
      <c r="C20" s="19">
        <v>2708</v>
      </c>
      <c r="D20" s="19">
        <v>2327</v>
      </c>
      <c r="E20" s="49"/>
      <c r="F20" s="12">
        <v>1932</v>
      </c>
      <c r="G20" s="46"/>
      <c r="H20" s="46"/>
    </row>
    <row r="21" spans="2:8" x14ac:dyDescent="0.2">
      <c r="B21" s="12">
        <v>1933</v>
      </c>
      <c r="C21" s="19">
        <v>2737</v>
      </c>
      <c r="D21" s="19">
        <v>2276</v>
      </c>
      <c r="E21" s="49"/>
      <c r="F21" s="12">
        <v>1933</v>
      </c>
      <c r="G21" s="46"/>
      <c r="H21" s="46"/>
    </row>
    <row r="22" spans="2:8" x14ac:dyDescent="0.2">
      <c r="B22" s="12">
        <v>1934</v>
      </c>
      <c r="C22" s="19">
        <v>2809</v>
      </c>
      <c r="D22" s="19">
        <v>2289</v>
      </c>
      <c r="E22" s="49"/>
      <c r="F22" s="12">
        <v>1934</v>
      </c>
      <c r="G22" s="46"/>
      <c r="H22" s="46"/>
    </row>
    <row r="23" spans="2:8" x14ac:dyDescent="0.2">
      <c r="B23" s="12">
        <v>1935</v>
      </c>
      <c r="C23" s="19">
        <v>2901</v>
      </c>
      <c r="D23" s="19">
        <v>2294</v>
      </c>
      <c r="E23" s="49"/>
      <c r="F23" s="12">
        <v>1935</v>
      </c>
      <c r="G23" s="46"/>
      <c r="H23" s="46"/>
    </row>
    <row r="24" spans="2:8" x14ac:dyDescent="0.2">
      <c r="B24" s="12">
        <v>1936</v>
      </c>
      <c r="C24" s="19">
        <v>3115</v>
      </c>
      <c r="D24" s="19">
        <v>2165</v>
      </c>
      <c r="E24" s="49"/>
      <c r="F24" s="12">
        <v>1936</v>
      </c>
      <c r="G24" s="46"/>
      <c r="H24" s="46"/>
    </row>
    <row r="25" spans="2:8" x14ac:dyDescent="0.2">
      <c r="B25" s="12">
        <v>1937</v>
      </c>
      <c r="C25" s="19">
        <v>3320</v>
      </c>
      <c r="D25" s="19">
        <v>2030</v>
      </c>
      <c r="E25" s="49"/>
      <c r="F25" s="12">
        <v>1937</v>
      </c>
      <c r="G25" s="46"/>
      <c r="H25" s="46"/>
    </row>
    <row r="26" spans="2:8" x14ac:dyDescent="0.2">
      <c r="B26" s="13">
        <v>1938</v>
      </c>
      <c r="C26" s="20">
        <v>3451</v>
      </c>
      <c r="D26" s="20">
        <v>2022</v>
      </c>
      <c r="E26" s="50"/>
      <c r="F26" s="13">
        <v>1938</v>
      </c>
      <c r="G26" s="47"/>
      <c r="H26" s="4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/>
  </sheetViews>
  <sheetFormatPr defaultRowHeight="12.75" x14ac:dyDescent="0.2"/>
  <cols>
    <col min="5" max="5" width="10.85546875" customWidth="1"/>
    <col min="6" max="6" width="15" customWidth="1"/>
  </cols>
  <sheetData>
    <row r="2" spans="2:7" x14ac:dyDescent="0.2">
      <c r="B2" s="1" t="s">
        <v>49</v>
      </c>
    </row>
    <row r="3" spans="2:7" x14ac:dyDescent="0.2">
      <c r="B3" s="1" t="s">
        <v>57</v>
      </c>
    </row>
    <row r="4" spans="2:7" x14ac:dyDescent="0.2">
      <c r="B4" s="1"/>
    </row>
    <row r="5" spans="2:7" ht="70.5" customHeight="1" x14ac:dyDescent="0.2">
      <c r="B5" s="26"/>
      <c r="C5" s="3" t="s">
        <v>3</v>
      </c>
      <c r="D5" s="3" t="s">
        <v>2</v>
      </c>
      <c r="E5" s="3" t="s">
        <v>4</v>
      </c>
      <c r="F5" s="3" t="s">
        <v>50</v>
      </c>
      <c r="G5" s="3" t="s">
        <v>1</v>
      </c>
    </row>
    <row r="6" spans="2:7" x14ac:dyDescent="0.2">
      <c r="B6" s="12">
        <v>1920</v>
      </c>
      <c r="C6" s="28">
        <v>0.6</v>
      </c>
      <c r="D6" s="28"/>
      <c r="E6" s="28"/>
      <c r="F6" s="35"/>
      <c r="G6" s="31">
        <f>SUM(C6:F6)</f>
        <v>0.6</v>
      </c>
    </row>
    <row r="7" spans="2:7" x14ac:dyDescent="0.2">
      <c r="B7" s="12">
        <v>1921</v>
      </c>
      <c r="C7" s="29">
        <v>15.6</v>
      </c>
      <c r="D7" s="29"/>
      <c r="E7" s="29"/>
      <c r="F7" s="36"/>
      <c r="G7" s="32">
        <f t="shared" ref="G7:G25" si="0">SUM(C7:F7)</f>
        <v>15.6</v>
      </c>
    </row>
    <row r="8" spans="2:7" x14ac:dyDescent="0.2">
      <c r="B8" s="12">
        <v>1922</v>
      </c>
      <c r="C8" s="29">
        <v>80.8</v>
      </c>
      <c r="D8" s="29"/>
      <c r="E8" s="29"/>
      <c r="F8" s="36"/>
      <c r="G8" s="32">
        <f t="shared" si="0"/>
        <v>80.8</v>
      </c>
    </row>
    <row r="9" spans="2:7" x14ac:dyDescent="0.2">
      <c r="B9" s="12">
        <v>1923</v>
      </c>
      <c r="C9" s="29">
        <v>57.5</v>
      </c>
      <c r="D9" s="29"/>
      <c r="E9" s="29"/>
      <c r="F9" s="36"/>
      <c r="G9" s="32">
        <f t="shared" si="0"/>
        <v>57.5</v>
      </c>
    </row>
    <row r="10" spans="2:7" x14ac:dyDescent="0.2">
      <c r="B10" s="12">
        <v>1924</v>
      </c>
      <c r="C10" s="29">
        <v>10.5</v>
      </c>
      <c r="D10" s="29">
        <v>3.8</v>
      </c>
      <c r="E10" s="29"/>
      <c r="F10" s="36"/>
      <c r="G10" s="32">
        <f t="shared" si="0"/>
        <v>14.3</v>
      </c>
    </row>
    <row r="11" spans="2:7" x14ac:dyDescent="0.2">
      <c r="B11" s="12">
        <v>1925</v>
      </c>
      <c r="C11" s="29">
        <v>2.9</v>
      </c>
      <c r="D11" s="29">
        <v>15.3</v>
      </c>
      <c r="E11" s="29">
        <v>2.5</v>
      </c>
      <c r="F11" s="36"/>
      <c r="G11" s="32">
        <f t="shared" si="0"/>
        <v>20.7</v>
      </c>
    </row>
    <row r="12" spans="2:7" x14ac:dyDescent="0.2">
      <c r="B12" s="12">
        <v>1926</v>
      </c>
      <c r="C12" s="29">
        <v>1.1000000000000001</v>
      </c>
      <c r="D12" s="29">
        <v>16.2</v>
      </c>
      <c r="E12" s="29">
        <v>26.9</v>
      </c>
      <c r="F12" s="36"/>
      <c r="G12" s="32">
        <f t="shared" si="0"/>
        <v>44.2</v>
      </c>
    </row>
    <row r="13" spans="2:7" x14ac:dyDescent="0.2">
      <c r="B13" s="12">
        <v>1927</v>
      </c>
      <c r="C13" s="29">
        <v>0.9</v>
      </c>
      <c r="D13" s="29">
        <v>14.1</v>
      </c>
      <c r="E13" s="29">
        <v>59.1</v>
      </c>
      <c r="F13" s="36"/>
      <c r="G13" s="32">
        <f t="shared" si="0"/>
        <v>74.099999999999994</v>
      </c>
    </row>
    <row r="14" spans="2:7" x14ac:dyDescent="0.2">
      <c r="B14" s="12">
        <v>1928</v>
      </c>
      <c r="C14" s="29">
        <v>0.2</v>
      </c>
      <c r="D14" s="29">
        <v>13.8</v>
      </c>
      <c r="E14" s="29">
        <v>90.1</v>
      </c>
      <c r="F14" s="36"/>
      <c r="G14" s="32">
        <f t="shared" si="0"/>
        <v>104.1</v>
      </c>
    </row>
    <row r="15" spans="2:7" x14ac:dyDescent="0.2">
      <c r="B15" s="12">
        <v>1929</v>
      </c>
      <c r="C15" s="29"/>
      <c r="D15" s="29">
        <v>5.0999999999999996</v>
      </c>
      <c r="E15" s="29">
        <v>50.6</v>
      </c>
      <c r="F15" s="36"/>
      <c r="G15" s="32">
        <f t="shared" si="0"/>
        <v>55.7</v>
      </c>
    </row>
    <row r="16" spans="2:7" x14ac:dyDescent="0.2">
      <c r="B16" s="12">
        <v>1930</v>
      </c>
      <c r="C16" s="29"/>
      <c r="D16" s="29">
        <v>5.6</v>
      </c>
      <c r="E16" s="29">
        <v>54.6</v>
      </c>
      <c r="F16" s="36">
        <v>1.6</v>
      </c>
      <c r="G16" s="32">
        <f t="shared" si="0"/>
        <v>61.800000000000004</v>
      </c>
    </row>
    <row r="17" spans="2:7" x14ac:dyDescent="0.2">
      <c r="B17" s="12">
        <v>1931</v>
      </c>
      <c r="C17" s="29"/>
      <c r="D17" s="29"/>
      <c r="E17" s="29">
        <v>52.5</v>
      </c>
      <c r="F17" s="36">
        <v>3.4</v>
      </c>
      <c r="G17" s="32">
        <f t="shared" si="0"/>
        <v>55.9</v>
      </c>
    </row>
    <row r="18" spans="2:7" x14ac:dyDescent="0.2">
      <c r="B18" s="12">
        <v>1932</v>
      </c>
      <c r="C18" s="29"/>
      <c r="D18" s="29"/>
      <c r="E18" s="29">
        <v>65.2</v>
      </c>
      <c r="F18" s="36">
        <v>4.9000000000000004</v>
      </c>
      <c r="G18" s="32">
        <f t="shared" si="0"/>
        <v>70.100000000000009</v>
      </c>
    </row>
    <row r="19" spans="2:7" x14ac:dyDescent="0.2">
      <c r="B19" s="12">
        <v>1933</v>
      </c>
      <c r="C19" s="29"/>
      <c r="D19" s="29">
        <v>1.4</v>
      </c>
      <c r="E19" s="29">
        <v>47.1</v>
      </c>
      <c r="F19" s="36">
        <v>7.4</v>
      </c>
      <c r="G19" s="32">
        <f t="shared" si="0"/>
        <v>55.9</v>
      </c>
    </row>
    <row r="20" spans="2:7" x14ac:dyDescent="0.2">
      <c r="B20" s="12">
        <v>1934</v>
      </c>
      <c r="C20" s="29"/>
      <c r="D20" s="29"/>
      <c r="E20" s="29">
        <v>44.8</v>
      </c>
      <c r="F20" s="36">
        <v>11.2</v>
      </c>
      <c r="G20" s="32">
        <f t="shared" si="0"/>
        <v>56</v>
      </c>
    </row>
    <row r="21" spans="2:7" x14ac:dyDescent="0.2">
      <c r="B21" s="12">
        <v>1935</v>
      </c>
      <c r="C21" s="29"/>
      <c r="D21" s="29"/>
      <c r="E21" s="29">
        <v>11.1</v>
      </c>
      <c r="F21" s="36">
        <v>29.1</v>
      </c>
      <c r="G21" s="32">
        <f t="shared" si="0"/>
        <v>40.200000000000003</v>
      </c>
    </row>
    <row r="22" spans="2:7" x14ac:dyDescent="0.2">
      <c r="B22" s="12">
        <v>1936</v>
      </c>
      <c r="C22" s="29"/>
      <c r="D22" s="29"/>
      <c r="E22" s="29"/>
      <c r="F22" s="36">
        <v>53.5</v>
      </c>
      <c r="G22" s="32">
        <f t="shared" si="0"/>
        <v>53.5</v>
      </c>
    </row>
    <row r="23" spans="2:7" x14ac:dyDescent="0.2">
      <c r="B23" s="12">
        <v>1937</v>
      </c>
      <c r="C23" s="29"/>
      <c r="D23" s="29"/>
      <c r="E23" s="29"/>
      <c r="F23" s="36">
        <v>71.8</v>
      </c>
      <c r="G23" s="32">
        <f t="shared" si="0"/>
        <v>71.8</v>
      </c>
    </row>
    <row r="24" spans="2:7" x14ac:dyDescent="0.2">
      <c r="B24" s="12">
        <v>1938</v>
      </c>
      <c r="C24" s="29"/>
      <c r="D24" s="29"/>
      <c r="E24" s="29"/>
      <c r="F24" s="36">
        <v>78</v>
      </c>
      <c r="G24" s="32">
        <f t="shared" si="0"/>
        <v>78</v>
      </c>
    </row>
    <row r="25" spans="2:7" x14ac:dyDescent="0.2">
      <c r="B25" s="13">
        <v>1939</v>
      </c>
      <c r="C25" s="30"/>
      <c r="D25" s="30"/>
      <c r="E25" s="30"/>
      <c r="F25" s="36">
        <v>100.9</v>
      </c>
      <c r="G25" s="33">
        <f t="shared" si="0"/>
        <v>100.9</v>
      </c>
    </row>
    <row r="26" spans="2:7" x14ac:dyDescent="0.2">
      <c r="B26" s="2" t="s">
        <v>0</v>
      </c>
      <c r="C26" s="27">
        <f>SUM(C6:C25)</f>
        <v>170.1</v>
      </c>
      <c r="D26" s="27">
        <f>SUM(D6:D25)</f>
        <v>75.3</v>
      </c>
      <c r="E26" s="27">
        <f>SUM(E6:E25)</f>
        <v>504.50000000000006</v>
      </c>
      <c r="F26" s="27">
        <f>SUM(F6:F25)</f>
        <v>361.79999999999995</v>
      </c>
      <c r="G26" s="27">
        <f>SUM(G6:G25)</f>
        <v>1111.7</v>
      </c>
    </row>
    <row r="27" spans="2:7" s="1" customFormat="1" x14ac:dyDescent="0.2">
      <c r="B27" s="2" t="s">
        <v>47</v>
      </c>
      <c r="C27" s="37"/>
      <c r="D27" s="37"/>
      <c r="E27" s="37"/>
      <c r="F27" s="37"/>
      <c r="G27" s="3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/>
  </sheetViews>
  <sheetFormatPr defaultRowHeight="12.75" x14ac:dyDescent="0.2"/>
  <cols>
    <col min="3" max="3" width="11.5703125" customWidth="1"/>
    <col min="4" max="4" width="13.42578125" customWidth="1"/>
    <col min="5" max="5" width="12.85546875" customWidth="1"/>
  </cols>
  <sheetData>
    <row r="2" spans="2:5" x14ac:dyDescent="0.2">
      <c r="B2" s="1" t="s">
        <v>51</v>
      </c>
    </row>
    <row r="4" spans="2:5" ht="85.5" customHeight="1" x14ac:dyDescent="0.2">
      <c r="B4" s="2"/>
      <c r="C4" s="15" t="s">
        <v>13</v>
      </c>
      <c r="D4" s="15" t="s">
        <v>14</v>
      </c>
      <c r="E4" s="15" t="s">
        <v>15</v>
      </c>
    </row>
    <row r="5" spans="2:5" x14ac:dyDescent="0.2">
      <c r="B5" s="12">
        <v>1924</v>
      </c>
      <c r="C5" s="19">
        <v>80340</v>
      </c>
      <c r="D5" s="19">
        <v>349141</v>
      </c>
      <c r="E5" s="22">
        <v>8.4</v>
      </c>
    </row>
    <row r="6" spans="2:5" x14ac:dyDescent="0.2">
      <c r="B6" s="12">
        <v>1925</v>
      </c>
      <c r="C6" s="19">
        <v>84567</v>
      </c>
      <c r="D6" s="19">
        <v>352605</v>
      </c>
      <c r="E6" s="22">
        <v>9.09</v>
      </c>
    </row>
    <row r="7" spans="2:5" x14ac:dyDescent="0.2">
      <c r="B7" s="12">
        <v>1926</v>
      </c>
      <c r="C7" s="19">
        <v>86908</v>
      </c>
      <c r="D7" s="19">
        <v>360503</v>
      </c>
      <c r="E7" s="22">
        <v>9.39</v>
      </c>
    </row>
    <row r="8" spans="2:5" x14ac:dyDescent="0.2">
      <c r="B8" s="12">
        <v>1927</v>
      </c>
      <c r="C8" s="19">
        <v>88946</v>
      </c>
      <c r="D8" s="19">
        <v>371493</v>
      </c>
      <c r="E8" s="22">
        <v>10.66</v>
      </c>
    </row>
    <row r="9" spans="2:5" x14ac:dyDescent="0.2">
      <c r="B9" s="12">
        <v>1928</v>
      </c>
      <c r="C9" s="19">
        <v>89253</v>
      </c>
      <c r="D9" s="19">
        <v>377540</v>
      </c>
      <c r="E9" s="22">
        <v>11.26</v>
      </c>
    </row>
    <row r="10" spans="2:5" x14ac:dyDescent="0.2">
      <c r="B10" s="12">
        <v>1929</v>
      </c>
      <c r="C10" s="19">
        <v>84385</v>
      </c>
      <c r="D10" s="19">
        <v>386993</v>
      </c>
      <c r="E10" s="22">
        <v>13.2</v>
      </c>
    </row>
    <row r="11" spans="2:5" x14ac:dyDescent="0.2">
      <c r="B11" s="12">
        <v>1930</v>
      </c>
      <c r="C11" s="19">
        <v>86119</v>
      </c>
      <c r="D11" s="19">
        <v>394105</v>
      </c>
      <c r="E11" s="22">
        <v>12.9</v>
      </c>
    </row>
    <row r="12" spans="2:5" x14ac:dyDescent="0.2">
      <c r="B12" s="12">
        <v>1931</v>
      </c>
      <c r="C12" s="19">
        <v>89682</v>
      </c>
      <c r="D12" s="19">
        <v>411309</v>
      </c>
      <c r="E12" s="22">
        <v>10.33</v>
      </c>
    </row>
    <row r="13" spans="2:5" x14ac:dyDescent="0.2">
      <c r="B13" s="12">
        <v>1932</v>
      </c>
      <c r="C13" s="19">
        <v>96342</v>
      </c>
      <c r="D13" s="19">
        <v>432061</v>
      </c>
      <c r="E13" s="22">
        <v>10.52</v>
      </c>
    </row>
    <row r="14" spans="2:5" x14ac:dyDescent="0.2">
      <c r="B14" s="12">
        <v>1933</v>
      </c>
      <c r="C14" s="19">
        <v>92652</v>
      </c>
      <c r="D14" s="19">
        <v>441883</v>
      </c>
      <c r="E14" s="22">
        <v>10.84</v>
      </c>
    </row>
    <row r="15" spans="2:5" x14ac:dyDescent="0.2">
      <c r="B15" s="12">
        <v>1934</v>
      </c>
      <c r="C15" s="19">
        <v>92940</v>
      </c>
      <c r="D15" s="19">
        <v>448421</v>
      </c>
      <c r="E15" s="22">
        <v>11.93</v>
      </c>
    </row>
    <row r="16" spans="2:5" x14ac:dyDescent="0.2">
      <c r="B16" s="12">
        <v>1935</v>
      </c>
      <c r="C16" s="19">
        <v>94546</v>
      </c>
      <c r="D16" s="19">
        <v>456783</v>
      </c>
      <c r="E16" s="22">
        <v>12.63</v>
      </c>
    </row>
    <row r="17" spans="2:5" x14ac:dyDescent="0.2">
      <c r="B17" s="12">
        <v>1936</v>
      </c>
      <c r="C17" s="19">
        <v>93850</v>
      </c>
      <c r="D17" s="19">
        <v>463906</v>
      </c>
      <c r="E17" s="22">
        <v>12.99</v>
      </c>
    </row>
    <row r="18" spans="2:5" x14ac:dyDescent="0.2">
      <c r="B18" s="12">
        <v>1937</v>
      </c>
      <c r="C18" s="19">
        <v>97115</v>
      </c>
      <c r="D18" s="19">
        <v>466245</v>
      </c>
      <c r="E18" s="22">
        <v>13.68</v>
      </c>
    </row>
    <row r="19" spans="2:5" x14ac:dyDescent="0.2">
      <c r="B19" s="13">
        <v>1938</v>
      </c>
      <c r="C19" s="20">
        <v>98820</v>
      </c>
      <c r="D19" s="20">
        <v>470003</v>
      </c>
      <c r="E19" s="23">
        <v>14.34</v>
      </c>
    </row>
    <row r="20" spans="2:5" x14ac:dyDescent="0.2">
      <c r="C20" s="2" t="s">
        <v>58</v>
      </c>
      <c r="D20" s="3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/>
  </sheetViews>
  <sheetFormatPr defaultRowHeight="12.75" x14ac:dyDescent="0.2"/>
  <cols>
    <col min="5" max="5" width="12.28515625" customWidth="1"/>
    <col min="9" max="9" width="12.5703125" customWidth="1"/>
    <col min="10" max="10" width="11.7109375" customWidth="1"/>
    <col min="11" max="11" width="16.140625" customWidth="1"/>
    <col min="13" max="13" width="14" customWidth="1"/>
  </cols>
  <sheetData>
    <row r="2" spans="2:13" x14ac:dyDescent="0.2">
      <c r="B2" s="1" t="s">
        <v>43</v>
      </c>
    </row>
    <row r="3" spans="2:13" x14ac:dyDescent="0.2">
      <c r="B3" s="1"/>
    </row>
    <row r="4" spans="2:13" ht="33" customHeight="1" x14ac:dyDescent="0.2">
      <c r="C4" s="63" t="s">
        <v>42</v>
      </c>
      <c r="D4" s="65"/>
      <c r="F4" s="63" t="s">
        <v>41</v>
      </c>
      <c r="G4" s="64"/>
      <c r="H4" s="64"/>
      <c r="I4" s="64"/>
      <c r="J4" s="65"/>
      <c r="K4" s="42"/>
    </row>
    <row r="5" spans="2:13" s="14" customFormat="1" ht="63.75" customHeight="1" x14ac:dyDescent="0.2">
      <c r="B5" s="15"/>
      <c r="C5" s="15" t="s">
        <v>34</v>
      </c>
      <c r="D5" s="15" t="s">
        <v>35</v>
      </c>
      <c r="E5" s="15" t="s">
        <v>52</v>
      </c>
      <c r="F5" s="15" t="s">
        <v>36</v>
      </c>
      <c r="G5" s="15" t="s">
        <v>37</v>
      </c>
      <c r="H5" s="15" t="s">
        <v>38</v>
      </c>
      <c r="I5" s="15" t="s">
        <v>39</v>
      </c>
      <c r="J5" s="15" t="s">
        <v>40</v>
      </c>
      <c r="K5" s="15" t="s">
        <v>55</v>
      </c>
      <c r="L5" s="15"/>
      <c r="M5" s="15" t="s">
        <v>48</v>
      </c>
    </row>
    <row r="6" spans="2:13" x14ac:dyDescent="0.2">
      <c r="B6" s="12" t="s">
        <v>18</v>
      </c>
      <c r="C6" s="38">
        <v>25250</v>
      </c>
      <c r="D6" s="38">
        <v>11583</v>
      </c>
      <c r="E6" s="40">
        <v>2369000</v>
      </c>
      <c r="F6" s="38">
        <v>8017</v>
      </c>
      <c r="G6" s="38">
        <v>5009</v>
      </c>
      <c r="H6" s="38">
        <v>7041</v>
      </c>
      <c r="I6" s="38">
        <v>4775</v>
      </c>
      <c r="J6" s="38">
        <v>408</v>
      </c>
      <c r="K6" s="43"/>
      <c r="L6" s="12" t="s">
        <v>18</v>
      </c>
      <c r="M6" s="44"/>
    </row>
    <row r="7" spans="2:13" x14ac:dyDescent="0.2">
      <c r="B7" s="12" t="s">
        <v>17</v>
      </c>
      <c r="C7" s="38">
        <v>25374</v>
      </c>
      <c r="D7" s="38">
        <v>11092</v>
      </c>
      <c r="E7" s="40">
        <v>2867000</v>
      </c>
      <c r="F7" s="38">
        <v>8050</v>
      </c>
      <c r="G7" s="38">
        <v>5200</v>
      </c>
      <c r="H7" s="38">
        <v>7339</v>
      </c>
      <c r="I7" s="38">
        <v>4377</v>
      </c>
      <c r="J7" s="38">
        <v>408</v>
      </c>
      <c r="K7" s="43"/>
      <c r="L7" s="12" t="s">
        <v>17</v>
      </c>
      <c r="M7" s="38"/>
    </row>
    <row r="8" spans="2:13" x14ac:dyDescent="0.2">
      <c r="B8" s="12" t="s">
        <v>16</v>
      </c>
      <c r="C8" s="38">
        <v>33449</v>
      </c>
      <c r="D8" s="38">
        <v>10878</v>
      </c>
      <c r="E8" s="40">
        <v>2891000</v>
      </c>
      <c r="F8" s="38">
        <v>13883</v>
      </c>
      <c r="G8" s="38">
        <v>6722</v>
      </c>
      <c r="H8" s="38">
        <v>7932</v>
      </c>
      <c r="I8" s="38">
        <v>4048</v>
      </c>
      <c r="J8" s="38">
        <v>864</v>
      </c>
      <c r="K8" s="43"/>
      <c r="L8" s="12" t="s">
        <v>16</v>
      </c>
      <c r="M8" s="38"/>
    </row>
    <row r="9" spans="2:13" x14ac:dyDescent="0.2">
      <c r="B9" s="12" t="s">
        <v>19</v>
      </c>
      <c r="C9" s="38">
        <v>32350</v>
      </c>
      <c r="D9" s="38">
        <v>10890</v>
      </c>
      <c r="E9" s="40">
        <v>2893000</v>
      </c>
      <c r="F9" s="38">
        <v>14357</v>
      </c>
      <c r="G9" s="38">
        <v>6379</v>
      </c>
      <c r="H9" s="38">
        <v>7566</v>
      </c>
      <c r="I9" s="38">
        <v>3433</v>
      </c>
      <c r="J9" s="38">
        <v>615</v>
      </c>
      <c r="K9" s="43"/>
      <c r="L9" s="12" t="s">
        <v>19</v>
      </c>
      <c r="M9" s="38"/>
    </row>
    <row r="10" spans="2:13" x14ac:dyDescent="0.2">
      <c r="B10" s="12" t="s">
        <v>20</v>
      </c>
      <c r="C10" s="38">
        <v>32024</v>
      </c>
      <c r="D10" s="38">
        <v>10604</v>
      </c>
      <c r="E10" s="40">
        <v>2946000</v>
      </c>
      <c r="F10" s="38">
        <v>14994</v>
      </c>
      <c r="G10" s="38">
        <v>6340</v>
      </c>
      <c r="H10" s="38">
        <v>6952</v>
      </c>
      <c r="I10" s="38">
        <v>3108</v>
      </c>
      <c r="J10" s="38">
        <v>630</v>
      </c>
      <c r="K10" s="43"/>
      <c r="L10" s="12" t="s">
        <v>20</v>
      </c>
      <c r="M10" s="38"/>
    </row>
    <row r="11" spans="2:13" x14ac:dyDescent="0.2">
      <c r="B11" s="12" t="s">
        <v>21</v>
      </c>
      <c r="C11" s="38">
        <v>31963</v>
      </c>
      <c r="D11" s="38">
        <v>11263</v>
      </c>
      <c r="E11" s="40">
        <v>4077000</v>
      </c>
      <c r="F11" s="38">
        <v>15563</v>
      </c>
      <c r="G11" s="38">
        <v>6314</v>
      </c>
      <c r="H11" s="38">
        <v>6427</v>
      </c>
      <c r="I11" s="38">
        <v>3078</v>
      </c>
      <c r="J11" s="38">
        <v>581</v>
      </c>
      <c r="K11" s="43"/>
      <c r="L11" s="12" t="s">
        <v>21</v>
      </c>
      <c r="M11" s="38"/>
    </row>
    <row r="12" spans="2:13" x14ac:dyDescent="0.2">
      <c r="B12" s="12" t="s">
        <v>22</v>
      </c>
      <c r="C12" s="38">
        <v>32526</v>
      </c>
      <c r="D12" s="38">
        <v>11141</v>
      </c>
      <c r="E12" s="40">
        <v>4184000</v>
      </c>
      <c r="F12" s="38">
        <v>16521</v>
      </c>
      <c r="G12" s="38">
        <v>6128</v>
      </c>
      <c r="H12" s="38">
        <v>6126</v>
      </c>
      <c r="I12" s="38">
        <v>3122</v>
      </c>
      <c r="J12" s="38">
        <v>629</v>
      </c>
      <c r="K12" s="43"/>
      <c r="L12" s="12" t="s">
        <v>22</v>
      </c>
      <c r="M12" s="38"/>
    </row>
    <row r="13" spans="2:13" x14ac:dyDescent="0.2">
      <c r="B13" s="12" t="s">
        <v>23</v>
      </c>
      <c r="C13" s="38">
        <v>32551</v>
      </c>
      <c r="D13" s="38">
        <v>10856</v>
      </c>
      <c r="E13" s="40">
        <v>4261000</v>
      </c>
      <c r="F13" s="38">
        <v>16723</v>
      </c>
      <c r="G13" s="38">
        <v>6148</v>
      </c>
      <c r="H13" s="38">
        <v>5949</v>
      </c>
      <c r="I13" s="38">
        <v>3102</v>
      </c>
      <c r="J13" s="38">
        <v>629</v>
      </c>
      <c r="K13" s="43"/>
      <c r="L13" s="12" t="s">
        <v>23</v>
      </c>
      <c r="M13" s="38"/>
    </row>
    <row r="14" spans="2:13" x14ac:dyDescent="0.2">
      <c r="B14" s="12" t="s">
        <v>24</v>
      </c>
      <c r="C14" s="38">
        <v>33362</v>
      </c>
      <c r="D14" s="38">
        <v>10607</v>
      </c>
      <c r="E14" s="40">
        <v>4379000</v>
      </c>
      <c r="F14" s="38">
        <v>17135</v>
      </c>
      <c r="G14" s="38">
        <v>6325</v>
      </c>
      <c r="H14" s="38">
        <v>5975</v>
      </c>
      <c r="I14" s="38">
        <v>3299</v>
      </c>
      <c r="J14" s="38">
        <v>628</v>
      </c>
      <c r="K14" s="43"/>
      <c r="L14" s="12" t="s">
        <v>24</v>
      </c>
      <c r="M14" s="38"/>
    </row>
    <row r="15" spans="2:13" x14ac:dyDescent="0.2">
      <c r="B15" s="12" t="s">
        <v>25</v>
      </c>
      <c r="C15" s="38">
        <v>34411</v>
      </c>
      <c r="D15" s="38">
        <v>10351</v>
      </c>
      <c r="E15" s="40">
        <v>4522000</v>
      </c>
      <c r="F15" s="38">
        <v>17705</v>
      </c>
      <c r="G15" s="38">
        <v>6449</v>
      </c>
      <c r="H15" s="38">
        <v>6223</v>
      </c>
      <c r="I15" s="38">
        <v>3403</v>
      </c>
      <c r="J15" s="38">
        <v>631</v>
      </c>
      <c r="K15" s="43"/>
      <c r="L15" s="12" t="s">
        <v>25</v>
      </c>
      <c r="M15" s="38"/>
    </row>
    <row r="16" spans="2:13" x14ac:dyDescent="0.2">
      <c r="B16" s="12" t="s">
        <v>26</v>
      </c>
      <c r="C16" s="38">
        <v>36437</v>
      </c>
      <c r="D16" s="38">
        <v>11221</v>
      </c>
      <c r="E16" s="40">
        <v>4968000</v>
      </c>
      <c r="F16" s="38">
        <v>18210</v>
      </c>
      <c r="G16" s="38">
        <v>6755</v>
      </c>
      <c r="H16" s="38">
        <v>7312</v>
      </c>
      <c r="I16" s="38">
        <v>3515</v>
      </c>
      <c r="J16" s="38">
        <v>645</v>
      </c>
      <c r="K16" s="43"/>
      <c r="L16" s="12" t="s">
        <v>26</v>
      </c>
      <c r="M16" s="38"/>
    </row>
    <row r="17" spans="2:13" x14ac:dyDescent="0.2">
      <c r="B17" s="12" t="s">
        <v>27</v>
      </c>
      <c r="C17" s="38">
        <v>37438</v>
      </c>
      <c r="D17" s="38">
        <v>10570</v>
      </c>
      <c r="E17" s="40">
        <v>5009000</v>
      </c>
      <c r="F17" s="38">
        <v>18416</v>
      </c>
      <c r="G17" s="38">
        <v>7022</v>
      </c>
      <c r="H17" s="38">
        <v>7677</v>
      </c>
      <c r="I17" s="38">
        <v>3707</v>
      </c>
      <c r="J17" s="38">
        <v>616</v>
      </c>
      <c r="K17" s="43"/>
      <c r="L17" s="12" t="s">
        <v>27</v>
      </c>
      <c r="M17" s="38"/>
    </row>
    <row r="18" spans="2:13" x14ac:dyDescent="0.2">
      <c r="B18" s="12" t="s">
        <v>28</v>
      </c>
      <c r="C18" s="38">
        <v>39180</v>
      </c>
      <c r="D18" s="38">
        <v>10515</v>
      </c>
      <c r="E18" s="40">
        <v>5056000</v>
      </c>
      <c r="F18" s="38">
        <v>19235</v>
      </c>
      <c r="G18" s="38">
        <v>7320</v>
      </c>
      <c r="H18" s="38">
        <v>8300</v>
      </c>
      <c r="I18" s="38">
        <v>3746</v>
      </c>
      <c r="J18" s="38">
        <v>579</v>
      </c>
      <c r="K18" s="43"/>
      <c r="L18" s="12" t="s">
        <v>28</v>
      </c>
      <c r="M18" s="38"/>
    </row>
    <row r="19" spans="2:13" x14ac:dyDescent="0.2">
      <c r="B19" s="12" t="s">
        <v>29</v>
      </c>
      <c r="C19" s="38">
        <v>40083</v>
      </c>
      <c r="D19" s="38">
        <v>10270</v>
      </c>
      <c r="E19" s="40">
        <v>5097000</v>
      </c>
      <c r="F19" s="38">
        <v>19255</v>
      </c>
      <c r="G19" s="38">
        <v>7664</v>
      </c>
      <c r="H19" s="38">
        <v>8918</v>
      </c>
      <c r="I19" s="38">
        <v>3647</v>
      </c>
      <c r="J19" s="38">
        <v>599</v>
      </c>
      <c r="K19" s="43"/>
      <c r="L19" s="12" t="s">
        <v>29</v>
      </c>
      <c r="M19" s="38"/>
    </row>
    <row r="20" spans="2:13" x14ac:dyDescent="0.2">
      <c r="B20" s="12" t="s">
        <v>30</v>
      </c>
      <c r="C20" s="38">
        <v>40392</v>
      </c>
      <c r="D20" s="38">
        <v>9938</v>
      </c>
      <c r="E20" s="40">
        <v>5221000</v>
      </c>
      <c r="F20" s="38">
        <v>19039</v>
      </c>
      <c r="G20" s="38">
        <v>7667</v>
      </c>
      <c r="H20" s="38">
        <v>9440</v>
      </c>
      <c r="I20" s="38">
        <v>3586</v>
      </c>
      <c r="J20" s="38">
        <v>660</v>
      </c>
      <c r="K20" s="43"/>
      <c r="L20" s="12" t="s">
        <v>30</v>
      </c>
      <c r="M20" s="38"/>
    </row>
    <row r="21" spans="2:13" x14ac:dyDescent="0.2">
      <c r="B21" s="12" t="s">
        <v>31</v>
      </c>
      <c r="C21" s="38">
        <v>40465</v>
      </c>
      <c r="D21" s="38">
        <v>9557</v>
      </c>
      <c r="E21" s="40">
        <v>5204000</v>
      </c>
      <c r="F21" s="38">
        <v>18809</v>
      </c>
      <c r="G21" s="38">
        <v>7492</v>
      </c>
      <c r="H21" s="38">
        <v>9814</v>
      </c>
      <c r="I21" s="38">
        <v>3634</v>
      </c>
      <c r="J21" s="38">
        <v>716</v>
      </c>
      <c r="K21" s="43"/>
      <c r="L21" s="12" t="s">
        <v>31</v>
      </c>
      <c r="M21" s="38"/>
    </row>
    <row r="22" spans="2:13" x14ac:dyDescent="0.2">
      <c r="B22" s="12" t="s">
        <v>32</v>
      </c>
      <c r="C22" s="38">
        <v>39809</v>
      </c>
      <c r="D22" s="38">
        <v>9325</v>
      </c>
      <c r="E22" s="40">
        <v>5505000</v>
      </c>
      <c r="F22" s="38">
        <v>18238</v>
      </c>
      <c r="G22" s="38">
        <v>7026</v>
      </c>
      <c r="H22" s="38">
        <v>10102</v>
      </c>
      <c r="I22" s="38">
        <v>3682</v>
      </c>
      <c r="J22" s="38">
        <v>761</v>
      </c>
      <c r="K22" s="43"/>
      <c r="L22" s="12" t="s">
        <v>32</v>
      </c>
      <c r="M22" s="38"/>
    </row>
    <row r="23" spans="2:13" x14ac:dyDescent="0.2">
      <c r="B23" s="13" t="s">
        <v>33</v>
      </c>
      <c r="C23" s="39">
        <v>39348</v>
      </c>
      <c r="D23" s="39">
        <v>9575</v>
      </c>
      <c r="E23" s="41">
        <v>5610000</v>
      </c>
      <c r="F23" s="39">
        <v>17804</v>
      </c>
      <c r="G23" s="39">
        <v>6636</v>
      </c>
      <c r="H23" s="39">
        <v>10159</v>
      </c>
      <c r="I23" s="39">
        <v>3951</v>
      </c>
      <c r="J23" s="39">
        <v>798</v>
      </c>
      <c r="K23" s="30"/>
      <c r="L23" s="13" t="s">
        <v>33</v>
      </c>
      <c r="M23" s="39"/>
    </row>
  </sheetData>
  <mergeCells count="2">
    <mergeCell ref="F4:J4"/>
    <mergeCell ref="C4:D4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showGridLines="0" workbookViewId="0">
      <selection activeCell="B8" sqref="B8"/>
    </sheetView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80" t="s">
        <v>67</v>
      </c>
      <c r="C1" s="80"/>
      <c r="D1" s="84"/>
      <c r="E1" s="84"/>
      <c r="F1" s="84"/>
    </row>
    <row r="2" spans="2:6" x14ac:dyDescent="0.2">
      <c r="B2" s="80" t="s">
        <v>68</v>
      </c>
      <c r="C2" s="80"/>
      <c r="D2" s="84"/>
      <c r="E2" s="84"/>
      <c r="F2" s="84"/>
    </row>
    <row r="3" spans="2:6" x14ac:dyDescent="0.2">
      <c r="B3" s="81"/>
      <c r="C3" s="81"/>
      <c r="D3" s="85"/>
      <c r="E3" s="85"/>
      <c r="F3" s="85"/>
    </row>
    <row r="4" spans="2:6" ht="51" x14ac:dyDescent="0.2">
      <c r="B4" s="81" t="s">
        <v>69</v>
      </c>
      <c r="C4" s="81"/>
      <c r="D4" s="85"/>
      <c r="E4" s="85"/>
      <c r="F4" s="85"/>
    </row>
    <row r="5" spans="2:6" x14ac:dyDescent="0.2">
      <c r="B5" s="81"/>
      <c r="C5" s="81"/>
      <c r="D5" s="85"/>
      <c r="E5" s="85"/>
      <c r="F5" s="85"/>
    </row>
    <row r="6" spans="2:6" ht="25.5" x14ac:dyDescent="0.2">
      <c r="B6" s="80" t="s">
        <v>70</v>
      </c>
      <c r="C6" s="80"/>
      <c r="D6" s="84"/>
      <c r="E6" s="84" t="s">
        <v>71</v>
      </c>
      <c r="F6" s="84" t="s">
        <v>72</v>
      </c>
    </row>
    <row r="7" spans="2:6" ht="13.5" thickBot="1" x14ac:dyDescent="0.25">
      <c r="B7" s="81"/>
      <c r="C7" s="81"/>
      <c r="D7" s="85"/>
      <c r="E7" s="85"/>
      <c r="F7" s="85"/>
    </row>
    <row r="8" spans="2:6" ht="39" thickBot="1" x14ac:dyDescent="0.25">
      <c r="B8" s="82" t="s">
        <v>73</v>
      </c>
      <c r="C8" s="83"/>
      <c r="D8" s="86"/>
      <c r="E8" s="86">
        <v>2</v>
      </c>
      <c r="F8" s="87" t="s">
        <v>74</v>
      </c>
    </row>
    <row r="9" spans="2:6" x14ac:dyDescent="0.2">
      <c r="B9" s="81"/>
      <c r="C9" s="81"/>
      <c r="D9" s="85"/>
      <c r="E9" s="85"/>
      <c r="F9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Heath insurance</vt:lpstr>
      <vt:lpstr>Maternal and child welfare</vt:lpstr>
      <vt:lpstr>Council housing</vt:lpstr>
      <vt:lpstr>Secondary schools</vt:lpstr>
      <vt:lpstr>Universities</vt:lpstr>
      <vt:lpstr>Отчет о совместимости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Admin</cp:lastModifiedBy>
  <dcterms:created xsi:type="dcterms:W3CDTF">2006-03-12T16:45:05Z</dcterms:created>
  <dcterms:modified xsi:type="dcterms:W3CDTF">2018-09-18T11:57:09Z</dcterms:modified>
</cp:coreProperties>
</file>