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_Folder\Cardano\Youtube\Delegation-rewards video\"/>
    </mc:Choice>
  </mc:AlternateContent>
  <xr:revisionPtr revIDLastSave="0" documentId="13_ncr:1_{0C91F460-BE40-4E60-8F3C-00C5A9227EC5}" xr6:coauthVersionLast="45" xr6:coauthVersionMax="45" xr10:uidLastSave="{00000000-0000-0000-0000-000000000000}"/>
  <bookViews>
    <workbookView xWindow="-120" yWindow="-120" windowWidth="29040" windowHeight="15840" xr2:uid="{31B7AC9D-9D33-4366-AB5F-0B01405C06D7}"/>
  </bookViews>
  <sheets>
    <sheet name="Epoch 211" sheetId="1" r:id="rId1"/>
    <sheet name="Epoch 212" sheetId="4" r:id="rId2"/>
    <sheet name="Epoch 213" sheetId="5" r:id="rId3"/>
    <sheet name="Reserves-Rewards" sheetId="2" r:id="rId4"/>
    <sheet name="Probabilit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23" i="4"/>
  <c r="C23" i="5"/>
  <c r="C25" i="5" s="1"/>
  <c r="AC121" i="5"/>
  <c r="AD121" i="5" s="1"/>
  <c r="AC120" i="5"/>
  <c r="AD120" i="5" s="1"/>
  <c r="AC119" i="5"/>
  <c r="AD119" i="5" s="1"/>
  <c r="AC118" i="5"/>
  <c r="AD118" i="5" s="1"/>
  <c r="AC117" i="5"/>
  <c r="AD117" i="5" s="1"/>
  <c r="AC116" i="5"/>
  <c r="AD116" i="5" s="1"/>
  <c r="AC115" i="5"/>
  <c r="AD115" i="5" s="1"/>
  <c r="AC114" i="5"/>
  <c r="AD114" i="5" s="1"/>
  <c r="AC110" i="5"/>
  <c r="AD110" i="5" s="1"/>
  <c r="AC109" i="5"/>
  <c r="AD109" i="5" s="1"/>
  <c r="AC108" i="5"/>
  <c r="AD108" i="5" s="1"/>
  <c r="AC104" i="5"/>
  <c r="AD104" i="5" s="1"/>
  <c r="AC103" i="5"/>
  <c r="AD103" i="5" s="1"/>
  <c r="AC102" i="5"/>
  <c r="AD102" i="5" s="1"/>
  <c r="AC98" i="5"/>
  <c r="AD98" i="5" s="1"/>
  <c r="AC97" i="5"/>
  <c r="AD97" i="5" s="1"/>
  <c r="AC96" i="5"/>
  <c r="AD96" i="5" s="1"/>
  <c r="AC92" i="5"/>
  <c r="AD92" i="5" s="1"/>
  <c r="AC91" i="5"/>
  <c r="AD91" i="5" s="1"/>
  <c r="AC90" i="5"/>
  <c r="AD90" i="5" s="1"/>
  <c r="AC86" i="5"/>
  <c r="AD86" i="5" s="1"/>
  <c r="AC85" i="5"/>
  <c r="AD85" i="5" s="1"/>
  <c r="AC84" i="5"/>
  <c r="AD84" i="5" s="1"/>
  <c r="AC80" i="5"/>
  <c r="AD80" i="5" s="1"/>
  <c r="AC79" i="5"/>
  <c r="AD79" i="5" s="1"/>
  <c r="AC78" i="5"/>
  <c r="AD78" i="5" s="1"/>
  <c r="AC74" i="5"/>
  <c r="AD74" i="5" s="1"/>
  <c r="AC73" i="5"/>
  <c r="AD73" i="5" s="1"/>
  <c r="AC72" i="5"/>
  <c r="AD72" i="5" s="1"/>
  <c r="AC68" i="5"/>
  <c r="AD68" i="5" s="1"/>
  <c r="AC67" i="5"/>
  <c r="AD67" i="5" s="1"/>
  <c r="AC66" i="5"/>
  <c r="AD66" i="5" s="1"/>
  <c r="AC62" i="5"/>
  <c r="AD62" i="5" s="1"/>
  <c r="AC61" i="5"/>
  <c r="AD61" i="5" s="1"/>
  <c r="AC60" i="5"/>
  <c r="AD60" i="5" s="1"/>
  <c r="AC56" i="5"/>
  <c r="AD56" i="5" s="1"/>
  <c r="AC55" i="5"/>
  <c r="AD55" i="5" s="1"/>
  <c r="AC54" i="5"/>
  <c r="AD54" i="5" s="1"/>
  <c r="AC50" i="5"/>
  <c r="AD50" i="5" s="1"/>
  <c r="AC49" i="5"/>
  <c r="AD49" i="5" s="1"/>
  <c r="AC48" i="5"/>
  <c r="AD48" i="5" s="1"/>
  <c r="AC44" i="5"/>
  <c r="AD44" i="5" s="1"/>
  <c r="AC43" i="5"/>
  <c r="AD43" i="5" s="1"/>
  <c r="AC42" i="5"/>
  <c r="AD42" i="5" s="1"/>
  <c r="AC38" i="5"/>
  <c r="AD38" i="5" s="1"/>
  <c r="AC37" i="5"/>
  <c r="AD37" i="5" s="1"/>
  <c r="AC36" i="5"/>
  <c r="AD36" i="5" s="1"/>
  <c r="AC33" i="5"/>
  <c r="AD33" i="5" s="1"/>
  <c r="C33" i="5"/>
  <c r="AC32" i="5"/>
  <c r="AD32" i="5" s="1"/>
  <c r="AC28" i="5"/>
  <c r="AD28" i="5" s="1"/>
  <c r="AC27" i="5"/>
  <c r="AD27" i="5" s="1"/>
  <c r="AC24" i="5"/>
  <c r="AD24" i="5" s="1"/>
  <c r="C24" i="5"/>
  <c r="AA19" i="5"/>
  <c r="AA17" i="5"/>
  <c r="AC23" i="5" s="1"/>
  <c r="AD23" i="5" s="1"/>
  <c r="C15" i="5"/>
  <c r="C32" i="5" s="1"/>
  <c r="G11" i="5"/>
  <c r="H11" i="5" s="1"/>
  <c r="I11" i="5" s="1"/>
  <c r="C9" i="5"/>
  <c r="C21" i="5" l="1"/>
  <c r="C34" i="5"/>
  <c r="G14" i="5" s="1"/>
  <c r="G27" i="5" s="1"/>
  <c r="H33" i="5" s="1"/>
  <c r="H34" i="5" s="1"/>
  <c r="AC39" i="5"/>
  <c r="AD39" i="5" s="1"/>
  <c r="AC45" i="5"/>
  <c r="AD45" i="5" s="1"/>
  <c r="AC51" i="5"/>
  <c r="AD51" i="5" s="1"/>
  <c r="AC57" i="5"/>
  <c r="AD57" i="5" s="1"/>
  <c r="AC63" i="5"/>
  <c r="AD63" i="5" s="1"/>
  <c r="AC69" i="5"/>
  <c r="AD69" i="5" s="1"/>
  <c r="AC75" i="5"/>
  <c r="AD75" i="5" s="1"/>
  <c r="AC81" i="5"/>
  <c r="AD81" i="5" s="1"/>
  <c r="AC87" i="5"/>
  <c r="AD87" i="5" s="1"/>
  <c r="AC93" i="5"/>
  <c r="AD93" i="5" s="1"/>
  <c r="AC99" i="5"/>
  <c r="AD99" i="5" s="1"/>
  <c r="AC105" i="5"/>
  <c r="AD105" i="5" s="1"/>
  <c r="AC111" i="5"/>
  <c r="AD111" i="5" s="1"/>
  <c r="AC25" i="5"/>
  <c r="AD25" i="5" s="1"/>
  <c r="AC30" i="5"/>
  <c r="AD30" i="5" s="1"/>
  <c r="AC29" i="5"/>
  <c r="AD29" i="5" s="1"/>
  <c r="AC34" i="5"/>
  <c r="AD34" i="5" s="1"/>
  <c r="AC31" i="5"/>
  <c r="AD31" i="5" s="1"/>
  <c r="C29" i="5"/>
  <c r="AC21" i="5"/>
  <c r="AD21" i="5" s="1"/>
  <c r="AC40" i="5"/>
  <c r="AD40" i="5" s="1"/>
  <c r="AC46" i="5"/>
  <c r="AD46" i="5" s="1"/>
  <c r="AC52" i="5"/>
  <c r="AD52" i="5" s="1"/>
  <c r="AC58" i="5"/>
  <c r="AD58" i="5" s="1"/>
  <c r="AC64" i="5"/>
  <c r="AD64" i="5" s="1"/>
  <c r="AC70" i="5"/>
  <c r="AD70" i="5" s="1"/>
  <c r="AC76" i="5"/>
  <c r="AD76" i="5" s="1"/>
  <c r="AC82" i="5"/>
  <c r="AD82" i="5" s="1"/>
  <c r="AC88" i="5"/>
  <c r="AD88" i="5" s="1"/>
  <c r="AC94" i="5"/>
  <c r="AD94" i="5" s="1"/>
  <c r="AC100" i="5"/>
  <c r="AD100" i="5" s="1"/>
  <c r="AC106" i="5"/>
  <c r="AD106" i="5" s="1"/>
  <c r="AC112" i="5"/>
  <c r="AD112" i="5" s="1"/>
  <c r="AC26" i="5"/>
  <c r="AD26" i="5" s="1"/>
  <c r="AC22" i="5"/>
  <c r="AD22" i="5" s="1"/>
  <c r="AC35" i="5"/>
  <c r="AD35" i="5" s="1"/>
  <c r="AC41" i="5"/>
  <c r="AD41" i="5" s="1"/>
  <c r="AC47" i="5"/>
  <c r="AD47" i="5" s="1"/>
  <c r="AC53" i="5"/>
  <c r="AD53" i="5" s="1"/>
  <c r="AC59" i="5"/>
  <c r="AD59" i="5" s="1"/>
  <c r="AC65" i="5"/>
  <c r="AD65" i="5" s="1"/>
  <c r="AC71" i="5"/>
  <c r="AD71" i="5" s="1"/>
  <c r="AC77" i="5"/>
  <c r="AD77" i="5" s="1"/>
  <c r="AC83" i="5"/>
  <c r="AD83" i="5" s="1"/>
  <c r="AC89" i="5"/>
  <c r="AD89" i="5" s="1"/>
  <c r="AC95" i="5"/>
  <c r="AD95" i="5" s="1"/>
  <c r="AC101" i="5"/>
  <c r="AD101" i="5" s="1"/>
  <c r="AC107" i="5"/>
  <c r="AD107" i="5" s="1"/>
  <c r="AC113" i="5"/>
  <c r="AD113" i="5" s="1"/>
  <c r="B585" i="2"/>
  <c r="C585" i="2" s="1"/>
  <c r="D585" i="2" s="1"/>
  <c r="B54" i="2"/>
  <c r="C54" i="2" s="1"/>
  <c r="D54" i="2" s="1"/>
  <c r="B586" i="2" l="1"/>
  <c r="B55" i="2"/>
  <c r="C15" i="4"/>
  <c r="C34" i="4" s="1"/>
  <c r="C33" i="4"/>
  <c r="C25" i="4"/>
  <c r="C24" i="4"/>
  <c r="C21" i="4" s="1"/>
  <c r="C9" i="4"/>
  <c r="AC31" i="4"/>
  <c r="AD31" i="4" s="1"/>
  <c r="AC42" i="4"/>
  <c r="AD42" i="4" s="1"/>
  <c r="AC60" i="4"/>
  <c r="AD60" i="4" s="1"/>
  <c r="AC66" i="4"/>
  <c r="AD66" i="4" s="1"/>
  <c r="AC68" i="4"/>
  <c r="AD68" i="4" s="1"/>
  <c r="AC69" i="4"/>
  <c r="AD69" i="4" s="1"/>
  <c r="AC91" i="4"/>
  <c r="AD91" i="4" s="1"/>
  <c r="AC92" i="4"/>
  <c r="AD92" i="4" s="1"/>
  <c r="AC96" i="4"/>
  <c r="AD96" i="4" s="1"/>
  <c r="AC102" i="4"/>
  <c r="AD102" i="4" s="1"/>
  <c r="AC121" i="4"/>
  <c r="AD121" i="4" s="1"/>
  <c r="AC120" i="4"/>
  <c r="AD120" i="4" s="1"/>
  <c r="AC119" i="4"/>
  <c r="AD119" i="4" s="1"/>
  <c r="AC118" i="4"/>
  <c r="AD118" i="4" s="1"/>
  <c r="AC117" i="4"/>
  <c r="AD117" i="4" s="1"/>
  <c r="AC116" i="4"/>
  <c r="AD116" i="4" s="1"/>
  <c r="AC115" i="4"/>
  <c r="AD115" i="4" s="1"/>
  <c r="AC114" i="4"/>
  <c r="AD114" i="4" s="1"/>
  <c r="AA19" i="4"/>
  <c r="AC22" i="4" s="1"/>
  <c r="AD22" i="4" s="1"/>
  <c r="AA17" i="4"/>
  <c r="C586" i="2" l="1"/>
  <c r="D586" i="2" s="1"/>
  <c r="C55" i="2"/>
  <c r="D55" i="2" s="1"/>
  <c r="C29" i="4"/>
  <c r="G11" i="4"/>
  <c r="H11" i="4" s="1"/>
  <c r="I11" i="4" s="1"/>
  <c r="C32" i="4"/>
  <c r="AC55" i="4"/>
  <c r="AD55" i="4" s="1"/>
  <c r="AC56" i="4"/>
  <c r="AD56" i="4" s="1"/>
  <c r="AC54" i="4"/>
  <c r="AD54" i="4" s="1"/>
  <c r="AC90" i="4"/>
  <c r="AD90" i="4" s="1"/>
  <c r="AC81" i="4"/>
  <c r="AD81" i="4" s="1"/>
  <c r="AC108" i="4"/>
  <c r="AD108" i="4" s="1"/>
  <c r="AC80" i="4"/>
  <c r="AD80" i="4" s="1"/>
  <c r="AC105" i="4"/>
  <c r="AD105" i="4" s="1"/>
  <c r="AC79" i="4"/>
  <c r="AD79" i="4" s="1"/>
  <c r="AC45" i="4"/>
  <c r="AD45" i="4" s="1"/>
  <c r="AC57" i="4"/>
  <c r="AD57" i="4" s="1"/>
  <c r="AC84" i="4"/>
  <c r="AD84" i="4" s="1"/>
  <c r="AC21" i="4"/>
  <c r="AD21" i="4" s="1"/>
  <c r="AC104" i="4"/>
  <c r="AD104" i="4" s="1"/>
  <c r="AC78" i="4"/>
  <c r="AD78" i="4" s="1"/>
  <c r="AC44" i="4"/>
  <c r="AD44" i="4" s="1"/>
  <c r="AC103" i="4"/>
  <c r="AD103" i="4" s="1"/>
  <c r="AC72" i="4"/>
  <c r="AD72" i="4" s="1"/>
  <c r="AC43" i="4"/>
  <c r="AD43" i="4" s="1"/>
  <c r="AC93" i="4"/>
  <c r="AD93" i="4" s="1"/>
  <c r="AC67" i="4"/>
  <c r="AD67" i="4" s="1"/>
  <c r="AC30" i="4"/>
  <c r="AD30" i="4" s="1"/>
  <c r="AC33" i="4"/>
  <c r="AD33" i="4" s="1"/>
  <c r="AC32" i="4"/>
  <c r="AD32" i="4" s="1"/>
  <c r="AC101" i="4"/>
  <c r="AD101" i="4" s="1"/>
  <c r="AC77" i="4"/>
  <c r="AD77" i="4" s="1"/>
  <c r="AC41" i="4"/>
  <c r="AD41" i="4" s="1"/>
  <c r="AC100" i="4"/>
  <c r="AD100" i="4" s="1"/>
  <c r="AC88" i="4"/>
  <c r="AD88" i="4" s="1"/>
  <c r="AC64" i="4"/>
  <c r="AD64" i="4" s="1"/>
  <c r="AC52" i="4"/>
  <c r="AD52" i="4" s="1"/>
  <c r="AC40" i="4"/>
  <c r="AD40" i="4" s="1"/>
  <c r="AC28" i="4"/>
  <c r="AD28" i="4" s="1"/>
  <c r="AC113" i="4"/>
  <c r="AD113" i="4" s="1"/>
  <c r="AC89" i="4"/>
  <c r="AD89" i="4" s="1"/>
  <c r="AC65" i="4"/>
  <c r="AD65" i="4" s="1"/>
  <c r="AC53" i="4"/>
  <c r="AD53" i="4" s="1"/>
  <c r="AC29" i="4"/>
  <c r="AD29" i="4" s="1"/>
  <c r="AC112" i="4"/>
  <c r="AD112" i="4" s="1"/>
  <c r="AC76" i="4"/>
  <c r="AD76" i="4" s="1"/>
  <c r="AC111" i="4"/>
  <c r="AD111" i="4" s="1"/>
  <c r="AC99" i="4"/>
  <c r="AD99" i="4" s="1"/>
  <c r="AC87" i="4"/>
  <c r="AD87" i="4" s="1"/>
  <c r="AC75" i="4"/>
  <c r="AD75" i="4" s="1"/>
  <c r="AC63" i="4"/>
  <c r="AD63" i="4" s="1"/>
  <c r="AC51" i="4"/>
  <c r="AD51" i="4" s="1"/>
  <c r="AC39" i="4"/>
  <c r="AD39" i="4" s="1"/>
  <c r="AC27" i="4"/>
  <c r="AD27" i="4" s="1"/>
  <c r="AC110" i="4"/>
  <c r="AD110" i="4" s="1"/>
  <c r="AC98" i="4"/>
  <c r="AD98" i="4" s="1"/>
  <c r="AC86" i="4"/>
  <c r="AD86" i="4" s="1"/>
  <c r="AC74" i="4"/>
  <c r="AD74" i="4" s="1"/>
  <c r="AC62" i="4"/>
  <c r="AD62" i="4" s="1"/>
  <c r="AC50" i="4"/>
  <c r="AD50" i="4" s="1"/>
  <c r="AC38" i="4"/>
  <c r="AD38" i="4" s="1"/>
  <c r="AC26" i="4"/>
  <c r="AD26" i="4" s="1"/>
  <c r="AC109" i="4"/>
  <c r="AD109" i="4" s="1"/>
  <c r="AC97" i="4"/>
  <c r="AD97" i="4" s="1"/>
  <c r="AC85" i="4"/>
  <c r="AD85" i="4" s="1"/>
  <c r="AC73" i="4"/>
  <c r="AD73" i="4" s="1"/>
  <c r="AC61" i="4"/>
  <c r="AD61" i="4" s="1"/>
  <c r="AC49" i="4"/>
  <c r="AD49" i="4" s="1"/>
  <c r="AC37" i="4"/>
  <c r="AD37" i="4" s="1"/>
  <c r="AC25" i="4"/>
  <c r="AD25" i="4" s="1"/>
  <c r="AC48" i="4"/>
  <c r="AD48" i="4" s="1"/>
  <c r="AC36" i="4"/>
  <c r="AD36" i="4" s="1"/>
  <c r="AC24" i="4"/>
  <c r="AD24" i="4" s="1"/>
  <c r="AC107" i="4"/>
  <c r="AD107" i="4" s="1"/>
  <c r="AC95" i="4"/>
  <c r="AD95" i="4" s="1"/>
  <c r="AC83" i="4"/>
  <c r="AD83" i="4" s="1"/>
  <c r="AC71" i="4"/>
  <c r="AD71" i="4" s="1"/>
  <c r="AC59" i="4"/>
  <c r="AD59" i="4" s="1"/>
  <c r="AC47" i="4"/>
  <c r="AD47" i="4" s="1"/>
  <c r="AC35" i="4"/>
  <c r="AD35" i="4" s="1"/>
  <c r="AC23" i="4"/>
  <c r="AD23" i="4" s="1"/>
  <c r="AC106" i="4"/>
  <c r="AD106" i="4" s="1"/>
  <c r="AC94" i="4"/>
  <c r="AD94" i="4" s="1"/>
  <c r="AC82" i="4"/>
  <c r="AD82" i="4" s="1"/>
  <c r="AC70" i="4"/>
  <c r="AD70" i="4" s="1"/>
  <c r="AC58" i="4"/>
  <c r="AD58" i="4" s="1"/>
  <c r="AC46" i="4"/>
  <c r="AD46" i="4" s="1"/>
  <c r="AC34" i="4"/>
  <c r="AD34" i="4" s="1"/>
  <c r="C27" i="1"/>
  <c r="B587" i="2" l="1"/>
  <c r="B56" i="2"/>
  <c r="G14" i="4"/>
  <c r="G27" i="4" s="1"/>
  <c r="H33" i="4" s="1"/>
  <c r="H34" i="4" s="1"/>
  <c r="G5" i="1"/>
  <c r="H5" i="1" s="1"/>
  <c r="I5" i="1" s="1"/>
  <c r="C23" i="1"/>
  <c r="B7" i="3"/>
  <c r="AE8" i="3"/>
  <c r="B5" i="3"/>
  <c r="C3" i="1"/>
  <c r="B2" i="2"/>
  <c r="C2" i="2" s="1"/>
  <c r="D2" i="2" s="1"/>
  <c r="C28" i="1"/>
  <c r="C26" i="1"/>
  <c r="C19" i="1"/>
  <c r="C18" i="1"/>
  <c r="C587" i="2" l="1"/>
  <c r="D587" i="2" s="1"/>
  <c r="B588" i="2"/>
  <c r="C56" i="2"/>
  <c r="D56" i="2" s="1"/>
  <c r="B57" i="2"/>
  <c r="G8" i="1"/>
  <c r="B3" i="2"/>
  <c r="D76" i="3"/>
  <c r="E76" i="3" s="1"/>
  <c r="D47" i="3"/>
  <c r="E47" i="3" s="1"/>
  <c r="D65" i="3"/>
  <c r="E65" i="3" s="1"/>
  <c r="D75" i="3"/>
  <c r="E75" i="3" s="1"/>
  <c r="D59" i="3"/>
  <c r="E59" i="3" s="1"/>
  <c r="D72" i="3"/>
  <c r="E72" i="3" s="1"/>
  <c r="D58" i="3"/>
  <c r="E58" i="3" s="1"/>
  <c r="D89" i="3"/>
  <c r="E89" i="3" s="1"/>
  <c r="D103" i="3"/>
  <c r="E103" i="3" s="1"/>
  <c r="D101" i="3"/>
  <c r="E101" i="3" s="1"/>
  <c r="D55" i="3"/>
  <c r="E55" i="3" s="1"/>
  <c r="D100" i="3"/>
  <c r="E100" i="3" s="1"/>
  <c r="D85" i="3"/>
  <c r="E85" i="3" s="1"/>
  <c r="D71" i="3"/>
  <c r="E71" i="3" s="1"/>
  <c r="D87" i="3"/>
  <c r="E87" i="3" s="1"/>
  <c r="D70" i="3"/>
  <c r="E70" i="3" s="1"/>
  <c r="D54" i="3"/>
  <c r="E54" i="3" s="1"/>
  <c r="D67" i="3"/>
  <c r="E67" i="3" s="1"/>
  <c r="D53" i="3"/>
  <c r="E53" i="3" s="1"/>
  <c r="D82" i="3"/>
  <c r="E82" i="3" s="1"/>
  <c r="D57" i="3"/>
  <c r="E57" i="3" s="1"/>
  <c r="D49" i="3"/>
  <c r="E49" i="3" s="1"/>
  <c r="D109" i="3"/>
  <c r="E109" i="3" s="1"/>
  <c r="D97" i="3"/>
  <c r="E97" i="3" s="1"/>
  <c r="D81" i="3"/>
  <c r="E81" i="3" s="1"/>
  <c r="D66" i="3"/>
  <c r="E66" i="3" s="1"/>
  <c r="D48" i="3"/>
  <c r="E48" i="3" s="1"/>
  <c r="D108" i="3"/>
  <c r="E108" i="3" s="1"/>
  <c r="D96" i="3"/>
  <c r="E96" i="3" s="1"/>
  <c r="D78" i="3"/>
  <c r="E78" i="3" s="1"/>
  <c r="D64" i="3"/>
  <c r="E64" i="3" s="1"/>
  <c r="D46" i="3"/>
  <c r="E46" i="3" s="1"/>
  <c r="D107" i="3"/>
  <c r="E107" i="3" s="1"/>
  <c r="D94" i="3"/>
  <c r="E94" i="3" s="1"/>
  <c r="D74" i="3"/>
  <c r="E74" i="3" s="1"/>
  <c r="D63" i="3"/>
  <c r="E63" i="3" s="1"/>
  <c r="D45" i="3"/>
  <c r="E45" i="3" s="1"/>
  <c r="D104" i="3"/>
  <c r="E104" i="3" s="1"/>
  <c r="D93" i="3"/>
  <c r="E93" i="3" s="1"/>
  <c r="D62" i="3"/>
  <c r="E62" i="3" s="1"/>
  <c r="D44" i="3"/>
  <c r="E44" i="3" s="1"/>
  <c r="D90" i="3"/>
  <c r="E90" i="3" s="1"/>
  <c r="D73" i="3"/>
  <c r="E73" i="3" s="1"/>
  <c r="D56" i="3"/>
  <c r="E56" i="3" s="1"/>
  <c r="D102" i="3"/>
  <c r="E102" i="3" s="1"/>
  <c r="D95" i="3"/>
  <c r="E95" i="3" s="1"/>
  <c r="D88" i="3"/>
  <c r="E88" i="3" s="1"/>
  <c r="D80" i="3"/>
  <c r="E80" i="3" s="1"/>
  <c r="D86" i="3"/>
  <c r="E86" i="3" s="1"/>
  <c r="D79" i="3"/>
  <c r="E79" i="3" s="1"/>
  <c r="D69" i="3"/>
  <c r="E69" i="3" s="1"/>
  <c r="D61" i="3"/>
  <c r="E61" i="3" s="1"/>
  <c r="D52" i="3"/>
  <c r="E52" i="3" s="1"/>
  <c r="D99" i="3"/>
  <c r="E99" i="3" s="1"/>
  <c r="D92" i="3"/>
  <c r="E92" i="3" s="1"/>
  <c r="D84" i="3"/>
  <c r="E84" i="3" s="1"/>
  <c r="D77" i="3"/>
  <c r="E77" i="3" s="1"/>
  <c r="D51" i="3"/>
  <c r="E51" i="3" s="1"/>
  <c r="D106" i="3"/>
  <c r="E106" i="3" s="1"/>
  <c r="D68" i="3"/>
  <c r="E68" i="3" s="1"/>
  <c r="D60" i="3"/>
  <c r="E60" i="3" s="1"/>
  <c r="D50" i="3"/>
  <c r="E50" i="3" s="1"/>
  <c r="D105" i="3"/>
  <c r="E105" i="3" s="1"/>
  <c r="D98" i="3"/>
  <c r="E98" i="3" s="1"/>
  <c r="D91" i="3"/>
  <c r="E91" i="3" s="1"/>
  <c r="D83" i="3"/>
  <c r="E83" i="3" s="1"/>
  <c r="D22" i="3"/>
  <c r="E22" i="3" s="1"/>
  <c r="D16" i="3"/>
  <c r="E16" i="3" s="1"/>
  <c r="D15" i="3"/>
  <c r="E15" i="3" s="1"/>
  <c r="D38" i="3"/>
  <c r="E38" i="3" s="1"/>
  <c r="D39" i="3"/>
  <c r="E39" i="3" s="1"/>
  <c r="D37" i="3"/>
  <c r="E37" i="3" s="1"/>
  <c r="D24" i="3"/>
  <c r="E24" i="3" s="1"/>
  <c r="D40" i="3"/>
  <c r="E40" i="3" s="1"/>
  <c r="D23" i="3"/>
  <c r="E23" i="3" s="1"/>
  <c r="D36" i="3"/>
  <c r="E36" i="3" s="1"/>
  <c r="D14" i="3"/>
  <c r="E14" i="3" s="1"/>
  <c r="D35" i="3"/>
  <c r="E35" i="3" s="1"/>
  <c r="D13" i="3"/>
  <c r="E13" i="3" s="1"/>
  <c r="D12" i="3"/>
  <c r="E12" i="3" s="1"/>
  <c r="D34" i="3"/>
  <c r="E34" i="3" s="1"/>
  <c r="D28" i="3"/>
  <c r="E28" i="3" s="1"/>
  <c r="D11" i="3"/>
  <c r="E11" i="3" s="1"/>
  <c r="D27" i="3"/>
  <c r="E27" i="3" s="1"/>
  <c r="D10" i="3"/>
  <c r="E10" i="3" s="1"/>
  <c r="D26" i="3"/>
  <c r="E26" i="3" s="1"/>
  <c r="D25" i="3"/>
  <c r="E25" i="3" s="1"/>
  <c r="D17" i="3"/>
  <c r="E17" i="3" s="1"/>
  <c r="D33" i="3"/>
  <c r="E33" i="3" s="1"/>
  <c r="D21" i="3"/>
  <c r="E21" i="3" s="1"/>
  <c r="D9" i="3"/>
  <c r="E9" i="3" s="1"/>
  <c r="F9" i="3" s="1"/>
  <c r="D32" i="3"/>
  <c r="E32" i="3" s="1"/>
  <c r="D20" i="3"/>
  <c r="E20" i="3" s="1"/>
  <c r="D43" i="3"/>
  <c r="E43" i="3" s="1"/>
  <c r="D31" i="3"/>
  <c r="E31" i="3" s="1"/>
  <c r="D19" i="3"/>
  <c r="E19" i="3" s="1"/>
  <c r="D42" i="3"/>
  <c r="E42" i="3" s="1"/>
  <c r="D30" i="3"/>
  <c r="E30" i="3" s="1"/>
  <c r="D18" i="3"/>
  <c r="E18" i="3" s="1"/>
  <c r="D41" i="3"/>
  <c r="E41" i="3" s="1"/>
  <c r="D29" i="3"/>
  <c r="E29" i="3" s="1"/>
  <c r="C15" i="1"/>
  <c r="G21" i="1"/>
  <c r="C588" i="2" l="1"/>
  <c r="D588" i="2" s="1"/>
  <c r="C57" i="2"/>
  <c r="D57" i="2" s="1"/>
  <c r="H27" i="1"/>
  <c r="H28" i="1" s="1"/>
  <c r="C3" i="2"/>
  <c r="B589" i="2" l="1"/>
  <c r="B58" i="2"/>
  <c r="D3" i="2"/>
  <c r="B4" i="2"/>
  <c r="C4" i="2" s="1"/>
  <c r="D4" i="2" s="1"/>
  <c r="C589" i="2" l="1"/>
  <c r="D589" i="2" s="1"/>
  <c r="B590" i="2"/>
  <c r="C58" i="2"/>
  <c r="D58" i="2" s="1"/>
  <c r="B59" i="2"/>
  <c r="B5" i="2"/>
  <c r="C5" i="2" s="1"/>
  <c r="D5" i="2" s="1"/>
  <c r="C590" i="2" l="1"/>
  <c r="D590" i="2" s="1"/>
  <c r="B591" i="2"/>
  <c r="C59" i="2"/>
  <c r="D59" i="2" s="1"/>
  <c r="B6" i="2"/>
  <c r="C6" i="2" s="1"/>
  <c r="D6" i="2" s="1"/>
  <c r="C591" i="2" l="1"/>
  <c r="D591" i="2" s="1"/>
  <c r="B592" i="2"/>
  <c r="B60" i="2"/>
  <c r="B7" i="2"/>
  <c r="C7" i="2" s="1"/>
  <c r="D7" i="2" s="1"/>
  <c r="C592" i="2" l="1"/>
  <c r="D592" i="2" s="1"/>
  <c r="C60" i="2"/>
  <c r="D60" i="2" s="1"/>
  <c r="B8" i="2"/>
  <c r="B593" i="2" l="1"/>
  <c r="B61" i="2"/>
  <c r="C8" i="2"/>
  <c r="D8" i="2" s="1"/>
  <c r="C593" i="2" l="1"/>
  <c r="D593" i="2" s="1"/>
  <c r="B594" i="2"/>
  <c r="C61" i="2"/>
  <c r="D61" i="2" s="1"/>
  <c r="B9" i="2"/>
  <c r="C9" i="2" s="1"/>
  <c r="D9" i="2" s="1"/>
  <c r="C594" i="2" l="1"/>
  <c r="D594" i="2" s="1"/>
  <c r="B595" i="2"/>
  <c r="B62" i="2"/>
  <c r="B10" i="2"/>
  <c r="C10" i="2" s="1"/>
  <c r="D10" i="2" s="1"/>
  <c r="C595" i="2" l="1"/>
  <c r="D595" i="2" s="1"/>
  <c r="B596" i="2"/>
  <c r="C62" i="2"/>
  <c r="D62" i="2" s="1"/>
  <c r="B63" i="2"/>
  <c r="B11" i="2"/>
  <c r="C596" i="2" l="1"/>
  <c r="D596" i="2" s="1"/>
  <c r="C63" i="2"/>
  <c r="D63" i="2" s="1"/>
  <c r="B64" i="2"/>
  <c r="C11" i="2"/>
  <c r="D11" i="2" s="1"/>
  <c r="B597" i="2" l="1"/>
  <c r="C64" i="2"/>
  <c r="D64" i="2" s="1"/>
  <c r="B12" i="2"/>
  <c r="C12" i="2" s="1"/>
  <c r="D12" i="2" s="1"/>
  <c r="C597" i="2" l="1"/>
  <c r="D597" i="2" s="1"/>
  <c r="B598" i="2"/>
  <c r="B65" i="2"/>
  <c r="B13" i="2"/>
  <c r="C598" i="2" l="1"/>
  <c r="D598" i="2" s="1"/>
  <c r="B599" i="2"/>
  <c r="C65" i="2"/>
  <c r="D65" i="2" s="1"/>
  <c r="C13" i="2"/>
  <c r="D13" i="2" s="1"/>
  <c r="C599" i="2" l="1"/>
  <c r="D599" i="2" s="1"/>
  <c r="B600" i="2"/>
  <c r="B66" i="2"/>
  <c r="B14" i="2"/>
  <c r="C14" i="2" s="1"/>
  <c r="D14" i="2" s="1"/>
  <c r="C600" i="2" l="1"/>
  <c r="D600" i="2" s="1"/>
  <c r="C66" i="2"/>
  <c r="D66" i="2" s="1"/>
  <c r="B67" i="2"/>
  <c r="B15" i="2"/>
  <c r="B601" i="2" l="1"/>
  <c r="C67" i="2"/>
  <c r="D67" i="2" s="1"/>
  <c r="C15" i="2"/>
  <c r="D15" i="2" s="1"/>
  <c r="C601" i="2" l="1"/>
  <c r="D601" i="2" s="1"/>
  <c r="B602" i="2"/>
  <c r="B68" i="2"/>
  <c r="B16" i="2"/>
  <c r="C602" i="2" l="1"/>
  <c r="D602" i="2" s="1"/>
  <c r="B603" i="2"/>
  <c r="C68" i="2"/>
  <c r="D68" i="2" s="1"/>
  <c r="B69" i="2"/>
  <c r="C16" i="2"/>
  <c r="D16" i="2" s="1"/>
  <c r="C603" i="2" l="1"/>
  <c r="D603" i="2" s="1"/>
  <c r="B604" i="2"/>
  <c r="C69" i="2"/>
  <c r="D69" i="2" s="1"/>
  <c r="B17" i="2"/>
  <c r="C604" i="2" l="1"/>
  <c r="D604" i="2" s="1"/>
  <c r="B70" i="2"/>
  <c r="C17" i="2"/>
  <c r="D17" i="2" s="1"/>
  <c r="B605" i="2" l="1"/>
  <c r="C70" i="2"/>
  <c r="D70" i="2" s="1"/>
  <c r="B71" i="2"/>
  <c r="B18" i="2"/>
  <c r="C18" i="2" s="1"/>
  <c r="C605" i="2" l="1"/>
  <c r="D605" i="2" s="1"/>
  <c r="B606" i="2"/>
  <c r="C71" i="2"/>
  <c r="D71" i="2" s="1"/>
  <c r="B72" i="2"/>
  <c r="D18" i="2"/>
  <c r="B19" i="2"/>
  <c r="C19" i="2"/>
  <c r="D19" i="2" s="1"/>
  <c r="C606" i="2" l="1"/>
  <c r="D606" i="2" s="1"/>
  <c r="B607" i="2"/>
  <c r="C72" i="2"/>
  <c r="D72" i="2" s="1"/>
  <c r="B73" i="2"/>
  <c r="B20" i="2"/>
  <c r="C607" i="2" l="1"/>
  <c r="D607" i="2" s="1"/>
  <c r="B608" i="2"/>
  <c r="C73" i="2"/>
  <c r="D73" i="2" s="1"/>
  <c r="C20" i="2"/>
  <c r="D20" i="2" s="1"/>
  <c r="C608" i="2" l="1"/>
  <c r="D608" i="2" s="1"/>
  <c r="B74" i="2"/>
  <c r="B21" i="2"/>
  <c r="B609" i="2" l="1"/>
  <c r="C74" i="2"/>
  <c r="D74" i="2" s="1"/>
  <c r="C21" i="2"/>
  <c r="D21" i="2" s="1"/>
  <c r="B22" i="2"/>
  <c r="C609" i="2" l="1"/>
  <c r="D609" i="2" s="1"/>
  <c r="B610" i="2"/>
  <c r="B75" i="2"/>
  <c r="C22" i="2"/>
  <c r="D22" i="2" s="1"/>
  <c r="C610" i="2" l="1"/>
  <c r="D610" i="2" s="1"/>
  <c r="B611" i="2"/>
  <c r="C75" i="2"/>
  <c r="D75" i="2" s="1"/>
  <c r="B76" i="2"/>
  <c r="B23" i="2"/>
  <c r="C23" i="2" s="1"/>
  <c r="D23" i="2" s="1"/>
  <c r="C611" i="2" l="1"/>
  <c r="D611" i="2" s="1"/>
  <c r="B612" i="2"/>
  <c r="C76" i="2"/>
  <c r="D76" i="2" s="1"/>
  <c r="B77" i="2"/>
  <c r="B24" i="2"/>
  <c r="C24" i="2"/>
  <c r="D24" i="2" s="1"/>
  <c r="C612" i="2" l="1"/>
  <c r="D612" i="2" s="1"/>
  <c r="C77" i="2"/>
  <c r="D77" i="2" s="1"/>
  <c r="B25" i="2"/>
  <c r="B613" i="2" l="1"/>
  <c r="B78" i="2"/>
  <c r="C25" i="2"/>
  <c r="D25" i="2" s="1"/>
  <c r="C613" i="2" l="1"/>
  <c r="D613" i="2" s="1"/>
  <c r="B614" i="2"/>
  <c r="C78" i="2"/>
  <c r="D78" i="2" s="1"/>
  <c r="B79" i="2"/>
  <c r="B26" i="2"/>
  <c r="C614" i="2" l="1"/>
  <c r="D614" i="2" s="1"/>
  <c r="B615" i="2"/>
  <c r="C79" i="2"/>
  <c r="D79" i="2" s="1"/>
  <c r="B80" i="2"/>
  <c r="C26" i="2"/>
  <c r="D26" i="2" s="1"/>
  <c r="C615" i="2" l="1"/>
  <c r="D615" i="2" s="1"/>
  <c r="B616" i="2"/>
  <c r="C80" i="2"/>
  <c r="D80" i="2" s="1"/>
  <c r="B81" i="2"/>
  <c r="B27" i="2"/>
  <c r="C27" i="2" s="1"/>
  <c r="D27" i="2" s="1"/>
  <c r="C616" i="2" l="1"/>
  <c r="D616" i="2" s="1"/>
  <c r="C81" i="2"/>
  <c r="D81" i="2" s="1"/>
  <c r="B28" i="2"/>
  <c r="B617" i="2" l="1"/>
  <c r="B82" i="2"/>
  <c r="C28" i="2"/>
  <c r="D28" i="2" s="1"/>
  <c r="C617" i="2" l="1"/>
  <c r="D617" i="2" s="1"/>
  <c r="B618" i="2"/>
  <c r="C82" i="2"/>
  <c r="D82" i="2" s="1"/>
  <c r="B83" i="2"/>
  <c r="B29" i="2"/>
  <c r="C618" i="2" l="1"/>
  <c r="D618" i="2" s="1"/>
  <c r="B619" i="2"/>
  <c r="C83" i="2"/>
  <c r="D83" i="2" s="1"/>
  <c r="B84" i="2"/>
  <c r="C29" i="2"/>
  <c r="D29" i="2" s="1"/>
  <c r="C619" i="2" l="1"/>
  <c r="D619" i="2" s="1"/>
  <c r="B620" i="2"/>
  <c r="C84" i="2"/>
  <c r="D84" i="2" s="1"/>
  <c r="B85" i="2"/>
  <c r="B30" i="2"/>
  <c r="C620" i="2" l="1"/>
  <c r="D620" i="2" s="1"/>
  <c r="C85" i="2"/>
  <c r="D85" i="2" s="1"/>
  <c r="C30" i="2"/>
  <c r="D30" i="2" s="1"/>
  <c r="B621" i="2" l="1"/>
  <c r="B86" i="2"/>
  <c r="B31" i="2"/>
  <c r="C621" i="2" l="1"/>
  <c r="D621" i="2" s="1"/>
  <c r="B622" i="2"/>
  <c r="C86" i="2"/>
  <c r="D86" i="2" s="1"/>
  <c r="B87" i="2"/>
  <c r="C31" i="2"/>
  <c r="D31" i="2" s="1"/>
  <c r="C622" i="2" l="1"/>
  <c r="D622" i="2" s="1"/>
  <c r="C87" i="2"/>
  <c r="D87" i="2" s="1"/>
  <c r="B32" i="2"/>
  <c r="C32" i="2" s="1"/>
  <c r="D32" i="2" s="1"/>
  <c r="B623" i="2" l="1"/>
  <c r="B88" i="2"/>
  <c r="B33" i="2"/>
  <c r="C33" i="2" s="1"/>
  <c r="D33" i="2" s="1"/>
  <c r="C623" i="2" l="1"/>
  <c r="D623" i="2" s="1"/>
  <c r="C88" i="2"/>
  <c r="D88" i="2" s="1"/>
  <c r="B89" i="2"/>
  <c r="B34" i="2"/>
  <c r="B624" i="2" l="1"/>
  <c r="C89" i="2"/>
  <c r="D89" i="2" s="1"/>
  <c r="C34" i="2"/>
  <c r="D34" i="2" s="1"/>
  <c r="C624" i="2" l="1"/>
  <c r="D624" i="2" s="1"/>
  <c r="B90" i="2"/>
  <c r="B35" i="2"/>
  <c r="B625" i="2" l="1"/>
  <c r="C90" i="2"/>
  <c r="D90" i="2" s="1"/>
  <c r="B91" i="2"/>
  <c r="C35" i="2"/>
  <c r="D35" i="2" s="1"/>
  <c r="C625" i="2" l="1"/>
  <c r="D625" i="2" s="1"/>
  <c r="B626" i="2"/>
  <c r="C91" i="2"/>
  <c r="D91" i="2" s="1"/>
  <c r="B92" i="2"/>
  <c r="B36" i="2"/>
  <c r="C626" i="2" l="1"/>
  <c r="D626" i="2" s="1"/>
  <c r="B627" i="2"/>
  <c r="C92" i="2"/>
  <c r="D92" i="2" s="1"/>
  <c r="B93" i="2"/>
  <c r="C36" i="2"/>
  <c r="D36" i="2" s="1"/>
  <c r="C627" i="2" l="1"/>
  <c r="D627" i="2" s="1"/>
  <c r="B628" i="2"/>
  <c r="C93" i="2"/>
  <c r="D93" i="2" s="1"/>
  <c r="B37" i="2"/>
  <c r="C628" i="2" l="1"/>
  <c r="D628" i="2" s="1"/>
  <c r="B94" i="2"/>
  <c r="C37" i="2"/>
  <c r="D37" i="2" s="1"/>
  <c r="B629" i="2" l="1"/>
  <c r="C94" i="2"/>
  <c r="D94" i="2" s="1"/>
  <c r="B95" i="2"/>
  <c r="B38" i="2"/>
  <c r="C38" i="2" s="1"/>
  <c r="D38" i="2" s="1"/>
  <c r="C629" i="2" l="1"/>
  <c r="D629" i="2" s="1"/>
  <c r="B630" i="2"/>
  <c r="C95" i="2"/>
  <c r="D95" i="2" s="1"/>
  <c r="B96" i="2"/>
  <c r="B39" i="2"/>
  <c r="C39" i="2" s="1"/>
  <c r="D39" i="2" s="1"/>
  <c r="C630" i="2" l="1"/>
  <c r="D630" i="2" s="1"/>
  <c r="B631" i="2"/>
  <c r="C96" i="2"/>
  <c r="D96" i="2" s="1"/>
  <c r="B97" i="2"/>
  <c r="B40" i="2"/>
  <c r="C631" i="2" l="1"/>
  <c r="D631" i="2" s="1"/>
  <c r="C97" i="2"/>
  <c r="D97" i="2" s="1"/>
  <c r="C40" i="2"/>
  <c r="D40" i="2" s="1"/>
  <c r="B632" i="2" l="1"/>
  <c r="B98" i="2"/>
  <c r="B41" i="2"/>
  <c r="C41" i="2" s="1"/>
  <c r="D41" i="2" s="1"/>
  <c r="B633" i="2" l="1"/>
  <c r="C632" i="2"/>
  <c r="D632" i="2" s="1"/>
  <c r="C98" i="2"/>
  <c r="D98" i="2" s="1"/>
  <c r="B99" i="2"/>
  <c r="B42" i="2"/>
  <c r="C633" i="2" l="1"/>
  <c r="D633" i="2" s="1"/>
  <c r="B634" i="2"/>
  <c r="C99" i="2"/>
  <c r="D99" i="2" s="1"/>
  <c r="B100" i="2"/>
  <c r="C42" i="2"/>
  <c r="D42" i="2" s="1"/>
  <c r="C634" i="2" l="1"/>
  <c r="D634" i="2" s="1"/>
  <c r="B635" i="2"/>
  <c r="C100" i="2"/>
  <c r="D100" i="2" s="1"/>
  <c r="B101" i="2"/>
  <c r="B43" i="2"/>
  <c r="C43" i="2" s="1"/>
  <c r="D43" i="2" s="1"/>
  <c r="C635" i="2" l="1"/>
  <c r="D635" i="2" s="1"/>
  <c r="B636" i="2"/>
  <c r="C101" i="2"/>
  <c r="D101" i="2" s="1"/>
  <c r="B44" i="2"/>
  <c r="C44" i="2" s="1"/>
  <c r="D44" i="2" s="1"/>
  <c r="C636" i="2" l="1"/>
  <c r="D636" i="2" s="1"/>
  <c r="B102" i="2"/>
  <c r="B45" i="2"/>
  <c r="C45" i="2" s="1"/>
  <c r="D45" i="2" s="1"/>
  <c r="B637" i="2" l="1"/>
  <c r="C102" i="2"/>
  <c r="D102" i="2" s="1"/>
  <c r="B103" i="2"/>
  <c r="B46" i="2"/>
  <c r="C637" i="2" l="1"/>
  <c r="D637" i="2" s="1"/>
  <c r="B638" i="2"/>
  <c r="C103" i="2"/>
  <c r="D103" i="2" s="1"/>
  <c r="B104" i="2"/>
  <c r="C46" i="2"/>
  <c r="D46" i="2" s="1"/>
  <c r="C638" i="2" l="1"/>
  <c r="D638" i="2" s="1"/>
  <c r="B639" i="2"/>
  <c r="C104" i="2"/>
  <c r="D104" i="2" s="1"/>
  <c r="B105" i="2"/>
  <c r="B47" i="2"/>
  <c r="C47" i="2"/>
  <c r="D47" i="2" s="1"/>
  <c r="C639" i="2" l="1"/>
  <c r="D639" i="2" s="1"/>
  <c r="B640" i="2"/>
  <c r="C105" i="2"/>
  <c r="D105" i="2" s="1"/>
  <c r="B48" i="2"/>
  <c r="C48" i="2" s="1"/>
  <c r="D48" i="2" s="1"/>
  <c r="C640" i="2" l="1"/>
  <c r="D640" i="2" s="1"/>
  <c r="B106" i="2"/>
  <c r="B49" i="2"/>
  <c r="C49" i="2" s="1"/>
  <c r="D49" i="2" s="1"/>
  <c r="B641" i="2" l="1"/>
  <c r="C106" i="2"/>
  <c r="D106" i="2" s="1"/>
  <c r="B107" i="2"/>
  <c r="B50" i="2"/>
  <c r="C641" i="2" l="1"/>
  <c r="D641" i="2" s="1"/>
  <c r="B642" i="2"/>
  <c r="C107" i="2"/>
  <c r="D107" i="2" s="1"/>
  <c r="B108" i="2"/>
  <c r="C50" i="2"/>
  <c r="D50" i="2" s="1"/>
  <c r="C642" i="2" l="1"/>
  <c r="D642" i="2" s="1"/>
  <c r="B643" i="2"/>
  <c r="C108" i="2"/>
  <c r="D108" i="2" s="1"/>
  <c r="B109" i="2"/>
  <c r="B51" i="2"/>
  <c r="C643" i="2" l="1"/>
  <c r="D643" i="2" s="1"/>
  <c r="B644" i="2"/>
  <c r="C109" i="2"/>
  <c r="D109" i="2" s="1"/>
  <c r="C51" i="2"/>
  <c r="D51" i="2" s="1"/>
  <c r="C644" i="2" l="1"/>
  <c r="D644" i="2" s="1"/>
  <c r="B110" i="2"/>
  <c r="B52" i="2"/>
  <c r="B645" i="2" l="1"/>
  <c r="C110" i="2"/>
  <c r="D110" i="2" s="1"/>
  <c r="B111" i="2"/>
  <c r="C52" i="2"/>
  <c r="D52" i="2" s="1"/>
  <c r="C645" i="2" l="1"/>
  <c r="D645" i="2" s="1"/>
  <c r="B646" i="2"/>
  <c r="C111" i="2"/>
  <c r="D111" i="2" s="1"/>
  <c r="B112" i="2"/>
  <c r="B53" i="2"/>
  <c r="C53" i="2" s="1"/>
  <c r="D53" i="2" s="1"/>
  <c r="C646" i="2" l="1"/>
  <c r="D646" i="2" s="1"/>
  <c r="B647" i="2"/>
  <c r="C112" i="2"/>
  <c r="D112" i="2" s="1"/>
  <c r="B113" i="2"/>
  <c r="C647" i="2" l="1"/>
  <c r="D647" i="2" s="1"/>
  <c r="B648" i="2"/>
  <c r="C113" i="2"/>
  <c r="D113" i="2" s="1"/>
  <c r="C648" i="2" l="1"/>
  <c r="D648" i="2" s="1"/>
  <c r="B114" i="2"/>
  <c r="B649" i="2" l="1"/>
  <c r="C114" i="2"/>
  <c r="D114" i="2" s="1"/>
  <c r="B115" i="2"/>
  <c r="C649" i="2" l="1"/>
  <c r="D649" i="2" s="1"/>
  <c r="B650" i="2"/>
  <c r="C115" i="2"/>
  <c r="D115" i="2" s="1"/>
  <c r="B116" i="2"/>
  <c r="C650" i="2" l="1"/>
  <c r="D650" i="2" s="1"/>
  <c r="B651" i="2"/>
  <c r="C116" i="2"/>
  <c r="D116" i="2" s="1"/>
  <c r="B117" i="2"/>
  <c r="C651" i="2" l="1"/>
  <c r="D651" i="2" s="1"/>
  <c r="B652" i="2"/>
  <c r="C117" i="2"/>
  <c r="D117" i="2" s="1"/>
  <c r="C652" i="2" l="1"/>
  <c r="D652" i="2" s="1"/>
  <c r="B118" i="2"/>
  <c r="B653" i="2" l="1"/>
  <c r="C118" i="2"/>
  <c r="D118" i="2" s="1"/>
  <c r="B119" i="2"/>
  <c r="C653" i="2" l="1"/>
  <c r="D653" i="2" s="1"/>
  <c r="B654" i="2"/>
  <c r="C119" i="2"/>
  <c r="D119" i="2" s="1"/>
  <c r="B120" i="2"/>
  <c r="C654" i="2" l="1"/>
  <c r="D654" i="2" s="1"/>
  <c r="B655" i="2"/>
  <c r="C120" i="2"/>
  <c r="D120" i="2" s="1"/>
  <c r="B121" i="2"/>
  <c r="C655" i="2" l="1"/>
  <c r="D655" i="2" s="1"/>
  <c r="B656" i="2"/>
  <c r="C121" i="2"/>
  <c r="D121" i="2" s="1"/>
  <c r="C656" i="2" l="1"/>
  <c r="D656" i="2" s="1"/>
  <c r="B122" i="2"/>
  <c r="B657" i="2" l="1"/>
  <c r="C122" i="2"/>
  <c r="D122" i="2" s="1"/>
  <c r="B123" i="2"/>
  <c r="C657" i="2" l="1"/>
  <c r="D657" i="2" s="1"/>
  <c r="B658" i="2"/>
  <c r="C123" i="2"/>
  <c r="D123" i="2" s="1"/>
  <c r="B124" i="2"/>
  <c r="C658" i="2" l="1"/>
  <c r="D658" i="2" s="1"/>
  <c r="B659" i="2"/>
  <c r="C124" i="2"/>
  <c r="D124" i="2" s="1"/>
  <c r="B125" i="2"/>
  <c r="C659" i="2" l="1"/>
  <c r="D659" i="2" s="1"/>
  <c r="B660" i="2"/>
  <c r="C125" i="2"/>
  <c r="D125" i="2" s="1"/>
  <c r="C660" i="2" l="1"/>
  <c r="D660" i="2" s="1"/>
  <c r="B126" i="2"/>
  <c r="B661" i="2" l="1"/>
  <c r="C126" i="2"/>
  <c r="D126" i="2" s="1"/>
  <c r="B127" i="2"/>
  <c r="C661" i="2" l="1"/>
  <c r="D661" i="2" s="1"/>
  <c r="B662" i="2"/>
  <c r="C127" i="2"/>
  <c r="D127" i="2" s="1"/>
  <c r="B128" i="2"/>
  <c r="C662" i="2" l="1"/>
  <c r="D662" i="2" s="1"/>
  <c r="B663" i="2"/>
  <c r="C128" i="2"/>
  <c r="D128" i="2" s="1"/>
  <c r="B129" i="2"/>
  <c r="C663" i="2" l="1"/>
  <c r="D663" i="2" s="1"/>
  <c r="B664" i="2"/>
  <c r="C129" i="2"/>
  <c r="D129" i="2" s="1"/>
  <c r="C664" i="2" l="1"/>
  <c r="D664" i="2" s="1"/>
  <c r="B130" i="2"/>
  <c r="B665" i="2" l="1"/>
  <c r="C130" i="2"/>
  <c r="D130" i="2" s="1"/>
  <c r="C665" i="2" l="1"/>
  <c r="D665" i="2" s="1"/>
  <c r="B131" i="2"/>
  <c r="B666" i="2" l="1"/>
  <c r="C131" i="2"/>
  <c r="D131" i="2" s="1"/>
  <c r="B132" i="2"/>
  <c r="C666" i="2" l="1"/>
  <c r="D666" i="2" s="1"/>
  <c r="B667" i="2"/>
  <c r="C132" i="2"/>
  <c r="D132" i="2" s="1"/>
  <c r="B133" i="2"/>
  <c r="C667" i="2" l="1"/>
  <c r="D667" i="2" s="1"/>
  <c r="B668" i="2"/>
  <c r="C133" i="2"/>
  <c r="D133" i="2" s="1"/>
  <c r="C668" i="2" l="1"/>
  <c r="D668" i="2" s="1"/>
  <c r="B134" i="2"/>
  <c r="B669" i="2" l="1"/>
  <c r="C134" i="2"/>
  <c r="D134" i="2" s="1"/>
  <c r="B135" i="2"/>
  <c r="C669" i="2" l="1"/>
  <c r="D669" i="2" s="1"/>
  <c r="C135" i="2"/>
  <c r="D135" i="2" s="1"/>
  <c r="B670" i="2" l="1"/>
  <c r="B136" i="2"/>
  <c r="C670" i="2" l="1"/>
  <c r="D670" i="2" s="1"/>
  <c r="B671" i="2"/>
  <c r="C136" i="2"/>
  <c r="D136" i="2" s="1"/>
  <c r="B137" i="2"/>
  <c r="C671" i="2" l="1"/>
  <c r="D671" i="2" s="1"/>
  <c r="B672" i="2"/>
  <c r="C137" i="2"/>
  <c r="D137" i="2" s="1"/>
  <c r="C672" i="2" l="1"/>
  <c r="D672" i="2" s="1"/>
  <c r="B138" i="2"/>
  <c r="B673" i="2" l="1"/>
  <c r="C138" i="2"/>
  <c r="D138" i="2" s="1"/>
  <c r="B139" i="2"/>
  <c r="C673" i="2" l="1"/>
  <c r="D673" i="2" s="1"/>
  <c r="B674" i="2"/>
  <c r="C139" i="2"/>
  <c r="D139" i="2" s="1"/>
  <c r="B140" i="2"/>
  <c r="C674" i="2" l="1"/>
  <c r="D674" i="2" s="1"/>
  <c r="B675" i="2"/>
  <c r="C140" i="2"/>
  <c r="D140" i="2" s="1"/>
  <c r="B141" i="2"/>
  <c r="C675" i="2" l="1"/>
  <c r="D675" i="2" s="1"/>
  <c r="B676" i="2"/>
  <c r="C141" i="2"/>
  <c r="D141" i="2" s="1"/>
  <c r="C676" i="2" l="1"/>
  <c r="D676" i="2" s="1"/>
  <c r="B142" i="2"/>
  <c r="B677" i="2" l="1"/>
  <c r="C142" i="2"/>
  <c r="D142" i="2" s="1"/>
  <c r="C677" i="2" l="1"/>
  <c r="D677" i="2" s="1"/>
  <c r="B678" i="2"/>
  <c r="B143" i="2"/>
  <c r="C678" i="2" l="1"/>
  <c r="D678" i="2" s="1"/>
  <c r="B679" i="2"/>
  <c r="C143" i="2"/>
  <c r="D143" i="2" s="1"/>
  <c r="B144" i="2"/>
  <c r="C679" i="2" l="1"/>
  <c r="D679" i="2" s="1"/>
  <c r="B680" i="2"/>
  <c r="C144" i="2"/>
  <c r="D144" i="2" s="1"/>
  <c r="B145" i="2"/>
  <c r="C680" i="2" l="1"/>
  <c r="D680" i="2" s="1"/>
  <c r="C145" i="2"/>
  <c r="D145" i="2" s="1"/>
  <c r="B681" i="2" l="1"/>
  <c r="B146" i="2"/>
  <c r="C681" i="2" l="1"/>
  <c r="D681" i="2" s="1"/>
  <c r="B682" i="2"/>
  <c r="C146" i="2"/>
  <c r="D146" i="2" s="1"/>
  <c r="B147" i="2"/>
  <c r="C682" i="2" l="1"/>
  <c r="D682" i="2" s="1"/>
  <c r="B683" i="2"/>
  <c r="C147" i="2"/>
  <c r="D147" i="2" s="1"/>
  <c r="B148" i="2"/>
  <c r="C683" i="2" l="1"/>
  <c r="D683" i="2" s="1"/>
  <c r="B684" i="2"/>
  <c r="C148" i="2"/>
  <c r="D148" i="2" s="1"/>
  <c r="B149" i="2"/>
  <c r="C684" i="2" l="1"/>
  <c r="D684" i="2" s="1"/>
  <c r="C149" i="2"/>
  <c r="D149" i="2" s="1"/>
  <c r="B685" i="2" l="1"/>
  <c r="B150" i="2"/>
  <c r="C685" i="2" l="1"/>
  <c r="D685" i="2" s="1"/>
  <c r="B686" i="2"/>
  <c r="C150" i="2"/>
  <c r="D150" i="2" s="1"/>
  <c r="B151" i="2"/>
  <c r="C686" i="2" l="1"/>
  <c r="D686" i="2" s="1"/>
  <c r="B687" i="2"/>
  <c r="C151" i="2"/>
  <c r="D151" i="2" s="1"/>
  <c r="B152" i="2"/>
  <c r="C687" i="2" l="1"/>
  <c r="D687" i="2" s="1"/>
  <c r="B688" i="2"/>
  <c r="C152" i="2"/>
  <c r="D152" i="2" s="1"/>
  <c r="C688" i="2" l="1"/>
  <c r="D688" i="2" s="1"/>
  <c r="B153" i="2"/>
  <c r="B689" i="2" l="1"/>
  <c r="C153" i="2"/>
  <c r="D153" i="2" s="1"/>
  <c r="C689" i="2" l="1"/>
  <c r="D689" i="2" s="1"/>
  <c r="B690" i="2"/>
  <c r="B154" i="2"/>
  <c r="C690" i="2" l="1"/>
  <c r="D690" i="2" s="1"/>
  <c r="B691" i="2"/>
  <c r="C154" i="2"/>
  <c r="D154" i="2" s="1"/>
  <c r="B155" i="2"/>
  <c r="C691" i="2" l="1"/>
  <c r="D691" i="2" s="1"/>
  <c r="B692" i="2"/>
  <c r="C155" i="2"/>
  <c r="D155" i="2" s="1"/>
  <c r="B156" i="2"/>
  <c r="C692" i="2" l="1"/>
  <c r="D692" i="2" s="1"/>
  <c r="C156" i="2"/>
  <c r="D156" i="2" s="1"/>
  <c r="B157" i="2"/>
  <c r="B693" i="2" l="1"/>
  <c r="C157" i="2"/>
  <c r="D157" i="2" s="1"/>
  <c r="C693" i="2" l="1"/>
  <c r="D693" i="2" s="1"/>
  <c r="B694" i="2"/>
  <c r="B158" i="2"/>
  <c r="C694" i="2" l="1"/>
  <c r="D694" i="2" s="1"/>
  <c r="B695" i="2"/>
  <c r="C158" i="2"/>
  <c r="D158" i="2" s="1"/>
  <c r="B159" i="2"/>
  <c r="C695" i="2" l="1"/>
  <c r="D695" i="2" s="1"/>
  <c r="B696" i="2"/>
  <c r="C159" i="2"/>
  <c r="D159" i="2" s="1"/>
  <c r="B160" i="2"/>
  <c r="C696" i="2" l="1"/>
  <c r="D696" i="2" s="1"/>
  <c r="C160" i="2"/>
  <c r="D160" i="2" s="1"/>
  <c r="B161" i="2"/>
  <c r="B697" i="2" l="1"/>
  <c r="C161" i="2"/>
  <c r="D161" i="2" s="1"/>
  <c r="C697" i="2" l="1"/>
  <c r="D697" i="2" s="1"/>
  <c r="B162" i="2"/>
  <c r="B698" i="2" l="1"/>
  <c r="C162" i="2"/>
  <c r="D162" i="2" s="1"/>
  <c r="B163" i="2"/>
  <c r="C698" i="2" l="1"/>
  <c r="D698" i="2" s="1"/>
  <c r="B699" i="2"/>
  <c r="C163" i="2"/>
  <c r="D163" i="2" s="1"/>
  <c r="B164" i="2"/>
  <c r="C699" i="2" l="1"/>
  <c r="D699" i="2" s="1"/>
  <c r="B700" i="2"/>
  <c r="C164" i="2"/>
  <c r="D164" i="2" s="1"/>
  <c r="B165" i="2"/>
  <c r="C700" i="2" l="1"/>
  <c r="D700" i="2" s="1"/>
  <c r="C165" i="2"/>
  <c r="D165" i="2" s="1"/>
  <c r="B701" i="2" l="1"/>
  <c r="B166" i="2"/>
  <c r="C701" i="2" l="1"/>
  <c r="D701" i="2" s="1"/>
  <c r="C166" i="2"/>
  <c r="D166" i="2" s="1"/>
  <c r="B167" i="2"/>
  <c r="B702" i="2" l="1"/>
  <c r="C167" i="2"/>
  <c r="D167" i="2" s="1"/>
  <c r="B168" i="2"/>
  <c r="C702" i="2" l="1"/>
  <c r="D702" i="2" s="1"/>
  <c r="B703" i="2"/>
  <c r="C168" i="2"/>
  <c r="D168" i="2" s="1"/>
  <c r="B169" i="2"/>
  <c r="C703" i="2" l="1"/>
  <c r="D703" i="2" s="1"/>
  <c r="B704" i="2"/>
  <c r="C169" i="2"/>
  <c r="D169" i="2" s="1"/>
  <c r="C704" i="2" l="1"/>
  <c r="D704" i="2" s="1"/>
  <c r="B170" i="2"/>
  <c r="B705" i="2" l="1"/>
  <c r="C170" i="2"/>
  <c r="D170" i="2" s="1"/>
  <c r="B171" i="2"/>
  <c r="C705" i="2" l="1"/>
  <c r="D705" i="2" s="1"/>
  <c r="B706" i="2"/>
  <c r="C171" i="2"/>
  <c r="D171" i="2" s="1"/>
  <c r="B172" i="2"/>
  <c r="C706" i="2" l="1"/>
  <c r="D706" i="2" s="1"/>
  <c r="B707" i="2"/>
  <c r="C172" i="2"/>
  <c r="D172" i="2" s="1"/>
  <c r="B173" i="2"/>
  <c r="C707" i="2" l="1"/>
  <c r="D707" i="2" s="1"/>
  <c r="B708" i="2"/>
  <c r="C173" i="2"/>
  <c r="D173" i="2" s="1"/>
  <c r="C708" i="2" l="1"/>
  <c r="D708" i="2" s="1"/>
  <c r="B174" i="2"/>
  <c r="B709" i="2" l="1"/>
  <c r="C174" i="2"/>
  <c r="D174" i="2" s="1"/>
  <c r="B175" i="2"/>
  <c r="C709" i="2" l="1"/>
  <c r="D709" i="2" s="1"/>
  <c r="C175" i="2"/>
  <c r="D175" i="2" s="1"/>
  <c r="B176" i="2"/>
  <c r="B710" i="2" l="1"/>
  <c r="C176" i="2"/>
  <c r="D176" i="2" s="1"/>
  <c r="B177" i="2"/>
  <c r="C710" i="2" l="1"/>
  <c r="D710" i="2" s="1"/>
  <c r="B711" i="2"/>
  <c r="C177" i="2"/>
  <c r="D177" i="2" s="1"/>
  <c r="C711" i="2" l="1"/>
  <c r="D711" i="2" s="1"/>
  <c r="B178" i="2"/>
  <c r="B712" i="2" l="1"/>
  <c r="C178" i="2"/>
  <c r="D178" i="2" s="1"/>
  <c r="B713" i="2" l="1"/>
  <c r="C712" i="2"/>
  <c r="D712" i="2" s="1"/>
  <c r="B179" i="2"/>
  <c r="C713" i="2" l="1"/>
  <c r="D713" i="2" s="1"/>
  <c r="B714" i="2"/>
  <c r="C179" i="2"/>
  <c r="D179" i="2" s="1"/>
  <c r="B180" i="2"/>
  <c r="C714" i="2" l="1"/>
  <c r="D714" i="2" s="1"/>
  <c r="B715" i="2"/>
  <c r="C180" i="2"/>
  <c r="D180" i="2" s="1"/>
  <c r="B181" i="2"/>
  <c r="C715" i="2" l="1"/>
  <c r="D715" i="2" s="1"/>
  <c r="B716" i="2"/>
  <c r="C181" i="2"/>
  <c r="D181" i="2" s="1"/>
  <c r="C716" i="2" l="1"/>
  <c r="D716" i="2" s="1"/>
  <c r="B182" i="2"/>
  <c r="B717" i="2" l="1"/>
  <c r="C182" i="2"/>
  <c r="D182" i="2" s="1"/>
  <c r="B183" i="2"/>
  <c r="C717" i="2" l="1"/>
  <c r="D717" i="2" s="1"/>
  <c r="B718" i="2"/>
  <c r="C183" i="2"/>
  <c r="D183" i="2" s="1"/>
  <c r="B184" i="2"/>
  <c r="C718" i="2" l="1"/>
  <c r="D718" i="2" s="1"/>
  <c r="B719" i="2"/>
  <c r="C184" i="2"/>
  <c r="D184" i="2" s="1"/>
  <c r="B185" i="2"/>
  <c r="C719" i="2" l="1"/>
  <c r="D719" i="2" s="1"/>
  <c r="B720" i="2"/>
  <c r="C185" i="2"/>
  <c r="D185" i="2" s="1"/>
  <c r="C720" i="2" l="1"/>
  <c r="D720" i="2" s="1"/>
  <c r="B186" i="2"/>
  <c r="B721" i="2" l="1"/>
  <c r="C186" i="2"/>
  <c r="D186" i="2" s="1"/>
  <c r="B187" i="2"/>
  <c r="C721" i="2" l="1"/>
  <c r="D721" i="2" s="1"/>
  <c r="B722" i="2"/>
  <c r="C187" i="2"/>
  <c r="D187" i="2" s="1"/>
  <c r="B188" i="2"/>
  <c r="C722" i="2" l="1"/>
  <c r="D722" i="2" s="1"/>
  <c r="B723" i="2"/>
  <c r="C188" i="2"/>
  <c r="D188" i="2" s="1"/>
  <c r="B189" i="2"/>
  <c r="C723" i="2" l="1"/>
  <c r="D723" i="2" s="1"/>
  <c r="B724" i="2"/>
  <c r="C189" i="2"/>
  <c r="D189" i="2" s="1"/>
  <c r="C724" i="2" l="1"/>
  <c r="D724" i="2" s="1"/>
  <c r="B190" i="2"/>
  <c r="B725" i="2" l="1"/>
  <c r="C190" i="2"/>
  <c r="D190" i="2" s="1"/>
  <c r="B191" i="2"/>
  <c r="C725" i="2" l="1"/>
  <c r="D725" i="2" s="1"/>
  <c r="B726" i="2"/>
  <c r="C191" i="2"/>
  <c r="D191" i="2" s="1"/>
  <c r="B192" i="2"/>
  <c r="C726" i="2" l="1"/>
  <c r="D726" i="2" s="1"/>
  <c r="B727" i="2"/>
  <c r="C192" i="2"/>
  <c r="D192" i="2" s="1"/>
  <c r="B193" i="2"/>
  <c r="C727" i="2" l="1"/>
  <c r="D727" i="2" s="1"/>
  <c r="B728" i="2"/>
  <c r="C193" i="2"/>
  <c r="D193" i="2" s="1"/>
  <c r="C728" i="2" l="1"/>
  <c r="D728" i="2" s="1"/>
  <c r="B194" i="2"/>
  <c r="B729" i="2" l="1"/>
  <c r="C194" i="2"/>
  <c r="D194" i="2" s="1"/>
  <c r="B195" i="2"/>
  <c r="C729" i="2" l="1"/>
  <c r="D729" i="2" s="1"/>
  <c r="B730" i="2"/>
  <c r="C195" i="2"/>
  <c r="D195" i="2" s="1"/>
  <c r="B196" i="2"/>
  <c r="C730" i="2" l="1"/>
  <c r="D730" i="2" s="1"/>
  <c r="B731" i="2"/>
  <c r="C196" i="2"/>
  <c r="D196" i="2" s="1"/>
  <c r="B197" i="2"/>
  <c r="C731" i="2" l="1"/>
  <c r="D731" i="2" s="1"/>
  <c r="B732" i="2"/>
  <c r="C197" i="2"/>
  <c r="D197" i="2" s="1"/>
  <c r="C732" i="2" l="1"/>
  <c r="D732" i="2" s="1"/>
  <c r="B198" i="2"/>
  <c r="B733" i="2" l="1"/>
  <c r="C198" i="2"/>
  <c r="D198" i="2" s="1"/>
  <c r="B199" i="2"/>
  <c r="C733" i="2" l="1"/>
  <c r="D733" i="2" s="1"/>
  <c r="B734" i="2"/>
  <c r="C199" i="2"/>
  <c r="D199" i="2" s="1"/>
  <c r="B200" i="2"/>
  <c r="C734" i="2" l="1"/>
  <c r="D734" i="2" s="1"/>
  <c r="B735" i="2"/>
  <c r="C200" i="2"/>
  <c r="D200" i="2" s="1"/>
  <c r="B201" i="2"/>
  <c r="C735" i="2" l="1"/>
  <c r="D735" i="2" s="1"/>
  <c r="B736" i="2"/>
  <c r="C201" i="2"/>
  <c r="D201" i="2" s="1"/>
  <c r="C736" i="2" l="1"/>
  <c r="D736" i="2" s="1"/>
  <c r="B202" i="2"/>
  <c r="B737" i="2" l="1"/>
  <c r="C202" i="2"/>
  <c r="D202" i="2" s="1"/>
  <c r="B203" i="2"/>
  <c r="C737" i="2" l="1"/>
  <c r="D737" i="2" s="1"/>
  <c r="B738" i="2"/>
  <c r="C203" i="2"/>
  <c r="D203" i="2" s="1"/>
  <c r="B204" i="2"/>
  <c r="C738" i="2" l="1"/>
  <c r="D738" i="2" s="1"/>
  <c r="B739" i="2"/>
  <c r="C204" i="2"/>
  <c r="D204" i="2" s="1"/>
  <c r="B205" i="2"/>
  <c r="C739" i="2" l="1"/>
  <c r="D739" i="2" s="1"/>
  <c r="B740" i="2"/>
  <c r="C205" i="2"/>
  <c r="D205" i="2" s="1"/>
  <c r="C740" i="2" l="1"/>
  <c r="D740" i="2" s="1"/>
  <c r="B206" i="2"/>
  <c r="B741" i="2" l="1"/>
  <c r="C206" i="2"/>
  <c r="D206" i="2" s="1"/>
  <c r="B207" i="2"/>
  <c r="C741" i="2" l="1"/>
  <c r="D741" i="2" s="1"/>
  <c r="B742" i="2"/>
  <c r="C207" i="2"/>
  <c r="D207" i="2" s="1"/>
  <c r="B208" i="2"/>
  <c r="C742" i="2" l="1"/>
  <c r="D742" i="2" s="1"/>
  <c r="C208" i="2"/>
  <c r="D208" i="2" s="1"/>
  <c r="B209" i="2"/>
  <c r="B743" i="2" l="1"/>
  <c r="C209" i="2"/>
  <c r="D209" i="2" s="1"/>
  <c r="C743" i="2" l="1"/>
  <c r="D743" i="2" s="1"/>
  <c r="B744" i="2"/>
  <c r="B210" i="2"/>
  <c r="C744" i="2" l="1"/>
  <c r="D744" i="2" s="1"/>
  <c r="C210" i="2"/>
  <c r="D210" i="2" s="1"/>
  <c r="B211" i="2"/>
  <c r="B745" i="2" l="1"/>
  <c r="C211" i="2"/>
  <c r="D211" i="2" s="1"/>
  <c r="B212" i="2"/>
  <c r="C745" i="2" l="1"/>
  <c r="D745" i="2" s="1"/>
  <c r="B746" i="2"/>
  <c r="C212" i="2"/>
  <c r="D212" i="2" s="1"/>
  <c r="B213" i="2"/>
  <c r="C746" i="2" l="1"/>
  <c r="D746" i="2" s="1"/>
  <c r="B747" i="2"/>
  <c r="C213" i="2"/>
  <c r="D213" i="2" s="1"/>
  <c r="C747" i="2" l="1"/>
  <c r="D747" i="2" s="1"/>
  <c r="B748" i="2"/>
  <c r="B214" i="2"/>
  <c r="C748" i="2" l="1"/>
  <c r="D748" i="2" s="1"/>
  <c r="C214" i="2"/>
  <c r="D214" i="2" s="1"/>
  <c r="B215" i="2"/>
  <c r="B749" i="2" l="1"/>
  <c r="C215" i="2"/>
  <c r="D215" i="2" s="1"/>
  <c r="B216" i="2"/>
  <c r="C749" i="2" l="1"/>
  <c r="D749" i="2" s="1"/>
  <c r="B750" i="2"/>
  <c r="C216" i="2"/>
  <c r="D216" i="2" s="1"/>
  <c r="B217" i="2"/>
  <c r="C750" i="2" l="1"/>
  <c r="D750" i="2" s="1"/>
  <c r="B751" i="2"/>
  <c r="C217" i="2"/>
  <c r="D217" i="2" s="1"/>
  <c r="C751" i="2" l="1"/>
  <c r="D751" i="2" s="1"/>
  <c r="B752" i="2"/>
  <c r="B218" i="2"/>
  <c r="C752" i="2" l="1"/>
  <c r="D752" i="2" s="1"/>
  <c r="C218" i="2"/>
  <c r="D218" i="2" s="1"/>
  <c r="B219" i="2"/>
  <c r="B753" i="2" l="1"/>
  <c r="C219" i="2"/>
  <c r="D219" i="2" s="1"/>
  <c r="B220" i="2"/>
  <c r="C753" i="2" l="1"/>
  <c r="D753" i="2" s="1"/>
  <c r="B754" i="2"/>
  <c r="C220" i="2"/>
  <c r="D220" i="2" s="1"/>
  <c r="B221" i="2"/>
  <c r="C754" i="2" l="1"/>
  <c r="D754" i="2" s="1"/>
  <c r="C221" i="2"/>
  <c r="D221" i="2" s="1"/>
  <c r="B755" i="2" l="1"/>
  <c r="B222" i="2"/>
  <c r="C755" i="2" l="1"/>
  <c r="D755" i="2" s="1"/>
  <c r="C222" i="2"/>
  <c r="D222" i="2" s="1"/>
  <c r="B223" i="2"/>
  <c r="B756" i="2" l="1"/>
  <c r="C223" i="2"/>
  <c r="D223" i="2" s="1"/>
  <c r="B224" i="2"/>
  <c r="C756" i="2" l="1"/>
  <c r="D756" i="2" s="1"/>
  <c r="C224" i="2"/>
  <c r="D224" i="2" s="1"/>
  <c r="B225" i="2"/>
  <c r="B757" i="2" l="1"/>
  <c r="C225" i="2"/>
  <c r="D225" i="2" s="1"/>
  <c r="C757" i="2" l="1"/>
  <c r="D757" i="2" s="1"/>
  <c r="B226" i="2"/>
  <c r="B758" i="2" l="1"/>
  <c r="C226" i="2"/>
  <c r="D226" i="2" s="1"/>
  <c r="B227" i="2"/>
  <c r="C758" i="2" l="1"/>
  <c r="D758" i="2" s="1"/>
  <c r="B759" i="2"/>
  <c r="C227" i="2"/>
  <c r="D227" i="2" s="1"/>
  <c r="B228" i="2"/>
  <c r="C759" i="2" l="1"/>
  <c r="D759" i="2" s="1"/>
  <c r="B760" i="2"/>
  <c r="C228" i="2"/>
  <c r="D228" i="2" s="1"/>
  <c r="B229" i="2"/>
  <c r="C760" i="2" l="1"/>
  <c r="D760" i="2" s="1"/>
  <c r="C229" i="2"/>
  <c r="D229" i="2" s="1"/>
  <c r="B761" i="2" l="1"/>
  <c r="B230" i="2"/>
  <c r="C761" i="2" l="1"/>
  <c r="D761" i="2" s="1"/>
  <c r="B762" i="2"/>
  <c r="C230" i="2"/>
  <c r="D230" i="2" s="1"/>
  <c r="C762" i="2" l="1"/>
  <c r="D762" i="2" s="1"/>
  <c r="B763" i="2"/>
  <c r="B231" i="2"/>
  <c r="C763" i="2" l="1"/>
  <c r="D763" i="2" s="1"/>
  <c r="B764" i="2"/>
  <c r="C231" i="2"/>
  <c r="D231" i="2" s="1"/>
  <c r="B232" i="2"/>
  <c r="C764" i="2" l="1"/>
  <c r="D764" i="2" s="1"/>
  <c r="C232" i="2"/>
  <c r="D232" i="2" s="1"/>
  <c r="B233" i="2"/>
  <c r="B765" i="2" l="1"/>
  <c r="C233" i="2"/>
  <c r="D233" i="2" s="1"/>
  <c r="C765" i="2" l="1"/>
  <c r="D765" i="2" s="1"/>
  <c r="B766" i="2"/>
  <c r="B234" i="2"/>
  <c r="C766" i="2" l="1"/>
  <c r="D766" i="2" s="1"/>
  <c r="B767" i="2"/>
  <c r="C234" i="2"/>
  <c r="D234" i="2" s="1"/>
  <c r="B235" i="2"/>
  <c r="C767" i="2" l="1"/>
  <c r="D767" i="2" s="1"/>
  <c r="B768" i="2"/>
  <c r="C235" i="2"/>
  <c r="D235" i="2" s="1"/>
  <c r="B236" i="2"/>
  <c r="C768" i="2" l="1"/>
  <c r="D768" i="2" s="1"/>
  <c r="C236" i="2"/>
  <c r="D236" i="2" s="1"/>
  <c r="B237" i="2"/>
  <c r="B769" i="2" l="1"/>
  <c r="C237" i="2"/>
  <c r="D237" i="2" s="1"/>
  <c r="C769" i="2" l="1"/>
  <c r="D769" i="2" s="1"/>
  <c r="B770" i="2"/>
  <c r="B238" i="2"/>
  <c r="C770" i="2" l="1"/>
  <c r="D770" i="2" s="1"/>
  <c r="B771" i="2"/>
  <c r="C238" i="2"/>
  <c r="D238" i="2" s="1"/>
  <c r="B239" i="2"/>
  <c r="C771" i="2" l="1"/>
  <c r="D771" i="2" s="1"/>
  <c r="B772" i="2"/>
  <c r="C239" i="2"/>
  <c r="D239" i="2" s="1"/>
  <c r="B240" i="2"/>
  <c r="C772" i="2" l="1"/>
  <c r="D772" i="2" s="1"/>
  <c r="C240" i="2"/>
  <c r="D240" i="2" s="1"/>
  <c r="B241" i="2"/>
  <c r="B773" i="2" l="1"/>
  <c r="C241" i="2"/>
  <c r="D241" i="2" s="1"/>
  <c r="C773" i="2" l="1"/>
  <c r="D773" i="2" s="1"/>
  <c r="B774" i="2"/>
  <c r="B242" i="2"/>
  <c r="C774" i="2" l="1"/>
  <c r="D774" i="2" s="1"/>
  <c r="B775" i="2"/>
  <c r="C242" i="2"/>
  <c r="D242" i="2" s="1"/>
  <c r="B243" i="2"/>
  <c r="C775" i="2" l="1"/>
  <c r="D775" i="2" s="1"/>
  <c r="B776" i="2"/>
  <c r="C243" i="2"/>
  <c r="D243" i="2" s="1"/>
  <c r="B244" i="2"/>
  <c r="C776" i="2" l="1"/>
  <c r="D776" i="2" s="1"/>
  <c r="C244" i="2"/>
  <c r="D244" i="2" s="1"/>
  <c r="B245" i="2"/>
  <c r="B777" i="2" l="1"/>
  <c r="C245" i="2"/>
  <c r="D245" i="2" s="1"/>
  <c r="C777" i="2" l="1"/>
  <c r="D777" i="2" s="1"/>
  <c r="B778" i="2"/>
  <c r="B246" i="2"/>
  <c r="C778" i="2" l="1"/>
  <c r="D778" i="2" s="1"/>
  <c r="B779" i="2"/>
  <c r="C246" i="2"/>
  <c r="D246" i="2" s="1"/>
  <c r="B247" i="2"/>
  <c r="C779" i="2" l="1"/>
  <c r="D779" i="2" s="1"/>
  <c r="B780" i="2"/>
  <c r="C247" i="2"/>
  <c r="D247" i="2" s="1"/>
  <c r="C780" i="2" l="1"/>
  <c r="D780" i="2" s="1"/>
  <c r="B248" i="2"/>
  <c r="B781" i="2" l="1"/>
  <c r="C248" i="2"/>
  <c r="D248" i="2" s="1"/>
  <c r="B249" i="2"/>
  <c r="C781" i="2" l="1"/>
  <c r="D781" i="2" s="1"/>
  <c r="B782" i="2"/>
  <c r="C249" i="2"/>
  <c r="D249" i="2" s="1"/>
  <c r="C782" i="2" l="1"/>
  <c r="D782" i="2" s="1"/>
  <c r="B783" i="2"/>
  <c r="B250" i="2"/>
  <c r="C783" i="2" l="1"/>
  <c r="D783" i="2" s="1"/>
  <c r="B784" i="2"/>
  <c r="C250" i="2"/>
  <c r="D250" i="2" s="1"/>
  <c r="B251" i="2"/>
  <c r="C784" i="2" l="1"/>
  <c r="D784" i="2" s="1"/>
  <c r="C251" i="2"/>
  <c r="D251" i="2" s="1"/>
  <c r="B252" i="2"/>
  <c r="B785" i="2" l="1"/>
  <c r="C252" i="2"/>
  <c r="D252" i="2" s="1"/>
  <c r="B253" i="2"/>
  <c r="C785" i="2" l="1"/>
  <c r="D785" i="2" s="1"/>
  <c r="B786" i="2"/>
  <c r="C253" i="2"/>
  <c r="D253" i="2" s="1"/>
  <c r="C786" i="2" l="1"/>
  <c r="D786" i="2" s="1"/>
  <c r="B787" i="2"/>
  <c r="B254" i="2"/>
  <c r="C787" i="2" l="1"/>
  <c r="D787" i="2" s="1"/>
  <c r="B788" i="2"/>
  <c r="C254" i="2"/>
  <c r="D254" i="2" s="1"/>
  <c r="B255" i="2"/>
  <c r="C788" i="2" l="1"/>
  <c r="D788" i="2" s="1"/>
  <c r="C255" i="2"/>
  <c r="D255" i="2" s="1"/>
  <c r="B256" i="2"/>
  <c r="B789" i="2" l="1"/>
  <c r="C256" i="2"/>
  <c r="D256" i="2" s="1"/>
  <c r="B257" i="2"/>
  <c r="C789" i="2" l="1"/>
  <c r="D789" i="2" s="1"/>
  <c r="B790" i="2"/>
  <c r="C257" i="2"/>
  <c r="D257" i="2" s="1"/>
  <c r="C790" i="2" l="1"/>
  <c r="D790" i="2" s="1"/>
  <c r="B791" i="2"/>
  <c r="B258" i="2"/>
  <c r="C791" i="2" l="1"/>
  <c r="D791" i="2" s="1"/>
  <c r="B792" i="2"/>
  <c r="C258" i="2"/>
  <c r="D258" i="2" s="1"/>
  <c r="B259" i="2"/>
  <c r="C792" i="2" l="1"/>
  <c r="D792" i="2" s="1"/>
  <c r="C259" i="2"/>
  <c r="D259" i="2" s="1"/>
  <c r="B260" i="2"/>
  <c r="B793" i="2" l="1"/>
  <c r="C260" i="2"/>
  <c r="D260" i="2" s="1"/>
  <c r="B261" i="2"/>
  <c r="C793" i="2" l="1"/>
  <c r="D793" i="2" s="1"/>
  <c r="B794" i="2"/>
  <c r="C261" i="2"/>
  <c r="D261" i="2" s="1"/>
  <c r="C794" i="2" l="1"/>
  <c r="D794" i="2" s="1"/>
  <c r="B795" i="2"/>
  <c r="B262" i="2"/>
  <c r="C795" i="2" l="1"/>
  <c r="D795" i="2" s="1"/>
  <c r="B796" i="2"/>
  <c r="C262" i="2"/>
  <c r="D262" i="2" s="1"/>
  <c r="B263" i="2"/>
  <c r="C796" i="2" l="1"/>
  <c r="D796" i="2" s="1"/>
  <c r="C263" i="2"/>
  <c r="D263" i="2" s="1"/>
  <c r="B264" i="2"/>
  <c r="B797" i="2" l="1"/>
  <c r="C264" i="2"/>
  <c r="D264" i="2" s="1"/>
  <c r="B265" i="2"/>
  <c r="C797" i="2" l="1"/>
  <c r="D797" i="2" s="1"/>
  <c r="B798" i="2"/>
  <c r="C265" i="2"/>
  <c r="D265" i="2" s="1"/>
  <c r="C798" i="2" l="1"/>
  <c r="D798" i="2" s="1"/>
  <c r="B799" i="2"/>
  <c r="B266" i="2"/>
  <c r="C799" i="2" l="1"/>
  <c r="D799" i="2" s="1"/>
  <c r="B800" i="2"/>
  <c r="C266" i="2"/>
  <c r="D266" i="2" s="1"/>
  <c r="B267" i="2"/>
  <c r="C800" i="2" l="1"/>
  <c r="D800" i="2" s="1"/>
  <c r="C267" i="2"/>
  <c r="D267" i="2" s="1"/>
  <c r="B268" i="2"/>
  <c r="B801" i="2" l="1"/>
  <c r="C268" i="2"/>
  <c r="D268" i="2" s="1"/>
  <c r="B269" i="2"/>
  <c r="C801" i="2" l="1"/>
  <c r="D801" i="2" s="1"/>
  <c r="B802" i="2"/>
  <c r="C269" i="2"/>
  <c r="D269" i="2" s="1"/>
  <c r="C802" i="2" l="1"/>
  <c r="D802" i="2" s="1"/>
  <c r="B803" i="2"/>
  <c r="B270" i="2"/>
  <c r="C803" i="2" l="1"/>
  <c r="D803" i="2" s="1"/>
  <c r="B804" i="2"/>
  <c r="C270" i="2"/>
  <c r="D270" i="2" s="1"/>
  <c r="B271" i="2"/>
  <c r="B805" i="2" l="1"/>
  <c r="C804" i="2"/>
  <c r="D804" i="2" s="1"/>
  <c r="C271" i="2"/>
  <c r="D271" i="2" s="1"/>
  <c r="B272" i="2"/>
  <c r="C805" i="2" l="1"/>
  <c r="D805" i="2" s="1"/>
  <c r="C272" i="2"/>
  <c r="D272" i="2" s="1"/>
  <c r="B273" i="2"/>
  <c r="B806" i="2" l="1"/>
  <c r="C273" i="2"/>
  <c r="D273" i="2" s="1"/>
  <c r="C806" i="2" l="1"/>
  <c r="D806" i="2" s="1"/>
  <c r="B274" i="2"/>
  <c r="B807" i="2" l="1"/>
  <c r="C274" i="2"/>
  <c r="D274" i="2" s="1"/>
  <c r="B275" i="2"/>
  <c r="C807" i="2" l="1"/>
  <c r="D807" i="2" s="1"/>
  <c r="B808" i="2"/>
  <c r="C275" i="2"/>
  <c r="D275" i="2" s="1"/>
  <c r="B276" i="2"/>
  <c r="C808" i="2" l="1"/>
  <c r="D808" i="2" s="1"/>
  <c r="C276" i="2"/>
  <c r="D276" i="2" s="1"/>
  <c r="B277" i="2"/>
  <c r="B809" i="2" l="1"/>
  <c r="C277" i="2"/>
  <c r="D277" i="2" s="1"/>
  <c r="C809" i="2" l="1"/>
  <c r="D809" i="2" s="1"/>
  <c r="B810" i="2"/>
  <c r="B278" i="2"/>
  <c r="C810" i="2" l="1"/>
  <c r="D810" i="2" s="1"/>
  <c r="B811" i="2"/>
  <c r="C278" i="2"/>
  <c r="D278" i="2" s="1"/>
  <c r="B279" i="2"/>
  <c r="C811" i="2" l="1"/>
  <c r="D811" i="2" s="1"/>
  <c r="C279" i="2"/>
  <c r="D279" i="2" s="1"/>
  <c r="B280" i="2"/>
  <c r="B812" i="2" l="1"/>
  <c r="C280" i="2"/>
  <c r="D280" i="2" s="1"/>
  <c r="B281" i="2"/>
  <c r="B813" i="2" l="1"/>
  <c r="C812" i="2"/>
  <c r="D812" i="2" s="1"/>
  <c r="C281" i="2"/>
  <c r="D281" i="2" s="1"/>
  <c r="C813" i="2" l="1"/>
  <c r="D813" i="2" s="1"/>
  <c r="B814" i="2"/>
  <c r="B282" i="2"/>
  <c r="C814" i="2" l="1"/>
  <c r="D814" i="2" s="1"/>
  <c r="B815" i="2"/>
  <c r="C282" i="2"/>
  <c r="D282" i="2" s="1"/>
  <c r="C815" i="2" l="1"/>
  <c r="D815" i="2" s="1"/>
  <c r="B283" i="2"/>
  <c r="B816" i="2" l="1"/>
  <c r="C283" i="2"/>
  <c r="D283" i="2" s="1"/>
  <c r="C816" i="2" l="1"/>
  <c r="D816" i="2" s="1"/>
  <c r="B284" i="2"/>
  <c r="B817" i="2" l="1"/>
  <c r="C284" i="2"/>
  <c r="D284" i="2" s="1"/>
  <c r="B285" i="2"/>
  <c r="C817" i="2" l="1"/>
  <c r="D817" i="2" s="1"/>
  <c r="B818" i="2"/>
  <c r="C285" i="2"/>
  <c r="D285" i="2" s="1"/>
  <c r="C818" i="2" l="1"/>
  <c r="D818" i="2" s="1"/>
  <c r="B286" i="2"/>
  <c r="B819" i="2" l="1"/>
  <c r="C286" i="2"/>
  <c r="D286" i="2" s="1"/>
  <c r="B287" i="2"/>
  <c r="C819" i="2" l="1"/>
  <c r="D819" i="2" s="1"/>
  <c r="C287" i="2"/>
  <c r="D287" i="2" s="1"/>
  <c r="B288" i="2"/>
  <c r="B820" i="2" l="1"/>
  <c r="C288" i="2"/>
  <c r="D288" i="2" s="1"/>
  <c r="B289" i="2"/>
  <c r="B821" i="2" l="1"/>
  <c r="C820" i="2"/>
  <c r="D820" i="2" s="1"/>
  <c r="C289" i="2"/>
  <c r="D289" i="2" s="1"/>
  <c r="C821" i="2" l="1"/>
  <c r="D821" i="2" s="1"/>
  <c r="B290" i="2"/>
  <c r="B822" i="2" l="1"/>
  <c r="C290" i="2"/>
  <c r="D290" i="2" s="1"/>
  <c r="B291" i="2"/>
  <c r="C822" i="2" l="1"/>
  <c r="D822" i="2" s="1"/>
  <c r="B823" i="2"/>
  <c r="C291" i="2"/>
  <c r="D291" i="2" s="1"/>
  <c r="B292" i="2"/>
  <c r="C823" i="2" l="1"/>
  <c r="D823" i="2" s="1"/>
  <c r="C292" i="2"/>
  <c r="D292" i="2" s="1"/>
  <c r="B293" i="2"/>
  <c r="B824" i="2" l="1"/>
  <c r="C293" i="2"/>
  <c r="D293" i="2" s="1"/>
  <c r="C824" i="2" l="1"/>
  <c r="D824" i="2" s="1"/>
  <c r="B294" i="2"/>
  <c r="B825" i="2" l="1"/>
  <c r="C294" i="2"/>
  <c r="D294" i="2" s="1"/>
  <c r="B295" i="2"/>
  <c r="C825" i="2" l="1"/>
  <c r="D825" i="2" s="1"/>
  <c r="B826" i="2"/>
  <c r="C295" i="2"/>
  <c r="D295" i="2" s="1"/>
  <c r="B296" i="2"/>
  <c r="C826" i="2" l="1"/>
  <c r="D826" i="2" s="1"/>
  <c r="B827" i="2"/>
  <c r="C296" i="2"/>
  <c r="D296" i="2" s="1"/>
  <c r="B297" i="2"/>
  <c r="C827" i="2" l="1"/>
  <c r="D827" i="2" s="1"/>
  <c r="B828" i="2"/>
  <c r="C297" i="2"/>
  <c r="D297" i="2" s="1"/>
  <c r="C828" i="2" l="1"/>
  <c r="D828" i="2" s="1"/>
  <c r="B298" i="2"/>
  <c r="B829" i="2" l="1"/>
  <c r="C298" i="2"/>
  <c r="D298" i="2" s="1"/>
  <c r="B299" i="2"/>
  <c r="C829" i="2" l="1"/>
  <c r="D829" i="2" s="1"/>
  <c r="B830" i="2"/>
  <c r="C830" i="2" s="1"/>
  <c r="D830" i="2" s="1"/>
  <c r="C299" i="2"/>
  <c r="D299" i="2" s="1"/>
  <c r="B300" i="2"/>
  <c r="C300" i="2" l="1"/>
  <c r="D300" i="2" s="1"/>
  <c r="B301" i="2"/>
  <c r="C301" i="2" l="1"/>
  <c r="D301" i="2" s="1"/>
  <c r="B302" i="2" l="1"/>
  <c r="C302" i="2" l="1"/>
  <c r="D302" i="2" s="1"/>
  <c r="B303" i="2"/>
  <c r="C303" i="2" l="1"/>
  <c r="D303" i="2" s="1"/>
  <c r="B304" i="2"/>
  <c r="C304" i="2" l="1"/>
  <c r="D304" i="2" s="1"/>
  <c r="B305" i="2"/>
  <c r="C305" i="2" l="1"/>
  <c r="D305" i="2" s="1"/>
  <c r="B306" i="2" l="1"/>
  <c r="C306" i="2" l="1"/>
  <c r="D306" i="2" s="1"/>
  <c r="B307" i="2"/>
  <c r="C307" i="2" l="1"/>
  <c r="D307" i="2" s="1"/>
  <c r="B308" i="2"/>
  <c r="C308" i="2" l="1"/>
  <c r="D308" i="2" s="1"/>
  <c r="B309" i="2"/>
  <c r="C309" i="2" l="1"/>
  <c r="D309" i="2" s="1"/>
  <c r="B310" i="2" l="1"/>
  <c r="C310" i="2" l="1"/>
  <c r="D310" i="2" s="1"/>
  <c r="B311" i="2"/>
  <c r="C311" i="2" l="1"/>
  <c r="D311" i="2" s="1"/>
  <c r="B312" i="2"/>
  <c r="C312" i="2" l="1"/>
  <c r="D312" i="2" s="1"/>
  <c r="B313" i="2"/>
  <c r="C313" i="2" l="1"/>
  <c r="D313" i="2" s="1"/>
  <c r="B314" i="2" l="1"/>
  <c r="C314" i="2" l="1"/>
  <c r="D314" i="2" s="1"/>
  <c r="B315" i="2"/>
  <c r="C315" i="2" l="1"/>
  <c r="D315" i="2" s="1"/>
  <c r="B316" i="2"/>
  <c r="C316" i="2" l="1"/>
  <c r="D316" i="2" s="1"/>
  <c r="B317" i="2"/>
  <c r="C317" i="2" l="1"/>
  <c r="D317" i="2" s="1"/>
  <c r="B318" i="2" l="1"/>
  <c r="C318" i="2" l="1"/>
  <c r="D318" i="2" s="1"/>
  <c r="B319" i="2"/>
  <c r="C319" i="2" l="1"/>
  <c r="D319" i="2" s="1"/>
  <c r="B320" i="2"/>
  <c r="C320" i="2" l="1"/>
  <c r="D320" i="2" s="1"/>
  <c r="B321" i="2"/>
  <c r="C321" i="2" l="1"/>
  <c r="D321" i="2" s="1"/>
  <c r="B322" i="2" l="1"/>
  <c r="C322" i="2" l="1"/>
  <c r="D322" i="2" s="1"/>
  <c r="B323" i="2"/>
  <c r="C323" i="2" l="1"/>
  <c r="D323" i="2" s="1"/>
  <c r="B324" i="2"/>
  <c r="C324" i="2" l="1"/>
  <c r="D324" i="2" s="1"/>
  <c r="B325" i="2" l="1"/>
  <c r="C325" i="2" l="1"/>
  <c r="D325" i="2" s="1"/>
  <c r="B326" i="2" l="1"/>
  <c r="C326" i="2" l="1"/>
  <c r="D326" i="2" s="1"/>
  <c r="B327" i="2"/>
  <c r="C327" i="2" l="1"/>
  <c r="D327" i="2" s="1"/>
  <c r="B328" i="2"/>
  <c r="C328" i="2" l="1"/>
  <c r="D328" i="2" s="1"/>
  <c r="B329" i="2"/>
  <c r="C329" i="2" l="1"/>
  <c r="D329" i="2" s="1"/>
  <c r="B330" i="2" l="1"/>
  <c r="C330" i="2" l="1"/>
  <c r="D330" i="2" s="1"/>
  <c r="B331" i="2"/>
  <c r="C331" i="2" l="1"/>
  <c r="D331" i="2" s="1"/>
  <c r="B332" i="2"/>
  <c r="C332" i="2" l="1"/>
  <c r="D332" i="2" s="1"/>
  <c r="B333" i="2" l="1"/>
  <c r="C333" i="2" l="1"/>
  <c r="D333" i="2" s="1"/>
  <c r="B334" i="2" l="1"/>
  <c r="C334" i="2" l="1"/>
  <c r="D334" i="2" s="1"/>
  <c r="B335" i="2"/>
  <c r="C335" i="2" l="1"/>
  <c r="D335" i="2" s="1"/>
  <c r="B336" i="2"/>
  <c r="C336" i="2" l="1"/>
  <c r="D336" i="2" s="1"/>
  <c r="B337" i="2"/>
  <c r="C337" i="2" l="1"/>
  <c r="D337" i="2" s="1"/>
  <c r="B338" i="2" l="1"/>
  <c r="C338" i="2" l="1"/>
  <c r="D338" i="2" s="1"/>
  <c r="B339" i="2"/>
  <c r="C339" i="2" l="1"/>
  <c r="D339" i="2" s="1"/>
  <c r="B340" i="2"/>
  <c r="C340" i="2" l="1"/>
  <c r="D340" i="2" s="1"/>
  <c r="B341" i="2"/>
  <c r="C341" i="2" l="1"/>
  <c r="D341" i="2" s="1"/>
  <c r="B342" i="2" l="1"/>
  <c r="C342" i="2" l="1"/>
  <c r="D342" i="2" s="1"/>
  <c r="B343" i="2"/>
  <c r="C343" i="2" l="1"/>
  <c r="D343" i="2" s="1"/>
  <c r="B344" i="2"/>
  <c r="C344" i="2" l="1"/>
  <c r="D344" i="2" s="1"/>
  <c r="B345" i="2"/>
  <c r="C345" i="2" l="1"/>
  <c r="D345" i="2" s="1"/>
  <c r="B346" i="2" l="1"/>
  <c r="C346" i="2" l="1"/>
  <c r="D346" i="2" s="1"/>
  <c r="B347" i="2"/>
  <c r="C347" i="2" l="1"/>
  <c r="D347" i="2" s="1"/>
  <c r="B348" i="2"/>
  <c r="C348" i="2" l="1"/>
  <c r="D348" i="2" s="1"/>
  <c r="B349" i="2"/>
  <c r="C349" i="2" l="1"/>
  <c r="D349" i="2" s="1"/>
  <c r="B350" i="2" l="1"/>
  <c r="C350" i="2" l="1"/>
  <c r="D350" i="2" s="1"/>
  <c r="B351" i="2"/>
  <c r="C351" i="2" l="1"/>
  <c r="D351" i="2" s="1"/>
  <c r="B352" i="2"/>
  <c r="C352" i="2" l="1"/>
  <c r="D352" i="2" s="1"/>
  <c r="B353" i="2"/>
  <c r="C353" i="2" l="1"/>
  <c r="D353" i="2" s="1"/>
  <c r="B354" i="2" l="1"/>
  <c r="C354" i="2" l="1"/>
  <c r="D354" i="2" s="1"/>
  <c r="B355" i="2"/>
  <c r="C355" i="2" l="1"/>
  <c r="D355" i="2" s="1"/>
  <c r="B356" i="2"/>
  <c r="C356" i="2" l="1"/>
  <c r="D356" i="2" s="1"/>
  <c r="B357" i="2"/>
  <c r="C357" i="2" l="1"/>
  <c r="D357" i="2" s="1"/>
  <c r="B358" i="2" l="1"/>
  <c r="C358" i="2" l="1"/>
  <c r="D358" i="2" s="1"/>
  <c r="B359" i="2"/>
  <c r="C359" i="2" l="1"/>
  <c r="D359" i="2" s="1"/>
  <c r="B360" i="2"/>
  <c r="C360" i="2" l="1"/>
  <c r="D360" i="2" s="1"/>
  <c r="B361" i="2"/>
  <c r="C361" i="2" l="1"/>
  <c r="D361" i="2" s="1"/>
  <c r="B362" i="2" l="1"/>
  <c r="C362" i="2" l="1"/>
  <c r="D362" i="2" s="1"/>
  <c r="B363" i="2"/>
  <c r="C363" i="2" l="1"/>
  <c r="D363" i="2" s="1"/>
  <c r="B364" i="2"/>
  <c r="C364" i="2" l="1"/>
  <c r="D364" i="2" s="1"/>
  <c r="B365" i="2"/>
  <c r="C365" i="2" l="1"/>
  <c r="D365" i="2" s="1"/>
  <c r="B366" i="2" l="1"/>
  <c r="C366" i="2" l="1"/>
  <c r="D366" i="2" s="1"/>
  <c r="B367" i="2"/>
  <c r="C367" i="2" l="1"/>
  <c r="D367" i="2" s="1"/>
  <c r="B368" i="2"/>
  <c r="C368" i="2" l="1"/>
  <c r="D368" i="2" s="1"/>
  <c r="B369" i="2"/>
  <c r="C369" i="2" l="1"/>
  <c r="D369" i="2" s="1"/>
  <c r="B370" i="2" l="1"/>
  <c r="C370" i="2" l="1"/>
  <c r="D370" i="2" s="1"/>
  <c r="B371" i="2"/>
  <c r="C371" i="2" l="1"/>
  <c r="D371" i="2" s="1"/>
  <c r="B372" i="2"/>
  <c r="C372" i="2" l="1"/>
  <c r="D372" i="2" s="1"/>
  <c r="B373" i="2"/>
  <c r="C373" i="2" l="1"/>
  <c r="D373" i="2" s="1"/>
  <c r="B374" i="2" l="1"/>
  <c r="C374" i="2" l="1"/>
  <c r="D374" i="2" s="1"/>
  <c r="B375" i="2"/>
  <c r="C375" i="2" l="1"/>
  <c r="D375" i="2" s="1"/>
  <c r="B376" i="2"/>
  <c r="C376" i="2" l="1"/>
  <c r="D376" i="2" s="1"/>
  <c r="B377" i="2"/>
  <c r="C377" i="2" l="1"/>
  <c r="D377" i="2" s="1"/>
  <c r="B378" i="2" l="1"/>
  <c r="C378" i="2" l="1"/>
  <c r="D378" i="2" s="1"/>
  <c r="B379" i="2"/>
  <c r="C379" i="2" l="1"/>
  <c r="D379" i="2" s="1"/>
  <c r="B380" i="2"/>
  <c r="C380" i="2" l="1"/>
  <c r="D380" i="2" s="1"/>
  <c r="B381" i="2"/>
  <c r="C381" i="2" l="1"/>
  <c r="D381" i="2" s="1"/>
  <c r="B382" i="2" l="1"/>
  <c r="C382" i="2" l="1"/>
  <c r="D382" i="2" s="1"/>
  <c r="B383" i="2"/>
  <c r="C383" i="2" l="1"/>
  <c r="D383" i="2" s="1"/>
  <c r="B384" i="2"/>
  <c r="C384" i="2" l="1"/>
  <c r="D384" i="2" s="1"/>
  <c r="B385" i="2"/>
  <c r="C385" i="2" l="1"/>
  <c r="D385" i="2" s="1"/>
  <c r="B386" i="2" l="1"/>
  <c r="C386" i="2" l="1"/>
  <c r="D386" i="2" s="1"/>
  <c r="B387" i="2"/>
  <c r="C387" i="2" l="1"/>
  <c r="D387" i="2" s="1"/>
  <c r="B388" i="2"/>
  <c r="C388" i="2" l="1"/>
  <c r="D388" i="2" s="1"/>
  <c r="B389" i="2"/>
  <c r="C389" i="2" l="1"/>
  <c r="D389" i="2" s="1"/>
  <c r="B390" i="2"/>
  <c r="C390" i="2" l="1"/>
  <c r="D390" i="2" s="1"/>
  <c r="B391" i="2"/>
  <c r="C391" i="2" l="1"/>
  <c r="D391" i="2" s="1"/>
  <c r="B392" i="2"/>
  <c r="C392" i="2" l="1"/>
  <c r="D392" i="2" s="1"/>
  <c r="B393" i="2"/>
  <c r="C393" i="2" l="1"/>
  <c r="D393" i="2" s="1"/>
  <c r="B394" i="2"/>
  <c r="C394" i="2" l="1"/>
  <c r="D394" i="2" s="1"/>
  <c r="B395" i="2"/>
  <c r="C395" i="2" l="1"/>
  <c r="D395" i="2" s="1"/>
  <c r="B396" i="2"/>
  <c r="C396" i="2" l="1"/>
  <c r="D396" i="2" s="1"/>
  <c r="B397" i="2"/>
  <c r="C397" i="2" l="1"/>
  <c r="D397" i="2" s="1"/>
  <c r="B398" i="2"/>
  <c r="C398" i="2" l="1"/>
  <c r="D398" i="2" s="1"/>
  <c r="B399" i="2"/>
  <c r="C399" i="2" l="1"/>
  <c r="D399" i="2" s="1"/>
  <c r="B400" i="2"/>
  <c r="C400" i="2" l="1"/>
  <c r="D400" i="2" s="1"/>
  <c r="B401" i="2"/>
  <c r="C401" i="2" l="1"/>
  <c r="D401" i="2" s="1"/>
  <c r="B402" i="2"/>
  <c r="C402" i="2" l="1"/>
  <c r="D402" i="2" s="1"/>
  <c r="B403" i="2"/>
  <c r="C403" i="2" l="1"/>
  <c r="D403" i="2" s="1"/>
  <c r="B404" i="2"/>
  <c r="C404" i="2" l="1"/>
  <c r="D404" i="2" s="1"/>
  <c r="B405" i="2"/>
  <c r="C405" i="2" l="1"/>
  <c r="D405" i="2" s="1"/>
  <c r="B406" i="2"/>
  <c r="C406" i="2" l="1"/>
  <c r="D406" i="2" s="1"/>
  <c r="B407" i="2"/>
  <c r="C407" i="2" l="1"/>
  <c r="D407" i="2" s="1"/>
  <c r="B408" i="2"/>
  <c r="C408" i="2" l="1"/>
  <c r="D408" i="2" s="1"/>
  <c r="B409" i="2"/>
  <c r="C409" i="2" l="1"/>
  <c r="D409" i="2" s="1"/>
  <c r="B410" i="2"/>
  <c r="C410" i="2" l="1"/>
  <c r="D410" i="2" s="1"/>
  <c r="B411" i="2"/>
  <c r="C411" i="2" l="1"/>
  <c r="D411" i="2" s="1"/>
  <c r="B412" i="2"/>
  <c r="C412" i="2" l="1"/>
  <c r="D412" i="2" s="1"/>
  <c r="B413" i="2"/>
  <c r="C413" i="2" l="1"/>
  <c r="D413" i="2" s="1"/>
  <c r="B414" i="2"/>
  <c r="C414" i="2" l="1"/>
  <c r="D414" i="2" s="1"/>
  <c r="B415" i="2"/>
  <c r="C415" i="2" l="1"/>
  <c r="D415" i="2" s="1"/>
  <c r="B416" i="2"/>
  <c r="C416" i="2" l="1"/>
  <c r="D416" i="2" s="1"/>
  <c r="B417" i="2"/>
  <c r="C417" i="2" l="1"/>
  <c r="D417" i="2" s="1"/>
  <c r="B418" i="2"/>
  <c r="C418" i="2" l="1"/>
  <c r="D418" i="2" s="1"/>
  <c r="B419" i="2"/>
  <c r="C419" i="2" l="1"/>
  <c r="D419" i="2" s="1"/>
  <c r="B420" i="2"/>
  <c r="C420" i="2" l="1"/>
  <c r="D420" i="2" s="1"/>
  <c r="B421" i="2"/>
  <c r="C421" i="2" l="1"/>
  <c r="D421" i="2" s="1"/>
  <c r="B422" i="2"/>
  <c r="C422" i="2" l="1"/>
  <c r="D422" i="2" s="1"/>
  <c r="B423" i="2"/>
  <c r="C423" i="2" l="1"/>
  <c r="D423" i="2" s="1"/>
  <c r="B424" i="2"/>
  <c r="C424" i="2" l="1"/>
  <c r="D424" i="2" s="1"/>
  <c r="B425" i="2"/>
  <c r="C425" i="2" l="1"/>
  <c r="D425" i="2" s="1"/>
  <c r="B426" i="2"/>
  <c r="C426" i="2" l="1"/>
  <c r="D426" i="2" s="1"/>
  <c r="B427" i="2"/>
  <c r="C427" i="2" l="1"/>
  <c r="D427" i="2" s="1"/>
  <c r="B428" i="2"/>
  <c r="C428" i="2" l="1"/>
  <c r="D428" i="2" s="1"/>
  <c r="B429" i="2"/>
  <c r="C429" i="2" l="1"/>
  <c r="D429" i="2" s="1"/>
  <c r="B430" i="2"/>
  <c r="C430" i="2" l="1"/>
  <c r="D430" i="2" s="1"/>
  <c r="B431" i="2"/>
  <c r="C431" i="2" l="1"/>
  <c r="D431" i="2" s="1"/>
  <c r="B432" i="2"/>
  <c r="C432" i="2" l="1"/>
  <c r="D432" i="2" s="1"/>
  <c r="B433" i="2"/>
  <c r="C433" i="2" l="1"/>
  <c r="D433" i="2" s="1"/>
  <c r="B434" i="2"/>
  <c r="C434" i="2" l="1"/>
  <c r="D434" i="2" s="1"/>
  <c r="B435" i="2"/>
  <c r="C435" i="2" l="1"/>
  <c r="D435" i="2" s="1"/>
  <c r="B436" i="2"/>
  <c r="C436" i="2" l="1"/>
  <c r="D436" i="2" s="1"/>
  <c r="B437" i="2"/>
  <c r="C437" i="2" l="1"/>
  <c r="D437" i="2" s="1"/>
  <c r="B438" i="2"/>
  <c r="C438" i="2" l="1"/>
  <c r="D438" i="2" s="1"/>
  <c r="B439" i="2"/>
  <c r="C439" i="2" l="1"/>
  <c r="D439" i="2" s="1"/>
  <c r="B440" i="2"/>
  <c r="C440" i="2" l="1"/>
  <c r="D440" i="2" s="1"/>
  <c r="B441" i="2"/>
  <c r="C441" i="2" l="1"/>
  <c r="D441" i="2" s="1"/>
  <c r="B442" i="2"/>
  <c r="C442" i="2" l="1"/>
  <c r="D442" i="2" s="1"/>
  <c r="B443" i="2"/>
  <c r="C443" i="2" l="1"/>
  <c r="D443" i="2" s="1"/>
  <c r="B444" i="2"/>
  <c r="C444" i="2" l="1"/>
  <c r="D444" i="2" s="1"/>
  <c r="B445" i="2"/>
  <c r="C445" i="2" l="1"/>
  <c r="D445" i="2" s="1"/>
  <c r="B446" i="2"/>
  <c r="C446" i="2" l="1"/>
  <c r="D446" i="2" s="1"/>
  <c r="B447" i="2"/>
  <c r="C447" i="2" l="1"/>
  <c r="D447" i="2" s="1"/>
  <c r="B448" i="2"/>
  <c r="C448" i="2" l="1"/>
  <c r="D448" i="2" s="1"/>
  <c r="B449" i="2"/>
  <c r="C449" i="2" l="1"/>
  <c r="D449" i="2" s="1"/>
  <c r="B450" i="2"/>
  <c r="C450" i="2" l="1"/>
  <c r="D450" i="2" s="1"/>
  <c r="B451" i="2" l="1"/>
  <c r="C451" i="2" l="1"/>
  <c r="D451" i="2" s="1"/>
  <c r="B452" i="2"/>
  <c r="C452" i="2" l="1"/>
  <c r="D452" i="2" s="1"/>
  <c r="B453" i="2"/>
  <c r="C453" i="2" l="1"/>
  <c r="D453" i="2" s="1"/>
  <c r="B454" i="2"/>
  <c r="C454" i="2" l="1"/>
  <c r="D454" i="2" s="1"/>
  <c r="B455" i="2"/>
  <c r="C455" i="2" l="1"/>
  <c r="D455" i="2" s="1"/>
  <c r="B456" i="2"/>
  <c r="C456" i="2" l="1"/>
  <c r="D456" i="2" s="1"/>
  <c r="B457" i="2"/>
  <c r="C457" i="2" l="1"/>
  <c r="D457" i="2" s="1"/>
  <c r="B458" i="2"/>
  <c r="C458" i="2" l="1"/>
  <c r="D458" i="2" s="1"/>
  <c r="B459" i="2"/>
  <c r="C459" i="2" l="1"/>
  <c r="D459" i="2" s="1"/>
  <c r="B460" i="2"/>
  <c r="C460" i="2" l="1"/>
  <c r="D460" i="2" s="1"/>
  <c r="B461" i="2"/>
  <c r="C461" i="2" l="1"/>
  <c r="D461" i="2" s="1"/>
  <c r="B462" i="2"/>
  <c r="C462" i="2" l="1"/>
  <c r="D462" i="2" s="1"/>
  <c r="B463" i="2"/>
  <c r="C463" i="2" l="1"/>
  <c r="D463" i="2" s="1"/>
  <c r="B464" i="2"/>
  <c r="C464" i="2" l="1"/>
  <c r="D464" i="2" s="1"/>
  <c r="B465" i="2"/>
  <c r="C465" i="2" l="1"/>
  <c r="D465" i="2" s="1"/>
  <c r="B466" i="2"/>
  <c r="C466" i="2" l="1"/>
  <c r="D466" i="2" s="1"/>
  <c r="B467" i="2"/>
  <c r="C467" i="2" l="1"/>
  <c r="D467" i="2" s="1"/>
  <c r="B468" i="2"/>
  <c r="C468" i="2" l="1"/>
  <c r="D468" i="2" s="1"/>
  <c r="B469" i="2"/>
  <c r="C469" i="2" l="1"/>
  <c r="D469" i="2" s="1"/>
  <c r="B470" i="2"/>
  <c r="C470" i="2" l="1"/>
  <c r="D470" i="2" s="1"/>
  <c r="B471" i="2"/>
  <c r="C471" i="2" l="1"/>
  <c r="D471" i="2" s="1"/>
  <c r="B472" i="2"/>
  <c r="C472" i="2" l="1"/>
  <c r="D472" i="2" s="1"/>
  <c r="B473" i="2"/>
  <c r="C473" i="2" l="1"/>
  <c r="D473" i="2" s="1"/>
  <c r="B474" i="2"/>
  <c r="C474" i="2" l="1"/>
  <c r="D474" i="2" s="1"/>
  <c r="B475" i="2"/>
  <c r="C475" i="2" l="1"/>
  <c r="D475" i="2" s="1"/>
  <c r="B476" i="2"/>
  <c r="C476" i="2" l="1"/>
  <c r="D476" i="2" s="1"/>
  <c r="B477" i="2"/>
  <c r="C477" i="2" l="1"/>
  <c r="D477" i="2" s="1"/>
  <c r="B478" i="2"/>
  <c r="C478" i="2" l="1"/>
  <c r="D478" i="2" s="1"/>
  <c r="B479" i="2"/>
  <c r="C479" i="2" l="1"/>
  <c r="D479" i="2" s="1"/>
  <c r="B480" i="2"/>
  <c r="C480" i="2" l="1"/>
  <c r="D480" i="2" s="1"/>
  <c r="B481" i="2"/>
  <c r="C481" i="2" l="1"/>
  <c r="D481" i="2" s="1"/>
  <c r="B482" i="2"/>
  <c r="C482" i="2" l="1"/>
  <c r="D482" i="2" s="1"/>
  <c r="B483" i="2"/>
  <c r="C483" i="2" l="1"/>
  <c r="D483" i="2" s="1"/>
  <c r="B484" i="2"/>
  <c r="C484" i="2" l="1"/>
  <c r="D484" i="2" s="1"/>
  <c r="B485" i="2"/>
  <c r="C485" i="2" l="1"/>
  <c r="D485" i="2" s="1"/>
  <c r="B486" i="2"/>
  <c r="C486" i="2" l="1"/>
  <c r="D486" i="2" s="1"/>
  <c r="B487" i="2"/>
  <c r="C487" i="2" l="1"/>
  <c r="D487" i="2" s="1"/>
  <c r="B488" i="2"/>
  <c r="C488" i="2" l="1"/>
  <c r="D488" i="2" s="1"/>
  <c r="B489" i="2"/>
  <c r="C489" i="2" l="1"/>
  <c r="D489" i="2" s="1"/>
  <c r="B490" i="2"/>
  <c r="C490" i="2" l="1"/>
  <c r="D490" i="2" s="1"/>
  <c r="B491" i="2"/>
  <c r="C491" i="2" l="1"/>
  <c r="D491" i="2" s="1"/>
  <c r="B492" i="2"/>
  <c r="C492" i="2" l="1"/>
  <c r="D492" i="2" s="1"/>
  <c r="B493" i="2"/>
  <c r="C493" i="2" l="1"/>
  <c r="D493" i="2" s="1"/>
  <c r="B494" i="2"/>
  <c r="C494" i="2" l="1"/>
  <c r="D494" i="2" s="1"/>
  <c r="B495" i="2"/>
  <c r="C495" i="2" l="1"/>
  <c r="D495" i="2" s="1"/>
  <c r="B496" i="2"/>
  <c r="C496" i="2" l="1"/>
  <c r="D496" i="2" s="1"/>
  <c r="B497" i="2"/>
  <c r="C497" i="2" l="1"/>
  <c r="D497" i="2" s="1"/>
  <c r="B498" i="2"/>
  <c r="C498" i="2" l="1"/>
  <c r="D498" i="2" s="1"/>
  <c r="B499" i="2"/>
  <c r="C499" i="2" l="1"/>
  <c r="D499" i="2" s="1"/>
  <c r="B500" i="2"/>
  <c r="C500" i="2" l="1"/>
  <c r="D500" i="2" s="1"/>
  <c r="B501" i="2"/>
  <c r="C501" i="2" l="1"/>
  <c r="D501" i="2" s="1"/>
  <c r="B502" i="2"/>
  <c r="C502" i="2" l="1"/>
  <c r="D502" i="2" s="1"/>
  <c r="B503" i="2"/>
  <c r="C503" i="2" l="1"/>
  <c r="D503" i="2" s="1"/>
  <c r="B504" i="2"/>
  <c r="C504" i="2" l="1"/>
  <c r="D504" i="2" s="1"/>
  <c r="B505" i="2"/>
  <c r="C505" i="2" l="1"/>
  <c r="D505" i="2" s="1"/>
  <c r="B506" i="2"/>
  <c r="C506" i="2" l="1"/>
  <c r="D506" i="2" s="1"/>
  <c r="B507" i="2"/>
  <c r="C507" i="2" l="1"/>
  <c r="D507" i="2" s="1"/>
  <c r="B508" i="2"/>
  <c r="C508" i="2" l="1"/>
  <c r="D508" i="2" s="1"/>
  <c r="B509" i="2"/>
  <c r="C509" i="2" l="1"/>
  <c r="D509" i="2" s="1"/>
  <c r="B510" i="2"/>
  <c r="C510" i="2" l="1"/>
  <c r="D510" i="2" s="1"/>
  <c r="B511" i="2"/>
  <c r="C511" i="2" l="1"/>
  <c r="D511" i="2" s="1"/>
  <c r="B512" i="2"/>
  <c r="C512" i="2" l="1"/>
  <c r="D512" i="2" s="1"/>
  <c r="B513" i="2"/>
  <c r="C513" i="2" l="1"/>
  <c r="D513" i="2" s="1"/>
  <c r="B514" i="2"/>
  <c r="C514" i="2" l="1"/>
  <c r="D514" i="2" s="1"/>
  <c r="B515" i="2"/>
  <c r="C515" i="2" l="1"/>
  <c r="D515" i="2" s="1"/>
  <c r="B516" i="2"/>
  <c r="C516" i="2" l="1"/>
  <c r="D516" i="2" s="1"/>
  <c r="B517" i="2"/>
  <c r="C517" i="2" l="1"/>
  <c r="D517" i="2" s="1"/>
  <c r="B518" i="2"/>
  <c r="C518" i="2" l="1"/>
  <c r="D518" i="2" s="1"/>
  <c r="B519" i="2"/>
  <c r="C519" i="2" l="1"/>
  <c r="D519" i="2" s="1"/>
  <c r="B520" i="2"/>
  <c r="C520" i="2" l="1"/>
  <c r="D520" i="2" s="1"/>
  <c r="B521" i="2"/>
  <c r="C521" i="2" l="1"/>
  <c r="D521" i="2" s="1"/>
  <c r="B522" i="2"/>
  <c r="C522" i="2" l="1"/>
  <c r="D522" i="2" s="1"/>
  <c r="B523" i="2"/>
  <c r="C523" i="2" l="1"/>
  <c r="D523" i="2" s="1"/>
  <c r="B524" i="2"/>
  <c r="C524" i="2" l="1"/>
  <c r="D524" i="2" s="1"/>
  <c r="B525" i="2"/>
  <c r="C525" i="2" l="1"/>
  <c r="D525" i="2" s="1"/>
  <c r="B526" i="2"/>
  <c r="C526" i="2" l="1"/>
  <c r="D526" i="2" s="1"/>
  <c r="B527" i="2"/>
  <c r="C527" i="2" l="1"/>
  <c r="D527" i="2" s="1"/>
  <c r="B528" i="2"/>
  <c r="C528" i="2" l="1"/>
  <c r="D528" i="2" s="1"/>
  <c r="B529" i="2"/>
  <c r="C529" i="2" l="1"/>
  <c r="D529" i="2" s="1"/>
  <c r="B530" i="2"/>
  <c r="C530" i="2" l="1"/>
  <c r="D530" i="2" s="1"/>
  <c r="B531" i="2"/>
  <c r="C531" i="2" l="1"/>
  <c r="D531" i="2" s="1"/>
  <c r="B532" i="2"/>
  <c r="C532" i="2" l="1"/>
  <c r="D532" i="2" s="1"/>
  <c r="B533" i="2"/>
  <c r="C533" i="2" l="1"/>
  <c r="D533" i="2" s="1"/>
  <c r="B534" i="2"/>
  <c r="C534" i="2" l="1"/>
  <c r="D534" i="2" s="1"/>
  <c r="B535" i="2"/>
  <c r="C535" i="2" l="1"/>
  <c r="D535" i="2" s="1"/>
  <c r="B536" i="2"/>
  <c r="C536" i="2" l="1"/>
  <c r="D536" i="2" s="1"/>
  <c r="B537" i="2"/>
  <c r="C537" i="2" l="1"/>
  <c r="D537" i="2" s="1"/>
  <c r="B538" i="2"/>
  <c r="C538" i="2" l="1"/>
  <c r="D538" i="2" s="1"/>
  <c r="B539" i="2"/>
  <c r="C539" i="2" l="1"/>
  <c r="D539" i="2" s="1"/>
  <c r="B540" i="2" l="1"/>
  <c r="C540" i="2" l="1"/>
  <c r="D540" i="2" s="1"/>
  <c r="B541" i="2"/>
  <c r="C541" i="2" l="1"/>
  <c r="D541" i="2" s="1"/>
  <c r="B542" i="2"/>
  <c r="C542" i="2" l="1"/>
  <c r="D542" i="2" s="1"/>
  <c r="B543" i="2"/>
  <c r="C543" i="2" l="1"/>
  <c r="D543" i="2" s="1"/>
  <c r="B544" i="2"/>
  <c r="C544" i="2" l="1"/>
  <c r="D544" i="2" s="1"/>
  <c r="B545" i="2"/>
  <c r="C545" i="2" l="1"/>
  <c r="D545" i="2" s="1"/>
  <c r="B546" i="2"/>
  <c r="C546" i="2" l="1"/>
  <c r="D546" i="2" s="1"/>
  <c r="B547" i="2"/>
  <c r="C547" i="2" l="1"/>
  <c r="D547" i="2" s="1"/>
  <c r="B548" i="2"/>
  <c r="C548" i="2" l="1"/>
  <c r="D548" i="2" s="1"/>
  <c r="B549" i="2"/>
  <c r="C549" i="2" l="1"/>
  <c r="D549" i="2" s="1"/>
  <c r="B550" i="2"/>
  <c r="C550" i="2" l="1"/>
  <c r="D550" i="2" s="1"/>
  <c r="B551" i="2"/>
  <c r="C551" i="2" l="1"/>
  <c r="D551" i="2" s="1"/>
  <c r="B552" i="2"/>
  <c r="C552" i="2" l="1"/>
  <c r="D552" i="2" s="1"/>
  <c r="B553" i="2"/>
  <c r="C553" i="2" l="1"/>
  <c r="D553" i="2" s="1"/>
  <c r="B554" i="2"/>
  <c r="C554" i="2" l="1"/>
  <c r="D554" i="2" s="1"/>
  <c r="B555" i="2"/>
  <c r="C555" i="2" l="1"/>
  <c r="D555" i="2" s="1"/>
  <c r="B556" i="2"/>
  <c r="C556" i="2" l="1"/>
  <c r="D556" i="2" s="1"/>
  <c r="B557" i="2"/>
  <c r="C557" i="2" l="1"/>
  <c r="D557" i="2" s="1"/>
  <c r="B558" i="2"/>
  <c r="C558" i="2" l="1"/>
  <c r="D558" i="2" s="1"/>
  <c r="B559" i="2"/>
  <c r="C559" i="2" l="1"/>
  <c r="D559" i="2" s="1"/>
  <c r="B560" i="2"/>
  <c r="C560" i="2" l="1"/>
  <c r="D560" i="2" s="1"/>
  <c r="B561" i="2"/>
  <c r="C561" i="2" l="1"/>
  <c r="D561" i="2" s="1"/>
  <c r="B562" i="2"/>
  <c r="C562" i="2" l="1"/>
  <c r="D562" i="2" s="1"/>
  <c r="B563" i="2"/>
  <c r="C563" i="2" l="1"/>
  <c r="D563" i="2" s="1"/>
  <c r="B564" i="2"/>
  <c r="C564" i="2" l="1"/>
  <c r="D564" i="2" s="1"/>
  <c r="B565" i="2"/>
  <c r="C565" i="2" l="1"/>
  <c r="D565" i="2" s="1"/>
  <c r="B566" i="2"/>
  <c r="C566" i="2" l="1"/>
  <c r="D566" i="2" s="1"/>
  <c r="B567" i="2"/>
  <c r="C567" i="2" l="1"/>
  <c r="D567" i="2" s="1"/>
  <c r="B568" i="2" l="1"/>
  <c r="C568" i="2" l="1"/>
  <c r="D568" i="2" s="1"/>
  <c r="B569" i="2"/>
  <c r="C569" i="2" l="1"/>
  <c r="D569" i="2" s="1"/>
  <c r="B570" i="2"/>
  <c r="C570" i="2" l="1"/>
  <c r="D570" i="2" s="1"/>
  <c r="B571" i="2"/>
  <c r="C571" i="2" l="1"/>
  <c r="D571" i="2" s="1"/>
  <c r="B572" i="2"/>
  <c r="C572" i="2" l="1"/>
  <c r="D572" i="2" s="1"/>
  <c r="B573" i="2"/>
  <c r="C573" i="2" l="1"/>
  <c r="D573" i="2" s="1"/>
  <c r="B574" i="2"/>
  <c r="C574" i="2" l="1"/>
  <c r="D574" i="2" s="1"/>
  <c r="B575" i="2"/>
  <c r="C575" i="2" l="1"/>
  <c r="D575" i="2" s="1"/>
  <c r="B576" i="2"/>
  <c r="C576" i="2" l="1"/>
  <c r="D576" i="2" s="1"/>
  <c r="B577" i="2"/>
  <c r="C577" i="2" l="1"/>
  <c r="D577" i="2" s="1"/>
  <c r="B578" i="2"/>
  <c r="C578" i="2" l="1"/>
  <c r="D578" i="2" s="1"/>
  <c r="B579" i="2"/>
  <c r="C579" i="2" l="1"/>
  <c r="D579" i="2" s="1"/>
  <c r="B580" i="2"/>
  <c r="C580" i="2" l="1"/>
  <c r="D580" i="2" s="1"/>
  <c r="B581" i="2"/>
  <c r="C581" i="2" l="1"/>
  <c r="D581" i="2" s="1"/>
  <c r="B582" i="2"/>
  <c r="C582" i="2" l="1"/>
  <c r="D582" i="2" s="1"/>
  <c r="B583" i="2"/>
  <c r="C583" i="2" l="1"/>
  <c r="D583" i="2" s="1"/>
  <c r="B584" i="2"/>
  <c r="C584" i="2" s="1"/>
  <c r="D584" i="2" s="1"/>
</calcChain>
</file>

<file path=xl/sharedStrings.xml><?xml version="1.0" encoding="utf-8"?>
<sst xmlns="http://schemas.openxmlformats.org/spreadsheetml/2006/main" count="1012" uniqueCount="894">
  <si>
    <t xml:space="preserve">T = </t>
  </si>
  <si>
    <t>d =</t>
  </si>
  <si>
    <t xml:space="preserve">β = </t>
  </si>
  <si>
    <t>centralisation factor</t>
  </si>
  <si>
    <t>Total ADA supply</t>
  </si>
  <si>
    <t>M</t>
  </si>
  <si>
    <t>Total Active Stake</t>
  </si>
  <si>
    <t xml:space="preserve">Ts = </t>
  </si>
  <si>
    <t>EDEN's Active Stake</t>
  </si>
  <si>
    <t>Notes</t>
  </si>
  <si>
    <t>apparent pool performance</t>
  </si>
  <si>
    <t>relative active stake</t>
  </si>
  <si>
    <t>relative blocks produced</t>
  </si>
  <si>
    <t>Re =</t>
  </si>
  <si>
    <t>r =</t>
  </si>
  <si>
    <t>expected ROS</t>
  </si>
  <si>
    <t xml:space="preserve">σ’ =  </t>
  </si>
  <si>
    <t>s’ =</t>
  </si>
  <si>
    <t>pool active stake / total supply</t>
  </si>
  <si>
    <t>k =</t>
  </si>
  <si>
    <t>Saturation Point</t>
  </si>
  <si>
    <t>Ps =</t>
  </si>
  <si>
    <t>Os =</t>
  </si>
  <si>
    <t>Owner stake</t>
  </si>
  <si>
    <t>ro =</t>
  </si>
  <si>
    <t>owner active stake / total supply</t>
  </si>
  <si>
    <t xml:space="preserve">Tm = </t>
  </si>
  <si>
    <t>Maximum ADA Supply</t>
  </si>
  <si>
    <t>Total Rewards per epoch</t>
  </si>
  <si>
    <t>Total Rewards Available</t>
  </si>
  <si>
    <t>Epoch 211</t>
  </si>
  <si>
    <t>Epoch 212</t>
  </si>
  <si>
    <t>Epoch 213</t>
  </si>
  <si>
    <t>Epoch 214</t>
  </si>
  <si>
    <t>Epoch 215</t>
  </si>
  <si>
    <t>Epoch 216</t>
  </si>
  <si>
    <t>Epoch 217</t>
  </si>
  <si>
    <t>Epoch 218</t>
  </si>
  <si>
    <t>Epoch 219</t>
  </si>
  <si>
    <t>Epoch 220</t>
  </si>
  <si>
    <t>Epoch 221</t>
  </si>
  <si>
    <t>Epoch 222</t>
  </si>
  <si>
    <t>Epoch 223</t>
  </si>
  <si>
    <t>Epoch 224</t>
  </si>
  <si>
    <t>Epoch 225</t>
  </si>
  <si>
    <t>Epoch 226</t>
  </si>
  <si>
    <t>Epoch 227</t>
  </si>
  <si>
    <t>Epoch 228</t>
  </si>
  <si>
    <t>Epoch 229</t>
  </si>
  <si>
    <t>Epoch 230</t>
  </si>
  <si>
    <t>Epoch 231</t>
  </si>
  <si>
    <t>Epoch 232</t>
  </si>
  <si>
    <t>Epoch 233</t>
  </si>
  <si>
    <t>Epoch 234</t>
  </si>
  <si>
    <t>Epoch 235</t>
  </si>
  <si>
    <t>Epoch 236</t>
  </si>
  <si>
    <t>Epoch 237</t>
  </si>
  <si>
    <t>Epoch 238</t>
  </si>
  <si>
    <t>Epoch 239</t>
  </si>
  <si>
    <t>Epoch 240</t>
  </si>
  <si>
    <t>Epoch 241</t>
  </si>
  <si>
    <t>Epoch 242</t>
  </si>
  <si>
    <t>Epoch 243</t>
  </si>
  <si>
    <t>Epoch 244</t>
  </si>
  <si>
    <t>Epoch 245</t>
  </si>
  <si>
    <t>Epoch 246</t>
  </si>
  <si>
    <t>Epoch 247</t>
  </si>
  <si>
    <t>Epoch 248</t>
  </si>
  <si>
    <t>Epoch 249</t>
  </si>
  <si>
    <t>Epoch 250</t>
  </si>
  <si>
    <t>Epoch 251</t>
  </si>
  <si>
    <t>Epoch 252</t>
  </si>
  <si>
    <t>Epoch 253</t>
  </si>
  <si>
    <t>Epoch 254</t>
  </si>
  <si>
    <t>Epoch 255</t>
  </si>
  <si>
    <t>Epoch 256</t>
  </si>
  <si>
    <t>Epoch 257</t>
  </si>
  <si>
    <t>Epoch 258</t>
  </si>
  <si>
    <t>Epoch 259</t>
  </si>
  <si>
    <t>Epoch 260</t>
  </si>
  <si>
    <t>Epoch 261</t>
  </si>
  <si>
    <t>Epoch 262</t>
  </si>
  <si>
    <t>Total Reserves*</t>
  </si>
  <si>
    <t>Rewards before taxes</t>
  </si>
  <si>
    <t>Rewards after taxes</t>
  </si>
  <si>
    <t>tau =</t>
  </si>
  <si>
    <t>Epoch</t>
  </si>
  <si>
    <t xml:space="preserve">σa = </t>
  </si>
  <si>
    <t xml:space="preserve">pe = </t>
  </si>
  <si>
    <t>a0 =</t>
  </si>
  <si>
    <t>z0 =</t>
  </si>
  <si>
    <t xml:space="preserve">Total Reserves </t>
  </si>
  <si>
    <t>Optimal Rewards for EDEN</t>
  </si>
  <si>
    <t>Real Rewards for EDEN</t>
  </si>
  <si>
    <t>blocks=</t>
  </si>
  <si>
    <t>produced by stake pools</t>
  </si>
  <si>
    <t xml:space="preserve">Eden expected blocks = </t>
  </si>
  <si>
    <t>EDEN real blocks =</t>
  </si>
  <si>
    <t>Rewards Available after treasury taxes (R)</t>
  </si>
  <si>
    <t>Rewards Distribution</t>
  </si>
  <si>
    <t>After fixed cost</t>
  </si>
  <si>
    <t>After 2% margin</t>
  </si>
  <si>
    <t>Pool = EDEN</t>
  </si>
  <si>
    <t>blocks produced by EDEN</t>
  </si>
  <si>
    <t>blocks expected by EDEN</t>
  </si>
  <si>
    <t>&lt;- rewards for delegators</t>
  </si>
  <si>
    <t>EDEN stake</t>
  </si>
  <si>
    <t>blocks =</t>
  </si>
  <si>
    <t>p =</t>
  </si>
  <si>
    <t>%</t>
  </si>
  <si>
    <t>Total Stake</t>
  </si>
  <si>
    <t>d=</t>
  </si>
  <si>
    <t>Created by [EDEN] Garden Pool</t>
  </si>
  <si>
    <t>d5b90a198d2411b5c82fbdfee5f94b86de49a8589bfa7720b9de358f</t>
  </si>
  <si>
    <t xml:space="preserve">Pool ID: </t>
  </si>
  <si>
    <t xml:space="preserve"> https://www.youtube.com/c/EDENGardenPool</t>
  </si>
  <si>
    <t>Youtube:</t>
  </si>
  <si>
    <t>Epoch 263</t>
  </si>
  <si>
    <t>Epoch 264</t>
  </si>
  <si>
    <t>Epoch 265</t>
  </si>
  <si>
    <t>Epoch 266</t>
  </si>
  <si>
    <t>Epoch 267</t>
  </si>
  <si>
    <t>Epoch 268</t>
  </si>
  <si>
    <t>Epoch 269</t>
  </si>
  <si>
    <t>Epoch 270</t>
  </si>
  <si>
    <t>Epoch 271</t>
  </si>
  <si>
    <t>Epoch 272</t>
  </si>
  <si>
    <t>Epoch 273</t>
  </si>
  <si>
    <t>Epoch 274</t>
  </si>
  <si>
    <t>Epoch 275</t>
  </si>
  <si>
    <t>Epoch 276</t>
  </si>
  <si>
    <t>Epoch 277</t>
  </si>
  <si>
    <t>Epoch 278</t>
  </si>
  <si>
    <t>Epoch 279</t>
  </si>
  <si>
    <t>Epoch 280</t>
  </si>
  <si>
    <t>Epoch 281</t>
  </si>
  <si>
    <t>Epoch 282</t>
  </si>
  <si>
    <t>Epoch 283</t>
  </si>
  <si>
    <t>Epoch 284</t>
  </si>
  <si>
    <t>Epoch 285</t>
  </si>
  <si>
    <t>Epoch 286</t>
  </si>
  <si>
    <t>Epoch 287</t>
  </si>
  <si>
    <t>Epoch 288</t>
  </si>
  <si>
    <t>Epoch 289</t>
  </si>
  <si>
    <t>Epoch 290</t>
  </si>
  <si>
    <t>Epoch 291</t>
  </si>
  <si>
    <t>Epoch 292</t>
  </si>
  <si>
    <t>Epoch 293</t>
  </si>
  <si>
    <t>Epoch 294</t>
  </si>
  <si>
    <t>Epoch 295</t>
  </si>
  <si>
    <t>Epoch 296</t>
  </si>
  <si>
    <t>Epoch 297</t>
  </si>
  <si>
    <t>Epoch 298</t>
  </si>
  <si>
    <t>Epoch 299</t>
  </si>
  <si>
    <t>Epoch 300</t>
  </si>
  <si>
    <t>Epoch 301</t>
  </si>
  <si>
    <t>Epoch 302</t>
  </si>
  <si>
    <t>Epoch 303</t>
  </si>
  <si>
    <t>Epoch 304</t>
  </si>
  <si>
    <t>Epoch 305</t>
  </si>
  <si>
    <t>Epoch 306</t>
  </si>
  <si>
    <t>Epoch 307</t>
  </si>
  <si>
    <t>Epoch 308</t>
  </si>
  <si>
    <t>Epoch 309</t>
  </si>
  <si>
    <t>Epoch 310</t>
  </si>
  <si>
    <t>Epoch 311</t>
  </si>
  <si>
    <t>Epoch 312</t>
  </si>
  <si>
    <t>Epoch 313</t>
  </si>
  <si>
    <t>Epoch 314</t>
  </si>
  <si>
    <t>Epoch 315</t>
  </si>
  <si>
    <t>Epoch 316</t>
  </si>
  <si>
    <t>Epoch 317</t>
  </si>
  <si>
    <t>Epoch 318</t>
  </si>
  <si>
    <t>Epoch 319</t>
  </si>
  <si>
    <t>Epoch 320</t>
  </si>
  <si>
    <t>Epoch 321</t>
  </si>
  <si>
    <t>Epoch 322</t>
  </si>
  <si>
    <t>Epoch 323</t>
  </si>
  <si>
    <t>Epoch 324</t>
  </si>
  <si>
    <t>Epoch 325</t>
  </si>
  <si>
    <t>Epoch 326</t>
  </si>
  <si>
    <t>Epoch 327</t>
  </si>
  <si>
    <t>Epoch 328</t>
  </si>
  <si>
    <t>Epoch 329</t>
  </si>
  <si>
    <t>Epoch 330</t>
  </si>
  <si>
    <t>Epoch 331</t>
  </si>
  <si>
    <t>Epoch 332</t>
  </si>
  <si>
    <t>Epoch 333</t>
  </si>
  <si>
    <t>Epoch 334</t>
  </si>
  <si>
    <t>Epoch 335</t>
  </si>
  <si>
    <t>Epoch 336</t>
  </si>
  <si>
    <t>Epoch 337</t>
  </si>
  <si>
    <t>Epoch 338</t>
  </si>
  <si>
    <t>Epoch 339</t>
  </si>
  <si>
    <t>Epoch 340</t>
  </si>
  <si>
    <t>Epoch 341</t>
  </si>
  <si>
    <t>Epoch 342</t>
  </si>
  <si>
    <t>Epoch 343</t>
  </si>
  <si>
    <t>Epoch 344</t>
  </si>
  <si>
    <t>Epoch 345</t>
  </si>
  <si>
    <t>Epoch 346</t>
  </si>
  <si>
    <t>Epoch 347</t>
  </si>
  <si>
    <t>Epoch 348</t>
  </si>
  <si>
    <t>Epoch 349</t>
  </si>
  <si>
    <t>Epoch 350</t>
  </si>
  <si>
    <t>Epoch 351</t>
  </si>
  <si>
    <t>Epoch 352</t>
  </si>
  <si>
    <t>Epoch 353</t>
  </si>
  <si>
    <t>Epoch 354</t>
  </si>
  <si>
    <t>Epoch 355</t>
  </si>
  <si>
    <t>Epoch 356</t>
  </si>
  <si>
    <t>Epoch 357</t>
  </si>
  <si>
    <t>Epoch 358</t>
  </si>
  <si>
    <t>Epoch 359</t>
  </si>
  <si>
    <t>Epoch 360</t>
  </si>
  <si>
    <t>Epoch 361</t>
  </si>
  <si>
    <t>Epoch 362</t>
  </si>
  <si>
    <t>Epoch 363</t>
  </si>
  <si>
    <t>Epoch 364</t>
  </si>
  <si>
    <t>Epoch 365</t>
  </si>
  <si>
    <t>Epoch 366</t>
  </si>
  <si>
    <t>Epoch 367</t>
  </si>
  <si>
    <t>Epoch 368</t>
  </si>
  <si>
    <t>Epoch 369</t>
  </si>
  <si>
    <t>Epoch 370</t>
  </si>
  <si>
    <t>Epoch 371</t>
  </si>
  <si>
    <t>Epoch 372</t>
  </si>
  <si>
    <t>Epoch 373</t>
  </si>
  <si>
    <t>Epoch 374</t>
  </si>
  <si>
    <t>Epoch 375</t>
  </si>
  <si>
    <t>Epoch 376</t>
  </si>
  <si>
    <t>Epoch 377</t>
  </si>
  <si>
    <t>Epoch 378</t>
  </si>
  <si>
    <t>Epoch 379</t>
  </si>
  <si>
    <t>Epoch 380</t>
  </si>
  <si>
    <t>Epoch 381</t>
  </si>
  <si>
    <t>Epoch 382</t>
  </si>
  <si>
    <t>Epoch 383</t>
  </si>
  <si>
    <t>Epoch 384</t>
  </si>
  <si>
    <t>Epoch 385</t>
  </si>
  <si>
    <t>Epoch 386</t>
  </si>
  <si>
    <t>Epoch 387</t>
  </si>
  <si>
    <t>Epoch 388</t>
  </si>
  <si>
    <t>Epoch 389</t>
  </si>
  <si>
    <t>Epoch 390</t>
  </si>
  <si>
    <t>Epoch 391</t>
  </si>
  <si>
    <t>Epoch 392</t>
  </si>
  <si>
    <t>Epoch 393</t>
  </si>
  <si>
    <t>Epoch 394</t>
  </si>
  <si>
    <t>Epoch 395</t>
  </si>
  <si>
    <t>Epoch 396</t>
  </si>
  <si>
    <t>Epoch 397</t>
  </si>
  <si>
    <t>Epoch 398</t>
  </si>
  <si>
    <t>Epoch 399</t>
  </si>
  <si>
    <t>Epoch 400</t>
  </si>
  <si>
    <t>Epoch 401</t>
  </si>
  <si>
    <t>Epoch 402</t>
  </si>
  <si>
    <t>Epoch 403</t>
  </si>
  <si>
    <t>Epoch 404</t>
  </si>
  <si>
    <t>Epoch 405</t>
  </si>
  <si>
    <t>Epoch 406</t>
  </si>
  <si>
    <t>Epoch 407</t>
  </si>
  <si>
    <t>Epoch 408</t>
  </si>
  <si>
    <t>Epoch 409</t>
  </si>
  <si>
    <t>Epoch 410</t>
  </si>
  <si>
    <t>Epoch 411</t>
  </si>
  <si>
    <t>Epoch 412</t>
  </si>
  <si>
    <t>Epoch 413</t>
  </si>
  <si>
    <t>Epoch 414</t>
  </si>
  <si>
    <t>Epoch 415</t>
  </si>
  <si>
    <t>Epoch 416</t>
  </si>
  <si>
    <t>Epoch 417</t>
  </si>
  <si>
    <t>Epoch 418</t>
  </si>
  <si>
    <t>Epoch 419</t>
  </si>
  <si>
    <t>Epoch 420</t>
  </si>
  <si>
    <t>Epoch 421</t>
  </si>
  <si>
    <t>Epoch 422</t>
  </si>
  <si>
    <t>Epoch 423</t>
  </si>
  <si>
    <t>Epoch 424</t>
  </si>
  <si>
    <t>Epoch 425</t>
  </si>
  <si>
    <t>Epoch 426</t>
  </si>
  <si>
    <t>Epoch 427</t>
  </si>
  <si>
    <t>Epoch 428</t>
  </si>
  <si>
    <t>Epoch 429</t>
  </si>
  <si>
    <t>Epoch 430</t>
  </si>
  <si>
    <t>Epoch 431</t>
  </si>
  <si>
    <t>Epoch 432</t>
  </si>
  <si>
    <t>Epoch 433</t>
  </si>
  <si>
    <t>Epoch 434</t>
  </si>
  <si>
    <t>Epoch 435</t>
  </si>
  <si>
    <t>Epoch 436</t>
  </si>
  <si>
    <t>Epoch 437</t>
  </si>
  <si>
    <t>Epoch 438</t>
  </si>
  <si>
    <t>Epoch 439</t>
  </si>
  <si>
    <t>Epoch 440</t>
  </si>
  <si>
    <t>Epoch 441</t>
  </si>
  <si>
    <t>Epoch 442</t>
  </si>
  <si>
    <t>Epoch 443</t>
  </si>
  <si>
    <t>Epoch 444</t>
  </si>
  <si>
    <t>Epoch 445</t>
  </si>
  <si>
    <t>Epoch 446</t>
  </si>
  <si>
    <t>Epoch 447</t>
  </si>
  <si>
    <t>Epoch 448</t>
  </si>
  <si>
    <t>Epoch 449</t>
  </si>
  <si>
    <t>Epoch 450</t>
  </si>
  <si>
    <t>Epoch 451</t>
  </si>
  <si>
    <t>Epoch 452</t>
  </si>
  <si>
    <t>Epoch 453</t>
  </si>
  <si>
    <t>Epoch 454</t>
  </si>
  <si>
    <t>Epoch 455</t>
  </si>
  <si>
    <t>Epoch 456</t>
  </si>
  <si>
    <t>Epoch 457</t>
  </si>
  <si>
    <t>Epoch 458</t>
  </si>
  <si>
    <t>Epoch 459</t>
  </si>
  <si>
    <t>Epoch 460</t>
  </si>
  <si>
    <t>Epoch 461</t>
  </si>
  <si>
    <t>Epoch 462</t>
  </si>
  <si>
    <t>Epoch 463</t>
  </si>
  <si>
    <t>Epoch 464</t>
  </si>
  <si>
    <t>Epoch 465</t>
  </si>
  <si>
    <t>Epoch 466</t>
  </si>
  <si>
    <t>Epoch 467</t>
  </si>
  <si>
    <t>Epoch 468</t>
  </si>
  <si>
    <t>Epoch 469</t>
  </si>
  <si>
    <t>Epoch 470</t>
  </si>
  <si>
    <t>Epoch 471</t>
  </si>
  <si>
    <t>Epoch 472</t>
  </si>
  <si>
    <t>Epoch 473</t>
  </si>
  <si>
    <t>Epoch 474</t>
  </si>
  <si>
    <t>Epoch 475</t>
  </si>
  <si>
    <t>Epoch 476</t>
  </si>
  <si>
    <t>Epoch 477</t>
  </si>
  <si>
    <t>Epoch 478</t>
  </si>
  <si>
    <t>Epoch 479</t>
  </si>
  <si>
    <t>Epoch 480</t>
  </si>
  <si>
    <t>Epoch 481</t>
  </si>
  <si>
    <t>Epoch 482</t>
  </si>
  <si>
    <t>Epoch 483</t>
  </si>
  <si>
    <t>Epoch 484</t>
  </si>
  <si>
    <t>Epoch 485</t>
  </si>
  <si>
    <t>Epoch 486</t>
  </si>
  <si>
    <t>Epoch 487</t>
  </si>
  <si>
    <t>Epoch 488</t>
  </si>
  <si>
    <t>Epoch 489</t>
  </si>
  <si>
    <t>Epoch 490</t>
  </si>
  <si>
    <t>Epoch 491</t>
  </si>
  <si>
    <t>Epoch 492</t>
  </si>
  <si>
    <t>Epoch 493</t>
  </si>
  <si>
    <t>Epoch 494</t>
  </si>
  <si>
    <t>Epoch 495</t>
  </si>
  <si>
    <t>Epoch 496</t>
  </si>
  <si>
    <t>Epoch 497</t>
  </si>
  <si>
    <t>Epoch 498</t>
  </si>
  <si>
    <t>Epoch 499</t>
  </si>
  <si>
    <t>Epoch 500</t>
  </si>
  <si>
    <t>Epoch 501</t>
  </si>
  <si>
    <t>Epoch 502</t>
  </si>
  <si>
    <t>Epoch 503</t>
  </si>
  <si>
    <t>Epoch 504</t>
  </si>
  <si>
    <t>Epoch 505</t>
  </si>
  <si>
    <t>Epoch 506</t>
  </si>
  <si>
    <t>Epoch 507</t>
  </si>
  <si>
    <t>Epoch 508</t>
  </si>
  <si>
    <t>Epoch 509</t>
  </si>
  <si>
    <t>Epoch 510</t>
  </si>
  <si>
    <t>Epoch 511</t>
  </si>
  <si>
    <t>Epoch 512</t>
  </si>
  <si>
    <t>Epoch 513</t>
  </si>
  <si>
    <t>Epoch 514</t>
  </si>
  <si>
    <t>Epoch 515</t>
  </si>
  <si>
    <t>Epoch 516</t>
  </si>
  <si>
    <t>Epoch 517</t>
  </si>
  <si>
    <t>Epoch 518</t>
  </si>
  <si>
    <t>Epoch 519</t>
  </si>
  <si>
    <t>Epoch 520</t>
  </si>
  <si>
    <t>Epoch 521</t>
  </si>
  <si>
    <t>Epoch 522</t>
  </si>
  <si>
    <t>Epoch 523</t>
  </si>
  <si>
    <t>Epoch 524</t>
  </si>
  <si>
    <t>Epoch 525</t>
  </si>
  <si>
    <t>Epoch 526</t>
  </si>
  <si>
    <t>Epoch 527</t>
  </si>
  <si>
    <t>Epoch 528</t>
  </si>
  <si>
    <t>Epoch 529</t>
  </si>
  <si>
    <t>Epoch 530</t>
  </si>
  <si>
    <t>Epoch 531</t>
  </si>
  <si>
    <t>Epoch 532</t>
  </si>
  <si>
    <t>Epoch 533</t>
  </si>
  <si>
    <t>Epoch 534</t>
  </si>
  <si>
    <t>Epoch 535</t>
  </si>
  <si>
    <t>Epoch 536</t>
  </si>
  <si>
    <t>Epoch 537</t>
  </si>
  <si>
    <t>Epoch 538</t>
  </si>
  <si>
    <t>Epoch 539</t>
  </si>
  <si>
    <t>Epoch 540</t>
  </si>
  <si>
    <t>Epoch 541</t>
  </si>
  <si>
    <t>Epoch 542</t>
  </si>
  <si>
    <t>Epoch 543</t>
  </si>
  <si>
    <t>Epoch 544</t>
  </si>
  <si>
    <t>Epoch 545</t>
  </si>
  <si>
    <t>Epoch 546</t>
  </si>
  <si>
    <t>Epoch 547</t>
  </si>
  <si>
    <t>Epoch 548</t>
  </si>
  <si>
    <t>Epoch 549</t>
  </si>
  <si>
    <t>Epoch 550</t>
  </si>
  <si>
    <t>Epoch 551</t>
  </si>
  <si>
    <t>Epoch 552</t>
  </si>
  <si>
    <t>Epoch 553</t>
  </si>
  <si>
    <t>Epoch 554</t>
  </si>
  <si>
    <t>Epoch 555</t>
  </si>
  <si>
    <t>Epoch 556</t>
  </si>
  <si>
    <t>Epoch 557</t>
  </si>
  <si>
    <t>Epoch 558</t>
  </si>
  <si>
    <t>Epoch 559</t>
  </si>
  <si>
    <t>Epoch 560</t>
  </si>
  <si>
    <t>Epoch 561</t>
  </si>
  <si>
    <t>Epoch 562</t>
  </si>
  <si>
    <t>Epoch 563</t>
  </si>
  <si>
    <t>Epoch 564</t>
  </si>
  <si>
    <t>Epoch 565</t>
  </si>
  <si>
    <t>Epoch 566</t>
  </si>
  <si>
    <t>Epoch 567</t>
  </si>
  <si>
    <t>Epoch 568</t>
  </si>
  <si>
    <t>Epoch 569</t>
  </si>
  <si>
    <t>Epoch 570</t>
  </si>
  <si>
    <t>Epoch 571</t>
  </si>
  <si>
    <t>Epoch 572</t>
  </si>
  <si>
    <t>Epoch 573</t>
  </si>
  <si>
    <t>Epoch 574</t>
  </si>
  <si>
    <t>Epoch 575</t>
  </si>
  <si>
    <t>Epoch 576</t>
  </si>
  <si>
    <t>Epoch 577</t>
  </si>
  <si>
    <t>Epoch 578</t>
  </si>
  <si>
    <t>Epoch 579</t>
  </si>
  <si>
    <t>Epoch 580</t>
  </si>
  <si>
    <t>Epoch 581</t>
  </si>
  <si>
    <t>Epoch 582</t>
  </si>
  <si>
    <t>Epoch 583</t>
  </si>
  <si>
    <t>Epoch 584</t>
  </si>
  <si>
    <t>Epoch 585</t>
  </si>
  <si>
    <t>Epoch 586</t>
  </si>
  <si>
    <t>Epoch 587</t>
  </si>
  <si>
    <t>Epoch 588</t>
  </si>
  <si>
    <t>Epoch 589</t>
  </si>
  <si>
    <t>Epoch 590</t>
  </si>
  <si>
    <t>Epoch 591</t>
  </si>
  <si>
    <t>Epoch 592</t>
  </si>
  <si>
    <t>Epoch 593</t>
  </si>
  <si>
    <t>Epoch 594</t>
  </si>
  <si>
    <t>Epoch 595</t>
  </si>
  <si>
    <t>Epoch 596</t>
  </si>
  <si>
    <t>Epoch 597</t>
  </si>
  <si>
    <t>Epoch 598</t>
  </si>
  <si>
    <t>Epoch 599</t>
  </si>
  <si>
    <t>Epoch 600</t>
  </si>
  <si>
    <t>Epoch 601</t>
  </si>
  <si>
    <t>Epoch 602</t>
  </si>
  <si>
    <t>Epoch 603</t>
  </si>
  <si>
    <t>Epoch 604</t>
  </si>
  <si>
    <t>Epoch 605</t>
  </si>
  <si>
    <t>Epoch 606</t>
  </si>
  <si>
    <t>Epoch 607</t>
  </si>
  <si>
    <t>Epoch 608</t>
  </si>
  <si>
    <t>Epoch 609</t>
  </si>
  <si>
    <t>Epoch 610</t>
  </si>
  <si>
    <t>Epoch 611</t>
  </si>
  <si>
    <t>Epoch 612</t>
  </si>
  <si>
    <t>Epoch 613</t>
  </si>
  <si>
    <t>Epoch 614</t>
  </si>
  <si>
    <t>Epoch 615</t>
  </si>
  <si>
    <t>Epoch 616</t>
  </si>
  <si>
    <t>Epoch 617</t>
  </si>
  <si>
    <t>Epoch 618</t>
  </si>
  <si>
    <t>Epoch 619</t>
  </si>
  <si>
    <t>Epoch 620</t>
  </si>
  <si>
    <t>Epoch 621</t>
  </si>
  <si>
    <t>Epoch 622</t>
  </si>
  <si>
    <t>Epoch 623</t>
  </si>
  <si>
    <t>Epoch 624</t>
  </si>
  <si>
    <t>Epoch 625</t>
  </si>
  <si>
    <t>Epoch 626</t>
  </si>
  <si>
    <t>Epoch 627</t>
  </si>
  <si>
    <t>Epoch 628</t>
  </si>
  <si>
    <t>Epoch 629</t>
  </si>
  <si>
    <t>Epoch 630</t>
  </si>
  <si>
    <t>Epoch 631</t>
  </si>
  <si>
    <t>Epoch 632</t>
  </si>
  <si>
    <t>Epoch 633</t>
  </si>
  <si>
    <t>Epoch 634</t>
  </si>
  <si>
    <t>Epoch 635</t>
  </si>
  <si>
    <t>Epoch 636</t>
  </si>
  <si>
    <t>Epoch 637</t>
  </si>
  <si>
    <t>Epoch 638</t>
  </si>
  <si>
    <t>Epoch 639</t>
  </si>
  <si>
    <t>Epoch 640</t>
  </si>
  <si>
    <t>Epoch 641</t>
  </si>
  <si>
    <t>Epoch 642</t>
  </si>
  <si>
    <t>Epoch 643</t>
  </si>
  <si>
    <t>Epoch 644</t>
  </si>
  <si>
    <t>Epoch 645</t>
  </si>
  <si>
    <t>Epoch 646</t>
  </si>
  <si>
    <t>Epoch 647</t>
  </si>
  <si>
    <t>Epoch 648</t>
  </si>
  <si>
    <t>Epoch 649</t>
  </si>
  <si>
    <t>Epoch 650</t>
  </si>
  <si>
    <t>Epoch 651</t>
  </si>
  <si>
    <t>Epoch 652</t>
  </si>
  <si>
    <t>Epoch 653</t>
  </si>
  <si>
    <t>Epoch 654</t>
  </si>
  <si>
    <t>Epoch 655</t>
  </si>
  <si>
    <t>Epoch 656</t>
  </si>
  <si>
    <t>Epoch 657</t>
  </si>
  <si>
    <t>Epoch 658</t>
  </si>
  <si>
    <t>Epoch 659</t>
  </si>
  <si>
    <t>Epoch 660</t>
  </si>
  <si>
    <t>Epoch 661</t>
  </si>
  <si>
    <t>Epoch 662</t>
  </si>
  <si>
    <t>Epoch 663</t>
  </si>
  <si>
    <t>Epoch 664</t>
  </si>
  <si>
    <t>Epoch 665</t>
  </si>
  <si>
    <t>Epoch 666</t>
  </si>
  <si>
    <t>Epoch 667</t>
  </si>
  <si>
    <t>Epoch 668</t>
  </si>
  <si>
    <t>Epoch 669</t>
  </si>
  <si>
    <t>Epoch 670</t>
  </si>
  <si>
    <t>Epoch 671</t>
  </si>
  <si>
    <t>Epoch 672</t>
  </si>
  <si>
    <t>Epoch 673</t>
  </si>
  <si>
    <t>Epoch 674</t>
  </si>
  <si>
    <t>Epoch 675</t>
  </si>
  <si>
    <t>Epoch 676</t>
  </si>
  <si>
    <t>Epoch 677</t>
  </si>
  <si>
    <t>Epoch 678</t>
  </si>
  <si>
    <t>Epoch 679</t>
  </si>
  <si>
    <t>Epoch 680</t>
  </si>
  <si>
    <t>Epoch 681</t>
  </si>
  <si>
    <t>Epoch 682</t>
  </si>
  <si>
    <t>Epoch 683</t>
  </si>
  <si>
    <t>Epoch 684</t>
  </si>
  <si>
    <t>Epoch 685</t>
  </si>
  <si>
    <t>Epoch 686</t>
  </si>
  <si>
    <t>Epoch 687</t>
  </si>
  <si>
    <t>Epoch 688</t>
  </si>
  <si>
    <t>Epoch 689</t>
  </si>
  <si>
    <t>Epoch 690</t>
  </si>
  <si>
    <t>Epoch 691</t>
  </si>
  <si>
    <t>Epoch 692</t>
  </si>
  <si>
    <t>Epoch 693</t>
  </si>
  <si>
    <t>Epoch 694</t>
  </si>
  <si>
    <t>Epoch 695</t>
  </si>
  <si>
    <t>Epoch 696</t>
  </si>
  <si>
    <t>Epoch 697</t>
  </si>
  <si>
    <t>Epoch 698</t>
  </si>
  <si>
    <t>Epoch 699</t>
  </si>
  <si>
    <t>Epoch 700</t>
  </si>
  <si>
    <t>Epoch 701</t>
  </si>
  <si>
    <t>Epoch 702</t>
  </si>
  <si>
    <t>Epoch 703</t>
  </si>
  <si>
    <t>Epoch 704</t>
  </si>
  <si>
    <t>Epoch 705</t>
  </si>
  <si>
    <t>Epoch 706</t>
  </si>
  <si>
    <t>Epoch 707</t>
  </si>
  <si>
    <t>Epoch 708</t>
  </si>
  <si>
    <t>Epoch 709</t>
  </si>
  <si>
    <t>Epoch 710</t>
  </si>
  <si>
    <t>Epoch 711</t>
  </si>
  <si>
    <t>Epoch 712</t>
  </si>
  <si>
    <t>Epoch 713</t>
  </si>
  <si>
    <t>Epoch 714</t>
  </si>
  <si>
    <t>Epoch 715</t>
  </si>
  <si>
    <t>Epoch 716</t>
  </si>
  <si>
    <t>Epoch 717</t>
  </si>
  <si>
    <t>Epoch 718</t>
  </si>
  <si>
    <t>Epoch 719</t>
  </si>
  <si>
    <t>Epoch 720</t>
  </si>
  <si>
    <t>Epoch 721</t>
  </si>
  <si>
    <t>Epoch 722</t>
  </si>
  <si>
    <t>Epoch 723</t>
  </si>
  <si>
    <t>Epoch 724</t>
  </si>
  <si>
    <t>Epoch 725</t>
  </si>
  <si>
    <t>Epoch 726</t>
  </si>
  <si>
    <t>Epoch 727</t>
  </si>
  <si>
    <t>Epoch 728</t>
  </si>
  <si>
    <t>Epoch 729</t>
  </si>
  <si>
    <t>Epoch 730</t>
  </si>
  <si>
    <t>Epoch 731</t>
  </si>
  <si>
    <t>Epoch 732</t>
  </si>
  <si>
    <t>Epoch 733</t>
  </si>
  <si>
    <t>Epoch 734</t>
  </si>
  <si>
    <t>Epoch 735</t>
  </si>
  <si>
    <t>Epoch 736</t>
  </si>
  <si>
    <t>Epoch 737</t>
  </si>
  <si>
    <t>Epoch 738</t>
  </si>
  <si>
    <t>Epoch 739</t>
  </si>
  <si>
    <t>Epoch 740</t>
  </si>
  <si>
    <t>Epoch 741</t>
  </si>
  <si>
    <t>Epoch 742</t>
  </si>
  <si>
    <t>Epoch 743</t>
  </si>
  <si>
    <t>Epoch 744</t>
  </si>
  <si>
    <t>Epoch 745</t>
  </si>
  <si>
    <t>Epoch 746</t>
  </si>
  <si>
    <t>Epoch 747</t>
  </si>
  <si>
    <t>Epoch 748</t>
  </si>
  <si>
    <t>Epoch 749</t>
  </si>
  <si>
    <t>Epoch 750</t>
  </si>
  <si>
    <t>Epoch 751</t>
  </si>
  <si>
    <t>Epoch 752</t>
  </si>
  <si>
    <t>Epoch 753</t>
  </si>
  <si>
    <t>Epoch 754</t>
  </si>
  <si>
    <t>Epoch 755</t>
  </si>
  <si>
    <t>Epoch 756</t>
  </si>
  <si>
    <t>Epoch 757</t>
  </si>
  <si>
    <t>Epoch 758</t>
  </si>
  <si>
    <t>Epoch 759</t>
  </si>
  <si>
    <t>Epoch 760</t>
  </si>
  <si>
    <t>Epoch 761</t>
  </si>
  <si>
    <t>Epoch 762</t>
  </si>
  <si>
    <t>Epoch 763</t>
  </si>
  <si>
    <t>Epoch 764</t>
  </si>
  <si>
    <t>Epoch 765</t>
  </si>
  <si>
    <t>Epoch 766</t>
  </si>
  <si>
    <t>Epoch 767</t>
  </si>
  <si>
    <t>Epoch 768</t>
  </si>
  <si>
    <t>Epoch 769</t>
  </si>
  <si>
    <t>Epoch 770</t>
  </si>
  <si>
    <t>Epoch 771</t>
  </si>
  <si>
    <t>Epoch 772</t>
  </si>
  <si>
    <t>Epoch 773</t>
  </si>
  <si>
    <t>Epoch 774</t>
  </si>
  <si>
    <t>Epoch 775</t>
  </si>
  <si>
    <t>Epoch 776</t>
  </si>
  <si>
    <t>Epoch 777</t>
  </si>
  <si>
    <t>Epoch 778</t>
  </si>
  <si>
    <t>Epoch 779</t>
  </si>
  <si>
    <t>Epoch 780</t>
  </si>
  <si>
    <t>Epoch 781</t>
  </si>
  <si>
    <t>Epoch 782</t>
  </si>
  <si>
    <t>Epoch 783</t>
  </si>
  <si>
    <t>Epoch 784</t>
  </si>
  <si>
    <t>Epoch 785</t>
  </si>
  <si>
    <t>Epoch 786</t>
  </si>
  <si>
    <t>Epoch 787</t>
  </si>
  <si>
    <t>Epoch 788</t>
  </si>
  <si>
    <t>Epoch 789</t>
  </si>
  <si>
    <t>Epoch 790</t>
  </si>
  <si>
    <t>Epoch 791</t>
  </si>
  <si>
    <t>Epoch 792</t>
  </si>
  <si>
    <t>Epoch 793</t>
  </si>
  <si>
    <t>Epoch 794</t>
  </si>
  <si>
    <t>Epoch 795</t>
  </si>
  <si>
    <t>Epoch 796</t>
  </si>
  <si>
    <t>Epoch 797</t>
  </si>
  <si>
    <t>Epoch 798</t>
  </si>
  <si>
    <t>Epoch 799</t>
  </si>
  <si>
    <t>Epoch 800</t>
  </si>
  <si>
    <t>Epoch 801</t>
  </si>
  <si>
    <t>Epoch 802</t>
  </si>
  <si>
    <t>Epoch 803</t>
  </si>
  <si>
    <t>Epoch 804</t>
  </si>
  <si>
    <t>Epoch 805</t>
  </si>
  <si>
    <t>Epoch 806</t>
  </si>
  <si>
    <t>Epoch 807</t>
  </si>
  <si>
    <t>Epoch 808</t>
  </si>
  <si>
    <t>Epoch 809</t>
  </si>
  <si>
    <t>Epoch 810</t>
  </si>
  <si>
    <t>Epoch 811</t>
  </si>
  <si>
    <t>Epoch 812</t>
  </si>
  <si>
    <t>Epoch 813</t>
  </si>
  <si>
    <t>Epoch 814</t>
  </si>
  <si>
    <t>Epoch 815</t>
  </si>
  <si>
    <t>Epoch 816</t>
  </si>
  <si>
    <t>Epoch 817</t>
  </si>
  <si>
    <t>Epoch 818</t>
  </si>
  <si>
    <t>Epoch 819</t>
  </si>
  <si>
    <t>Epoch 820</t>
  </si>
  <si>
    <t>Epoch 821</t>
  </si>
  <si>
    <t>Epoch 822</t>
  </si>
  <si>
    <t>Epoch 823</t>
  </si>
  <si>
    <t>Epoch 824</t>
  </si>
  <si>
    <t>Epoch 825</t>
  </si>
  <si>
    <t>Epoch 826</t>
  </si>
  <si>
    <t>Epoch 827</t>
  </si>
  <si>
    <t>Epoch 828</t>
  </si>
  <si>
    <t>Epoch 829</t>
  </si>
  <si>
    <t>Epoch 830</t>
  </si>
  <si>
    <t>Epoch 831</t>
  </si>
  <si>
    <t>Epoch 832</t>
  </si>
  <si>
    <t>Epoch 833</t>
  </si>
  <si>
    <t>Epoch 834</t>
  </si>
  <si>
    <t>Epoch 835</t>
  </si>
  <si>
    <t>Epoch 836</t>
  </si>
  <si>
    <t>Epoch 837</t>
  </si>
  <si>
    <t>Epoch 838</t>
  </si>
  <si>
    <t>Epoch 839</t>
  </si>
  <si>
    <t>Epoch 840</t>
  </si>
  <si>
    <t>Epoch 841</t>
  </si>
  <si>
    <t>Epoch 842</t>
  </si>
  <si>
    <t>Epoch 843</t>
  </si>
  <si>
    <t>Epoch 844</t>
  </si>
  <si>
    <t>Epoch 845</t>
  </si>
  <si>
    <t>Epoch 846</t>
  </si>
  <si>
    <t>Epoch 847</t>
  </si>
  <si>
    <t>Epoch 848</t>
  </si>
  <si>
    <t>Epoch 849</t>
  </si>
  <si>
    <t>Epoch 850</t>
  </si>
  <si>
    <t>Epoch 851</t>
  </si>
  <si>
    <t>Epoch 852</t>
  </si>
  <si>
    <t>Epoch 853</t>
  </si>
  <si>
    <t>Epoch 854</t>
  </si>
  <si>
    <t>Epoch 855</t>
  </si>
  <si>
    <t>Epoch 856</t>
  </si>
  <si>
    <t>Epoch 857</t>
  </si>
  <si>
    <t>Epoch 858</t>
  </si>
  <si>
    <t>Epoch 859</t>
  </si>
  <si>
    <t>Epoch 860</t>
  </si>
  <si>
    <t>Epoch 861</t>
  </si>
  <si>
    <t>Epoch 862</t>
  </si>
  <si>
    <t>Epoch 863</t>
  </si>
  <si>
    <t>Epoch 864</t>
  </si>
  <si>
    <t>Epoch 865</t>
  </si>
  <si>
    <t>Epoch 866</t>
  </si>
  <si>
    <t>Epoch 867</t>
  </si>
  <si>
    <t>Epoch 868</t>
  </si>
  <si>
    <t>Epoch 869</t>
  </si>
  <si>
    <t>Epoch 870</t>
  </si>
  <si>
    <t>Epoch 871</t>
  </si>
  <si>
    <t>Epoch 872</t>
  </si>
  <si>
    <t>Epoch 873</t>
  </si>
  <si>
    <t>Epoch 874</t>
  </si>
  <si>
    <t>Epoch 875</t>
  </si>
  <si>
    <t>Epoch 876</t>
  </si>
  <si>
    <t>Epoch 877</t>
  </si>
  <si>
    <t>Epoch 878</t>
  </si>
  <si>
    <t>Epoch 879</t>
  </si>
  <si>
    <t>Epoch 880</t>
  </si>
  <si>
    <t>Epoch 881</t>
  </si>
  <si>
    <t>Epoch 882</t>
  </si>
  <si>
    <t>Epoch 883</t>
  </si>
  <si>
    <t>Epoch 884</t>
  </si>
  <si>
    <t>Epoch 885</t>
  </si>
  <si>
    <t>Epoch 886</t>
  </si>
  <si>
    <t>Epoch 887</t>
  </si>
  <si>
    <t>Epoch 888</t>
  </si>
  <si>
    <t>Epoch 889</t>
  </si>
  <si>
    <t>Epoch 890</t>
  </si>
  <si>
    <t>Epoch 891</t>
  </si>
  <si>
    <t>Epoch 892</t>
  </si>
  <si>
    <t>Epoch 893</t>
  </si>
  <si>
    <t>Epoch 894</t>
  </si>
  <si>
    <t>Epoch 895</t>
  </si>
  <si>
    <t>Epoch 896</t>
  </si>
  <si>
    <t>Epoch 897</t>
  </si>
  <si>
    <t>Epoch 898</t>
  </si>
  <si>
    <t>Epoch 899</t>
  </si>
  <si>
    <t>Epoch 900</t>
  </si>
  <si>
    <t>Epoch 901</t>
  </si>
  <si>
    <t>Epoch 902</t>
  </si>
  <si>
    <t>Epoch 903</t>
  </si>
  <si>
    <t>Epoch 904</t>
  </si>
  <si>
    <t>Epoch 905</t>
  </si>
  <si>
    <t>Epoch 906</t>
  </si>
  <si>
    <t>Epoch 907</t>
  </si>
  <si>
    <t>Epoch 908</t>
  </si>
  <si>
    <t>Epoch 909</t>
  </si>
  <si>
    <t>Epoch 910</t>
  </si>
  <si>
    <t>Epoch 911</t>
  </si>
  <si>
    <t>Epoch 912</t>
  </si>
  <si>
    <t>Epoch 913</t>
  </si>
  <si>
    <t>Epoch 914</t>
  </si>
  <si>
    <t>Epoch 915</t>
  </si>
  <si>
    <t>Epoch 916</t>
  </si>
  <si>
    <t>Epoch 917</t>
  </si>
  <si>
    <t>Epoch 918</t>
  </si>
  <si>
    <t>Epoch 919</t>
  </si>
  <si>
    <t>Epoch 920</t>
  </si>
  <si>
    <t>Epoch 921</t>
  </si>
  <si>
    <t>Epoch 922</t>
  </si>
  <si>
    <t>Epoch 923</t>
  </si>
  <si>
    <t>Epoch 924</t>
  </si>
  <si>
    <t>Epoch 925</t>
  </si>
  <si>
    <t>Epoch 926</t>
  </si>
  <si>
    <t>Epoch 927</t>
  </si>
  <si>
    <t>Epoch 928</t>
  </si>
  <si>
    <t>Epoch 929</t>
  </si>
  <si>
    <t>Epoch 930</t>
  </si>
  <si>
    <t>Epoch 931</t>
  </si>
  <si>
    <t>Epoch 932</t>
  </si>
  <si>
    <t>Epoch 933</t>
  </si>
  <si>
    <t>Epoch 934</t>
  </si>
  <si>
    <t>Epoch 935</t>
  </si>
  <si>
    <t>Epoch 936</t>
  </si>
  <si>
    <t>Epoch 937</t>
  </si>
  <si>
    <t>Epoch 938</t>
  </si>
  <si>
    <t>Epoch 939</t>
  </si>
  <si>
    <t>Epoch 940</t>
  </si>
  <si>
    <t>Epoch 941</t>
  </si>
  <si>
    <t>Epoch 942</t>
  </si>
  <si>
    <t>Epoch 943</t>
  </si>
  <si>
    <t>Epoch 944</t>
  </si>
  <si>
    <t>Epoch 945</t>
  </si>
  <si>
    <t>Epoch 946</t>
  </si>
  <si>
    <t>Epoch 947</t>
  </si>
  <si>
    <t>Epoch 948</t>
  </si>
  <si>
    <t>Epoch 949</t>
  </si>
  <si>
    <t>Epoch 950</t>
  </si>
  <si>
    <t>Epoch 951</t>
  </si>
  <si>
    <t>Epoch 952</t>
  </si>
  <si>
    <t>Epoch 953</t>
  </si>
  <si>
    <t>Epoch 954</t>
  </si>
  <si>
    <t>Epoch 955</t>
  </si>
  <si>
    <t>Epoch 956</t>
  </si>
  <si>
    <t>Epoch 957</t>
  </si>
  <si>
    <t>Epoch 958</t>
  </si>
  <si>
    <t>Epoch 959</t>
  </si>
  <si>
    <t>Epoch 960</t>
  </si>
  <si>
    <t>Epoch 961</t>
  </si>
  <si>
    <t>Epoch 962</t>
  </si>
  <si>
    <t>Epoch 963</t>
  </si>
  <si>
    <t>Epoch 964</t>
  </si>
  <si>
    <t>Epoch 965</t>
  </si>
  <si>
    <t>Epoch 966</t>
  </si>
  <si>
    <t>Epoch 967</t>
  </si>
  <si>
    <t>Epoch 968</t>
  </si>
  <si>
    <t>Epoch 969</t>
  </si>
  <si>
    <t>Epoch 970</t>
  </si>
  <si>
    <t>Epoch 971</t>
  </si>
  <si>
    <t>Epoch 972</t>
  </si>
  <si>
    <t>Epoch 973</t>
  </si>
  <si>
    <t>Epoch 974</t>
  </si>
  <si>
    <t>Epoch 975</t>
  </si>
  <si>
    <t>Epoch 976</t>
  </si>
  <si>
    <t>Epoch 977</t>
  </si>
  <si>
    <t>Epoch 978</t>
  </si>
  <si>
    <t>Epoch 979</t>
  </si>
  <si>
    <t>Epoch 980</t>
  </si>
  <si>
    <t>Epoch 981</t>
  </si>
  <si>
    <t>Epoch 982</t>
  </si>
  <si>
    <t>Epoch 983</t>
  </si>
  <si>
    <t>Epoch 984</t>
  </si>
  <si>
    <t>Epoch 985</t>
  </si>
  <si>
    <t>Epoch 986</t>
  </si>
  <si>
    <t>Epoch 987</t>
  </si>
  <si>
    <t>Epoch 988</t>
  </si>
  <si>
    <t>Epoch 989</t>
  </si>
  <si>
    <t>Epoch 990</t>
  </si>
  <si>
    <t>Epoch 991</t>
  </si>
  <si>
    <t>Epoch 992</t>
  </si>
  <si>
    <t>Epoch 993</t>
  </si>
  <si>
    <t>Epoch 994</t>
  </si>
  <si>
    <t>Epoch 995</t>
  </si>
  <si>
    <t>Epoch 996</t>
  </si>
  <si>
    <t>Epoch 997</t>
  </si>
  <si>
    <t>Epoch 998</t>
  </si>
  <si>
    <t>Epoch 999</t>
  </si>
  <si>
    <t>Epoch 1000</t>
  </si>
  <si>
    <t>Epoch 1001</t>
  </si>
  <si>
    <t>Epoch 1002</t>
  </si>
  <si>
    <t>Epoch 1003</t>
  </si>
  <si>
    <t>Epoch 1004</t>
  </si>
  <si>
    <t>Epoch 1005</t>
  </si>
  <si>
    <t>Epoch 1006</t>
  </si>
  <si>
    <t>Epoch 1007</t>
  </si>
  <si>
    <t>Epoch 1008</t>
  </si>
  <si>
    <t>Epoch 1009</t>
  </si>
  <si>
    <t>Epoch 1010</t>
  </si>
  <si>
    <t>Epoch 1011</t>
  </si>
  <si>
    <t>Epoch 1012</t>
  </si>
  <si>
    <t>Epoch 1013</t>
  </si>
  <si>
    <t>Epoch 1014</t>
  </si>
  <si>
    <t>Epoch 1015</t>
  </si>
  <si>
    <t>Epoch 1016</t>
  </si>
  <si>
    <t>Epoch 1017</t>
  </si>
  <si>
    <t>Epoch 1018</t>
  </si>
  <si>
    <t>Epoch 1019</t>
  </si>
  <si>
    <t>Epoch 1020</t>
  </si>
  <si>
    <t>Epoch 1021</t>
  </si>
  <si>
    <t>Epoch 1022</t>
  </si>
  <si>
    <t>Epoch 1023</t>
  </si>
  <si>
    <t>Epoch 1024</t>
  </si>
  <si>
    <t>Epoch 1025</t>
  </si>
  <si>
    <t>Epoch 1026</t>
  </si>
  <si>
    <t>Epoch 1027</t>
  </si>
  <si>
    <t>Epoch 1028</t>
  </si>
  <si>
    <t>Epoch 1029</t>
  </si>
  <si>
    <t>Epoch 1030</t>
  </si>
  <si>
    <t>Epoch 1031</t>
  </si>
  <si>
    <t>Epoch 1032</t>
  </si>
  <si>
    <t>Epoch 1033</t>
  </si>
  <si>
    <t>Epoch 1034</t>
  </si>
  <si>
    <t>Epoch 1035</t>
  </si>
  <si>
    <t>Epoch 1036</t>
  </si>
  <si>
    <t>Epoch 1037</t>
  </si>
  <si>
    <t>Epoch 1038</t>
  </si>
  <si>
    <t>Epoch 1039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</si>
</sst>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000000"/>
    <numFmt numFmtId="168" formatCode="0.000000000"/>
    <numFmt numFmtId="169" formatCode="0.0000000000"/>
    <numFmt numFmtId="170" formatCode="_-* #,##0.00000000_-;\-* #,##0.000000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9C0006"/>
      <name val="Calibri"/>
      <family val="2"/>
      <scheme val="minor"/>
    </font>
    <font>
      <sz val="11"/>
      <color rgb="FF5B626B"/>
      <name val="Arial"/>
      <family val="2"/>
    </font>
    <font>
      <sz val="11"/>
      <color rgb="FF5B626B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</cellStyleXfs>
  <cellXfs count="70">
    <xf numFmtId="0" fontId="0" fillId="0" borderId="0" xfId="0"/>
    <xf numFmtId="43" fontId="0" fillId="0" borderId="0" xfId="1" applyFont="1"/>
    <xf numFmtId="2" fontId="0" fillId="0" borderId="0" xfId="0" applyNumberFormat="1"/>
    <xf numFmtId="167" fontId="0" fillId="0" borderId="0" xfId="0" applyNumberFormat="1"/>
    <xf numFmtId="2" fontId="6" fillId="6" borderId="0" xfId="6" applyNumberFormat="1" applyFont="1" applyAlignment="1">
      <alignment horizontal="center"/>
    </xf>
    <xf numFmtId="2" fontId="7" fillId="0" borderId="0" xfId="0" applyNumberFormat="1" applyFont="1"/>
    <xf numFmtId="2" fontId="7" fillId="4" borderId="0" xfId="4" applyNumberFormat="1" applyFont="1" applyAlignment="1">
      <alignment horizontal="center"/>
    </xf>
    <xf numFmtId="2" fontId="7" fillId="4" borderId="0" xfId="4" applyNumberFormat="1" applyFont="1"/>
    <xf numFmtId="164" fontId="7" fillId="4" borderId="0" xfId="4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3" fontId="7" fillId="0" borderId="0" xfId="1" applyFont="1" applyAlignment="1">
      <alignment horizontal="center"/>
    </xf>
    <xf numFmtId="43" fontId="7" fillId="8" borderId="0" xfId="1" applyFont="1" applyFill="1" applyAlignment="1">
      <alignment horizontal="center" vertical="center"/>
    </xf>
    <xf numFmtId="43" fontId="7" fillId="4" borderId="0" xfId="4" applyNumberFormat="1" applyFont="1" applyAlignment="1">
      <alignment horizontal="center"/>
    </xf>
    <xf numFmtId="43" fontId="8" fillId="5" borderId="0" xfId="5" applyNumberFormat="1" applyFont="1" applyAlignment="1">
      <alignment horizontal="center"/>
    </xf>
    <xf numFmtId="168" fontId="7" fillId="4" borderId="0" xfId="4" applyNumberFormat="1" applyFont="1"/>
    <xf numFmtId="2" fontId="7" fillId="4" borderId="0" xfId="4" applyNumberFormat="1" applyFont="1" applyAlignment="1">
      <alignment vertical="center"/>
    </xf>
    <xf numFmtId="169" fontId="7" fillId="4" borderId="0" xfId="4" applyNumberFormat="1" applyFont="1" applyAlignment="1">
      <alignment horizontal="center"/>
    </xf>
    <xf numFmtId="0" fontId="7" fillId="4" borderId="0" xfId="4" applyFont="1" applyAlignment="1">
      <alignment vertical="center"/>
    </xf>
    <xf numFmtId="166" fontId="7" fillId="4" borderId="0" xfId="4" applyNumberFormat="1" applyFont="1" applyAlignment="1">
      <alignment horizontal="center"/>
    </xf>
    <xf numFmtId="2" fontId="7" fillId="6" borderId="0" xfId="6" applyNumberFormat="1" applyFont="1" applyAlignment="1">
      <alignment horizontal="center"/>
    </xf>
    <xf numFmtId="168" fontId="7" fillId="4" borderId="0" xfId="4" applyNumberFormat="1" applyFont="1" applyAlignment="1">
      <alignment horizontal="center"/>
    </xf>
    <xf numFmtId="2" fontId="8" fillId="5" borderId="0" xfId="5" applyNumberFormat="1" applyFont="1" applyAlignment="1">
      <alignment horizontal="center"/>
    </xf>
    <xf numFmtId="0" fontId="7" fillId="0" borderId="0" xfId="0" applyFont="1"/>
    <xf numFmtId="43" fontId="7" fillId="0" borderId="0" xfId="1" applyFont="1"/>
    <xf numFmtId="167" fontId="7" fillId="0" borderId="0" xfId="0" applyNumberFormat="1" applyFont="1"/>
    <xf numFmtId="2" fontId="11" fillId="3" borderId="0" xfId="3" applyNumberFormat="1" applyFont="1"/>
    <xf numFmtId="2" fontId="9" fillId="2" borderId="0" xfId="2" applyNumberFormat="1" applyFont="1"/>
    <xf numFmtId="0" fontId="10" fillId="4" borderId="0" xfId="4" applyFont="1"/>
    <xf numFmtId="43" fontId="10" fillId="4" borderId="0" xfId="4" applyNumberFormat="1" applyFont="1"/>
    <xf numFmtId="170" fontId="10" fillId="4" borderId="0" xfId="4" applyNumberFormat="1" applyFont="1"/>
    <xf numFmtId="0" fontId="13" fillId="0" borderId="0" xfId="0" applyFont="1" applyAlignment="1">
      <alignment horizontal="left" vertical="center" wrapText="1"/>
    </xf>
    <xf numFmtId="43" fontId="12" fillId="0" borderId="0" xfId="1" applyFont="1" applyAlignment="1">
      <alignment horizontal="left" vertical="center" wrapText="1"/>
    </xf>
    <xf numFmtId="165" fontId="12" fillId="0" borderId="0" xfId="0" applyNumberFormat="1" applyFont="1" applyAlignment="1">
      <alignment horizontal="left" vertical="center" wrapText="1"/>
    </xf>
    <xf numFmtId="165" fontId="7" fillId="4" borderId="0" xfId="4" applyNumberFormat="1" applyFont="1" applyAlignment="1">
      <alignment horizontal="center"/>
    </xf>
    <xf numFmtId="43" fontId="7" fillId="9" borderId="0" xfId="7" applyNumberFormat="1" applyFont="1" applyAlignment="1">
      <alignment horizontal="center"/>
    </xf>
    <xf numFmtId="43" fontId="7" fillId="9" borderId="0" xfId="7" applyNumberFormat="1" applyFont="1" applyAlignment="1"/>
    <xf numFmtId="2" fontId="7" fillId="0" borderId="0" xfId="0" applyNumberFormat="1" applyFont="1" applyBorder="1"/>
    <xf numFmtId="2" fontId="7" fillId="4" borderId="0" xfId="4" applyNumberFormat="1" applyFont="1" applyBorder="1" applyAlignment="1">
      <alignment horizontal="center"/>
    </xf>
    <xf numFmtId="2" fontId="7" fillId="4" borderId="0" xfId="4" applyNumberFormat="1" applyFont="1" applyBorder="1"/>
    <xf numFmtId="164" fontId="7" fillId="4" borderId="0" xfId="4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43" fontId="7" fillId="0" borderId="0" xfId="1" applyFont="1" applyBorder="1" applyAlignment="1">
      <alignment horizontal="center"/>
    </xf>
    <xf numFmtId="43" fontId="7" fillId="4" borderId="0" xfId="4" applyNumberFormat="1" applyFont="1" applyBorder="1" applyAlignment="1">
      <alignment horizontal="center"/>
    </xf>
    <xf numFmtId="43" fontId="8" fillId="5" borderId="0" xfId="5" applyNumberFormat="1" applyFont="1" applyBorder="1" applyAlignment="1">
      <alignment horizontal="center"/>
    </xf>
    <xf numFmtId="168" fontId="7" fillId="4" borderId="0" xfId="4" applyNumberFormat="1" applyFont="1" applyBorder="1"/>
    <xf numFmtId="169" fontId="7" fillId="4" borderId="0" xfId="4" applyNumberFormat="1" applyFont="1" applyBorder="1" applyAlignment="1">
      <alignment horizontal="center"/>
    </xf>
    <xf numFmtId="166" fontId="7" fillId="4" borderId="0" xfId="4" applyNumberFormat="1" applyFont="1" applyBorder="1" applyAlignment="1">
      <alignment horizontal="center"/>
    </xf>
    <xf numFmtId="2" fontId="7" fillId="6" borderId="0" xfId="6" applyNumberFormat="1" applyFont="1" applyBorder="1" applyAlignment="1">
      <alignment horizontal="center"/>
    </xf>
    <xf numFmtId="165" fontId="7" fillId="4" borderId="0" xfId="4" applyNumberFormat="1" applyFont="1" applyBorder="1" applyAlignment="1">
      <alignment horizontal="center"/>
    </xf>
    <xf numFmtId="2" fontId="7" fillId="0" borderId="1" xfId="0" applyNumberFormat="1" applyFont="1" applyBorder="1"/>
    <xf numFmtId="2" fontId="7" fillId="0" borderId="2" xfId="0" applyNumberFormat="1" applyFont="1" applyBorder="1"/>
    <xf numFmtId="2" fontId="7" fillId="4" borderId="1" xfId="4" applyNumberFormat="1" applyFont="1" applyBorder="1"/>
    <xf numFmtId="2" fontId="6" fillId="6" borderId="2" xfId="6" applyNumberFormat="1" applyFont="1" applyBorder="1" applyAlignment="1">
      <alignment horizontal="center"/>
    </xf>
    <xf numFmtId="43" fontId="7" fillId="8" borderId="2" xfId="1" applyFont="1" applyFill="1" applyBorder="1" applyAlignment="1">
      <alignment horizontal="center" vertical="center"/>
    </xf>
    <xf numFmtId="43" fontId="7" fillId="0" borderId="2" xfId="1" applyFont="1" applyBorder="1" applyAlignment="1">
      <alignment horizontal="center"/>
    </xf>
    <xf numFmtId="2" fontId="0" fillId="0" borderId="2" xfId="0" applyNumberFormat="1" applyBorder="1"/>
    <xf numFmtId="2" fontId="7" fillId="4" borderId="1" xfId="4" applyNumberFormat="1" applyFont="1" applyBorder="1" applyAlignment="1">
      <alignment vertical="center"/>
    </xf>
    <xf numFmtId="0" fontId="7" fillId="4" borderId="1" xfId="4" applyFont="1" applyBorder="1" applyAlignment="1">
      <alignment vertical="center"/>
    </xf>
    <xf numFmtId="2" fontId="7" fillId="0" borderId="2" xfId="0" applyNumberFormat="1" applyFont="1" applyBorder="1" applyAlignment="1">
      <alignment horizontal="center"/>
    </xf>
    <xf numFmtId="0" fontId="7" fillId="4" borderId="3" xfId="4" applyFont="1" applyBorder="1" applyAlignment="1">
      <alignment vertical="center"/>
    </xf>
    <xf numFmtId="168" fontId="7" fillId="4" borderId="4" xfId="4" applyNumberFormat="1" applyFont="1" applyBorder="1" applyAlignment="1">
      <alignment horizontal="center"/>
    </xf>
    <xf numFmtId="2" fontId="7" fillId="4" borderId="4" xfId="4" applyNumberFormat="1" applyFont="1" applyBorder="1"/>
    <xf numFmtId="2" fontId="7" fillId="0" borderId="4" xfId="0" applyNumberFormat="1" applyFont="1" applyBorder="1"/>
    <xf numFmtId="2" fontId="8" fillId="5" borderId="4" xfId="5" applyNumberFormat="1" applyFont="1" applyBorder="1" applyAlignment="1">
      <alignment horizontal="center"/>
    </xf>
    <xf numFmtId="2" fontId="7" fillId="0" borderId="5" xfId="0" applyNumberFormat="1" applyFont="1" applyBorder="1"/>
    <xf numFmtId="2" fontId="7" fillId="7" borderId="6" xfId="0" applyNumberFormat="1" applyFont="1" applyFill="1" applyBorder="1" applyAlignment="1">
      <alignment horizontal="center"/>
    </xf>
    <xf numFmtId="2" fontId="7" fillId="7" borderId="7" xfId="0" applyNumberFormat="1" applyFont="1" applyFill="1" applyBorder="1" applyAlignment="1">
      <alignment horizontal="center"/>
    </xf>
    <xf numFmtId="2" fontId="7" fillId="7" borderId="8" xfId="0" applyNumberFormat="1" applyFont="1" applyFill="1" applyBorder="1" applyAlignment="1">
      <alignment horizontal="center"/>
    </xf>
    <xf numFmtId="0" fontId="9" fillId="2" borderId="0" xfId="2" applyFont="1" applyAlignment="1">
      <alignment horizontal="center"/>
    </xf>
    <xf numFmtId="2" fontId="7" fillId="7" borderId="0" xfId="0" applyNumberFormat="1" applyFont="1" applyFill="1" applyAlignment="1">
      <alignment horizontal="center"/>
    </xf>
  </cellXfs>
  <cellStyles count="8">
    <cellStyle name="20% - Accent2" xfId="4" builtinId="34"/>
    <cellStyle name="20% - Accent6" xfId="6" builtinId="50"/>
    <cellStyle name="40% - Accent6" xfId="7" builtinId="51"/>
    <cellStyle name="Accent6" xfId="5" builtinId="49"/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assignment probability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30571995494028E-2"/>
          <c:y val="0.1344236229415105"/>
          <c:w val="0.92913660302266143"/>
          <c:h val="0.82424016418731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8"/>
                <c:pt idx="7">
                  <c:v>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0.00</c:formatCode>
                <c:ptCount val="192"/>
                <c:pt idx="0">
                  <c:v>14.567563673616768</c:v>
                </c:pt>
                <c:pt idx="1">
                  <c:v>28.06824833762392</c:v>
                </c:pt>
                <c:pt idx="2">
                  <c:v>27.034745104806753</c:v>
                </c:pt>
                <c:pt idx="3">
                  <c:v>17.355876413730094</c:v>
                </c:pt>
                <c:pt idx="4">
                  <c:v>8.3548878158549247</c:v>
                </c:pt>
                <c:pt idx="5">
                  <c:v>3.2168677375215928</c:v>
                </c:pt>
                <c:pt idx="6">
                  <c:v>1.0319366654482531</c:v>
                </c:pt>
                <c:pt idx="7">
                  <c:v>0.28368382574758971</c:v>
                </c:pt>
                <c:pt idx="8">
                  <c:v>6.8223284414685822E-2</c:v>
                </c:pt>
                <c:pt idx="9">
                  <c:v>1.4580975947331168E-2</c:v>
                </c:pt>
                <c:pt idx="10">
                  <c:v>2.8040870911179155E-3</c:v>
                </c:pt>
                <c:pt idx="11">
                  <c:v>4.9013094509485922E-4</c:v>
                </c:pt>
                <c:pt idx="12">
                  <c:v>7.8514988911405998E-5</c:v>
                </c:pt>
                <c:pt idx="13">
                  <c:v>1.1607515839809243E-5</c:v>
                </c:pt>
                <c:pt idx="14">
                  <c:v>1.5931242948834773E-6</c:v>
                </c:pt>
                <c:pt idx="15">
                  <c:v>2.040352202584074E-7</c:v>
                </c:pt>
                <c:pt idx="16">
                  <c:v>2.4492899874448671E-8</c:v>
                </c:pt>
                <c:pt idx="17">
                  <c:v>2.7666525645942198E-9</c:v>
                </c:pt>
                <c:pt idx="18">
                  <c:v>2.9508948020106767E-10</c:v>
                </c:pt>
                <c:pt idx="19">
                  <c:v>2.9811236217346114E-11</c:v>
                </c:pt>
                <c:pt idx="20">
                  <c:v>2.8604745029067236E-12</c:v>
                </c:pt>
                <c:pt idx="21">
                  <c:v>2.6134553770217628E-13</c:v>
                </c:pt>
                <c:pt idx="22">
                  <c:v>2.2787511667687301E-14</c:v>
                </c:pt>
                <c:pt idx="23">
                  <c:v>1.900123096406838E-15</c:v>
                </c:pt>
                <c:pt idx="24">
                  <c:v>1.5180683226651201E-16</c:v>
                </c:pt>
                <c:pt idx="25">
                  <c:v>1.1640731350547201E-17</c:v>
                </c:pt>
                <c:pt idx="26">
                  <c:v>8.5811203059701002E-19</c:v>
                </c:pt>
                <c:pt idx="27">
                  <c:v>6.0901136092715703E-20</c:v>
                </c:pt>
                <c:pt idx="28">
                  <c:v>4.166972236254576E-21</c:v>
                </c:pt>
                <c:pt idx="29">
                  <c:v>2.7522248349256583E-22</c:v>
                </c:pt>
                <c:pt idx="30">
                  <c:v>1.7568391156424062E-23</c:v>
                </c:pt>
                <c:pt idx="31">
                  <c:v>1.08504475971499E-24</c:v>
                </c:pt>
                <c:pt idx="32">
                  <c:v>6.4905728541144E-26</c:v>
                </c:pt>
                <c:pt idx="33">
                  <c:v>3.7641109962186046E-27</c:v>
                </c:pt>
                <c:pt idx="34">
                  <c:v>2.1182869751234995E-28</c:v>
                </c:pt>
                <c:pt idx="35">
                  <c:v>1.1577798388145695E-29</c:v>
                </c:pt>
                <c:pt idx="36">
                  <c:v>6.1509278555414721E-31</c:v>
                </c:pt>
                <c:pt idx="37">
                  <c:v>3.1788055390872417E-32</c:v>
                </c:pt>
                <c:pt idx="38">
                  <c:v>1.5992387252031834E-33</c:v>
                </c:pt>
                <c:pt idx="39">
                  <c:v>7.8377153226672384E-35</c:v>
                </c:pt>
                <c:pt idx="40">
                  <c:v>3.7443645990365704E-36</c:v>
                </c:pt>
                <c:pt idx="41">
                  <c:v>1.7448204109561388E-37</c:v>
                </c:pt>
                <c:pt idx="42">
                  <c:v>7.9353430188402538E-39</c:v>
                </c:pt>
                <c:pt idx="43">
                  <c:v>3.5242709849342142E-40</c:v>
                </c:pt>
                <c:pt idx="44">
                  <c:v>1.5293131644094423E-41</c:v>
                </c:pt>
                <c:pt idx="45">
                  <c:v>6.4874117998246826E-43</c:v>
                </c:pt>
                <c:pt idx="46">
                  <c:v>2.6915900394098407E-44</c:v>
                </c:pt>
                <c:pt idx="47">
                  <c:v>1.0927329457612658E-45</c:v>
                </c:pt>
                <c:pt idx="48">
                  <c:v>4.342936383963887E-47</c:v>
                </c:pt>
                <c:pt idx="49">
                  <c:v>1.690463201725139E-48</c:v>
                </c:pt>
                <c:pt idx="50">
                  <c:v>6.4470597735660414E-50</c:v>
                </c:pt>
                <c:pt idx="51">
                  <c:v>2.4100448614208965E-51</c:v>
                </c:pt>
                <c:pt idx="52">
                  <c:v>8.8341139317085998E-53</c:v>
                </c:pt>
                <c:pt idx="53">
                  <c:v>3.1764054045490458E-54</c:v>
                </c:pt>
                <c:pt idx="54">
                  <c:v>1.1207236425317635E-55</c:v>
                </c:pt>
                <c:pt idx="55">
                  <c:v>3.8815015095393424E-57</c:v>
                </c:pt>
                <c:pt idx="56">
                  <c:v>1.3200280976260445E-58</c:v>
                </c:pt>
                <c:pt idx="57">
                  <c:v>4.4094789262448137E-60</c:v>
                </c:pt>
                <c:pt idx="58">
                  <c:v>1.4472571971352294E-61</c:v>
                </c:pt>
                <c:pt idx="59">
                  <c:v>4.6686102095912032E-63</c:v>
                </c:pt>
                <c:pt idx="60">
                  <c:v>1.4805999262127425E-64</c:v>
                </c:pt>
                <c:pt idx="61">
                  <c:v>4.6176039002677111E-66</c:v>
                </c:pt>
                <c:pt idx="62">
                  <c:v>1.41658025587424E-67</c:v>
                </c:pt>
                <c:pt idx="63">
                  <c:v>4.2758673391293139E-69</c:v>
                </c:pt>
                <c:pt idx="64">
                  <c:v>1.2702090611007169E-70</c:v>
                </c:pt>
                <c:pt idx="65">
                  <c:v>3.7144982515252771E-72</c:v>
                </c:pt>
                <c:pt idx="66">
                  <c:v>1.0695518958633264E-73</c:v>
                </c:pt>
                <c:pt idx="67">
                  <c:v>3.0330530698456329E-75</c:v>
                </c:pt>
                <c:pt idx="68">
                  <c:v>8.4728855073146516E-77</c:v>
                </c:pt>
                <c:pt idx="69">
                  <c:v>2.3321139127791256E-78</c:v>
                </c:pt>
                <c:pt idx="70">
                  <c:v>6.3259606207237919E-80</c:v>
                </c:pt>
                <c:pt idx="71">
                  <c:v>1.6914148195672897E-81</c:v>
                </c:pt>
                <c:pt idx="72">
                  <c:v>4.4586855320794227E-83</c:v>
                </c:pt>
                <c:pt idx="73">
                  <c:v>1.1589918523897887E-84</c:v>
                </c:pt>
                <c:pt idx="74">
                  <c:v>2.9713392209116345E-86</c:v>
                </c:pt>
                <c:pt idx="75">
                  <c:v>7.5145278263620376E-88</c:v>
                </c:pt>
                <c:pt idx="76">
                  <c:v>1.8750202486101125E-89</c:v>
                </c:pt>
                <c:pt idx="77">
                  <c:v>4.6167909186750362E-91</c:v>
                </c:pt>
                <c:pt idx="78">
                  <c:v>1.1219607583029504E-92</c:v>
                </c:pt>
                <c:pt idx="79">
                  <c:v>2.6914710445479785E-94</c:v>
                </c:pt>
                <c:pt idx="80">
                  <c:v>6.3744968955753226E-96</c:v>
                </c:pt>
                <c:pt idx="81">
                  <c:v>1.4907819207389325E-97</c:v>
                </c:pt>
                <c:pt idx="82">
                  <c:v>3.4431861311124784E-99</c:v>
                </c:pt>
                <c:pt idx="83">
                  <c:v>7.8550623532462248E-101</c:v>
                </c:pt>
                <c:pt idx="84">
                  <c:v>1.7702905580102537E-102</c:v>
                </c:pt>
                <c:pt idx="85">
                  <c:v>3.9419107139779128E-104</c:v>
                </c:pt>
                <c:pt idx="86">
                  <c:v>8.6735407096596297E-106</c:v>
                </c:pt>
                <c:pt idx="87">
                  <c:v>1.88613238317686E-107</c:v>
                </c:pt>
                <c:pt idx="88">
                  <c:v>4.054071426994757E-109</c:v>
                </c:pt>
                <c:pt idx="89">
                  <c:v>8.6141049718439703E-111</c:v>
                </c:pt>
                <c:pt idx="90">
                  <c:v>1.8096028619630807E-112</c:v>
                </c:pt>
                <c:pt idx="91">
                  <c:v>3.7589308805212422E-114</c:v>
                </c:pt>
                <c:pt idx="92">
                  <c:v>7.7215730455497834E-116</c:v>
                </c:pt>
                <c:pt idx="93">
                  <c:v>1.5687686467942345E-117</c:v>
                </c:pt>
                <c:pt idx="94">
                  <c:v>3.1526364067426085E-119</c:v>
                </c:pt>
                <c:pt idx="95">
                  <c:v>6.2675798267924206E-121</c:v>
                </c:pt>
                <c:pt idx="96">
                  <c:v>1.2327782615174258E-122</c:v>
                </c:pt>
                <c:pt idx="97">
                  <c:v>2.3992542539753459E-124</c:v>
                </c:pt>
                <c:pt idx="98">
                  <c:v>4.6208293670182481E-126</c:v>
                </c:pt>
                <c:pt idx="99">
                  <c:v>8.807672232641999E-128</c:v>
                </c:pt>
                <c:pt idx="100">
                  <c:v>1.6616678050435695E-129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8-4F6A-BF33-2456482E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87631"/>
        <c:axId val="529170415"/>
      </c:scatterChart>
      <c:valAx>
        <c:axId val="7710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0415"/>
        <c:crosses val="autoZero"/>
        <c:crossBetween val="midCat"/>
      </c:valAx>
      <c:valAx>
        <c:axId val="5291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assignment probability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30571995494028E-2"/>
          <c:y val="0.1344236229415105"/>
          <c:w val="0.92913660302266143"/>
          <c:h val="0.82424016418731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8"/>
                <c:pt idx="7">
                  <c:v>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0.00</c:formatCode>
                <c:ptCount val="192"/>
                <c:pt idx="0">
                  <c:v>14.567563673616768</c:v>
                </c:pt>
                <c:pt idx="1">
                  <c:v>28.06824833762392</c:v>
                </c:pt>
                <c:pt idx="2">
                  <c:v>27.034745104806753</c:v>
                </c:pt>
                <c:pt idx="3">
                  <c:v>17.355876413730094</c:v>
                </c:pt>
                <c:pt idx="4">
                  <c:v>8.3548878158549247</c:v>
                </c:pt>
                <c:pt idx="5">
                  <c:v>3.2168677375215928</c:v>
                </c:pt>
                <c:pt idx="6">
                  <c:v>1.0319366654482531</c:v>
                </c:pt>
                <c:pt idx="7">
                  <c:v>0.28368382574758971</c:v>
                </c:pt>
                <c:pt idx="8">
                  <c:v>6.8223284414685822E-2</c:v>
                </c:pt>
                <c:pt idx="9">
                  <c:v>1.4580975947331168E-2</c:v>
                </c:pt>
                <c:pt idx="10">
                  <c:v>2.8040870911179155E-3</c:v>
                </c:pt>
                <c:pt idx="11">
                  <c:v>4.9013094509485922E-4</c:v>
                </c:pt>
                <c:pt idx="12">
                  <c:v>7.8514988911405998E-5</c:v>
                </c:pt>
                <c:pt idx="13">
                  <c:v>1.1607515839809243E-5</c:v>
                </c:pt>
                <c:pt idx="14">
                  <c:v>1.5931242948834773E-6</c:v>
                </c:pt>
                <c:pt idx="15">
                  <c:v>2.040352202584074E-7</c:v>
                </c:pt>
                <c:pt idx="16">
                  <c:v>2.4492899874448671E-8</c:v>
                </c:pt>
                <c:pt idx="17">
                  <c:v>2.7666525645942198E-9</c:v>
                </c:pt>
                <c:pt idx="18">
                  <c:v>2.9508948020106767E-10</c:v>
                </c:pt>
                <c:pt idx="19">
                  <c:v>2.9811236217346114E-11</c:v>
                </c:pt>
                <c:pt idx="20">
                  <c:v>2.8604745029067236E-12</c:v>
                </c:pt>
                <c:pt idx="21">
                  <c:v>2.6134553770217628E-13</c:v>
                </c:pt>
                <c:pt idx="22">
                  <c:v>2.2787511667687301E-14</c:v>
                </c:pt>
                <c:pt idx="23">
                  <c:v>1.900123096406838E-15</c:v>
                </c:pt>
                <c:pt idx="24">
                  <c:v>1.5180683226651201E-16</c:v>
                </c:pt>
                <c:pt idx="25">
                  <c:v>1.1640731350547201E-17</c:v>
                </c:pt>
                <c:pt idx="26">
                  <c:v>8.5811203059701002E-19</c:v>
                </c:pt>
                <c:pt idx="27">
                  <c:v>6.0901136092715703E-20</c:v>
                </c:pt>
                <c:pt idx="28">
                  <c:v>4.166972236254576E-21</c:v>
                </c:pt>
                <c:pt idx="29">
                  <c:v>2.7522248349256583E-22</c:v>
                </c:pt>
                <c:pt idx="30">
                  <c:v>1.7568391156424062E-23</c:v>
                </c:pt>
                <c:pt idx="31">
                  <c:v>1.08504475971499E-24</c:v>
                </c:pt>
                <c:pt idx="32">
                  <c:v>6.4905728541144E-26</c:v>
                </c:pt>
                <c:pt idx="33">
                  <c:v>3.7641109962186046E-27</c:v>
                </c:pt>
                <c:pt idx="34">
                  <c:v>2.1182869751234995E-28</c:v>
                </c:pt>
                <c:pt idx="35">
                  <c:v>1.1577798388145695E-29</c:v>
                </c:pt>
                <c:pt idx="36">
                  <c:v>6.1509278555414721E-31</c:v>
                </c:pt>
                <c:pt idx="37">
                  <c:v>3.1788055390872417E-32</c:v>
                </c:pt>
                <c:pt idx="38">
                  <c:v>1.5992387252031834E-33</c:v>
                </c:pt>
                <c:pt idx="39">
                  <c:v>7.8377153226672384E-35</c:v>
                </c:pt>
                <c:pt idx="40">
                  <c:v>3.7443645990365704E-36</c:v>
                </c:pt>
                <c:pt idx="41">
                  <c:v>1.7448204109561388E-37</c:v>
                </c:pt>
                <c:pt idx="42">
                  <c:v>7.9353430188402538E-39</c:v>
                </c:pt>
                <c:pt idx="43">
                  <c:v>3.5242709849342142E-40</c:v>
                </c:pt>
                <c:pt idx="44">
                  <c:v>1.5293131644094423E-41</c:v>
                </c:pt>
                <c:pt idx="45">
                  <c:v>6.4874117998246826E-43</c:v>
                </c:pt>
                <c:pt idx="46">
                  <c:v>2.6915900394098407E-44</c:v>
                </c:pt>
                <c:pt idx="47">
                  <c:v>1.0927329457612658E-45</c:v>
                </c:pt>
                <c:pt idx="48">
                  <c:v>4.342936383963887E-47</c:v>
                </c:pt>
                <c:pt idx="49">
                  <c:v>1.690463201725139E-48</c:v>
                </c:pt>
                <c:pt idx="50">
                  <c:v>6.4470597735660414E-50</c:v>
                </c:pt>
                <c:pt idx="51">
                  <c:v>2.4100448614208965E-51</c:v>
                </c:pt>
                <c:pt idx="52">
                  <c:v>8.8341139317085998E-53</c:v>
                </c:pt>
                <c:pt idx="53">
                  <c:v>3.1764054045490458E-54</c:v>
                </c:pt>
                <c:pt idx="54">
                  <c:v>1.1207236425317635E-55</c:v>
                </c:pt>
                <c:pt idx="55">
                  <c:v>3.8815015095393424E-57</c:v>
                </c:pt>
                <c:pt idx="56">
                  <c:v>1.3200280976260445E-58</c:v>
                </c:pt>
                <c:pt idx="57">
                  <c:v>4.4094789262448137E-60</c:v>
                </c:pt>
                <c:pt idx="58">
                  <c:v>1.4472571971352294E-61</c:v>
                </c:pt>
                <c:pt idx="59">
                  <c:v>4.6686102095912032E-63</c:v>
                </c:pt>
                <c:pt idx="60">
                  <c:v>1.4805999262127425E-64</c:v>
                </c:pt>
                <c:pt idx="61">
                  <c:v>4.6176039002677111E-66</c:v>
                </c:pt>
                <c:pt idx="62">
                  <c:v>1.41658025587424E-67</c:v>
                </c:pt>
                <c:pt idx="63">
                  <c:v>4.2758673391293139E-69</c:v>
                </c:pt>
                <c:pt idx="64">
                  <c:v>1.2702090611007169E-70</c:v>
                </c:pt>
                <c:pt idx="65">
                  <c:v>3.7144982515252771E-72</c:v>
                </c:pt>
                <c:pt idx="66">
                  <c:v>1.0695518958633264E-73</c:v>
                </c:pt>
                <c:pt idx="67">
                  <c:v>3.0330530698456329E-75</c:v>
                </c:pt>
                <c:pt idx="68">
                  <c:v>8.4728855073146516E-77</c:v>
                </c:pt>
                <c:pt idx="69">
                  <c:v>2.3321139127791256E-78</c:v>
                </c:pt>
                <c:pt idx="70">
                  <c:v>6.3259606207237919E-80</c:v>
                </c:pt>
                <c:pt idx="71">
                  <c:v>1.6914148195672897E-81</c:v>
                </c:pt>
                <c:pt idx="72">
                  <c:v>4.4586855320794227E-83</c:v>
                </c:pt>
                <c:pt idx="73">
                  <c:v>1.1589918523897887E-84</c:v>
                </c:pt>
                <c:pt idx="74">
                  <c:v>2.9713392209116345E-86</c:v>
                </c:pt>
                <c:pt idx="75">
                  <c:v>7.5145278263620376E-88</c:v>
                </c:pt>
                <c:pt idx="76">
                  <c:v>1.8750202486101125E-89</c:v>
                </c:pt>
                <c:pt idx="77">
                  <c:v>4.6167909186750362E-91</c:v>
                </c:pt>
                <c:pt idx="78">
                  <c:v>1.1219607583029504E-92</c:v>
                </c:pt>
                <c:pt idx="79">
                  <c:v>2.6914710445479785E-94</c:v>
                </c:pt>
                <c:pt idx="80">
                  <c:v>6.3744968955753226E-96</c:v>
                </c:pt>
                <c:pt idx="81">
                  <c:v>1.4907819207389325E-97</c:v>
                </c:pt>
                <c:pt idx="82">
                  <c:v>3.4431861311124784E-99</c:v>
                </c:pt>
                <c:pt idx="83">
                  <c:v>7.8550623532462248E-101</c:v>
                </c:pt>
                <c:pt idx="84">
                  <c:v>1.7702905580102537E-102</c:v>
                </c:pt>
                <c:pt idx="85">
                  <c:v>3.9419107139779128E-104</c:v>
                </c:pt>
                <c:pt idx="86">
                  <c:v>8.6735407096596297E-106</c:v>
                </c:pt>
                <c:pt idx="87">
                  <c:v>1.88613238317686E-107</c:v>
                </c:pt>
                <c:pt idx="88">
                  <c:v>4.054071426994757E-109</c:v>
                </c:pt>
                <c:pt idx="89">
                  <c:v>8.6141049718439703E-111</c:v>
                </c:pt>
                <c:pt idx="90">
                  <c:v>1.8096028619630807E-112</c:v>
                </c:pt>
                <c:pt idx="91">
                  <c:v>3.7589308805212422E-114</c:v>
                </c:pt>
                <c:pt idx="92">
                  <c:v>7.7215730455497834E-116</c:v>
                </c:pt>
                <c:pt idx="93">
                  <c:v>1.5687686467942345E-117</c:v>
                </c:pt>
                <c:pt idx="94">
                  <c:v>3.1526364067426085E-119</c:v>
                </c:pt>
                <c:pt idx="95">
                  <c:v>6.2675798267924206E-121</c:v>
                </c:pt>
                <c:pt idx="96">
                  <c:v>1.2327782615174258E-122</c:v>
                </c:pt>
                <c:pt idx="97">
                  <c:v>2.3992542539753459E-124</c:v>
                </c:pt>
                <c:pt idx="98">
                  <c:v>4.6208293670182481E-126</c:v>
                </c:pt>
                <c:pt idx="99">
                  <c:v>8.807672232641999E-128</c:v>
                </c:pt>
                <c:pt idx="100">
                  <c:v>1.6616678050435695E-129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0-41BD-9386-EB8F14382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87631"/>
        <c:axId val="529170415"/>
      </c:scatterChart>
      <c:valAx>
        <c:axId val="7710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0415"/>
        <c:crosses val="autoZero"/>
        <c:crossBetween val="midCat"/>
      </c:valAx>
      <c:valAx>
        <c:axId val="5291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Reserves/Rewards over time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'Reserves-Rewards'!$D$1</c:f>
              <c:strCache>
                <c:ptCount val="1"/>
                <c:pt idx="0">
                  <c:v>Rewards after taxes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'Reserves-Rewards'!$D$2:$D$830</c:f>
              <c:numCache>
                <c:formatCode>_(* #,##0.00_);_(* \(#,##0.00\);_(* "-"??_);_(@_)</c:formatCode>
                <c:ptCount val="829"/>
                <c:pt idx="0">
                  <c:v>31920000</c:v>
                </c:pt>
                <c:pt idx="1">
                  <c:v>31824240</c:v>
                </c:pt>
                <c:pt idx="2">
                  <c:v>31728767.280000001</c:v>
                </c:pt>
                <c:pt idx="3">
                  <c:v>31633580.978160001</c:v>
                </c:pt>
                <c:pt idx="4">
                  <c:v>31538680.235225517</c:v>
                </c:pt>
                <c:pt idx="5">
                  <c:v>31444064.194519848</c:v>
                </c:pt>
                <c:pt idx="6">
                  <c:v>31349732.001936283</c:v>
                </c:pt>
                <c:pt idx="7">
                  <c:v>31255682.805930473</c:v>
                </c:pt>
                <c:pt idx="8">
                  <c:v>31161915.757512685</c:v>
                </c:pt>
                <c:pt idx="9">
                  <c:v>31068430.010240138</c:v>
                </c:pt>
                <c:pt idx="10">
                  <c:v>30975224.72020942</c:v>
                </c:pt>
                <c:pt idx="11">
                  <c:v>30882299.046048798</c:v>
                </c:pt>
                <c:pt idx="12">
                  <c:v>30789652.148910649</c:v>
                </c:pt>
                <c:pt idx="13">
                  <c:v>30697283.19246392</c:v>
                </c:pt>
                <c:pt idx="14">
                  <c:v>30605191.342886526</c:v>
                </c:pt>
                <c:pt idx="15">
                  <c:v>30513375.768857863</c:v>
                </c:pt>
                <c:pt idx="16">
                  <c:v>30421835.641551286</c:v>
                </c:pt>
                <c:pt idx="17">
                  <c:v>30330570.134626634</c:v>
                </c:pt>
                <c:pt idx="18">
                  <c:v>30239578.424222756</c:v>
                </c:pt>
                <c:pt idx="19">
                  <c:v>30148859.688950088</c:v>
                </c:pt>
                <c:pt idx="20">
                  <c:v>30058413.109883238</c:v>
                </c:pt>
                <c:pt idx="21">
                  <c:v>29968237.87055359</c:v>
                </c:pt>
                <c:pt idx="22">
                  <c:v>29878333.156941928</c:v>
                </c:pt>
                <c:pt idx="23">
                  <c:v>29788698.157471105</c:v>
                </c:pt>
                <c:pt idx="24">
                  <c:v>29699332.06299869</c:v>
                </c:pt>
                <c:pt idx="25">
                  <c:v>29610234.066809699</c:v>
                </c:pt>
                <c:pt idx="26">
                  <c:v>29521403.364609268</c:v>
                </c:pt>
                <c:pt idx="27">
                  <c:v>29432839.154515442</c:v>
                </c:pt>
                <c:pt idx="28">
                  <c:v>29344540.637051895</c:v>
                </c:pt>
                <c:pt idx="29">
                  <c:v>29256507.015140742</c:v>
                </c:pt>
                <c:pt idx="30">
                  <c:v>29168737.494095314</c:v>
                </c:pt>
                <c:pt idx="31">
                  <c:v>29081231.281613037</c:v>
                </c:pt>
                <c:pt idx="32">
                  <c:v>28993987.587768193</c:v>
                </c:pt>
                <c:pt idx="33">
                  <c:v>28907005.625004888</c:v>
                </c:pt>
                <c:pt idx="34">
                  <c:v>28820284.608129874</c:v>
                </c:pt>
                <c:pt idx="35">
                  <c:v>28733823.754305482</c:v>
                </c:pt>
                <c:pt idx="36">
                  <c:v>28647622.283042565</c:v>
                </c:pt>
                <c:pt idx="37">
                  <c:v>28561679.416193441</c:v>
                </c:pt>
                <c:pt idx="38">
                  <c:v>28475994.377944853</c:v>
                </c:pt>
                <c:pt idx="39">
                  <c:v>28390566.394811019</c:v>
                </c:pt>
                <c:pt idx="40">
                  <c:v>28305394.695626587</c:v>
                </c:pt>
                <c:pt idx="41">
                  <c:v>28220478.511539713</c:v>
                </c:pt>
                <c:pt idx="42">
                  <c:v>28135817.07600509</c:v>
                </c:pt>
                <c:pt idx="43">
                  <c:v>28051409.624777067</c:v>
                </c:pt>
                <c:pt idx="44">
                  <c:v>27967255.395902742</c:v>
                </c:pt>
                <c:pt idx="45">
                  <c:v>27883353.629715033</c:v>
                </c:pt>
                <c:pt idx="46">
                  <c:v>27799703.568825886</c:v>
                </c:pt>
                <c:pt idx="47">
                  <c:v>27716304.458119407</c:v>
                </c:pt>
                <c:pt idx="48">
                  <c:v>27633155.544745047</c:v>
                </c:pt>
                <c:pt idx="49">
                  <c:v>27550256.078110814</c:v>
                </c:pt>
                <c:pt idx="50">
                  <c:v>27467605.309876479</c:v>
                </c:pt>
                <c:pt idx="51">
                  <c:v>27385202.49394685</c:v>
                </c:pt>
                <c:pt idx="52">
                  <c:v>27303046.886465009</c:v>
                </c:pt>
                <c:pt idx="53">
                  <c:v>27221137.74580561</c:v>
                </c:pt>
                <c:pt idx="54">
                  <c:v>27139474.332568195</c:v>
                </c:pt>
                <c:pt idx="55">
                  <c:v>27058055.909570493</c:v>
                </c:pt>
                <c:pt idx="56">
                  <c:v>26976881.741841782</c:v>
                </c:pt>
                <c:pt idx="57">
                  <c:v>26895951.096616257</c:v>
                </c:pt>
                <c:pt idx="58">
                  <c:v>26815263.243326411</c:v>
                </c:pt>
                <c:pt idx="59">
                  <c:v>26734817.453596432</c:v>
                </c:pt>
                <c:pt idx="60">
                  <c:v>26654613.001235645</c:v>
                </c:pt>
                <c:pt idx="61">
                  <c:v>26574649.162231937</c:v>
                </c:pt>
                <c:pt idx="62">
                  <c:v>26494925.214745238</c:v>
                </c:pt>
                <c:pt idx="63">
                  <c:v>26415440.439101011</c:v>
                </c:pt>
                <c:pt idx="64">
                  <c:v>26336194.117783707</c:v>
                </c:pt>
                <c:pt idx="65">
                  <c:v>26257185.535430353</c:v>
                </c:pt>
                <c:pt idx="66">
                  <c:v>26178413.97882406</c:v>
                </c:pt>
                <c:pt idx="67">
                  <c:v>26099878.736887589</c:v>
                </c:pt>
                <c:pt idx="68">
                  <c:v>26021579.100676924</c:v>
                </c:pt>
                <c:pt idx="69">
                  <c:v>25943514.363374893</c:v>
                </c:pt>
                <c:pt idx="70">
                  <c:v>25865683.820284769</c:v>
                </c:pt>
                <c:pt idx="71">
                  <c:v>25788086.768823914</c:v>
                </c:pt>
                <c:pt idx="72">
                  <c:v>25710722.508517444</c:v>
                </c:pt>
                <c:pt idx="73">
                  <c:v>25633590.340991892</c:v>
                </c:pt>
                <c:pt idx="74">
                  <c:v>25556689.56996892</c:v>
                </c:pt>
                <c:pt idx="75">
                  <c:v>25480019.50125901</c:v>
                </c:pt>
                <c:pt idx="76">
                  <c:v>25403579.442755237</c:v>
                </c:pt>
                <c:pt idx="77">
                  <c:v>25327368.70442697</c:v>
                </c:pt>
                <c:pt idx="78">
                  <c:v>25251386.598313689</c:v>
                </c:pt>
                <c:pt idx="79">
                  <c:v>25175632.438518748</c:v>
                </c:pt>
                <c:pt idx="80">
                  <c:v>25100105.54120319</c:v>
                </c:pt>
                <c:pt idx="81">
                  <c:v>25024805.22457958</c:v>
                </c:pt>
                <c:pt idx="82">
                  <c:v>24949730.808905844</c:v>
                </c:pt>
                <c:pt idx="83">
                  <c:v>24874881.616479125</c:v>
                </c:pt>
                <c:pt idx="84">
                  <c:v>24800256.971629683</c:v>
                </c:pt>
                <c:pt idx="85">
                  <c:v>24725856.200714797</c:v>
                </c:pt>
                <c:pt idx="86">
                  <c:v>24651678.632112652</c:v>
                </c:pt>
                <c:pt idx="87">
                  <c:v>24577723.596216321</c:v>
                </c:pt>
                <c:pt idx="88">
                  <c:v>24503990.425427672</c:v>
                </c:pt>
                <c:pt idx="89">
                  <c:v>24430478.454151392</c:v>
                </c:pt>
                <c:pt idx="90">
                  <c:v>24357187.018788934</c:v>
                </c:pt>
                <c:pt idx="91">
                  <c:v>24284115.457732566</c:v>
                </c:pt>
                <c:pt idx="92">
                  <c:v>24211263.111359365</c:v>
                </c:pt>
                <c:pt idx="93">
                  <c:v>24138629.322025288</c:v>
                </c:pt>
                <c:pt idx="94">
                  <c:v>24066213.434059218</c:v>
                </c:pt>
                <c:pt idx="95">
                  <c:v>23994014.793757036</c:v>
                </c:pt>
                <c:pt idx="96">
                  <c:v>23922032.749375764</c:v>
                </c:pt>
                <c:pt idx="97">
                  <c:v>23850266.651127636</c:v>
                </c:pt>
                <c:pt idx="98">
                  <c:v>23778715.851174254</c:v>
                </c:pt>
                <c:pt idx="99">
                  <c:v>23707379.703620732</c:v>
                </c:pt>
                <c:pt idx="100">
                  <c:v>23636257.564509869</c:v>
                </c:pt>
                <c:pt idx="101">
                  <c:v>23565348.791816339</c:v>
                </c:pt>
                <c:pt idx="102">
                  <c:v>23494652.745440885</c:v>
                </c:pt>
                <c:pt idx="103">
                  <c:v>23424168.787204564</c:v>
                </c:pt>
                <c:pt idx="104">
                  <c:v>23353896.280842956</c:v>
                </c:pt>
                <c:pt idx="105">
                  <c:v>23283834.592000425</c:v>
                </c:pt>
                <c:pt idx="106">
                  <c:v>23213983.088224426</c:v>
                </c:pt>
                <c:pt idx="107">
                  <c:v>23144341.138959751</c:v>
                </c:pt>
                <c:pt idx="108">
                  <c:v>23074908.115542874</c:v>
                </c:pt>
                <c:pt idx="109">
                  <c:v>23005683.391196243</c:v>
                </c:pt>
                <c:pt idx="110">
                  <c:v>22936666.341022655</c:v>
                </c:pt>
                <c:pt idx="111">
                  <c:v>22867856.341999587</c:v>
                </c:pt>
                <c:pt idx="112">
                  <c:v>22799252.772973586</c:v>
                </c:pt>
                <c:pt idx="113">
                  <c:v>22730855.014654666</c:v>
                </c:pt>
                <c:pt idx="114">
                  <c:v>22662662.449610703</c:v>
                </c:pt>
                <c:pt idx="115">
                  <c:v>22594674.462261871</c:v>
                </c:pt>
                <c:pt idx="116">
                  <c:v>22526890.438875083</c:v>
                </c:pt>
                <c:pt idx="117">
                  <c:v>22459309.767558459</c:v>
                </c:pt>
                <c:pt idx="118">
                  <c:v>22391931.838255785</c:v>
                </c:pt>
                <c:pt idx="119">
                  <c:v>22324756.042741019</c:v>
                </c:pt>
                <c:pt idx="120">
                  <c:v>22257781.774612796</c:v>
                </c:pt>
                <c:pt idx="121">
                  <c:v>22191008.429288957</c:v>
                </c:pt>
                <c:pt idx="122">
                  <c:v>22124435.404001087</c:v>
                </c:pt>
                <c:pt idx="123">
                  <c:v>22058062.097789086</c:v>
                </c:pt>
                <c:pt idx="124">
                  <c:v>21991887.911495719</c:v>
                </c:pt>
                <c:pt idx="125">
                  <c:v>21925912.247761235</c:v>
                </c:pt>
                <c:pt idx="126">
                  <c:v>21860134.511017948</c:v>
                </c:pt>
                <c:pt idx="127">
                  <c:v>21794554.107484892</c:v>
                </c:pt>
                <c:pt idx="128">
                  <c:v>21729170.445162442</c:v>
                </c:pt>
                <c:pt idx="129">
                  <c:v>21663982.933826953</c:v>
                </c:pt>
                <c:pt idx="130">
                  <c:v>21598990.985025469</c:v>
                </c:pt>
                <c:pt idx="131">
                  <c:v>21534194.012070395</c:v>
                </c:pt>
                <c:pt idx="132">
                  <c:v>21469591.430034187</c:v>
                </c:pt>
                <c:pt idx="133">
                  <c:v>21405182.655744083</c:v>
                </c:pt>
                <c:pt idx="134">
                  <c:v>21340967.10777685</c:v>
                </c:pt>
                <c:pt idx="135">
                  <c:v>21276944.206453521</c:v>
                </c:pt>
                <c:pt idx="136">
                  <c:v>21213113.373834163</c:v>
                </c:pt>
                <c:pt idx="137">
                  <c:v>21149474.033712659</c:v>
                </c:pt>
                <c:pt idx="138">
                  <c:v>21086025.611611519</c:v>
                </c:pt>
                <c:pt idx="139">
                  <c:v>21022767.534776688</c:v>
                </c:pt>
                <c:pt idx="140">
                  <c:v>20959699.232172355</c:v>
                </c:pt>
                <c:pt idx="141">
                  <c:v>20896820.134475842</c:v>
                </c:pt>
                <c:pt idx="142">
                  <c:v>20834129.674072415</c:v>
                </c:pt>
                <c:pt idx="143">
                  <c:v>20771627.285050198</c:v>
                </c:pt>
                <c:pt idx="144">
                  <c:v>20709312.40319505</c:v>
                </c:pt>
                <c:pt idx="145">
                  <c:v>20647184.465985462</c:v>
                </c:pt>
                <c:pt idx="146">
                  <c:v>20585242.912587509</c:v>
                </c:pt>
                <c:pt idx="147">
                  <c:v>20523487.183849744</c:v>
                </c:pt>
                <c:pt idx="148">
                  <c:v>20461916.722298194</c:v>
                </c:pt>
                <c:pt idx="149">
                  <c:v>20400530.972131297</c:v>
                </c:pt>
                <c:pt idx="150">
                  <c:v>20339329.379214905</c:v>
                </c:pt>
                <c:pt idx="151">
                  <c:v>20278311.391077261</c:v>
                </c:pt>
                <c:pt idx="152">
                  <c:v>20217476.456904028</c:v>
                </c:pt>
                <c:pt idx="153">
                  <c:v>20156824.027533315</c:v>
                </c:pt>
                <c:pt idx="154">
                  <c:v>20096353.555450719</c:v>
                </c:pt>
                <c:pt idx="155">
                  <c:v>20036064.494784366</c:v>
                </c:pt>
                <c:pt idx="156">
                  <c:v>19975956.301300012</c:v>
                </c:pt>
                <c:pt idx="157">
                  <c:v>19916028.43239611</c:v>
                </c:pt>
                <c:pt idx="158">
                  <c:v>19856280.347098924</c:v>
                </c:pt>
                <c:pt idx="159">
                  <c:v>19796711.506057627</c:v>
                </c:pt>
                <c:pt idx="160">
                  <c:v>19737321.371539455</c:v>
                </c:pt>
                <c:pt idx="161">
                  <c:v>19678109.407424834</c:v>
                </c:pt>
                <c:pt idx="162">
                  <c:v>19619075.079202559</c:v>
                </c:pt>
                <c:pt idx="163">
                  <c:v>19560217.853964955</c:v>
                </c:pt>
                <c:pt idx="164">
                  <c:v>19501537.200403061</c:v>
                </c:pt>
                <c:pt idx="165">
                  <c:v>19443032.588801853</c:v>
                </c:pt>
                <c:pt idx="166">
                  <c:v>19384703.491035447</c:v>
                </c:pt>
                <c:pt idx="167">
                  <c:v>19326549.380562339</c:v>
                </c:pt>
                <c:pt idx="168">
                  <c:v>19268569.732420653</c:v>
                </c:pt>
                <c:pt idx="169">
                  <c:v>19210764.023223393</c:v>
                </c:pt>
                <c:pt idx="170">
                  <c:v>19153131.731153723</c:v>
                </c:pt>
                <c:pt idx="171">
                  <c:v>19095672.335960262</c:v>
                </c:pt>
                <c:pt idx="172">
                  <c:v>19038385.318952378</c:v>
                </c:pt>
                <c:pt idx="173">
                  <c:v>18981270.162995525</c:v>
                </c:pt>
                <c:pt idx="174">
                  <c:v>18924326.352506537</c:v>
                </c:pt>
                <c:pt idx="175">
                  <c:v>18867553.37344902</c:v>
                </c:pt>
                <c:pt idx="176">
                  <c:v>18810950.713328671</c:v>
                </c:pt>
                <c:pt idx="177">
                  <c:v>18754517.861188687</c:v>
                </c:pt>
                <c:pt idx="178">
                  <c:v>18698254.307605121</c:v>
                </c:pt>
                <c:pt idx="179">
                  <c:v>18642159.544682305</c:v>
                </c:pt>
                <c:pt idx="180">
                  <c:v>18586233.066048261</c:v>
                </c:pt>
                <c:pt idx="181">
                  <c:v>18530474.366850115</c:v>
                </c:pt>
                <c:pt idx="182">
                  <c:v>18474882.943749562</c:v>
                </c:pt>
                <c:pt idx="183">
                  <c:v>18419458.294918314</c:v>
                </c:pt>
                <c:pt idx="184">
                  <c:v>18364199.920033559</c:v>
                </c:pt>
                <c:pt idx="185">
                  <c:v>18309107.320273459</c:v>
                </c:pt>
                <c:pt idx="186">
                  <c:v>18254179.998312641</c:v>
                </c:pt>
                <c:pt idx="187">
                  <c:v>18199417.458317704</c:v>
                </c:pt>
                <c:pt idx="188">
                  <c:v>18144819.20594275</c:v>
                </c:pt>
                <c:pt idx="189">
                  <c:v>18090384.748324923</c:v>
                </c:pt>
                <c:pt idx="190">
                  <c:v>18036113.594079949</c:v>
                </c:pt>
                <c:pt idx="191">
                  <c:v>17982005.253297713</c:v>
                </c:pt>
                <c:pt idx="192">
                  <c:v>17928059.237537816</c:v>
                </c:pt>
                <c:pt idx="193">
                  <c:v>17874275.059825204</c:v>
                </c:pt>
                <c:pt idx="194">
                  <c:v>17820652.234645728</c:v>
                </c:pt>
                <c:pt idx="195">
                  <c:v>17767190.277941789</c:v>
                </c:pt>
                <c:pt idx="196">
                  <c:v>17713888.707107965</c:v>
                </c:pt>
                <c:pt idx="197">
                  <c:v>17660747.040986639</c:v>
                </c:pt>
                <c:pt idx="198">
                  <c:v>17607764.799863677</c:v>
                </c:pt>
                <c:pt idx="199">
                  <c:v>17554941.505464088</c:v>
                </c:pt>
                <c:pt idx="200">
                  <c:v>17502276.680947699</c:v>
                </c:pt>
                <c:pt idx="201">
                  <c:v>17449769.850904852</c:v>
                </c:pt>
                <c:pt idx="202">
                  <c:v>17397420.541352138</c:v>
                </c:pt>
                <c:pt idx="203">
                  <c:v>17345228.279728081</c:v>
                </c:pt>
                <c:pt idx="204">
                  <c:v>17293192.594888899</c:v>
                </c:pt>
                <c:pt idx="205">
                  <c:v>17241313.017104235</c:v>
                </c:pt>
                <c:pt idx="206">
                  <c:v>17189589.078052919</c:v>
                </c:pt>
                <c:pt idx="207">
                  <c:v>17138020.310818758</c:v>
                </c:pt>
                <c:pt idx="208">
                  <c:v>17086606.2498863</c:v>
                </c:pt>
                <c:pt idx="209">
                  <c:v>17035346.431136645</c:v>
                </c:pt>
                <c:pt idx="210">
                  <c:v>16984240.391843237</c:v>
                </c:pt>
                <c:pt idx="211">
                  <c:v>16933287.670667704</c:v>
                </c:pt>
                <c:pt idx="212">
                  <c:v>16882487.807655703</c:v>
                </c:pt>
                <c:pt idx="213">
                  <c:v>16831840.344232734</c:v>
                </c:pt>
                <c:pt idx="214">
                  <c:v>16781344.823200036</c:v>
                </c:pt>
                <c:pt idx="215">
                  <c:v>16731000.788730435</c:v>
                </c:pt>
                <c:pt idx="216">
                  <c:v>16680807.786364242</c:v>
                </c:pt>
                <c:pt idx="217">
                  <c:v>16630765.363005154</c:v>
                </c:pt>
                <c:pt idx="218">
                  <c:v>16580873.066916136</c:v>
                </c:pt>
                <c:pt idx="219">
                  <c:v>16531130.447715387</c:v>
                </c:pt>
                <c:pt idx="220">
                  <c:v>16481537.05637224</c:v>
                </c:pt>
                <c:pt idx="221">
                  <c:v>16432092.445203125</c:v>
                </c:pt>
                <c:pt idx="222">
                  <c:v>16382796.167867515</c:v>
                </c:pt>
                <c:pt idx="223">
                  <c:v>16333647.779363913</c:v>
                </c:pt>
                <c:pt idx="224">
                  <c:v>16284646.836025819</c:v>
                </c:pt>
                <c:pt idx="225">
                  <c:v>16235792.895517744</c:v>
                </c:pt>
                <c:pt idx="226">
                  <c:v>16187085.516831189</c:v>
                </c:pt>
                <c:pt idx="227">
                  <c:v>16138524.260280697</c:v>
                </c:pt>
                <c:pt idx="228">
                  <c:v>16090108.687499855</c:v>
                </c:pt>
                <c:pt idx="229">
                  <c:v>16041838.361437354</c:v>
                </c:pt>
                <c:pt idx="230">
                  <c:v>15993712.846353043</c:v>
                </c:pt>
                <c:pt idx="231">
                  <c:v>15945731.707813986</c:v>
                </c:pt>
                <c:pt idx="232">
                  <c:v>15897894.512690542</c:v>
                </c:pt>
                <c:pt idx="233">
                  <c:v>15850200.829152469</c:v>
                </c:pt>
                <c:pt idx="234">
                  <c:v>15802650.226665013</c:v>
                </c:pt>
                <c:pt idx="235">
                  <c:v>15755242.275985017</c:v>
                </c:pt>
                <c:pt idx="236">
                  <c:v>15707976.549157063</c:v>
                </c:pt>
                <c:pt idx="237">
                  <c:v>15660852.619509591</c:v>
                </c:pt>
                <c:pt idx="238">
                  <c:v>15613870.06165106</c:v>
                </c:pt>
                <c:pt idx="239">
                  <c:v>15567028.451466108</c:v>
                </c:pt>
                <c:pt idx="240">
                  <c:v>15520327.366111709</c:v>
                </c:pt>
                <c:pt idx="241">
                  <c:v>15473766.384013373</c:v>
                </c:pt>
                <c:pt idx="242">
                  <c:v>15427345.084861336</c:v>
                </c:pt>
                <c:pt idx="243">
                  <c:v>15381063.04960675</c:v>
                </c:pt>
                <c:pt idx="244">
                  <c:v>15334919.860457931</c:v>
                </c:pt>
                <c:pt idx="245">
                  <c:v>15288915.100876559</c:v>
                </c:pt>
                <c:pt idx="246">
                  <c:v>15243048.355573926</c:v>
                </c:pt>
                <c:pt idx="247">
                  <c:v>15197319.210507207</c:v>
                </c:pt>
                <c:pt idx="248">
                  <c:v>15151727.252875684</c:v>
                </c:pt>
                <c:pt idx="249">
                  <c:v>15106272.071117057</c:v>
                </c:pt>
                <c:pt idx="250">
                  <c:v>15060953.254903704</c:v>
                </c:pt>
                <c:pt idx="251">
                  <c:v>15015770.395138994</c:v>
                </c:pt>
                <c:pt idx="252">
                  <c:v>14970723.083953578</c:v>
                </c:pt>
                <c:pt idx="253">
                  <c:v>14925810.914701715</c:v>
                </c:pt>
                <c:pt idx="254">
                  <c:v>14881033.481957609</c:v>
                </c:pt>
                <c:pt idx="255">
                  <c:v>14836390.381511737</c:v>
                </c:pt>
                <c:pt idx="256">
                  <c:v>14791881.210367203</c:v>
                </c:pt>
                <c:pt idx="257">
                  <c:v>14747505.5667361</c:v>
                </c:pt>
                <c:pt idx="258">
                  <c:v>14703263.050035892</c:v>
                </c:pt>
                <c:pt idx="259">
                  <c:v>14659153.260885784</c:v>
                </c:pt>
                <c:pt idx="260">
                  <c:v>14615175.801103128</c:v>
                </c:pt>
                <c:pt idx="261">
                  <c:v>14571330.273699818</c:v>
                </c:pt>
                <c:pt idx="262">
                  <c:v>14527616.282878719</c:v>
                </c:pt>
                <c:pt idx="263">
                  <c:v>14484033.434030084</c:v>
                </c:pt>
                <c:pt idx="264">
                  <c:v>14440581.333727993</c:v>
                </c:pt>
                <c:pt idx="265">
                  <c:v>14397259.589726806</c:v>
                </c:pt>
                <c:pt idx="266">
                  <c:v>14354067.810957626</c:v>
                </c:pt>
                <c:pt idx="267">
                  <c:v>14311005.607524753</c:v>
                </c:pt>
                <c:pt idx="268">
                  <c:v>14268072.59070218</c:v>
                </c:pt>
                <c:pt idx="269">
                  <c:v>14225268.372930074</c:v>
                </c:pt>
                <c:pt idx="270">
                  <c:v>14182592.567811284</c:v>
                </c:pt>
                <c:pt idx="271">
                  <c:v>14140044.79010785</c:v>
                </c:pt>
                <c:pt idx="272">
                  <c:v>14097624.655737527</c:v>
                </c:pt>
                <c:pt idx="273">
                  <c:v>14055331.781770313</c:v>
                </c:pt>
                <c:pt idx="274">
                  <c:v>14013165.786425002</c:v>
                </c:pt>
                <c:pt idx="275">
                  <c:v>13971126.289065728</c:v>
                </c:pt>
                <c:pt idx="276">
                  <c:v>13929212.910198532</c:v>
                </c:pt>
                <c:pt idx="277">
                  <c:v>13887425.271467937</c:v>
                </c:pt>
                <c:pt idx="278">
                  <c:v>13845762.995653534</c:v>
                </c:pt>
                <c:pt idx="279">
                  <c:v>13804225.706666572</c:v>
                </c:pt>
                <c:pt idx="280">
                  <c:v>13762813.029546574</c:v>
                </c:pt>
                <c:pt idx="281">
                  <c:v>13721524.590457935</c:v>
                </c:pt>
                <c:pt idx="282">
                  <c:v>13680360.016686559</c:v>
                </c:pt>
                <c:pt idx="283">
                  <c:v>13639318.936636502</c:v>
                </c:pt>
                <c:pt idx="284">
                  <c:v>13598400.979826592</c:v>
                </c:pt>
                <c:pt idx="285">
                  <c:v>13557605.776887113</c:v>
                </c:pt>
                <c:pt idx="286">
                  <c:v>13516932.959556453</c:v>
                </c:pt>
                <c:pt idx="287">
                  <c:v>13476382.160677783</c:v>
                </c:pt>
                <c:pt idx="288">
                  <c:v>13435953.01419575</c:v>
                </c:pt>
                <c:pt idx="289">
                  <c:v>13395645.155153161</c:v>
                </c:pt>
                <c:pt idx="290">
                  <c:v>13355458.219687702</c:v>
                </c:pt>
                <c:pt idx="291">
                  <c:v>13315391.845028639</c:v>
                </c:pt>
                <c:pt idx="292">
                  <c:v>13275445.669493554</c:v>
                </c:pt>
                <c:pt idx="293">
                  <c:v>13235619.332485072</c:v>
                </c:pt>
                <c:pt idx="294">
                  <c:v>13195912.474487618</c:v>
                </c:pt>
                <c:pt idx="295">
                  <c:v>13156324.737064153</c:v>
                </c:pt>
                <c:pt idx="296">
                  <c:v>13116855.762852961</c:v>
                </c:pt>
                <c:pt idx="297">
                  <c:v>13077505.195564402</c:v>
                </c:pt>
                <c:pt idx="298">
                  <c:v>13038272.679977708</c:v>
                </c:pt>
                <c:pt idx="299">
                  <c:v>12999157.861937776</c:v>
                </c:pt>
                <c:pt idx="300">
                  <c:v>12960160.388351962</c:v>
                </c:pt>
                <c:pt idx="301">
                  <c:v>12921279.907186907</c:v>
                </c:pt>
                <c:pt idx="302">
                  <c:v>12882516.067465346</c:v>
                </c:pt>
                <c:pt idx="303">
                  <c:v>12843868.519262951</c:v>
                </c:pt>
                <c:pt idx="304">
                  <c:v>12805336.913705163</c:v>
                </c:pt>
                <c:pt idx="305">
                  <c:v>12766920.902964046</c:v>
                </c:pt>
                <c:pt idx="306">
                  <c:v>12728620.140255153</c:v>
                </c:pt>
                <c:pt idx="307">
                  <c:v>12690434.27983439</c:v>
                </c:pt>
                <c:pt idx="308">
                  <c:v>12652362.976994885</c:v>
                </c:pt>
                <c:pt idx="309">
                  <c:v>12614405.8880639</c:v>
                </c:pt>
                <c:pt idx="310">
                  <c:v>12576562.670399709</c:v>
                </c:pt>
                <c:pt idx="311">
                  <c:v>12538832.982388509</c:v>
                </c:pt>
                <c:pt idx="312">
                  <c:v>12501216.483441345</c:v>
                </c:pt>
                <c:pt idx="313">
                  <c:v>12463712.833991021</c:v>
                </c:pt>
                <c:pt idx="314">
                  <c:v>12426321.695489049</c:v>
                </c:pt>
                <c:pt idx="315">
                  <c:v>12389042.730402581</c:v>
                </c:pt>
                <c:pt idx="316">
                  <c:v>12351875.602211375</c:v>
                </c:pt>
                <c:pt idx="317">
                  <c:v>12314819.975404741</c:v>
                </c:pt>
                <c:pt idx="318">
                  <c:v>12277875.515478525</c:v>
                </c:pt>
                <c:pt idx="319">
                  <c:v>12241041.88893209</c:v>
                </c:pt>
                <c:pt idx="320">
                  <c:v>12204318.763265295</c:v>
                </c:pt>
                <c:pt idx="321">
                  <c:v>12167705.806975499</c:v>
                </c:pt>
                <c:pt idx="322">
                  <c:v>12131202.689554572</c:v>
                </c:pt>
                <c:pt idx="323">
                  <c:v>12094809.081485908</c:v>
                </c:pt>
                <c:pt idx="324">
                  <c:v>12058524.65424145</c:v>
                </c:pt>
                <c:pt idx="325">
                  <c:v>12022349.080278726</c:v>
                </c:pt>
                <c:pt idx="326">
                  <c:v>11986282.033037892</c:v>
                </c:pt>
                <c:pt idx="327">
                  <c:v>11950323.186938778</c:v>
                </c:pt>
                <c:pt idx="328">
                  <c:v>11914472.217377963</c:v>
                </c:pt>
                <c:pt idx="329">
                  <c:v>11878728.800725827</c:v>
                </c:pt>
                <c:pt idx="330">
                  <c:v>11843092.614323651</c:v>
                </c:pt>
                <c:pt idx="331">
                  <c:v>11807563.336480681</c:v>
                </c:pt>
                <c:pt idx="332">
                  <c:v>11772140.64647124</c:v>
                </c:pt>
                <c:pt idx="333">
                  <c:v>11736824.224531824</c:v>
                </c:pt>
                <c:pt idx="334">
                  <c:v>11701613.751858231</c:v>
                </c:pt>
                <c:pt idx="335">
                  <c:v>11666508.910602653</c:v>
                </c:pt>
                <c:pt idx="336">
                  <c:v>11631509.383870848</c:v>
                </c:pt>
                <c:pt idx="337">
                  <c:v>11596614.855719235</c:v>
                </c:pt>
                <c:pt idx="338">
                  <c:v>11561825.011152077</c:v>
                </c:pt>
                <c:pt idx="339">
                  <c:v>11527139.536118621</c:v>
                </c:pt>
                <c:pt idx="340">
                  <c:v>11492558.117510267</c:v>
                </c:pt>
                <c:pt idx="341">
                  <c:v>11458080.443157736</c:v>
                </c:pt>
                <c:pt idx="342">
                  <c:v>11423706.201828264</c:v>
                </c:pt>
                <c:pt idx="343">
                  <c:v>11389435.083222779</c:v>
                </c:pt>
                <c:pt idx="344">
                  <c:v>11355266.77797311</c:v>
                </c:pt>
                <c:pt idx="345">
                  <c:v>11321200.977639191</c:v>
                </c:pt>
                <c:pt idx="346">
                  <c:v>11287237.374706274</c:v>
                </c:pt>
                <c:pt idx="347">
                  <c:v>11253375.662582153</c:v>
                </c:pt>
                <c:pt idx="348">
                  <c:v>11219615.535594407</c:v>
                </c:pt>
                <c:pt idx="349">
                  <c:v>11185956.688987624</c:v>
                </c:pt>
                <c:pt idx="350">
                  <c:v>11152398.818920661</c:v>
                </c:pt>
                <c:pt idx="351">
                  <c:v>11118941.622463899</c:v>
                </c:pt>
                <c:pt idx="352">
                  <c:v>11085584.797596507</c:v>
                </c:pt>
                <c:pt idx="353">
                  <c:v>11052328.043203717</c:v>
                </c:pt>
                <c:pt idx="354">
                  <c:v>11019171.059074104</c:v>
                </c:pt>
                <c:pt idx="355">
                  <c:v>10986113.545896882</c:v>
                </c:pt>
                <c:pt idx="356">
                  <c:v>10953155.205259191</c:v>
                </c:pt>
                <c:pt idx="357">
                  <c:v>10920295.739643415</c:v>
                </c:pt>
                <c:pt idx="358">
                  <c:v>10887534.852424486</c:v>
                </c:pt>
                <c:pt idx="359">
                  <c:v>10854872.247867212</c:v>
                </c:pt>
                <c:pt idx="360">
                  <c:v>10822307.63112361</c:v>
                </c:pt>
                <c:pt idx="361">
                  <c:v>10789840.708230238</c:v>
                </c:pt>
                <c:pt idx="362">
                  <c:v>10757471.186105547</c:v>
                </c:pt>
                <c:pt idx="363">
                  <c:v>10725198.77254723</c:v>
                </c:pt>
                <c:pt idx="364">
                  <c:v>10693023.176229589</c:v>
                </c:pt>
                <c:pt idx="365">
                  <c:v>10660944.106700899</c:v>
                </c:pt>
                <c:pt idx="366">
                  <c:v>10628961.274380796</c:v>
                </c:pt>
                <c:pt idx="367">
                  <c:v>10597074.390557654</c:v>
                </c:pt>
                <c:pt idx="368">
                  <c:v>10565283.16738598</c:v>
                </c:pt>
                <c:pt idx="369">
                  <c:v>10533587.317883825</c:v>
                </c:pt>
                <c:pt idx="370">
                  <c:v>10501986.555930173</c:v>
                </c:pt>
                <c:pt idx="371">
                  <c:v>10470480.59626238</c:v>
                </c:pt>
                <c:pt idx="372">
                  <c:v>10439069.154473595</c:v>
                </c:pt>
                <c:pt idx="373">
                  <c:v>10407751.947010173</c:v>
                </c:pt>
                <c:pt idx="374">
                  <c:v>10376528.691169143</c:v>
                </c:pt>
                <c:pt idx="375">
                  <c:v>10345399.105095636</c:v>
                </c:pt>
                <c:pt idx="376">
                  <c:v>10314362.907780349</c:v>
                </c:pt>
                <c:pt idx="377">
                  <c:v>10283419.819057006</c:v>
                </c:pt>
                <c:pt idx="378">
                  <c:v>10252569.559599835</c:v>
                </c:pt>
                <c:pt idx="379">
                  <c:v>10221811.850921037</c:v>
                </c:pt>
                <c:pt idx="380">
                  <c:v>10191146.415368274</c:v>
                </c:pt>
                <c:pt idx="381">
                  <c:v>10160572.976122171</c:v>
                </c:pt>
                <c:pt idx="382">
                  <c:v>10130091.257193804</c:v>
                </c:pt>
                <c:pt idx="383">
                  <c:v>10099700.98342222</c:v>
                </c:pt>
                <c:pt idx="384">
                  <c:v>10069401.880471954</c:v>
                </c:pt>
                <c:pt idx="385">
                  <c:v>10039193.674830539</c:v>
                </c:pt>
                <c:pt idx="386">
                  <c:v>10009076.093806047</c:v>
                </c:pt>
                <c:pt idx="387">
                  <c:v>9979048.8655246291</c:v>
                </c:pt>
                <c:pt idx="388">
                  <c:v>9949111.718928054</c:v>
                </c:pt>
                <c:pt idx="389">
                  <c:v>9919264.3837712705</c:v>
                </c:pt>
                <c:pt idx="390">
                  <c:v>9889506.5906199571</c:v>
                </c:pt>
                <c:pt idx="391">
                  <c:v>9859838.070848098</c:v>
                </c:pt>
                <c:pt idx="392">
                  <c:v>9830258.556635553</c:v>
                </c:pt>
                <c:pt idx="393">
                  <c:v>9800767.7809656467</c:v>
                </c:pt>
                <c:pt idx="394">
                  <c:v>9771365.4776227474</c:v>
                </c:pt>
                <c:pt idx="395">
                  <c:v>9742051.3811898809</c:v>
                </c:pt>
                <c:pt idx="396">
                  <c:v>9712825.2270463109</c:v>
                </c:pt>
                <c:pt idx="397">
                  <c:v>9683686.7513651736</c:v>
                </c:pt>
                <c:pt idx="398">
                  <c:v>9654635.6911110766</c:v>
                </c:pt>
                <c:pt idx="399">
                  <c:v>9625671.7840377446</c:v>
                </c:pt>
                <c:pt idx="400">
                  <c:v>9596794.7686856296</c:v>
                </c:pt>
                <c:pt idx="401">
                  <c:v>9568004.3843795732</c:v>
                </c:pt>
                <c:pt idx="402">
                  <c:v>9539300.3712264355</c:v>
                </c:pt>
                <c:pt idx="403">
                  <c:v>9510682.4701127559</c:v>
                </c:pt>
                <c:pt idx="404">
                  <c:v>9482150.4227024186</c:v>
                </c:pt>
                <c:pt idx="405">
                  <c:v>9453703.9714343101</c:v>
                </c:pt>
                <c:pt idx="406">
                  <c:v>9425342.8595200088</c:v>
                </c:pt>
                <c:pt idx="407">
                  <c:v>9397066.830941448</c:v>
                </c:pt>
                <c:pt idx="408">
                  <c:v>9368875.6304486226</c:v>
                </c:pt>
                <c:pt idx="409">
                  <c:v>9340769.0035572778</c:v>
                </c:pt>
                <c:pt idx="410">
                  <c:v>9312746.6965466049</c:v>
                </c:pt>
                <c:pt idx="411">
                  <c:v>9284808.4564569667</c:v>
                </c:pt>
                <c:pt idx="412">
                  <c:v>9256954.031087596</c:v>
                </c:pt>
                <c:pt idx="413">
                  <c:v>9229183.1689943336</c:v>
                </c:pt>
                <c:pt idx="414">
                  <c:v>9201495.6194873489</c:v>
                </c:pt>
                <c:pt idx="415">
                  <c:v>9173891.132628886</c:v>
                </c:pt>
                <c:pt idx="416">
                  <c:v>9146369.4592310004</c:v>
                </c:pt>
                <c:pt idx="417">
                  <c:v>9118930.3508533072</c:v>
                </c:pt>
                <c:pt idx="418">
                  <c:v>9091573.5598007459</c:v>
                </c:pt>
                <c:pt idx="419">
                  <c:v>9064298.8391213436</c:v>
                </c:pt>
                <c:pt idx="420">
                  <c:v>9037105.9426039811</c:v>
                </c:pt>
                <c:pt idx="421">
                  <c:v>9009994.6247761678</c:v>
                </c:pt>
                <c:pt idx="422">
                  <c:v>8982964.6409018394</c:v>
                </c:pt>
                <c:pt idx="423">
                  <c:v>8956015.7469791342</c:v>
                </c:pt>
                <c:pt idx="424">
                  <c:v>8929147.699738197</c:v>
                </c:pt>
                <c:pt idx="425">
                  <c:v>8902360.2566389814</c:v>
                </c:pt>
                <c:pt idx="426">
                  <c:v>8875653.1758690644</c:v>
                </c:pt>
                <c:pt idx="427">
                  <c:v>8849026.2163414564</c:v>
                </c:pt>
                <c:pt idx="428">
                  <c:v>8822479.1376924347</c:v>
                </c:pt>
                <c:pt idx="429">
                  <c:v>8796011.7002793569</c:v>
                </c:pt>
                <c:pt idx="430">
                  <c:v>8769623.6651785187</c:v>
                </c:pt>
                <c:pt idx="431">
                  <c:v>8743314.7941829842</c:v>
                </c:pt>
                <c:pt idx="432">
                  <c:v>8717084.849800434</c:v>
                </c:pt>
                <c:pt idx="433">
                  <c:v>8690933.5952510331</c:v>
                </c:pt>
                <c:pt idx="434">
                  <c:v>8664860.7944652792</c:v>
                </c:pt>
                <c:pt idx="435">
                  <c:v>8638866.2120818831</c:v>
                </c:pt>
                <c:pt idx="436">
                  <c:v>8612949.6134456377</c:v>
                </c:pt>
                <c:pt idx="437">
                  <c:v>8587110.7646053005</c:v>
                </c:pt>
                <c:pt idx="438">
                  <c:v>8561349.4323114846</c:v>
                </c:pt>
                <c:pt idx="439">
                  <c:v>8535665.3840145506</c:v>
                </c:pt>
                <c:pt idx="440">
                  <c:v>8510058.3878625073</c:v>
                </c:pt>
                <c:pt idx="441">
                  <c:v>8484528.2126989197</c:v>
                </c:pt>
                <c:pt idx="442">
                  <c:v>8459074.6280608233</c:v>
                </c:pt>
                <c:pt idx="443">
                  <c:v>8433697.4041766394</c:v>
                </c:pt>
                <c:pt idx="444">
                  <c:v>8408396.3119641095</c:v>
                </c:pt>
                <c:pt idx="445">
                  <c:v>8383171.1230282178</c:v>
                </c:pt>
                <c:pt idx="446">
                  <c:v>8358021.6096591325</c:v>
                </c:pt>
                <c:pt idx="447">
                  <c:v>8332947.5448301556</c:v>
                </c:pt>
                <c:pt idx="448">
                  <c:v>8307948.7021956639</c:v>
                </c:pt>
                <c:pt idx="449">
                  <c:v>8283024.8560890779</c:v>
                </c:pt>
                <c:pt idx="450">
                  <c:v>8258175.7815208109</c:v>
                </c:pt>
                <c:pt idx="451">
                  <c:v>8233401.2541762479</c:v>
                </c:pt>
                <c:pt idx="452">
                  <c:v>8208701.0504137194</c:v>
                </c:pt>
                <c:pt idx="453">
                  <c:v>8184074.9472624771</c:v>
                </c:pt>
                <c:pt idx="454">
                  <c:v>8159522.7224206896</c:v>
                </c:pt>
                <c:pt idx="455">
                  <c:v>8135044.1542534279</c:v>
                </c:pt>
                <c:pt idx="456">
                  <c:v>8110639.0217906674</c:v>
                </c:pt>
                <c:pt idx="457">
                  <c:v>8086307.1047252957</c:v>
                </c:pt>
                <c:pt idx="458">
                  <c:v>8062048.1834111204</c:v>
                </c:pt>
                <c:pt idx="459">
                  <c:v>8037862.0388608873</c:v>
                </c:pt>
                <c:pt idx="460">
                  <c:v>8013748.4527443051</c:v>
                </c:pt>
                <c:pt idx="461">
                  <c:v>7989707.2073860727</c:v>
                </c:pt>
                <c:pt idx="462">
                  <c:v>7965738.0857639136</c:v>
                </c:pt>
                <c:pt idx="463">
                  <c:v>7941840.871506623</c:v>
                </c:pt>
                <c:pt idx="464">
                  <c:v>7918015.348892102</c:v>
                </c:pt>
                <c:pt idx="465">
                  <c:v>7894261.3028454259</c:v>
                </c:pt>
                <c:pt idx="466">
                  <c:v>7870578.5189368892</c:v>
                </c:pt>
                <c:pt idx="467">
                  <c:v>7846966.78338008</c:v>
                </c:pt>
                <c:pt idx="468">
                  <c:v>7823425.8830299377</c:v>
                </c:pt>
                <c:pt idx="469">
                  <c:v>7799955.6053808481</c:v>
                </c:pt>
                <c:pt idx="470">
                  <c:v>7776555.7385647064</c:v>
                </c:pt>
                <c:pt idx="471">
                  <c:v>7753226.0713490117</c:v>
                </c:pt>
                <c:pt idx="472">
                  <c:v>7729966.3931349656</c:v>
                </c:pt>
                <c:pt idx="473">
                  <c:v>7706776.49395556</c:v>
                </c:pt>
                <c:pt idx="474">
                  <c:v>7683656.1644736938</c:v>
                </c:pt>
                <c:pt idx="475">
                  <c:v>7660605.1959802723</c:v>
                </c:pt>
                <c:pt idx="476">
                  <c:v>7637623.3803923298</c:v>
                </c:pt>
                <c:pt idx="477">
                  <c:v>7614710.5102511533</c:v>
                </c:pt>
                <c:pt idx="478">
                  <c:v>7591866.378720399</c:v>
                </c:pt>
                <c:pt idx="479">
                  <c:v>7569090.7795842383</c:v>
                </c:pt>
                <c:pt idx="480">
                  <c:v>7546383.5072454857</c:v>
                </c:pt>
                <c:pt idx="481">
                  <c:v>7523744.3567237481</c:v>
                </c:pt>
                <c:pt idx="482">
                  <c:v>7501173.1236535776</c:v>
                </c:pt>
                <c:pt idx="483">
                  <c:v>7478669.6042826166</c:v>
                </c:pt>
                <c:pt idx="484">
                  <c:v>7456233.5954697691</c:v>
                </c:pt>
                <c:pt idx="485">
                  <c:v>7433864.8946833601</c:v>
                </c:pt>
                <c:pt idx="486">
                  <c:v>7411563.2999993088</c:v>
                </c:pt>
                <c:pt idx="487">
                  <c:v>7389328.6100993119</c:v>
                </c:pt>
                <c:pt idx="488">
                  <c:v>7367160.6242690133</c:v>
                </c:pt>
                <c:pt idx="489">
                  <c:v>7345059.142396206</c:v>
                </c:pt>
                <c:pt idx="490">
                  <c:v>7323023.9649690166</c:v>
                </c:pt>
                <c:pt idx="491">
                  <c:v>7301054.8930741102</c:v>
                </c:pt>
                <c:pt idx="492">
                  <c:v>7279151.7283948883</c:v>
                </c:pt>
                <c:pt idx="493">
                  <c:v>7257314.273209705</c:v>
                </c:pt>
                <c:pt idx="494">
                  <c:v>7235542.3303900752</c:v>
                </c:pt>
                <c:pt idx="495">
                  <c:v>7213835.7033989048</c:v>
                </c:pt>
                <c:pt idx="496">
                  <c:v>7192194.1962887086</c:v>
                </c:pt>
                <c:pt idx="497">
                  <c:v>7170617.6136998422</c:v>
                </c:pt>
                <c:pt idx="498">
                  <c:v>7149105.7608587435</c:v>
                </c:pt>
                <c:pt idx="499">
                  <c:v>7127658.4435761664</c:v>
                </c:pt>
                <c:pt idx="500">
                  <c:v>7106275.4682454383</c:v>
                </c:pt>
                <c:pt idx="501">
                  <c:v>7084956.6418407029</c:v>
                </c:pt>
                <c:pt idx="502">
                  <c:v>7063701.7719151797</c:v>
                </c:pt>
                <c:pt idx="503">
                  <c:v>7042510.6665994348</c:v>
                </c:pt>
                <c:pt idx="504">
                  <c:v>7021383.1345996372</c:v>
                </c:pt>
                <c:pt idx="505">
                  <c:v>7000318.9851958379</c:v>
                </c:pt>
                <c:pt idx="506">
                  <c:v>6979318.0282402504</c:v>
                </c:pt>
                <c:pt idx="507">
                  <c:v>6958380.074155529</c:v>
                </c:pt>
                <c:pt idx="508">
                  <c:v>6937504.9339330634</c:v>
                </c:pt>
                <c:pt idx="509">
                  <c:v>6916692.4191312641</c:v>
                </c:pt>
                <c:pt idx="510">
                  <c:v>6895942.3418738712</c:v>
                </c:pt>
                <c:pt idx="511">
                  <c:v>6875254.514848249</c:v>
                </c:pt>
                <c:pt idx="512">
                  <c:v>6854628.7513037045</c:v>
                </c:pt>
                <c:pt idx="513">
                  <c:v>6834064.8650497934</c:v>
                </c:pt>
                <c:pt idx="514">
                  <c:v>6813562.6704546437</c:v>
                </c:pt>
                <c:pt idx="515">
                  <c:v>6793121.9824432796</c:v>
                </c:pt>
                <c:pt idx="516">
                  <c:v>6772742.6164959492</c:v>
                </c:pt>
                <c:pt idx="517">
                  <c:v>6752424.3886464611</c:v>
                </c:pt>
                <c:pt idx="518">
                  <c:v>6732167.1154805236</c:v>
                </c:pt>
                <c:pt idx="519">
                  <c:v>6711970.6141340807</c:v>
                </c:pt>
                <c:pt idx="520">
                  <c:v>6691834.7022916786</c:v>
                </c:pt>
                <c:pt idx="521">
                  <c:v>6671759.198184805</c:v>
                </c:pt>
                <c:pt idx="522">
                  <c:v>6651743.9205902498</c:v>
                </c:pt>
                <c:pt idx="523">
                  <c:v>6631788.6888284795</c:v>
                </c:pt>
                <c:pt idx="524">
                  <c:v>6611893.3227619939</c:v>
                </c:pt>
                <c:pt idx="525">
                  <c:v>6592057.6427937075</c:v>
                </c:pt>
                <c:pt idx="526">
                  <c:v>6572281.4698653258</c:v>
                </c:pt>
                <c:pt idx="527">
                  <c:v>6552564.6254557297</c:v>
                </c:pt>
                <c:pt idx="528">
                  <c:v>6532906.9315793626</c:v>
                </c:pt>
                <c:pt idx="529">
                  <c:v>6513308.2107846253</c:v>
                </c:pt>
                <c:pt idx="530">
                  <c:v>6493768.2861522716</c:v>
                </c:pt>
                <c:pt idx="531">
                  <c:v>6474286.9812938143</c:v>
                </c:pt>
                <c:pt idx="532">
                  <c:v>6454864.1203499325</c:v>
                </c:pt>
                <c:pt idx="533">
                  <c:v>6435499.5279888837</c:v>
                </c:pt>
                <c:pt idx="534">
                  <c:v>6416193.0294049168</c:v>
                </c:pt>
                <c:pt idx="535">
                  <c:v>6396944.450316702</c:v>
                </c:pt>
                <c:pt idx="536">
                  <c:v>6377753.6169657521</c:v>
                </c:pt>
                <c:pt idx="537">
                  <c:v>6358620.356114855</c:v>
                </c:pt>
                <c:pt idx="538">
                  <c:v>6339544.4950465104</c:v>
                </c:pt>
                <c:pt idx="539">
                  <c:v>6320525.8615613701</c:v>
                </c:pt>
                <c:pt idx="540">
                  <c:v>6301564.2839766862</c:v>
                </c:pt>
                <c:pt idx="541">
                  <c:v>6282659.5911247563</c:v>
                </c:pt>
                <c:pt idx="542">
                  <c:v>6263811.6123513822</c:v>
                </c:pt>
                <c:pt idx="543">
                  <c:v>6245020.1775143286</c:v>
                </c:pt>
                <c:pt idx="544">
                  <c:v>6226285.1169817857</c:v>
                </c:pt>
                <c:pt idx="545">
                  <c:v>6207606.2616308406</c:v>
                </c:pt>
                <c:pt idx="546">
                  <c:v>6188983.4428459471</c:v>
                </c:pt>
                <c:pt idx="547">
                  <c:v>6170416.4925174089</c:v>
                </c:pt>
                <c:pt idx="548">
                  <c:v>6151905.2430398567</c:v>
                </c:pt>
                <c:pt idx="549">
                  <c:v>6133449.5273107374</c:v>
                </c:pt>
                <c:pt idx="550">
                  <c:v>6115049.1787288059</c:v>
                </c:pt>
                <c:pt idx="551">
                  <c:v>6096704.0311926194</c:v>
                </c:pt>
                <c:pt idx="552">
                  <c:v>6078413.9190990413</c:v>
                </c:pt>
                <c:pt idx="553">
                  <c:v>6060178.6773417443</c:v>
                </c:pt>
                <c:pt idx="554">
                  <c:v>6041998.1413097186</c:v>
                </c:pt>
                <c:pt idx="555">
                  <c:v>6023872.1468857899</c:v>
                </c:pt>
                <c:pt idx="556">
                  <c:v>6005800.5304451324</c:v>
                </c:pt>
                <c:pt idx="557">
                  <c:v>5987783.128853797</c:v>
                </c:pt>
                <c:pt idx="558">
                  <c:v>5969819.7794672363</c:v>
                </c:pt>
                <c:pt idx="559">
                  <c:v>5951910.3201288339</c:v>
                </c:pt>
                <c:pt idx="560">
                  <c:v>5934054.5891684471</c:v>
                </c:pt>
                <c:pt idx="561">
                  <c:v>5916252.4254009416</c:v>
                </c:pt>
                <c:pt idx="562">
                  <c:v>5898503.6681247391</c:v>
                </c:pt>
                <c:pt idx="563">
                  <c:v>5880808.1571203638</c:v>
                </c:pt>
                <c:pt idx="564">
                  <c:v>5863165.7326490022</c:v>
                </c:pt>
                <c:pt idx="565">
                  <c:v>5845576.2354510557</c:v>
                </c:pt>
                <c:pt idx="566">
                  <c:v>5828039.5067447023</c:v>
                </c:pt>
                <c:pt idx="567">
                  <c:v>5810555.3882244676</c:v>
                </c:pt>
                <c:pt idx="568">
                  <c:v>5793123.7220597947</c:v>
                </c:pt>
                <c:pt idx="569">
                  <c:v>5775744.3508936167</c:v>
                </c:pt>
                <c:pt idx="570">
                  <c:v>5758417.1178409345</c:v>
                </c:pt>
                <c:pt idx="571">
                  <c:v>5741141.8664874118</c:v>
                </c:pt>
                <c:pt idx="572">
                  <c:v>5723918.4408879494</c:v>
                </c:pt>
                <c:pt idx="573">
                  <c:v>5706746.6855652854</c:v>
                </c:pt>
                <c:pt idx="574">
                  <c:v>5689626.4455085909</c:v>
                </c:pt>
                <c:pt idx="575">
                  <c:v>5672557.5661720643</c:v>
                </c:pt>
                <c:pt idx="576">
                  <c:v>5655539.8934735488</c:v>
                </c:pt>
                <c:pt idx="577">
                  <c:v>5638573.2737931283</c:v>
                </c:pt>
                <c:pt idx="578">
                  <c:v>5621657.5539717488</c:v>
                </c:pt>
                <c:pt idx="579">
                  <c:v>5604792.5813098336</c:v>
                </c:pt>
                <c:pt idx="580">
                  <c:v>5587978.2035659039</c:v>
                </c:pt>
                <c:pt idx="581">
                  <c:v>5571214.2689552056</c:v>
                </c:pt>
                <c:pt idx="582">
                  <c:v>5554500.6261483403</c:v>
                </c:pt>
                <c:pt idx="583">
                  <c:v>5537837.1242698953</c:v>
                </c:pt>
                <c:pt idx="584">
                  <c:v>5521223.612897086</c:v>
                </c:pt>
                <c:pt idx="585">
                  <c:v>5504659.9420583947</c:v>
                </c:pt>
                <c:pt idx="586">
                  <c:v>5488145.9622322191</c:v>
                </c:pt>
                <c:pt idx="587">
                  <c:v>5471681.5243455227</c:v>
                </c:pt>
                <c:pt idx="588">
                  <c:v>5455266.4797724858</c:v>
                </c:pt>
                <c:pt idx="589">
                  <c:v>5438900.6803331682</c:v>
                </c:pt>
                <c:pt idx="590">
                  <c:v>5422583.9782921681</c:v>
                </c:pt>
                <c:pt idx="591">
                  <c:v>5406316.2263572924</c:v>
                </c:pt>
                <c:pt idx="592">
                  <c:v>5390097.2776782205</c:v>
                </c:pt>
                <c:pt idx="593">
                  <c:v>5373926.9858451858</c:v>
                </c:pt>
                <c:pt idx="594">
                  <c:v>5357805.20488765</c:v>
                </c:pt>
                <c:pt idx="595">
                  <c:v>5341731.7892729864</c:v>
                </c:pt>
                <c:pt idx="596">
                  <c:v>5325706.5939051677</c:v>
                </c:pt>
                <c:pt idx="597">
                  <c:v>5309729.4741234519</c:v>
                </c:pt>
                <c:pt idx="598">
                  <c:v>5293800.2857010812</c:v>
                </c:pt>
                <c:pt idx="599">
                  <c:v>5277918.884843979</c:v>
                </c:pt>
                <c:pt idx="600">
                  <c:v>5262085.1281894473</c:v>
                </c:pt>
                <c:pt idx="601">
                  <c:v>5246298.8728048792</c:v>
                </c:pt>
                <c:pt idx="602">
                  <c:v>5230559.9761864636</c:v>
                </c:pt>
                <c:pt idx="603">
                  <c:v>5214868.2962579047</c:v>
                </c:pt>
                <c:pt idx="604">
                  <c:v>5199223.6913691312</c:v>
                </c:pt>
                <c:pt idx="605">
                  <c:v>5183626.0202950239</c:v>
                </c:pt>
                <c:pt idx="606">
                  <c:v>5168075.1422341391</c:v>
                </c:pt>
                <c:pt idx="607">
                  <c:v>5152570.9168074355</c:v>
                </c:pt>
                <c:pt idx="608">
                  <c:v>5137113.2040570136</c:v>
                </c:pt>
                <c:pt idx="609">
                  <c:v>5121701.8644448435</c:v>
                </c:pt>
                <c:pt idx="610">
                  <c:v>5106336.7588515086</c:v>
                </c:pt>
                <c:pt idx="611">
                  <c:v>5091017.7485749535</c:v>
                </c:pt>
                <c:pt idx="612">
                  <c:v>5075744.6953292293</c:v>
                </c:pt>
                <c:pt idx="613">
                  <c:v>5060517.4612432411</c:v>
                </c:pt>
                <c:pt idx="614">
                  <c:v>5045335.9088595109</c:v>
                </c:pt>
                <c:pt idx="615">
                  <c:v>5030199.9011329329</c:v>
                </c:pt>
                <c:pt idx="616">
                  <c:v>5015109.3014295343</c:v>
                </c:pt>
                <c:pt idx="617">
                  <c:v>5000063.9735252447</c:v>
                </c:pt>
                <c:pt idx="618">
                  <c:v>4985063.7816046691</c:v>
                </c:pt>
                <c:pt idx="619">
                  <c:v>4970108.5902598556</c:v>
                </c:pt>
                <c:pt idx="620">
                  <c:v>4955198.2644890761</c:v>
                </c:pt>
                <c:pt idx="621">
                  <c:v>4940332.6696956092</c:v>
                </c:pt>
                <c:pt idx="622">
                  <c:v>4925511.6716865217</c:v>
                </c:pt>
                <c:pt idx="623">
                  <c:v>4910735.1366714621</c:v>
                </c:pt>
                <c:pt idx="624">
                  <c:v>4896002.9312614482</c:v>
                </c:pt>
                <c:pt idx="625">
                  <c:v>4881314.922467663</c:v>
                </c:pt>
                <c:pt idx="626">
                  <c:v>4866670.9777002605</c:v>
                </c:pt>
                <c:pt idx="627">
                  <c:v>4852070.9647671608</c:v>
                </c:pt>
                <c:pt idx="628">
                  <c:v>4837514.751872859</c:v>
                </c:pt>
                <c:pt idx="629">
                  <c:v>4823002.207617241</c:v>
                </c:pt>
                <c:pt idx="630">
                  <c:v>4808533.2009943891</c:v>
                </c:pt>
                <c:pt idx="631">
                  <c:v>4794107.6013914058</c:v>
                </c:pt>
                <c:pt idx="632">
                  <c:v>4779725.2785872323</c:v>
                </c:pt>
                <c:pt idx="633">
                  <c:v>4765386.1027514702</c:v>
                </c:pt>
                <c:pt idx="634">
                  <c:v>4751089.9444432156</c:v>
                </c:pt>
                <c:pt idx="635">
                  <c:v>4736836.6746098865</c:v>
                </c:pt>
                <c:pt idx="636">
                  <c:v>4722626.164586056</c:v>
                </c:pt>
                <c:pt idx="637">
                  <c:v>4708458.2860922981</c:v>
                </c:pt>
                <c:pt idx="638">
                  <c:v>4694332.9112340212</c:v>
                </c:pt>
                <c:pt idx="639">
                  <c:v>4680249.9125003191</c:v>
                </c:pt>
                <c:pt idx="640">
                  <c:v>4666209.1627628179</c:v>
                </c:pt>
                <c:pt idx="641">
                  <c:v>4652210.5352745289</c:v>
                </c:pt>
                <c:pt idx="642">
                  <c:v>4638253.9036687054</c:v>
                </c:pt>
                <c:pt idx="643">
                  <c:v>4624339.1419576993</c:v>
                </c:pt>
                <c:pt idx="644">
                  <c:v>4610466.1245318269</c:v>
                </c:pt>
                <c:pt idx="645">
                  <c:v>4596634.7261582306</c:v>
                </c:pt>
                <c:pt idx="646">
                  <c:v>4582844.8219797565</c:v>
                </c:pt>
                <c:pt idx="647">
                  <c:v>4569096.2875138177</c:v>
                </c:pt>
                <c:pt idx="648">
                  <c:v>4555388.9986512763</c:v>
                </c:pt>
                <c:pt idx="649">
                  <c:v>4541722.8316553226</c:v>
                </c:pt>
                <c:pt idx="650">
                  <c:v>4528097.6631603567</c:v>
                </c:pt>
                <c:pt idx="651">
                  <c:v>4514513.3701708755</c:v>
                </c:pt>
                <c:pt idx="652">
                  <c:v>4500969.8300603628</c:v>
                </c:pt>
                <c:pt idx="653">
                  <c:v>4487466.9205701826</c:v>
                </c:pt>
                <c:pt idx="654">
                  <c:v>4474004.5198084712</c:v>
                </c:pt>
                <c:pt idx="655">
                  <c:v>4460582.5062490469</c:v>
                </c:pt>
                <c:pt idx="656">
                  <c:v>4447200.7587302988</c:v>
                </c:pt>
                <c:pt idx="657">
                  <c:v>4433859.1564541077</c:v>
                </c:pt>
                <c:pt idx="658">
                  <c:v>4420557.5789847458</c:v>
                </c:pt>
                <c:pt idx="659">
                  <c:v>4407295.9062477909</c:v>
                </c:pt>
                <c:pt idx="660">
                  <c:v>4394074.0185290482</c:v>
                </c:pt>
                <c:pt idx="661">
                  <c:v>4380891.7964734612</c:v>
                </c:pt>
                <c:pt idx="662">
                  <c:v>4367749.121084041</c:v>
                </c:pt>
                <c:pt idx="663">
                  <c:v>4354645.8737207884</c:v>
                </c:pt>
                <c:pt idx="664">
                  <c:v>4341581.9360996261</c:v>
                </c:pt>
                <c:pt idx="665">
                  <c:v>4328557.1902913274</c:v>
                </c:pt>
                <c:pt idx="666">
                  <c:v>4315571.5187204527</c:v>
                </c:pt>
                <c:pt idx="667">
                  <c:v>4302624.8041642914</c:v>
                </c:pt>
                <c:pt idx="668">
                  <c:v>4289716.9297517985</c:v>
                </c:pt>
                <c:pt idx="669">
                  <c:v>4276847.7789625432</c:v>
                </c:pt>
                <c:pt idx="670">
                  <c:v>4264017.2356256563</c:v>
                </c:pt>
                <c:pt idx="671">
                  <c:v>4251225.1839187788</c:v>
                </c:pt>
                <c:pt idx="672">
                  <c:v>4238471.5083670225</c:v>
                </c:pt>
                <c:pt idx="673">
                  <c:v>4225756.0938419215</c:v>
                </c:pt>
                <c:pt idx="674">
                  <c:v>4213078.8255603956</c:v>
                </c:pt>
                <c:pt idx="675">
                  <c:v>4200439.5890837153</c:v>
                </c:pt>
                <c:pt idx="676">
                  <c:v>4187838.2703164639</c:v>
                </c:pt>
                <c:pt idx="677">
                  <c:v>4175274.7555055143</c:v>
                </c:pt>
                <c:pt idx="678">
                  <c:v>4162748.9312389977</c:v>
                </c:pt>
                <c:pt idx="679">
                  <c:v>4150260.6844452806</c:v>
                </c:pt>
                <c:pt idx="680">
                  <c:v>4137809.902391945</c:v>
                </c:pt>
                <c:pt idx="681">
                  <c:v>4125396.472684769</c:v>
                </c:pt>
                <c:pt idx="682">
                  <c:v>4113020.2832667143</c:v>
                </c:pt>
                <c:pt idx="683">
                  <c:v>4100681.2224169145</c:v>
                </c:pt>
                <c:pt idx="684">
                  <c:v>4088379.1787496642</c:v>
                </c:pt>
                <c:pt idx="685">
                  <c:v>4076114.0412134151</c:v>
                </c:pt>
                <c:pt idx="686">
                  <c:v>4063885.6990897749</c:v>
                </c:pt>
                <c:pt idx="687">
                  <c:v>4051694.0419925051</c:v>
                </c:pt>
                <c:pt idx="688">
                  <c:v>4039538.9598665275</c:v>
                </c:pt>
                <c:pt idx="689">
                  <c:v>4027420.3429869283</c:v>
                </c:pt>
                <c:pt idx="690">
                  <c:v>4015338.081957968</c:v>
                </c:pt>
                <c:pt idx="691">
                  <c:v>4003292.0677120932</c:v>
                </c:pt>
                <c:pt idx="692">
                  <c:v>3991282.1915089572</c:v>
                </c:pt>
                <c:pt idx="693">
                  <c:v>3979308.3449344309</c:v>
                </c:pt>
                <c:pt idx="694">
                  <c:v>3967370.4198996276</c:v>
                </c:pt>
                <c:pt idx="695">
                  <c:v>3955468.3086399287</c:v>
                </c:pt>
                <c:pt idx="696">
                  <c:v>3943601.9037140086</c:v>
                </c:pt>
                <c:pt idx="697">
                  <c:v>3931771.0980028668</c:v>
                </c:pt>
                <c:pt idx="698">
                  <c:v>3919975.7847088585</c:v>
                </c:pt>
                <c:pt idx="699">
                  <c:v>3908215.8573547322</c:v>
                </c:pt>
                <c:pt idx="700">
                  <c:v>3896491.2097826675</c:v>
                </c:pt>
                <c:pt idx="701">
                  <c:v>3884801.7361533204</c:v>
                </c:pt>
                <c:pt idx="702">
                  <c:v>3873147.3309448604</c:v>
                </c:pt>
                <c:pt idx="703">
                  <c:v>3861527.8889520252</c:v>
                </c:pt>
                <c:pt idx="704">
                  <c:v>3849943.3052851693</c:v>
                </c:pt>
                <c:pt idx="705">
                  <c:v>3838393.4753693137</c:v>
                </c:pt>
                <c:pt idx="706">
                  <c:v>3826878.2949432055</c:v>
                </c:pt>
                <c:pt idx="707">
                  <c:v>3815397.6600583754</c:v>
                </c:pt>
                <c:pt idx="708">
                  <c:v>3803951.467078201</c:v>
                </c:pt>
                <c:pt idx="709">
                  <c:v>3792539.6126769665</c:v>
                </c:pt>
                <c:pt idx="710">
                  <c:v>3781161.9938389356</c:v>
                </c:pt>
                <c:pt idx="711">
                  <c:v>3769818.5078574182</c:v>
                </c:pt>
                <c:pt idx="712">
                  <c:v>3758509.0523338467</c:v>
                </c:pt>
                <c:pt idx="713">
                  <c:v>3747233.525176845</c:v>
                </c:pt>
                <c:pt idx="714">
                  <c:v>3735991.8246013145</c:v>
                </c:pt>
                <c:pt idx="715">
                  <c:v>3724783.8491275106</c:v>
                </c:pt>
                <c:pt idx="716">
                  <c:v>3713609.4975801278</c:v>
                </c:pt>
                <c:pt idx="717">
                  <c:v>3702468.6690873872</c:v>
                </c:pt>
                <c:pt idx="718">
                  <c:v>3691361.2630801257</c:v>
                </c:pt>
                <c:pt idx="719">
                  <c:v>3680287.1792908842</c:v>
                </c:pt>
                <c:pt idx="720">
                  <c:v>3669246.3177530118</c:v>
                </c:pt>
                <c:pt idx="721">
                  <c:v>3658238.5787997525</c:v>
                </c:pt>
                <c:pt idx="722">
                  <c:v>3647263.8630633526</c:v>
                </c:pt>
                <c:pt idx="723">
                  <c:v>3636322.0714741629</c:v>
                </c:pt>
                <c:pt idx="724">
                  <c:v>3625413.1052597407</c:v>
                </c:pt>
                <c:pt idx="725">
                  <c:v>3614536.8659439618</c:v>
                </c:pt>
                <c:pt idx="726">
                  <c:v>3603693.2553461301</c:v>
                </c:pt>
                <c:pt idx="727">
                  <c:v>3592882.1755800913</c:v>
                </c:pt>
                <c:pt idx="728">
                  <c:v>3582103.5290533514</c:v>
                </c:pt>
                <c:pt idx="729">
                  <c:v>3571357.2184661911</c:v>
                </c:pt>
                <c:pt idx="730">
                  <c:v>3560643.1468107924</c:v>
                </c:pt>
                <c:pt idx="731">
                  <c:v>3549961.2173703606</c:v>
                </c:pt>
                <c:pt idx="732">
                  <c:v>3539311.3337182496</c:v>
                </c:pt>
                <c:pt idx="733">
                  <c:v>3528693.3997170944</c:v>
                </c:pt>
                <c:pt idx="734">
                  <c:v>3518107.3195179426</c:v>
                </c:pt>
                <c:pt idx="735">
                  <c:v>3507552.9975593896</c:v>
                </c:pt>
                <c:pt idx="736">
                  <c:v>3497030.3385667112</c:v>
                </c:pt>
                <c:pt idx="737">
                  <c:v>3486539.2475510109</c:v>
                </c:pt>
                <c:pt idx="738">
                  <c:v>3476079.6298083584</c:v>
                </c:pt>
                <c:pt idx="739">
                  <c:v>3465651.3909189329</c:v>
                </c:pt>
                <c:pt idx="740">
                  <c:v>3455254.4367461759</c:v>
                </c:pt>
                <c:pt idx="741">
                  <c:v>3444888.6734359371</c:v>
                </c:pt>
                <c:pt idx="742">
                  <c:v>3434554.0074156295</c:v>
                </c:pt>
                <c:pt idx="743">
                  <c:v>3424250.3453933829</c:v>
                </c:pt>
                <c:pt idx="744">
                  <c:v>3413977.5943572023</c:v>
                </c:pt>
                <c:pt idx="745">
                  <c:v>3403735.6615741313</c:v>
                </c:pt>
                <c:pt idx="746">
                  <c:v>3393524.4545894088</c:v>
                </c:pt>
                <c:pt idx="747">
                  <c:v>3383343.8812256404</c:v>
                </c:pt>
                <c:pt idx="748">
                  <c:v>3373193.8495819638</c:v>
                </c:pt>
                <c:pt idx="749">
                  <c:v>3363074.2680332176</c:v>
                </c:pt>
                <c:pt idx="750">
                  <c:v>3352985.0452291183</c:v>
                </c:pt>
                <c:pt idx="751">
                  <c:v>3342926.0900934306</c:v>
                </c:pt>
                <c:pt idx="752">
                  <c:v>3332897.3118231501</c:v>
                </c:pt>
                <c:pt idx="753">
                  <c:v>3322898.6198876812</c:v>
                </c:pt>
                <c:pt idx="754">
                  <c:v>3312929.924028018</c:v>
                </c:pt>
                <c:pt idx="755">
                  <c:v>3302991.134255934</c:v>
                </c:pt>
                <c:pt idx="756">
                  <c:v>3293082.1608531661</c:v>
                </c:pt>
                <c:pt idx="757">
                  <c:v>3283202.9143706067</c:v>
                </c:pt>
                <c:pt idx="758">
                  <c:v>3273353.3056274951</c:v>
                </c:pt>
                <c:pt idx="759">
                  <c:v>3263533.2457106127</c:v>
                </c:pt>
                <c:pt idx="760">
                  <c:v>3253742.6459734808</c:v>
                </c:pt>
                <c:pt idx="761">
                  <c:v>3243981.4180355608</c:v>
                </c:pt>
                <c:pt idx="762">
                  <c:v>3234249.4737814539</c:v>
                </c:pt>
                <c:pt idx="763">
                  <c:v>3224546.7253601099</c:v>
                </c:pt>
                <c:pt idx="764">
                  <c:v>3214873.0851840298</c:v>
                </c:pt>
                <c:pt idx="765">
                  <c:v>3205228.4659284772</c:v>
                </c:pt>
                <c:pt idx="766">
                  <c:v>3195612.7805306921</c:v>
                </c:pt>
                <c:pt idx="767">
                  <c:v>3186025.9421890997</c:v>
                </c:pt>
                <c:pt idx="768">
                  <c:v>3176467.8643625327</c:v>
                </c:pt>
                <c:pt idx="769">
                  <c:v>3166938.4607694452</c:v>
                </c:pt>
                <c:pt idx="770">
                  <c:v>3157437.6453871368</c:v>
                </c:pt>
                <c:pt idx="771">
                  <c:v>3147965.3324509757</c:v>
                </c:pt>
                <c:pt idx="772">
                  <c:v>3138521.4364536223</c:v>
                </c:pt>
                <c:pt idx="773">
                  <c:v>3129105.8721442614</c:v>
                </c:pt>
                <c:pt idx="774">
                  <c:v>3119718.5545278285</c:v>
                </c:pt>
                <c:pt idx="775">
                  <c:v>3110359.398864245</c:v>
                </c:pt>
                <c:pt idx="776">
                  <c:v>3101028.3206676524</c:v>
                </c:pt>
                <c:pt idx="777">
                  <c:v>3091725.2357056495</c:v>
                </c:pt>
                <c:pt idx="778">
                  <c:v>3082450.0599985328</c:v>
                </c:pt>
                <c:pt idx="779">
                  <c:v>3073202.7098185373</c:v>
                </c:pt>
                <c:pt idx="780">
                  <c:v>3063983.1016890816</c:v>
                </c:pt>
                <c:pt idx="781">
                  <c:v>3054791.1523840143</c:v>
                </c:pt>
                <c:pt idx="782">
                  <c:v>3045626.7789268624</c:v>
                </c:pt>
                <c:pt idx="783">
                  <c:v>3036489.8985900818</c:v>
                </c:pt>
                <c:pt idx="784">
                  <c:v>3027380.4288943117</c:v>
                </c:pt>
                <c:pt idx="785">
                  <c:v>3018298.2876076289</c:v>
                </c:pt>
                <c:pt idx="786">
                  <c:v>3009243.3927448061</c:v>
                </c:pt>
                <c:pt idx="787">
                  <c:v>3000215.6625665715</c:v>
                </c:pt>
                <c:pt idx="788">
                  <c:v>2991215.0155788721</c:v>
                </c:pt>
                <c:pt idx="789">
                  <c:v>2982241.3705321355</c:v>
                </c:pt>
                <c:pt idx="790">
                  <c:v>2973294.6464205384</c:v>
                </c:pt>
                <c:pt idx="791">
                  <c:v>2964374.7624812773</c:v>
                </c:pt>
                <c:pt idx="792">
                  <c:v>2955481.6381938332</c:v>
                </c:pt>
                <c:pt idx="793">
                  <c:v>2946615.1932792515</c:v>
                </c:pt>
                <c:pt idx="794">
                  <c:v>2937775.347699414</c:v>
                </c:pt>
                <c:pt idx="795">
                  <c:v>2928962.0216563158</c:v>
                </c:pt>
                <c:pt idx="796">
                  <c:v>2920175.1355913472</c:v>
                </c:pt>
                <c:pt idx="797">
                  <c:v>2911414.6101845731</c:v>
                </c:pt>
                <c:pt idx="798">
                  <c:v>2902680.3663540198</c:v>
                </c:pt>
                <c:pt idx="799">
                  <c:v>2893972.3252549581</c:v>
                </c:pt>
                <c:pt idx="800">
                  <c:v>2885290.4082791926</c:v>
                </c:pt>
                <c:pt idx="801">
                  <c:v>2876634.5370543553</c:v>
                </c:pt>
                <c:pt idx="802">
                  <c:v>2868004.6334431916</c:v>
                </c:pt>
                <c:pt idx="803">
                  <c:v>2859400.6195428618</c:v>
                </c:pt>
                <c:pt idx="804">
                  <c:v>2850822.4176842333</c:v>
                </c:pt>
                <c:pt idx="805">
                  <c:v>2842269.9504311811</c:v>
                </c:pt>
                <c:pt idx="806">
                  <c:v>2833743.1405798867</c:v>
                </c:pt>
                <c:pt idx="807">
                  <c:v>2825241.9111581477</c:v>
                </c:pt>
                <c:pt idx="808">
                  <c:v>2816766.1854246729</c:v>
                </c:pt>
                <c:pt idx="809">
                  <c:v>2808315.8868683991</c:v>
                </c:pt>
                <c:pt idx="810">
                  <c:v>2799890.9392077941</c:v>
                </c:pt>
                <c:pt idx="811">
                  <c:v>2791491.2663901704</c:v>
                </c:pt>
                <c:pt idx="812">
                  <c:v>2783116.792591</c:v>
                </c:pt>
                <c:pt idx="813">
                  <c:v>2774767.442213227</c:v>
                </c:pt>
                <c:pt idx="814">
                  <c:v>2766443.1398865874</c:v>
                </c:pt>
                <c:pt idx="815">
                  <c:v>2758143.810466927</c:v>
                </c:pt>
                <c:pt idx="816">
                  <c:v>2749869.3790355264</c:v>
                </c:pt>
                <c:pt idx="817">
                  <c:v>2741619.7708984199</c:v>
                </c:pt>
                <c:pt idx="818">
                  <c:v>2733394.911585724</c:v>
                </c:pt>
                <c:pt idx="819">
                  <c:v>2725194.7268509669</c:v>
                </c:pt>
                <c:pt idx="820">
                  <c:v>2717019.1426704139</c:v>
                </c:pt>
                <c:pt idx="821">
                  <c:v>2708868.0852424027</c:v>
                </c:pt>
                <c:pt idx="822">
                  <c:v>2700741.4809866752</c:v>
                </c:pt>
                <c:pt idx="823">
                  <c:v>2692639.256543716</c:v>
                </c:pt>
                <c:pt idx="824">
                  <c:v>2684561.3387740846</c:v>
                </c:pt>
                <c:pt idx="825">
                  <c:v>2676507.6547577623</c:v>
                </c:pt>
                <c:pt idx="826">
                  <c:v>2668478.1317934892</c:v>
                </c:pt>
                <c:pt idx="827">
                  <c:v>2660472.6973981089</c:v>
                </c:pt>
                <c:pt idx="828">
                  <c:v>2652491.2793059144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4-4C6A-A6A1-8B862B1C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09852495"/>
        <c:axId val="668769503"/>
      </c:barChart>
      <c:barChart>
        <c:barDir val="col"/>
        <c:grouping val="clustered"/>
        <c:varyColors val="0"/>
        <c:ser>
          <c:idx val="0"/>
          <c:order val="0"/>
          <c:tx>
            <c:strRef>
              <c:f>'Reserves-Rewards'!$C$1</c:f>
              <c:strCache>
                <c:ptCount val="1"/>
                <c:pt idx="0">
                  <c:v>Rewards before taxes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'Reserves-Rewards'!$C$2:$C$830</c:f>
              <c:numCache>
                <c:formatCode>_(* #,##0.00_);_(* \(#,##0.00\);_(* "-"??_);_(@_)</c:formatCode>
                <c:ptCount val="829"/>
                <c:pt idx="0">
                  <c:v>39900000</c:v>
                </c:pt>
                <c:pt idx="1">
                  <c:v>39780300</c:v>
                </c:pt>
                <c:pt idx="2">
                  <c:v>39660959.100000001</c:v>
                </c:pt>
                <c:pt idx="3">
                  <c:v>39541976.2227</c:v>
                </c:pt>
                <c:pt idx="4">
                  <c:v>39423350.294031896</c:v>
                </c:pt>
                <c:pt idx="5">
                  <c:v>39305080.24314981</c:v>
                </c:pt>
                <c:pt idx="6">
                  <c:v>39187165.002420351</c:v>
                </c:pt>
                <c:pt idx="7">
                  <c:v>39069603.507413089</c:v>
                </c:pt>
                <c:pt idx="8">
                  <c:v>38952394.696890853</c:v>
                </c:pt>
                <c:pt idx="9">
                  <c:v>38835537.512800172</c:v>
                </c:pt>
                <c:pt idx="10">
                  <c:v>38719030.900261775</c:v>
                </c:pt>
                <c:pt idx="11">
                  <c:v>38602873.807560995</c:v>
                </c:pt>
                <c:pt idx="12">
                  <c:v>38487065.18613831</c:v>
                </c:pt>
                <c:pt idx="13">
                  <c:v>38371603.990579896</c:v>
                </c:pt>
                <c:pt idx="14">
                  <c:v>38256489.178608157</c:v>
                </c:pt>
                <c:pt idx="15">
                  <c:v>38141719.711072326</c:v>
                </c:pt>
                <c:pt idx="16">
                  <c:v>38027294.551939107</c:v>
                </c:pt>
                <c:pt idx="17">
                  <c:v>37913212.668283291</c:v>
                </c:pt>
                <c:pt idx="18">
                  <c:v>37799473.030278444</c:v>
                </c:pt>
                <c:pt idx="19">
                  <c:v>37686074.611187607</c:v>
                </c:pt>
                <c:pt idx="20">
                  <c:v>37573016.387354046</c:v>
                </c:pt>
                <c:pt idx="21">
                  <c:v>37460297.338191986</c:v>
                </c:pt>
                <c:pt idx="22">
                  <c:v>37347916.446177408</c:v>
                </c:pt>
                <c:pt idx="23">
                  <c:v>37235872.696838878</c:v>
                </c:pt>
                <c:pt idx="24">
                  <c:v>37124165.07874836</c:v>
                </c:pt>
                <c:pt idx="25">
                  <c:v>37012792.58351212</c:v>
                </c:pt>
                <c:pt idx="26">
                  <c:v>36901754.205761582</c:v>
                </c:pt>
                <c:pt idx="27">
                  <c:v>36791048.943144299</c:v>
                </c:pt>
                <c:pt idx="28">
                  <c:v>36680675.796314865</c:v>
                </c:pt>
                <c:pt idx="29">
                  <c:v>36570633.768925928</c:v>
                </c:pt>
                <c:pt idx="30">
                  <c:v>36460921.867619142</c:v>
                </c:pt>
                <c:pt idx="31">
                  <c:v>36351539.102016293</c:v>
                </c:pt>
                <c:pt idx="32">
                  <c:v>36242484.484710239</c:v>
                </c:pt>
                <c:pt idx="33">
                  <c:v>36133757.031256109</c:v>
                </c:pt>
                <c:pt idx="34">
                  <c:v>36025355.760162339</c:v>
                </c:pt>
                <c:pt idx="35">
                  <c:v>35917279.692881852</c:v>
                </c:pt>
                <c:pt idx="36">
                  <c:v>35809527.853803203</c:v>
                </c:pt>
                <c:pt idx="37">
                  <c:v>35702099.270241797</c:v>
                </c:pt>
                <c:pt idx="38">
                  <c:v>35594992.972431064</c:v>
                </c:pt>
                <c:pt idx="39">
                  <c:v>35488207.99351377</c:v>
                </c:pt>
                <c:pt idx="40">
                  <c:v>35381743.369533233</c:v>
                </c:pt>
                <c:pt idx="41">
                  <c:v>35275598.139424637</c:v>
                </c:pt>
                <c:pt idx="42">
                  <c:v>35169771.345006362</c:v>
                </c:pt>
                <c:pt idx="43">
                  <c:v>35064262.030971333</c:v>
                </c:pt>
                <c:pt idx="44">
                  <c:v>34959069.244878426</c:v>
                </c:pt>
                <c:pt idx="45">
                  <c:v>34854192.037143789</c:v>
                </c:pt>
                <c:pt idx="46">
                  <c:v>34749629.461032353</c:v>
                </c:pt>
                <c:pt idx="47">
                  <c:v>34645380.572649255</c:v>
                </c:pt>
                <c:pt idx="48">
                  <c:v>34541444.430931307</c:v>
                </c:pt>
                <c:pt idx="49">
                  <c:v>34437820.097638518</c:v>
                </c:pt>
                <c:pt idx="50">
                  <c:v>34334506.637345597</c:v>
                </c:pt>
                <c:pt idx="51">
                  <c:v>34231503.117433563</c:v>
                </c:pt>
                <c:pt idx="52">
                  <c:v>34128808.608081259</c:v>
                </c:pt>
                <c:pt idx="53">
                  <c:v>34026422.182257012</c:v>
                </c:pt>
                <c:pt idx="54">
                  <c:v>33924342.915710241</c:v>
                </c:pt>
                <c:pt idx="55">
                  <c:v>33822569.886963114</c:v>
                </c:pt>
                <c:pt idx="56">
                  <c:v>33721102.177302226</c:v>
                </c:pt>
                <c:pt idx="57">
                  <c:v>33619938.87077032</c:v>
                </c:pt>
                <c:pt idx="58">
                  <c:v>33519079.05415801</c:v>
                </c:pt>
                <c:pt idx="59">
                  <c:v>33418521.816995539</c:v>
                </c:pt>
                <c:pt idx="60">
                  <c:v>33318266.251544554</c:v>
                </c:pt>
                <c:pt idx="61">
                  <c:v>33218311.452789918</c:v>
                </c:pt>
                <c:pt idx="62">
                  <c:v>33118656.518431548</c:v>
                </c:pt>
                <c:pt idx="63">
                  <c:v>33019300.548876259</c:v>
                </c:pt>
                <c:pt idx="64">
                  <c:v>32920242.647229631</c:v>
                </c:pt>
                <c:pt idx="65">
                  <c:v>32821481.919287939</c:v>
                </c:pt>
                <c:pt idx="66">
                  <c:v>32723017.473530073</c:v>
                </c:pt>
                <c:pt idx="67">
                  <c:v>32624848.421109483</c:v>
                </c:pt>
                <c:pt idx="68">
                  <c:v>32526973.875846155</c:v>
                </c:pt>
                <c:pt idx="69">
                  <c:v>32429392.954218615</c:v>
                </c:pt>
                <c:pt idx="70">
                  <c:v>32332104.775355961</c:v>
                </c:pt>
                <c:pt idx="71">
                  <c:v>32235108.461029891</c:v>
                </c:pt>
                <c:pt idx="72">
                  <c:v>32138403.135646805</c:v>
                </c:pt>
                <c:pt idx="73">
                  <c:v>32041987.926239863</c:v>
                </c:pt>
                <c:pt idx="74">
                  <c:v>31945861.962461147</c:v>
                </c:pt>
                <c:pt idx="75">
                  <c:v>31850024.37657376</c:v>
                </c:pt>
                <c:pt idx="76">
                  <c:v>31754474.303444043</c:v>
                </c:pt>
                <c:pt idx="77">
                  <c:v>31659210.88053371</c:v>
                </c:pt>
                <c:pt idx="78">
                  <c:v>31564233.247892108</c:v>
                </c:pt>
                <c:pt idx="79">
                  <c:v>31469540.548148431</c:v>
                </c:pt>
                <c:pt idx="80">
                  <c:v>31375131.926503986</c:v>
                </c:pt>
                <c:pt idx="81">
                  <c:v>31281006.530724473</c:v>
                </c:pt>
                <c:pt idx="82">
                  <c:v>31187163.511132304</c:v>
                </c:pt>
                <c:pt idx="83">
                  <c:v>31093602.020598903</c:v>
                </c:pt>
                <c:pt idx="84">
                  <c:v>31000321.214537103</c:v>
                </c:pt>
                <c:pt idx="85">
                  <c:v>30907320.250893496</c:v>
                </c:pt>
                <c:pt idx="86">
                  <c:v>30814598.290140815</c:v>
                </c:pt>
                <c:pt idx="87">
                  <c:v>30722154.495270398</c:v>
                </c:pt>
                <c:pt idx="88">
                  <c:v>30629988.031784587</c:v>
                </c:pt>
                <c:pt idx="89">
                  <c:v>30538098.067689236</c:v>
                </c:pt>
                <c:pt idx="90">
                  <c:v>30446483.773486163</c:v>
                </c:pt>
                <c:pt idx="91">
                  <c:v>30355144.322165705</c:v>
                </c:pt>
                <c:pt idx="92">
                  <c:v>30264078.889199205</c:v>
                </c:pt>
                <c:pt idx="93">
                  <c:v>30173286.652531609</c:v>
                </c:pt>
                <c:pt idx="94">
                  <c:v>30082766.792574018</c:v>
                </c:pt>
                <c:pt idx="95">
                  <c:v>29992518.492196295</c:v>
                </c:pt>
                <c:pt idx="96">
                  <c:v>29902540.936719704</c:v>
                </c:pt>
                <c:pt idx="97">
                  <c:v>29812833.313909546</c:v>
                </c:pt>
                <c:pt idx="98">
                  <c:v>29723394.813967817</c:v>
                </c:pt>
                <c:pt idx="99">
                  <c:v>29634224.629525911</c:v>
                </c:pt>
                <c:pt idx="100">
                  <c:v>29545321.955637332</c:v>
                </c:pt>
                <c:pt idx="101">
                  <c:v>29456685.98977042</c:v>
                </c:pt>
                <c:pt idx="102">
                  <c:v>29368315.931801107</c:v>
                </c:pt>
                <c:pt idx="103">
                  <c:v>29280210.984005705</c:v>
                </c:pt>
                <c:pt idx="104">
                  <c:v>29192370.351053692</c:v>
                </c:pt>
                <c:pt idx="105">
                  <c:v>29104793.240000531</c:v>
                </c:pt>
                <c:pt idx="106">
                  <c:v>29017478.860280532</c:v>
                </c:pt>
                <c:pt idx="107">
                  <c:v>28930426.423699688</c:v>
                </c:pt>
                <c:pt idx="108">
                  <c:v>28843635.144428588</c:v>
                </c:pt>
                <c:pt idx="109">
                  <c:v>28757104.238995302</c:v>
                </c:pt>
                <c:pt idx="110">
                  <c:v>28670832.926278319</c:v>
                </c:pt>
                <c:pt idx="111">
                  <c:v>28584820.427499481</c:v>
                </c:pt>
                <c:pt idx="112">
                  <c:v>28499065.966216981</c:v>
                </c:pt>
                <c:pt idx="113">
                  <c:v>28413568.768318333</c:v>
                </c:pt>
                <c:pt idx="114">
                  <c:v>28328328.062013377</c:v>
                </c:pt>
                <c:pt idx="115">
                  <c:v>28243343.077827334</c:v>
                </c:pt>
                <c:pt idx="116">
                  <c:v>28158613.048593853</c:v>
                </c:pt>
                <c:pt idx="117">
                  <c:v>28074137.209448073</c:v>
                </c:pt>
                <c:pt idx="118">
                  <c:v>27989914.79781973</c:v>
                </c:pt>
                <c:pt idx="119">
                  <c:v>27905945.053426273</c:v>
                </c:pt>
                <c:pt idx="120">
                  <c:v>27822227.218265992</c:v>
                </c:pt>
                <c:pt idx="121">
                  <c:v>27738760.536611196</c:v>
                </c:pt>
                <c:pt idx="122">
                  <c:v>27655544.255001359</c:v>
                </c:pt>
                <c:pt idx="123">
                  <c:v>27572577.622236356</c:v>
                </c:pt>
                <c:pt idx="124">
                  <c:v>27489859.889369648</c:v>
                </c:pt>
                <c:pt idx="125">
                  <c:v>27407390.30970154</c:v>
                </c:pt>
                <c:pt idx="126">
                  <c:v>27325168.138772432</c:v>
                </c:pt>
                <c:pt idx="127">
                  <c:v>27243192.634356115</c:v>
                </c:pt>
                <c:pt idx="128">
                  <c:v>27161463.056453049</c:v>
                </c:pt>
                <c:pt idx="129">
                  <c:v>27079978.667283688</c:v>
                </c:pt>
                <c:pt idx="130">
                  <c:v>26998738.731281836</c:v>
                </c:pt>
                <c:pt idx="131">
                  <c:v>26917742.515087992</c:v>
                </c:pt>
                <c:pt idx="132">
                  <c:v>26836989.287542731</c:v>
                </c:pt>
                <c:pt idx="133">
                  <c:v>26756478.319680102</c:v>
                </c:pt>
                <c:pt idx="134">
                  <c:v>26676208.884721063</c:v>
                </c:pt>
                <c:pt idx="135">
                  <c:v>26596180.2580669</c:v>
                </c:pt>
                <c:pt idx="136">
                  <c:v>26516391.7172927</c:v>
                </c:pt>
                <c:pt idx="137">
                  <c:v>26436842.542140823</c:v>
                </c:pt>
                <c:pt idx="138">
                  <c:v>26357532.014514398</c:v>
                </c:pt>
                <c:pt idx="139">
                  <c:v>26278459.418470856</c:v>
                </c:pt>
                <c:pt idx="140">
                  <c:v>26199624.040215444</c:v>
                </c:pt>
                <c:pt idx="141">
                  <c:v>26121025.168094799</c:v>
                </c:pt>
                <c:pt idx="142">
                  <c:v>26042662.092590515</c:v>
                </c:pt>
                <c:pt idx="143">
                  <c:v>25964534.106312744</c:v>
                </c:pt>
                <c:pt idx="144">
                  <c:v>25886640.503993809</c:v>
                </c:pt>
                <c:pt idx="145">
                  <c:v>25808980.582481828</c:v>
                </c:pt>
                <c:pt idx="146">
                  <c:v>25731553.640734382</c:v>
                </c:pt>
                <c:pt idx="147">
                  <c:v>25654358.979812179</c:v>
                </c:pt>
                <c:pt idx="148">
                  <c:v>25577395.902872741</c:v>
                </c:pt>
                <c:pt idx="149">
                  <c:v>25500663.715164121</c:v>
                </c:pt>
                <c:pt idx="150">
                  <c:v>25424161.72401863</c:v>
                </c:pt>
                <c:pt idx="151">
                  <c:v>25347889.238846574</c:v>
                </c:pt>
                <c:pt idx="152">
                  <c:v>25271845.571130034</c:v>
                </c:pt>
                <c:pt idx="153">
                  <c:v>25196030.034416642</c:v>
                </c:pt>
                <c:pt idx="154">
                  <c:v>25120441.944313396</c:v>
                </c:pt>
                <c:pt idx="155">
                  <c:v>25045080.618480455</c:v>
                </c:pt>
                <c:pt idx="156">
                  <c:v>24969945.376625013</c:v>
                </c:pt>
                <c:pt idx="157">
                  <c:v>24895035.540495139</c:v>
                </c:pt>
                <c:pt idx="158">
                  <c:v>24820350.433873653</c:v>
                </c:pt>
                <c:pt idx="159">
                  <c:v>24745889.382572033</c:v>
                </c:pt>
                <c:pt idx="160">
                  <c:v>24671651.714424316</c:v>
                </c:pt>
                <c:pt idx="161">
                  <c:v>24597636.759281043</c:v>
                </c:pt>
                <c:pt idx="162">
                  <c:v>24523843.849003199</c:v>
                </c:pt>
                <c:pt idx="163">
                  <c:v>24450272.317456193</c:v>
                </c:pt>
                <c:pt idx="164">
                  <c:v>24376921.500503823</c:v>
                </c:pt>
                <c:pt idx="165">
                  <c:v>24303790.736002315</c:v>
                </c:pt>
                <c:pt idx="166">
                  <c:v>24230879.363794308</c:v>
                </c:pt>
                <c:pt idx="167">
                  <c:v>24158186.725702923</c:v>
                </c:pt>
                <c:pt idx="168">
                  <c:v>24085712.165525816</c:v>
                </c:pt>
                <c:pt idx="169">
                  <c:v>24013455.029029239</c:v>
                </c:pt>
                <c:pt idx="170">
                  <c:v>23941414.663942151</c:v>
                </c:pt>
                <c:pt idx="171">
                  <c:v>23869590.419950325</c:v>
                </c:pt>
                <c:pt idx="172">
                  <c:v>23797981.648690473</c:v>
                </c:pt>
                <c:pt idx="173">
                  <c:v>23726587.703744404</c:v>
                </c:pt>
                <c:pt idx="174">
                  <c:v>23655407.94063317</c:v>
                </c:pt>
                <c:pt idx="175">
                  <c:v>23584441.716811273</c:v>
                </c:pt>
                <c:pt idx="176">
                  <c:v>23513688.391660839</c:v>
                </c:pt>
                <c:pt idx="177">
                  <c:v>23443147.326485857</c:v>
                </c:pt>
                <c:pt idx="178">
                  <c:v>23372817.884506401</c:v>
                </c:pt>
                <c:pt idx="179">
                  <c:v>23302699.430852883</c:v>
                </c:pt>
                <c:pt idx="180">
                  <c:v>23232791.332560323</c:v>
                </c:pt>
                <c:pt idx="181">
                  <c:v>23163092.958562642</c:v>
                </c:pt>
                <c:pt idx="182">
                  <c:v>23093603.679686952</c:v>
                </c:pt>
                <c:pt idx="183">
                  <c:v>23024322.868647892</c:v>
                </c:pt>
                <c:pt idx="184">
                  <c:v>22955249.900041949</c:v>
                </c:pt>
                <c:pt idx="185">
                  <c:v>22886384.150341824</c:v>
                </c:pt>
                <c:pt idx="186">
                  <c:v>22817724.9978908</c:v>
                </c:pt>
                <c:pt idx="187">
                  <c:v>22749271.822897129</c:v>
                </c:pt>
                <c:pt idx="188">
                  <c:v>22681024.007428437</c:v>
                </c:pt>
                <c:pt idx="189">
                  <c:v>22612980.935406152</c:v>
                </c:pt>
                <c:pt idx="190">
                  <c:v>22545141.992599934</c:v>
                </c:pt>
                <c:pt idx="191">
                  <c:v>22477506.566622138</c:v>
                </c:pt>
                <c:pt idx="192">
                  <c:v>22410074.04692227</c:v>
                </c:pt>
                <c:pt idx="193">
                  <c:v>22342843.824781504</c:v>
                </c:pt>
                <c:pt idx="194">
                  <c:v>22275815.293307159</c:v>
                </c:pt>
                <c:pt idx="195">
                  <c:v>22208987.847427238</c:v>
                </c:pt>
                <c:pt idx="196">
                  <c:v>22142360.883884955</c:v>
                </c:pt>
                <c:pt idx="197">
                  <c:v>22075933.801233299</c:v>
                </c:pt>
                <c:pt idx="198">
                  <c:v>22009705.999829598</c:v>
                </c:pt>
                <c:pt idx="199">
                  <c:v>21943676.881830111</c:v>
                </c:pt>
                <c:pt idx="200">
                  <c:v>21877845.851184621</c:v>
                </c:pt>
                <c:pt idx="201">
                  <c:v>21812212.313631065</c:v>
                </c:pt>
                <c:pt idx="202">
                  <c:v>21746775.676690172</c:v>
                </c:pt>
                <c:pt idx="203">
                  <c:v>21681535.349660102</c:v>
                </c:pt>
                <c:pt idx="204">
                  <c:v>21616490.743611123</c:v>
                </c:pt>
                <c:pt idx="205">
                  <c:v>21551641.27138029</c:v>
                </c:pt>
                <c:pt idx="206">
                  <c:v>21486986.347566146</c:v>
                </c:pt>
                <c:pt idx="207">
                  <c:v>21422525.388523448</c:v>
                </c:pt>
                <c:pt idx="208">
                  <c:v>21358257.812357876</c:v>
                </c:pt>
                <c:pt idx="209">
                  <c:v>21294183.038920805</c:v>
                </c:pt>
                <c:pt idx="210">
                  <c:v>21230300.489804044</c:v>
                </c:pt>
                <c:pt idx="211">
                  <c:v>21166609.588334631</c:v>
                </c:pt>
                <c:pt idx="212">
                  <c:v>21103109.759569626</c:v>
                </c:pt>
                <c:pt idx="213">
                  <c:v>21039800.430290919</c:v>
                </c:pt>
                <c:pt idx="214">
                  <c:v>20976681.029000044</c:v>
                </c:pt>
                <c:pt idx="215">
                  <c:v>20913750.985913042</c:v>
                </c:pt>
                <c:pt idx="216">
                  <c:v>20851009.732955303</c:v>
                </c:pt>
                <c:pt idx="217">
                  <c:v>20788456.70375644</c:v>
                </c:pt>
                <c:pt idx="218">
                  <c:v>20726091.333645169</c:v>
                </c:pt>
                <c:pt idx="219">
                  <c:v>20663913.059644233</c:v>
                </c:pt>
                <c:pt idx="220">
                  <c:v>20601921.3204653</c:v>
                </c:pt>
                <c:pt idx="221">
                  <c:v>20540115.556503907</c:v>
                </c:pt>
                <c:pt idx="222">
                  <c:v>20478495.209834393</c:v>
                </c:pt>
                <c:pt idx="223">
                  <c:v>20417059.72420489</c:v>
                </c:pt>
                <c:pt idx="224">
                  <c:v>20355808.545032274</c:v>
                </c:pt>
                <c:pt idx="225">
                  <c:v>20294741.119397178</c:v>
                </c:pt>
                <c:pt idx="226">
                  <c:v>20233856.896038987</c:v>
                </c:pt>
                <c:pt idx="227">
                  <c:v>20173155.325350869</c:v>
                </c:pt>
                <c:pt idx="228">
                  <c:v>20112635.859374817</c:v>
                </c:pt>
                <c:pt idx="229">
                  <c:v>20052297.951796692</c:v>
                </c:pt>
                <c:pt idx="230">
                  <c:v>19992141.057941303</c:v>
                </c:pt>
                <c:pt idx="231">
                  <c:v>19932164.63476748</c:v>
                </c:pt>
                <c:pt idx="232">
                  <c:v>19872368.140863176</c:v>
                </c:pt>
                <c:pt idx="233">
                  <c:v>19812751.036440585</c:v>
                </c:pt>
                <c:pt idx="234">
                  <c:v>19753312.783331264</c:v>
                </c:pt>
                <c:pt idx="235">
                  <c:v>19694052.844981272</c:v>
                </c:pt>
                <c:pt idx="236">
                  <c:v>19634970.686446328</c:v>
                </c:pt>
                <c:pt idx="237">
                  <c:v>19576065.774386987</c:v>
                </c:pt>
                <c:pt idx="238">
                  <c:v>19517337.577063825</c:v>
                </c:pt>
                <c:pt idx="239">
                  <c:v>19458785.564332634</c:v>
                </c:pt>
                <c:pt idx="240">
                  <c:v>19400409.207639635</c:v>
                </c:pt>
                <c:pt idx="241">
                  <c:v>19342207.980016716</c:v>
                </c:pt>
                <c:pt idx="242">
                  <c:v>19284181.356076669</c:v>
                </c:pt>
                <c:pt idx="243">
                  <c:v>19226328.812008437</c:v>
                </c:pt>
                <c:pt idx="244">
                  <c:v>19168649.825572412</c:v>
                </c:pt>
                <c:pt idx="245">
                  <c:v>19111143.876095697</c:v>
                </c:pt>
                <c:pt idx="246">
                  <c:v>19053810.444467407</c:v>
                </c:pt>
                <c:pt idx="247">
                  <c:v>18996649.013134006</c:v>
                </c:pt>
                <c:pt idx="248">
                  <c:v>18939659.066094603</c:v>
                </c:pt>
                <c:pt idx="249">
                  <c:v>18882840.088896319</c:v>
                </c:pt>
                <c:pt idx="250">
                  <c:v>18826191.56862963</c:v>
                </c:pt>
                <c:pt idx="251">
                  <c:v>18769712.993923742</c:v>
                </c:pt>
                <c:pt idx="252">
                  <c:v>18713403.854941972</c:v>
                </c:pt>
                <c:pt idx="253">
                  <c:v>18657263.643377144</c:v>
                </c:pt>
                <c:pt idx="254">
                  <c:v>18601291.852447011</c:v>
                </c:pt>
                <c:pt idx="255">
                  <c:v>18545487.97688967</c:v>
                </c:pt>
                <c:pt idx="256">
                  <c:v>18489851.512959003</c:v>
                </c:pt>
                <c:pt idx="257">
                  <c:v>18434381.958420124</c:v>
                </c:pt>
                <c:pt idx="258">
                  <c:v>18379078.812544864</c:v>
                </c:pt>
                <c:pt idx="259">
                  <c:v>18323941.57610723</c:v>
                </c:pt>
                <c:pt idx="260">
                  <c:v>18268969.751378909</c:v>
                </c:pt>
                <c:pt idx="261">
                  <c:v>18214162.842124771</c:v>
                </c:pt>
                <c:pt idx="262">
                  <c:v>18159520.353598397</c:v>
                </c:pt>
                <c:pt idx="263">
                  <c:v>18105041.792537604</c:v>
                </c:pt>
                <c:pt idx="264">
                  <c:v>18050726.667159989</c:v>
                </c:pt>
                <c:pt idx="265">
                  <c:v>17996574.487158507</c:v>
                </c:pt>
                <c:pt idx="266">
                  <c:v>17942584.763697032</c:v>
                </c:pt>
                <c:pt idx="267">
                  <c:v>17888757.009405941</c:v>
                </c:pt>
                <c:pt idx="268">
                  <c:v>17835090.738377724</c:v>
                </c:pt>
                <c:pt idx="269">
                  <c:v>17781585.466162592</c:v>
                </c:pt>
                <c:pt idx="270">
                  <c:v>17728240.709764104</c:v>
                </c:pt>
                <c:pt idx="271">
                  <c:v>17675055.987634812</c:v>
                </c:pt>
                <c:pt idx="272">
                  <c:v>17622030.819671907</c:v>
                </c:pt>
                <c:pt idx="273">
                  <c:v>17569164.727212891</c:v>
                </c:pt>
                <c:pt idx="274">
                  <c:v>17516457.233031251</c:v>
                </c:pt>
                <c:pt idx="275">
                  <c:v>17463907.861332159</c:v>
                </c:pt>
                <c:pt idx="276">
                  <c:v>17411516.137748163</c:v>
                </c:pt>
                <c:pt idx="277">
                  <c:v>17359281.58933492</c:v>
                </c:pt>
                <c:pt idx="278">
                  <c:v>17307203.744566917</c:v>
                </c:pt>
                <c:pt idx="279">
                  <c:v>17255282.133333214</c:v>
                </c:pt>
                <c:pt idx="280">
                  <c:v>17203516.286933217</c:v>
                </c:pt>
                <c:pt idx="281">
                  <c:v>17151905.738072418</c:v>
                </c:pt>
                <c:pt idx="282">
                  <c:v>17100450.020858198</c:v>
                </c:pt>
                <c:pt idx="283">
                  <c:v>17049148.670795627</c:v>
                </c:pt>
                <c:pt idx="284">
                  <c:v>16998001.224783238</c:v>
                </c:pt>
                <c:pt idx="285">
                  <c:v>16947007.221108891</c:v>
                </c:pt>
                <c:pt idx="286">
                  <c:v>16896166.199445564</c:v>
                </c:pt>
                <c:pt idx="287">
                  <c:v>16845477.700847227</c:v>
                </c:pt>
                <c:pt idx="288">
                  <c:v>16794941.267744686</c:v>
                </c:pt>
                <c:pt idx="289">
                  <c:v>16744556.44394145</c:v>
                </c:pt>
                <c:pt idx="290">
                  <c:v>16694322.774609627</c:v>
                </c:pt>
                <c:pt idx="291">
                  <c:v>16644239.806285799</c:v>
                </c:pt>
                <c:pt idx="292">
                  <c:v>16594307.086866941</c:v>
                </c:pt>
                <c:pt idx="293">
                  <c:v>16544524.165606339</c:v>
                </c:pt>
                <c:pt idx="294">
                  <c:v>16494890.59310952</c:v>
                </c:pt>
                <c:pt idx="295">
                  <c:v>16445405.921330191</c:v>
                </c:pt>
                <c:pt idx="296">
                  <c:v>16396069.703566201</c:v>
                </c:pt>
                <c:pt idx="297">
                  <c:v>16346881.494455501</c:v>
                </c:pt>
                <c:pt idx="298">
                  <c:v>16297840.849972134</c:v>
                </c:pt>
                <c:pt idx="299">
                  <c:v>16248947.32742222</c:v>
                </c:pt>
                <c:pt idx="300">
                  <c:v>16200200.485439952</c:v>
                </c:pt>
                <c:pt idx="301">
                  <c:v>16151599.883983633</c:v>
                </c:pt>
                <c:pt idx="302">
                  <c:v>16103145.084331682</c:v>
                </c:pt>
                <c:pt idx="303">
                  <c:v>16054835.649078688</c:v>
                </c:pt>
                <c:pt idx="304">
                  <c:v>16006671.142131452</c:v>
                </c:pt>
                <c:pt idx="305">
                  <c:v>15958651.128705056</c:v>
                </c:pt>
                <c:pt idx="306">
                  <c:v>15910775.175318941</c:v>
                </c:pt>
                <c:pt idx="307">
                  <c:v>15863042.849792985</c:v>
                </c:pt>
                <c:pt idx="308">
                  <c:v>15815453.721243605</c:v>
                </c:pt>
                <c:pt idx="309">
                  <c:v>15768007.360079873</c:v>
                </c:pt>
                <c:pt idx="310">
                  <c:v>15720703.337999634</c:v>
                </c:pt>
                <c:pt idx="311">
                  <c:v>15673541.227985635</c:v>
                </c:pt>
                <c:pt idx="312">
                  <c:v>15626520.60430168</c:v>
                </c:pt>
                <c:pt idx="313">
                  <c:v>15579641.042488776</c:v>
                </c:pt>
                <c:pt idx="314">
                  <c:v>15532902.119361309</c:v>
                </c:pt>
                <c:pt idx="315">
                  <c:v>15486303.413003225</c:v>
                </c:pt>
                <c:pt idx="316">
                  <c:v>15439844.502764218</c:v>
                </c:pt>
                <c:pt idx="317">
                  <c:v>15393524.969255926</c:v>
                </c:pt>
                <c:pt idx="318">
                  <c:v>15347344.394348156</c:v>
                </c:pt>
                <c:pt idx="319">
                  <c:v>15301302.361165112</c:v>
                </c:pt>
                <c:pt idx="320">
                  <c:v>15255398.454081617</c:v>
                </c:pt>
                <c:pt idx="321">
                  <c:v>15209632.258719372</c:v>
                </c:pt>
                <c:pt idx="322">
                  <c:v>15164003.361943213</c:v>
                </c:pt>
                <c:pt idx="323">
                  <c:v>15118511.351857385</c:v>
                </c:pt>
                <c:pt idx="324">
                  <c:v>15073155.817801813</c:v>
                </c:pt>
                <c:pt idx="325">
                  <c:v>15027936.350348407</c:v>
                </c:pt>
                <c:pt idx="326">
                  <c:v>14982852.541297363</c:v>
                </c:pt>
                <c:pt idx="327">
                  <c:v>14937903.983673472</c:v>
                </c:pt>
                <c:pt idx="328">
                  <c:v>14893090.271722453</c:v>
                </c:pt>
                <c:pt idx="329">
                  <c:v>14848411.000907283</c:v>
                </c:pt>
                <c:pt idx="330">
                  <c:v>14803865.767904563</c:v>
                </c:pt>
                <c:pt idx="331">
                  <c:v>14759454.17060085</c:v>
                </c:pt>
                <c:pt idx="332">
                  <c:v>14715175.808089048</c:v>
                </c:pt>
                <c:pt idx="333">
                  <c:v>14671030.280664779</c:v>
                </c:pt>
                <c:pt idx="334">
                  <c:v>14627017.189822787</c:v>
                </c:pt>
                <c:pt idx="335">
                  <c:v>14583136.138253316</c:v>
                </c:pt>
                <c:pt idx="336">
                  <c:v>14539386.729838558</c:v>
                </c:pt>
                <c:pt idx="337">
                  <c:v>14495768.569649043</c:v>
                </c:pt>
                <c:pt idx="338">
                  <c:v>14452281.263940096</c:v>
                </c:pt>
                <c:pt idx="339">
                  <c:v>14408924.420148276</c:v>
                </c:pt>
                <c:pt idx="340">
                  <c:v>14365697.646887833</c:v>
                </c:pt>
                <c:pt idx="341">
                  <c:v>14322600.553947169</c:v>
                </c:pt>
                <c:pt idx="342">
                  <c:v>14279632.752285328</c:v>
                </c:pt>
                <c:pt idx="343">
                  <c:v>14236793.854028473</c:v>
                </c:pt>
                <c:pt idx="344">
                  <c:v>14194083.472466387</c:v>
                </c:pt>
                <c:pt idx="345">
                  <c:v>14151501.222048987</c:v>
                </c:pt>
                <c:pt idx="346">
                  <c:v>14109046.718382841</c:v>
                </c:pt>
                <c:pt idx="347">
                  <c:v>14066719.578227691</c:v>
                </c:pt>
                <c:pt idx="348">
                  <c:v>14024519.419493008</c:v>
                </c:pt>
                <c:pt idx="349">
                  <c:v>13982445.861234529</c:v>
                </c:pt>
                <c:pt idx="350">
                  <c:v>13940498.523650825</c:v>
                </c:pt>
                <c:pt idx="351">
                  <c:v>13898677.028079873</c:v>
                </c:pt>
                <c:pt idx="352">
                  <c:v>13856980.996995632</c:v>
                </c:pt>
                <c:pt idx="353">
                  <c:v>13815410.054004645</c:v>
                </c:pt>
                <c:pt idx="354">
                  <c:v>13773963.82384263</c:v>
                </c:pt>
                <c:pt idx="355">
                  <c:v>13732641.932371102</c:v>
                </c:pt>
                <c:pt idx="356">
                  <c:v>13691444.006573988</c:v>
                </c:pt>
                <c:pt idx="357">
                  <c:v>13650369.674554268</c:v>
                </c:pt>
                <c:pt idx="358">
                  <c:v>13609418.565530606</c:v>
                </c:pt>
                <c:pt idx="359">
                  <c:v>13568590.309834013</c:v>
                </c:pt>
                <c:pt idx="360">
                  <c:v>13527884.53890451</c:v>
                </c:pt>
                <c:pt idx="361">
                  <c:v>13487300.885287797</c:v>
                </c:pt>
                <c:pt idx="362">
                  <c:v>13446838.982631933</c:v>
                </c:pt>
                <c:pt idx="363">
                  <c:v>13406498.465684038</c:v>
                </c:pt>
                <c:pt idx="364">
                  <c:v>13366278.970286986</c:v>
                </c:pt>
                <c:pt idx="365">
                  <c:v>13326180.133376123</c:v>
                </c:pt>
                <c:pt idx="366">
                  <c:v>13286201.592975995</c:v>
                </c:pt>
                <c:pt idx="367">
                  <c:v>13246342.988197068</c:v>
                </c:pt>
                <c:pt idx="368">
                  <c:v>13206603.959232476</c:v>
                </c:pt>
                <c:pt idx="369">
                  <c:v>13166984.14735478</c:v>
                </c:pt>
                <c:pt idx="370">
                  <c:v>13127483.194912715</c:v>
                </c:pt>
                <c:pt idx="371">
                  <c:v>13088100.745327976</c:v>
                </c:pt>
                <c:pt idx="372">
                  <c:v>13048836.443091992</c:v>
                </c:pt>
                <c:pt idx="373">
                  <c:v>13009689.933762714</c:v>
                </c:pt>
                <c:pt idx="374">
                  <c:v>12970660.863961427</c:v>
                </c:pt>
                <c:pt idx="375">
                  <c:v>12931748.881369544</c:v>
                </c:pt>
                <c:pt idx="376">
                  <c:v>12892953.634725435</c:v>
                </c:pt>
                <c:pt idx="377">
                  <c:v>12854274.773821257</c:v>
                </c:pt>
                <c:pt idx="378">
                  <c:v>12815711.949499793</c:v>
                </c:pt>
                <c:pt idx="379">
                  <c:v>12777264.813651295</c:v>
                </c:pt>
                <c:pt idx="380">
                  <c:v>12738933.019210342</c:v>
                </c:pt>
                <c:pt idx="381">
                  <c:v>12700716.220152711</c:v>
                </c:pt>
                <c:pt idx="382">
                  <c:v>12662614.071492253</c:v>
                </c:pt>
                <c:pt idx="383">
                  <c:v>12624626.229277775</c:v>
                </c:pt>
                <c:pt idx="384">
                  <c:v>12586752.350589942</c:v>
                </c:pt>
                <c:pt idx="385">
                  <c:v>12548992.093538173</c:v>
                </c:pt>
                <c:pt idx="386">
                  <c:v>12511345.117257558</c:v>
                </c:pt>
                <c:pt idx="387">
                  <c:v>12473811.081905786</c:v>
                </c:pt>
                <c:pt idx="388">
                  <c:v>12436389.648660067</c:v>
                </c:pt>
                <c:pt idx="389">
                  <c:v>12399080.479714088</c:v>
                </c:pt>
                <c:pt idx="390">
                  <c:v>12361883.238274947</c:v>
                </c:pt>
                <c:pt idx="391">
                  <c:v>12324797.588560121</c:v>
                </c:pt>
                <c:pt idx="392">
                  <c:v>12287823.195794441</c:v>
                </c:pt>
                <c:pt idx="393">
                  <c:v>12250959.726207057</c:v>
                </c:pt>
                <c:pt idx="394">
                  <c:v>12214206.847028434</c:v>
                </c:pt>
                <c:pt idx="395">
                  <c:v>12177564.22648735</c:v>
                </c:pt>
                <c:pt idx="396">
                  <c:v>12141031.533807889</c:v>
                </c:pt>
                <c:pt idx="397">
                  <c:v>12104608.439206466</c:v>
                </c:pt>
                <c:pt idx="398">
                  <c:v>12068294.613888845</c:v>
                </c:pt>
                <c:pt idx="399">
                  <c:v>12032089.730047179</c:v>
                </c:pt>
                <c:pt idx="400">
                  <c:v>11995993.460857037</c:v>
                </c:pt>
                <c:pt idx="401">
                  <c:v>11960005.480474466</c:v>
                </c:pt>
                <c:pt idx="402">
                  <c:v>11924125.464033043</c:v>
                </c:pt>
                <c:pt idx="403">
                  <c:v>11888353.087640945</c:v>
                </c:pt>
                <c:pt idx="404">
                  <c:v>11852688.028378023</c:v>
                </c:pt>
                <c:pt idx="405">
                  <c:v>11817129.964292888</c:v>
                </c:pt>
                <c:pt idx="406">
                  <c:v>11781678.57440001</c:v>
                </c:pt>
                <c:pt idx="407">
                  <c:v>11746333.53867681</c:v>
                </c:pt>
                <c:pt idx="408">
                  <c:v>11711094.538060779</c:v>
                </c:pt>
                <c:pt idx="409">
                  <c:v>11675961.254446598</c:v>
                </c:pt>
                <c:pt idx="410">
                  <c:v>11640933.370683257</c:v>
                </c:pt>
                <c:pt idx="411">
                  <c:v>11606010.570571208</c:v>
                </c:pt>
                <c:pt idx="412">
                  <c:v>11571192.538859494</c:v>
                </c:pt>
                <c:pt idx="413">
                  <c:v>11536478.961242916</c:v>
                </c:pt>
                <c:pt idx="414">
                  <c:v>11501869.524359185</c:v>
                </c:pt>
                <c:pt idx="415">
                  <c:v>11467363.915786108</c:v>
                </c:pt>
                <c:pt idx="416">
                  <c:v>11432961.82403875</c:v>
                </c:pt>
                <c:pt idx="417">
                  <c:v>11398662.938566633</c:v>
                </c:pt>
                <c:pt idx="418">
                  <c:v>11364466.949750932</c:v>
                </c:pt>
                <c:pt idx="419">
                  <c:v>11330373.548901679</c:v>
                </c:pt>
                <c:pt idx="420">
                  <c:v>11296382.428254975</c:v>
                </c:pt>
                <c:pt idx="421">
                  <c:v>11262493.28097021</c:v>
                </c:pt>
                <c:pt idx="422">
                  <c:v>11228705.8011273</c:v>
                </c:pt>
                <c:pt idx="423">
                  <c:v>11195019.683723917</c:v>
                </c:pt>
                <c:pt idx="424">
                  <c:v>11161434.624672746</c:v>
                </c:pt>
                <c:pt idx="425">
                  <c:v>11127950.320798727</c:v>
                </c:pt>
                <c:pt idx="426">
                  <c:v>11094566.46983633</c:v>
                </c:pt>
                <c:pt idx="427">
                  <c:v>11061282.770426821</c:v>
                </c:pt>
                <c:pt idx="428">
                  <c:v>11028098.922115542</c:v>
                </c:pt>
                <c:pt idx="429">
                  <c:v>10995014.625349196</c:v>
                </c:pt>
                <c:pt idx="430">
                  <c:v>10962029.581473147</c:v>
                </c:pt>
                <c:pt idx="431">
                  <c:v>10929143.492728729</c:v>
                </c:pt>
                <c:pt idx="432">
                  <c:v>10896356.062250542</c:v>
                </c:pt>
                <c:pt idx="433">
                  <c:v>10863666.994063791</c:v>
                </c:pt>
                <c:pt idx="434">
                  <c:v>10831075.993081598</c:v>
                </c:pt>
                <c:pt idx="435">
                  <c:v>10798582.765102353</c:v>
                </c:pt>
                <c:pt idx="436">
                  <c:v>10766187.016807046</c:v>
                </c:pt>
                <c:pt idx="437">
                  <c:v>10733888.455756625</c:v>
                </c:pt>
                <c:pt idx="438">
                  <c:v>10701686.790389355</c:v>
                </c:pt>
                <c:pt idx="439">
                  <c:v>10669581.730018187</c:v>
                </c:pt>
                <c:pt idx="440">
                  <c:v>10637572.984828133</c:v>
                </c:pt>
                <c:pt idx="441">
                  <c:v>10605660.265873648</c:v>
                </c:pt>
                <c:pt idx="442">
                  <c:v>10573843.285076028</c:v>
                </c:pt>
                <c:pt idx="443">
                  <c:v>10542121.755220799</c:v>
                </c:pt>
                <c:pt idx="444">
                  <c:v>10510495.389955137</c:v>
                </c:pt>
                <c:pt idx="445">
                  <c:v>10478963.903785272</c:v>
                </c:pt>
                <c:pt idx="446">
                  <c:v>10447527.012073915</c:v>
                </c:pt>
                <c:pt idx="447">
                  <c:v>10416184.431037694</c:v>
                </c:pt>
                <c:pt idx="448">
                  <c:v>10384935.87774458</c:v>
                </c:pt>
                <c:pt idx="449">
                  <c:v>10353781.070111347</c:v>
                </c:pt>
                <c:pt idx="450">
                  <c:v>10322719.726901013</c:v>
                </c:pt>
                <c:pt idx="451">
                  <c:v>10291751.567720309</c:v>
                </c:pt>
                <c:pt idx="452">
                  <c:v>10260876.313017149</c:v>
                </c:pt>
                <c:pt idx="453">
                  <c:v>10230093.684078095</c:v>
                </c:pt>
                <c:pt idx="454">
                  <c:v>10199403.403025862</c:v>
                </c:pt>
                <c:pt idx="455">
                  <c:v>10168805.192816785</c:v>
                </c:pt>
                <c:pt idx="456">
                  <c:v>10138298.777238334</c:v>
                </c:pt>
                <c:pt idx="457">
                  <c:v>10107883.880906619</c:v>
                </c:pt>
                <c:pt idx="458">
                  <c:v>10077560.2292639</c:v>
                </c:pt>
                <c:pt idx="459">
                  <c:v>10047327.548576109</c:v>
                </c:pt>
                <c:pt idx="460">
                  <c:v>10017185.565930381</c:v>
                </c:pt>
                <c:pt idx="461">
                  <c:v>9987134.00923259</c:v>
                </c:pt>
                <c:pt idx="462">
                  <c:v>9957172.6072048917</c:v>
                </c:pt>
                <c:pt idx="463">
                  <c:v>9927301.089383278</c:v>
                </c:pt>
                <c:pt idx="464">
                  <c:v>9897519.1861151271</c:v>
                </c:pt>
                <c:pt idx="465">
                  <c:v>9867826.6285567824</c:v>
                </c:pt>
                <c:pt idx="466">
                  <c:v>9838223.1486711111</c:v>
                </c:pt>
                <c:pt idx="467">
                  <c:v>9808708.4792250991</c:v>
                </c:pt>
                <c:pt idx="468">
                  <c:v>9779282.3537874222</c:v>
                </c:pt>
                <c:pt idx="469">
                  <c:v>9749944.5067260601</c:v>
                </c:pt>
                <c:pt idx="470">
                  <c:v>9720694.6732058823</c:v>
                </c:pt>
                <c:pt idx="471">
                  <c:v>9691532.5891862642</c:v>
                </c:pt>
                <c:pt idx="472">
                  <c:v>9662457.9914187063</c:v>
                </c:pt>
                <c:pt idx="473">
                  <c:v>9633470.61744445</c:v>
                </c:pt>
                <c:pt idx="474">
                  <c:v>9604570.2055921163</c:v>
                </c:pt>
                <c:pt idx="475">
                  <c:v>9575756.4949753396</c:v>
                </c:pt>
                <c:pt idx="476">
                  <c:v>9547029.2254904117</c:v>
                </c:pt>
                <c:pt idx="477">
                  <c:v>9518388.1378139406</c:v>
                </c:pt>
                <c:pt idx="478">
                  <c:v>9489832.9734004978</c:v>
                </c:pt>
                <c:pt idx="479">
                  <c:v>9461363.4744802974</c:v>
                </c:pt>
                <c:pt idx="480">
                  <c:v>9432979.3840568569</c:v>
                </c:pt>
                <c:pt idx="481">
                  <c:v>9404680.4459046852</c:v>
                </c:pt>
                <c:pt idx="482">
                  <c:v>9376466.4045669716</c:v>
                </c:pt>
                <c:pt idx="483">
                  <c:v>9348337.0053532701</c:v>
                </c:pt>
                <c:pt idx="484">
                  <c:v>9320291.9943372104</c:v>
                </c:pt>
                <c:pt idx="485">
                  <c:v>9292331.1183541995</c:v>
                </c:pt>
                <c:pt idx="486">
                  <c:v>9264454.1249991357</c:v>
                </c:pt>
                <c:pt idx="487">
                  <c:v>9236660.762624139</c:v>
                </c:pt>
                <c:pt idx="488">
                  <c:v>9208950.7803362664</c:v>
                </c:pt>
                <c:pt idx="489">
                  <c:v>9181323.9279952571</c:v>
                </c:pt>
                <c:pt idx="490">
                  <c:v>9153779.9562112708</c:v>
                </c:pt>
                <c:pt idx="491">
                  <c:v>9126318.6163426377</c:v>
                </c:pt>
                <c:pt idx="492">
                  <c:v>9098939.6604936104</c:v>
                </c:pt>
                <c:pt idx="493">
                  <c:v>9071642.8415121306</c:v>
                </c:pt>
                <c:pt idx="494">
                  <c:v>9044427.9129875936</c:v>
                </c:pt>
                <c:pt idx="495">
                  <c:v>9017294.6292486303</c:v>
                </c:pt>
                <c:pt idx="496">
                  <c:v>8990242.7453608848</c:v>
                </c:pt>
                <c:pt idx="497">
                  <c:v>8963272.0171248019</c:v>
                </c:pt>
                <c:pt idx="498">
                  <c:v>8936382.2010734286</c:v>
                </c:pt>
                <c:pt idx="499">
                  <c:v>8909573.0544702075</c:v>
                </c:pt>
                <c:pt idx="500">
                  <c:v>8882844.3353067972</c:v>
                </c:pt>
                <c:pt idx="501">
                  <c:v>8856195.8023008779</c:v>
                </c:pt>
                <c:pt idx="502">
                  <c:v>8829627.2148939744</c:v>
                </c:pt>
                <c:pt idx="503">
                  <c:v>8803138.3332492933</c:v>
                </c:pt>
                <c:pt idx="504">
                  <c:v>8776728.9182495456</c:v>
                </c:pt>
                <c:pt idx="505">
                  <c:v>8750398.7314947974</c:v>
                </c:pt>
                <c:pt idx="506">
                  <c:v>8724147.5353003126</c:v>
                </c:pt>
                <c:pt idx="507">
                  <c:v>8697975.0926944111</c:v>
                </c:pt>
                <c:pt idx="508">
                  <c:v>8671881.1674163286</c:v>
                </c:pt>
                <c:pt idx="509">
                  <c:v>8645865.5239140801</c:v>
                </c:pt>
                <c:pt idx="510">
                  <c:v>8619927.9273423385</c:v>
                </c:pt>
                <c:pt idx="511">
                  <c:v>8594068.1435603108</c:v>
                </c:pt>
                <c:pt idx="512">
                  <c:v>8568285.9391296301</c:v>
                </c:pt>
                <c:pt idx="513">
                  <c:v>8542581.081312241</c:v>
                </c:pt>
                <c:pt idx="514">
                  <c:v>8516953.3380683046</c:v>
                </c:pt>
                <c:pt idx="515">
                  <c:v>8491402.4780540988</c:v>
                </c:pt>
                <c:pt idx="516">
                  <c:v>8465928.2706199363</c:v>
                </c:pt>
                <c:pt idx="517">
                  <c:v>8440530.4858080763</c:v>
                </c:pt>
                <c:pt idx="518">
                  <c:v>8415208.8943506535</c:v>
                </c:pt>
                <c:pt idx="519">
                  <c:v>8389963.2676676009</c:v>
                </c:pt>
                <c:pt idx="520">
                  <c:v>8364793.3778645983</c:v>
                </c:pt>
                <c:pt idx="521">
                  <c:v>8339698.9977310058</c:v>
                </c:pt>
                <c:pt idx="522">
                  <c:v>8314679.9007378118</c:v>
                </c:pt>
                <c:pt idx="523">
                  <c:v>8289735.8610355984</c:v>
                </c:pt>
                <c:pt idx="524">
                  <c:v>8264866.6534524914</c:v>
                </c:pt>
                <c:pt idx="525">
                  <c:v>8240072.0534921335</c:v>
                </c:pt>
                <c:pt idx="526">
                  <c:v>8215351.8373316573</c:v>
                </c:pt>
                <c:pt idx="527">
                  <c:v>8190705.7818196621</c:v>
                </c:pt>
                <c:pt idx="528">
                  <c:v>8166133.6644742033</c:v>
                </c:pt>
                <c:pt idx="529">
                  <c:v>8141635.2634807806</c:v>
                </c:pt>
                <c:pt idx="530">
                  <c:v>8117210.357690339</c:v>
                </c:pt>
                <c:pt idx="531">
                  <c:v>8092858.7266172674</c:v>
                </c:pt>
                <c:pt idx="532">
                  <c:v>8068580.1504374156</c:v>
                </c:pt>
                <c:pt idx="533">
                  <c:v>8044374.4099861039</c:v>
                </c:pt>
                <c:pt idx="534">
                  <c:v>8020241.2867561458</c:v>
                </c:pt>
                <c:pt idx="535">
                  <c:v>7996180.5628958773</c:v>
                </c:pt>
                <c:pt idx="536">
                  <c:v>7972192.0212071901</c:v>
                </c:pt>
                <c:pt idx="537">
                  <c:v>7948275.4451435683</c:v>
                </c:pt>
                <c:pt idx="538">
                  <c:v>7924430.6188081373</c:v>
                </c:pt>
                <c:pt idx="539">
                  <c:v>7900657.3269517124</c:v>
                </c:pt>
                <c:pt idx="540">
                  <c:v>7876955.3549708575</c:v>
                </c:pt>
                <c:pt idx="541">
                  <c:v>7853324.4889059449</c:v>
                </c:pt>
                <c:pt idx="542">
                  <c:v>7829764.5154392272</c:v>
                </c:pt>
                <c:pt idx="543">
                  <c:v>7806275.2218929101</c:v>
                </c:pt>
                <c:pt idx="544">
                  <c:v>7782856.3962272312</c:v>
                </c:pt>
                <c:pt idx="545">
                  <c:v>7759507.8270385498</c:v>
                </c:pt>
                <c:pt idx="546">
                  <c:v>7736229.3035574332</c:v>
                </c:pt>
                <c:pt idx="547">
                  <c:v>7713020.6156467609</c:v>
                </c:pt>
                <c:pt idx="548">
                  <c:v>7689881.5537998201</c:v>
                </c:pt>
                <c:pt idx="549">
                  <c:v>7666811.9091384215</c:v>
                </c:pt>
                <c:pt idx="550">
                  <c:v>7643811.4734110069</c:v>
                </c:pt>
                <c:pt idx="551">
                  <c:v>7620880.0389907742</c:v>
                </c:pt>
                <c:pt idx="552">
                  <c:v>7598017.3988738013</c:v>
                </c:pt>
                <c:pt idx="553">
                  <c:v>7575223.3466771794</c:v>
                </c:pt>
                <c:pt idx="554">
                  <c:v>7552497.6766371476</c:v>
                </c:pt>
                <c:pt idx="555">
                  <c:v>7529840.1836072365</c:v>
                </c:pt>
                <c:pt idx="556">
                  <c:v>7507250.6630564146</c:v>
                </c:pt>
                <c:pt idx="557">
                  <c:v>7484728.9110672455</c:v>
                </c:pt>
                <c:pt idx="558">
                  <c:v>7462274.7243340444</c:v>
                </c:pt>
                <c:pt idx="559">
                  <c:v>7439887.9001610419</c:v>
                </c:pt>
                <c:pt idx="560">
                  <c:v>7417568.2364605581</c:v>
                </c:pt>
                <c:pt idx="561">
                  <c:v>7395315.5317511763</c:v>
                </c:pt>
                <c:pt idx="562">
                  <c:v>7373129.5851559229</c:v>
                </c:pt>
                <c:pt idx="563">
                  <c:v>7351010.1964004543</c:v>
                </c:pt>
                <c:pt idx="564">
                  <c:v>7328957.1658112528</c:v>
                </c:pt>
                <c:pt idx="565">
                  <c:v>7306970.2943138191</c:v>
                </c:pt>
                <c:pt idx="566">
                  <c:v>7285049.3834308777</c:v>
                </c:pt>
                <c:pt idx="567">
                  <c:v>7263194.2352805845</c:v>
                </c:pt>
                <c:pt idx="568">
                  <c:v>7241404.6525747431</c:v>
                </c:pt>
                <c:pt idx="569">
                  <c:v>7219680.4386170199</c:v>
                </c:pt>
                <c:pt idx="570">
                  <c:v>7198021.3973011682</c:v>
                </c:pt>
                <c:pt idx="571">
                  <c:v>7176427.3331092643</c:v>
                </c:pt>
                <c:pt idx="572">
                  <c:v>7154898.0511099361</c:v>
                </c:pt>
                <c:pt idx="573">
                  <c:v>7133433.3569566067</c:v>
                </c:pt>
                <c:pt idx="574">
                  <c:v>7112033.0568857379</c:v>
                </c:pt>
                <c:pt idx="575">
                  <c:v>7090696.9577150801</c:v>
                </c:pt>
                <c:pt idx="576">
                  <c:v>7069424.8668419356</c:v>
                </c:pt>
                <c:pt idx="577">
                  <c:v>7048216.5922414102</c:v>
                </c:pt>
                <c:pt idx="578">
                  <c:v>7027071.942464686</c:v>
                </c:pt>
                <c:pt idx="579">
                  <c:v>7005990.7266372917</c:v>
                </c:pt>
                <c:pt idx="580">
                  <c:v>6984972.7544573797</c:v>
                </c:pt>
                <c:pt idx="581">
                  <c:v>6964017.8361940067</c:v>
                </c:pt>
                <c:pt idx="582">
                  <c:v>6943125.7826854251</c:v>
                </c:pt>
                <c:pt idx="583">
                  <c:v>6922296.4053373691</c:v>
                </c:pt>
                <c:pt idx="584">
                  <c:v>6901529.5161213567</c:v>
                </c:pt>
                <c:pt idx="585">
                  <c:v>6880824.9275729926</c:v>
                </c:pt>
                <c:pt idx="586">
                  <c:v>6860182.4527902734</c:v>
                </c:pt>
                <c:pt idx="587">
                  <c:v>6839601.905431903</c:v>
                </c:pt>
                <c:pt idx="588">
                  <c:v>6819083.0997156072</c:v>
                </c:pt>
                <c:pt idx="589">
                  <c:v>6798625.8504164601</c:v>
                </c:pt>
                <c:pt idx="590">
                  <c:v>6778229.9728652099</c:v>
                </c:pt>
                <c:pt idx="591">
                  <c:v>6757895.2829466145</c:v>
                </c:pt>
                <c:pt idx="592">
                  <c:v>6737621.597097775</c:v>
                </c:pt>
                <c:pt idx="593">
                  <c:v>6717408.7323064813</c:v>
                </c:pt>
                <c:pt idx="594">
                  <c:v>6697256.5061095618</c:v>
                </c:pt>
                <c:pt idx="595">
                  <c:v>6677164.7365912329</c:v>
                </c:pt>
                <c:pt idx="596">
                  <c:v>6657133.2423814591</c:v>
                </c:pt>
                <c:pt idx="597">
                  <c:v>6637161.8426543139</c:v>
                </c:pt>
                <c:pt idx="598">
                  <c:v>6617250.3571263514</c:v>
                </c:pt>
                <c:pt idx="599">
                  <c:v>6597398.6060549729</c:v>
                </c:pt>
                <c:pt idx="600">
                  <c:v>6577606.4102368085</c:v>
                </c:pt>
                <c:pt idx="601">
                  <c:v>6557873.5910060983</c:v>
                </c:pt>
                <c:pt idx="602">
                  <c:v>6538199.970233079</c:v>
                </c:pt>
                <c:pt idx="603">
                  <c:v>6518585.3703223802</c:v>
                </c:pt>
                <c:pt idx="604">
                  <c:v>6499029.6142114131</c:v>
                </c:pt>
                <c:pt idx="605">
                  <c:v>6479532.525368779</c:v>
                </c:pt>
                <c:pt idx="606">
                  <c:v>6460093.927792673</c:v>
                </c:pt>
                <c:pt idx="607">
                  <c:v>6440713.6460092943</c:v>
                </c:pt>
                <c:pt idx="608">
                  <c:v>6421391.5050712666</c:v>
                </c:pt>
                <c:pt idx="609">
                  <c:v>6402127.3305560537</c:v>
                </c:pt>
                <c:pt idx="610">
                  <c:v>6382920.9485643851</c:v>
                </c:pt>
                <c:pt idx="611">
                  <c:v>6363772.1857186919</c:v>
                </c:pt>
                <c:pt idx="612">
                  <c:v>6344680.869161536</c:v>
                </c:pt>
                <c:pt idx="613">
                  <c:v>6325646.8265540507</c:v>
                </c:pt>
                <c:pt idx="614">
                  <c:v>6306669.8860743884</c:v>
                </c:pt>
                <c:pt idx="615">
                  <c:v>6287749.8764161654</c:v>
                </c:pt>
                <c:pt idx="616">
                  <c:v>6268886.6267869174</c:v>
                </c:pt>
                <c:pt idx="617">
                  <c:v>6250079.9669065559</c:v>
                </c:pt>
                <c:pt idx="618">
                  <c:v>6231329.7270058366</c:v>
                </c:pt>
                <c:pt idx="619">
                  <c:v>6212635.7378248191</c:v>
                </c:pt>
                <c:pt idx="620">
                  <c:v>6193997.8306113444</c:v>
                </c:pt>
                <c:pt idx="621">
                  <c:v>6175415.8371195113</c:v>
                </c:pt>
                <c:pt idx="622">
                  <c:v>6156889.5896081524</c:v>
                </c:pt>
                <c:pt idx="623">
                  <c:v>6138418.9208393274</c:v>
                </c:pt>
                <c:pt idx="624">
                  <c:v>6120003.6640768098</c:v>
                </c:pt>
                <c:pt idx="625">
                  <c:v>6101643.6530845789</c:v>
                </c:pt>
                <c:pt idx="626">
                  <c:v>6083338.7221253254</c:v>
                </c:pt>
                <c:pt idx="627">
                  <c:v>6065088.7059589503</c:v>
                </c:pt>
                <c:pt idx="628">
                  <c:v>6046893.439841073</c:v>
                </c:pt>
                <c:pt idx="629">
                  <c:v>6028752.7595215505</c:v>
                </c:pt>
                <c:pt idx="630">
                  <c:v>6010666.5012429859</c:v>
                </c:pt>
                <c:pt idx="631">
                  <c:v>5992634.501739257</c:v>
                </c:pt>
                <c:pt idx="632">
                  <c:v>5974656.5982340397</c:v>
                </c:pt>
                <c:pt idx="633">
                  <c:v>5956732.6284393379</c:v>
                </c:pt>
                <c:pt idx="634">
                  <c:v>5938862.4305540193</c:v>
                </c:pt>
                <c:pt idx="635">
                  <c:v>5921045.8432623576</c:v>
                </c:pt>
                <c:pt idx="636">
                  <c:v>5903282.70573257</c:v>
                </c:pt>
                <c:pt idx="637">
                  <c:v>5885572.8576153722</c:v>
                </c:pt>
                <c:pt idx="638">
                  <c:v>5867916.1390425265</c:v>
                </c:pt>
                <c:pt idx="639">
                  <c:v>5850312.3906253986</c:v>
                </c:pt>
                <c:pt idx="640">
                  <c:v>5832761.4534535222</c:v>
                </c:pt>
                <c:pt idx="641">
                  <c:v>5815263.1690931609</c:v>
                </c:pt>
                <c:pt idx="642">
                  <c:v>5797817.3795858817</c:v>
                </c:pt>
                <c:pt idx="643">
                  <c:v>5780423.9274471235</c:v>
                </c:pt>
                <c:pt idx="644">
                  <c:v>5763082.655664783</c:v>
                </c:pt>
                <c:pt idx="645">
                  <c:v>5745793.4076977884</c:v>
                </c:pt>
                <c:pt idx="646">
                  <c:v>5728556.0274746958</c:v>
                </c:pt>
                <c:pt idx="647">
                  <c:v>5711370.3593922714</c:v>
                </c:pt>
                <c:pt idx="648">
                  <c:v>5694236.2483140947</c:v>
                </c:pt>
                <c:pt idx="649">
                  <c:v>5677153.5395691525</c:v>
                </c:pt>
                <c:pt idx="650">
                  <c:v>5660122.0789504452</c:v>
                </c:pt>
                <c:pt idx="651">
                  <c:v>5643141.7127135936</c:v>
                </c:pt>
                <c:pt idx="652">
                  <c:v>5626212.2875754535</c:v>
                </c:pt>
                <c:pt idx="653">
                  <c:v>5609333.6507127276</c:v>
                </c:pt>
                <c:pt idx="654">
                  <c:v>5592505.649760589</c:v>
                </c:pt>
                <c:pt idx="655">
                  <c:v>5575728.1328113079</c:v>
                </c:pt>
                <c:pt idx="656">
                  <c:v>5559000.9484128738</c:v>
                </c:pt>
                <c:pt idx="657">
                  <c:v>5542323.9455676349</c:v>
                </c:pt>
                <c:pt idx="658">
                  <c:v>5525696.973730932</c:v>
                </c:pt>
                <c:pt idx="659">
                  <c:v>5509119.8828097386</c:v>
                </c:pt>
                <c:pt idx="660">
                  <c:v>5492592.5231613098</c:v>
                </c:pt>
                <c:pt idx="661">
                  <c:v>5476114.7455918258</c:v>
                </c:pt>
                <c:pt idx="662">
                  <c:v>5459686.4013550505</c:v>
                </c:pt>
                <c:pt idx="663">
                  <c:v>5443307.3421509853</c:v>
                </c:pt>
                <c:pt idx="664">
                  <c:v>5426977.4201245327</c:v>
                </c:pt>
                <c:pt idx="665">
                  <c:v>5410696.487864159</c:v>
                </c:pt>
                <c:pt idx="666">
                  <c:v>5394464.3984005656</c:v>
                </c:pt>
                <c:pt idx="667">
                  <c:v>5378281.005205364</c:v>
                </c:pt>
                <c:pt idx="668">
                  <c:v>5362146.1621897481</c:v>
                </c:pt>
                <c:pt idx="669">
                  <c:v>5346059.7237031786</c:v>
                </c:pt>
                <c:pt idx="670">
                  <c:v>5330021.5445320699</c:v>
                </c:pt>
                <c:pt idx="671">
                  <c:v>5314031.4798984732</c:v>
                </c:pt>
                <c:pt idx="672">
                  <c:v>5298089.3854587777</c:v>
                </c:pt>
                <c:pt idx="673">
                  <c:v>5282195.1173024019</c:v>
                </c:pt>
                <c:pt idx="674">
                  <c:v>5266348.5319504943</c:v>
                </c:pt>
                <c:pt idx="675">
                  <c:v>5250549.4863546435</c:v>
                </c:pt>
                <c:pt idx="676">
                  <c:v>5234797.8378955796</c:v>
                </c:pt>
                <c:pt idx="677">
                  <c:v>5219093.4443818927</c:v>
                </c:pt>
                <c:pt idx="678">
                  <c:v>5203436.1640487472</c:v>
                </c:pt>
                <c:pt idx="679">
                  <c:v>5187825.8555566007</c:v>
                </c:pt>
                <c:pt idx="680">
                  <c:v>5172262.377989931</c:v>
                </c:pt>
                <c:pt idx="681">
                  <c:v>5156745.5908559607</c:v>
                </c:pt>
                <c:pt idx="682">
                  <c:v>5141275.3540833928</c:v>
                </c:pt>
                <c:pt idx="683">
                  <c:v>5125851.5280211428</c:v>
                </c:pt>
                <c:pt idx="684">
                  <c:v>5110473.9734370802</c:v>
                </c:pt>
                <c:pt idx="685">
                  <c:v>5095142.5515167685</c:v>
                </c:pt>
                <c:pt idx="686">
                  <c:v>5079857.1238622181</c:v>
                </c:pt>
                <c:pt idx="687">
                  <c:v>5064617.5524906311</c:v>
                </c:pt>
                <c:pt idx="688">
                  <c:v>5049423.6998331593</c:v>
                </c:pt>
                <c:pt idx="689">
                  <c:v>5034275.4287336599</c:v>
                </c:pt>
                <c:pt idx="690">
                  <c:v>5019172.6024474595</c:v>
                </c:pt>
                <c:pt idx="691">
                  <c:v>5004115.0846401164</c:v>
                </c:pt>
                <c:pt idx="692">
                  <c:v>4989102.7393861962</c:v>
                </c:pt>
                <c:pt idx="693">
                  <c:v>4974135.4311680384</c:v>
                </c:pt>
                <c:pt idx="694">
                  <c:v>4959213.0248745345</c:v>
                </c:pt>
                <c:pt idx="695">
                  <c:v>4944335.3857999109</c:v>
                </c:pt>
                <c:pt idx="696">
                  <c:v>4929502.3796425108</c:v>
                </c:pt>
                <c:pt idx="697">
                  <c:v>4914713.8725035833</c:v>
                </c:pt>
                <c:pt idx="698">
                  <c:v>4899969.7308860729</c:v>
                </c:pt>
                <c:pt idx="699">
                  <c:v>4885269.8216934148</c:v>
                </c:pt>
                <c:pt idx="700">
                  <c:v>4870614.0122283343</c:v>
                </c:pt>
                <c:pt idx="701">
                  <c:v>4856002.1701916503</c:v>
                </c:pt>
                <c:pt idx="702">
                  <c:v>4841434.163681075</c:v>
                </c:pt>
                <c:pt idx="703">
                  <c:v>4826909.8611900313</c:v>
                </c:pt>
                <c:pt idx="704">
                  <c:v>4812429.1316064615</c:v>
                </c:pt>
                <c:pt idx="705">
                  <c:v>4797991.8442116417</c:v>
                </c:pt>
                <c:pt idx="706">
                  <c:v>4783597.8686790066</c:v>
                </c:pt>
                <c:pt idx="707">
                  <c:v>4769247.0750729693</c:v>
                </c:pt>
                <c:pt idx="708">
                  <c:v>4754939.3338477509</c:v>
                </c:pt>
                <c:pt idx="709">
                  <c:v>4740674.5158462077</c:v>
                </c:pt>
                <c:pt idx="710">
                  <c:v>4726452.4922986692</c:v>
                </c:pt>
                <c:pt idx="711">
                  <c:v>4712273.1348217726</c:v>
                </c:pt>
                <c:pt idx="712">
                  <c:v>4698136.3154173084</c:v>
                </c:pt>
                <c:pt idx="713">
                  <c:v>4684041.9064710559</c:v>
                </c:pt>
                <c:pt idx="714">
                  <c:v>4669989.7807516428</c:v>
                </c:pt>
                <c:pt idx="715">
                  <c:v>4655979.8114093877</c:v>
                </c:pt>
                <c:pt idx="716">
                  <c:v>4642011.8719751593</c:v>
                </c:pt>
                <c:pt idx="717">
                  <c:v>4628085.8363592336</c:v>
                </c:pt>
                <c:pt idx="718">
                  <c:v>4614201.5788501566</c:v>
                </c:pt>
                <c:pt idx="719">
                  <c:v>4600358.974113605</c:v>
                </c:pt>
                <c:pt idx="720">
                  <c:v>4586557.8971912647</c:v>
                </c:pt>
                <c:pt idx="721">
                  <c:v>4572798.2234996902</c:v>
                </c:pt>
                <c:pt idx="722">
                  <c:v>4559079.8288291907</c:v>
                </c:pt>
                <c:pt idx="723">
                  <c:v>4545402.5893427031</c:v>
                </c:pt>
                <c:pt idx="724">
                  <c:v>4531766.3815746754</c:v>
                </c:pt>
                <c:pt idx="725">
                  <c:v>4518171.082429952</c:v>
                </c:pt>
                <c:pt idx="726">
                  <c:v>4504616.5691826623</c:v>
                </c:pt>
                <c:pt idx="727">
                  <c:v>4491102.7194751138</c:v>
                </c:pt>
                <c:pt idx="728">
                  <c:v>4477629.4113166891</c:v>
                </c:pt>
                <c:pt idx="729">
                  <c:v>4464196.5230827387</c:v>
                </c:pt>
                <c:pt idx="730">
                  <c:v>4450803.9335134905</c:v>
                </c:pt>
                <c:pt idx="731">
                  <c:v>4437451.5217129504</c:v>
                </c:pt>
                <c:pt idx="732">
                  <c:v>4424139.1671478115</c:v>
                </c:pt>
                <c:pt idx="733">
                  <c:v>4410866.7496463675</c:v>
                </c:pt>
                <c:pt idx="734">
                  <c:v>4397634.1493974281</c:v>
                </c:pt>
                <c:pt idx="735">
                  <c:v>4384441.2469492368</c:v>
                </c:pt>
                <c:pt idx="736">
                  <c:v>4371287.9232083885</c:v>
                </c:pt>
                <c:pt idx="737">
                  <c:v>4358174.0594387632</c:v>
                </c:pt>
                <c:pt idx="738">
                  <c:v>4345099.5372604476</c:v>
                </c:pt>
                <c:pt idx="739">
                  <c:v>4332064.2386486661</c:v>
                </c:pt>
                <c:pt idx="740">
                  <c:v>4319068.0459327195</c:v>
                </c:pt>
                <c:pt idx="741">
                  <c:v>4306110.8417949211</c:v>
                </c:pt>
                <c:pt idx="742">
                  <c:v>4293192.5092695365</c:v>
                </c:pt>
                <c:pt idx="743">
                  <c:v>4280312.9317417284</c:v>
                </c:pt>
                <c:pt idx="744">
                  <c:v>4267471.9929465028</c:v>
                </c:pt>
                <c:pt idx="745">
                  <c:v>4254669.5769676641</c:v>
                </c:pt>
                <c:pt idx="746">
                  <c:v>4241905.5682367608</c:v>
                </c:pt>
                <c:pt idx="747">
                  <c:v>4229179.8515320504</c:v>
                </c:pt>
                <c:pt idx="748">
                  <c:v>4216492.3119774545</c:v>
                </c:pt>
                <c:pt idx="749">
                  <c:v>4203842.835041522</c:v>
                </c:pt>
                <c:pt idx="750">
                  <c:v>4191231.3065363974</c:v>
                </c:pt>
                <c:pt idx="751">
                  <c:v>4178657.6126167881</c:v>
                </c:pt>
                <c:pt idx="752">
                  <c:v>4166121.6397789377</c:v>
                </c:pt>
                <c:pt idx="753">
                  <c:v>4153623.2748596012</c:v>
                </c:pt>
                <c:pt idx="754">
                  <c:v>4141162.4050350222</c:v>
                </c:pt>
                <c:pt idx="755">
                  <c:v>4128738.9178199172</c:v>
                </c:pt>
                <c:pt idx="756">
                  <c:v>4116352.7010664572</c:v>
                </c:pt>
                <c:pt idx="757">
                  <c:v>4104003.6429632581</c:v>
                </c:pt>
                <c:pt idx="758">
                  <c:v>4091691.6320343683</c:v>
                </c:pt>
                <c:pt idx="759">
                  <c:v>4079416.5571382656</c:v>
                </c:pt>
                <c:pt idx="760">
                  <c:v>4067178.3074668506</c:v>
                </c:pt>
                <c:pt idx="761">
                  <c:v>4054976.7725444506</c:v>
                </c:pt>
                <c:pt idx="762">
                  <c:v>4042811.8422268173</c:v>
                </c:pt>
                <c:pt idx="763">
                  <c:v>4030683.4067001371</c:v>
                </c:pt>
                <c:pt idx="764">
                  <c:v>4018591.3564800369</c:v>
                </c:pt>
                <c:pt idx="765">
                  <c:v>4006535.5824105963</c:v>
                </c:pt>
                <c:pt idx="766">
                  <c:v>3994515.9756633649</c:v>
                </c:pt>
                <c:pt idx="767">
                  <c:v>3982532.4277363745</c:v>
                </c:pt>
                <c:pt idx="768">
                  <c:v>3970584.8304531658</c:v>
                </c:pt>
                <c:pt idx="769">
                  <c:v>3958673.0759618063</c:v>
                </c:pt>
                <c:pt idx="770">
                  <c:v>3946797.0567339207</c:v>
                </c:pt>
                <c:pt idx="771">
                  <c:v>3934956.6655637193</c:v>
                </c:pt>
                <c:pt idx="772">
                  <c:v>3923151.7955670278</c:v>
                </c:pt>
                <c:pt idx="773">
                  <c:v>3911382.3401803267</c:v>
                </c:pt>
                <c:pt idx="774">
                  <c:v>3899648.1931597851</c:v>
                </c:pt>
                <c:pt idx="775">
                  <c:v>3887949.2485803058</c:v>
                </c:pt>
                <c:pt idx="776">
                  <c:v>3876285.4008345651</c:v>
                </c:pt>
                <c:pt idx="777">
                  <c:v>3864656.5446320614</c:v>
                </c:pt>
                <c:pt idx="778">
                  <c:v>3853062.5749981655</c:v>
                </c:pt>
                <c:pt idx="779">
                  <c:v>3841503.3872731715</c:v>
                </c:pt>
                <c:pt idx="780">
                  <c:v>3829978.877111352</c:v>
                </c:pt>
                <c:pt idx="781">
                  <c:v>3818488.9404800176</c:v>
                </c:pt>
                <c:pt idx="782">
                  <c:v>3807033.4736585775</c:v>
                </c:pt>
                <c:pt idx="783">
                  <c:v>3795612.3732376019</c:v>
                </c:pt>
                <c:pt idx="784">
                  <c:v>3784225.5361178895</c:v>
                </c:pt>
                <c:pt idx="785">
                  <c:v>3772872.8595095361</c:v>
                </c:pt>
                <c:pt idx="786">
                  <c:v>3761554.2409310075</c:v>
                </c:pt>
                <c:pt idx="787">
                  <c:v>3750269.5782082141</c:v>
                </c:pt>
                <c:pt idx="788">
                  <c:v>3739018.76947359</c:v>
                </c:pt>
                <c:pt idx="789">
                  <c:v>3727801.7131651691</c:v>
                </c:pt>
                <c:pt idx="790">
                  <c:v>3716618.308025673</c:v>
                </c:pt>
                <c:pt idx="791">
                  <c:v>3705468.4531015963</c:v>
                </c:pt>
                <c:pt idx="792">
                  <c:v>3694352.0477422914</c:v>
                </c:pt>
                <c:pt idx="793">
                  <c:v>3683268.9915990643</c:v>
                </c:pt>
                <c:pt idx="794">
                  <c:v>3672219.1846242673</c:v>
                </c:pt>
                <c:pt idx="795">
                  <c:v>3661202.5270703947</c:v>
                </c:pt>
                <c:pt idx="796">
                  <c:v>3650218.9194891839</c:v>
                </c:pt>
                <c:pt idx="797">
                  <c:v>3639268.2627307163</c:v>
                </c:pt>
                <c:pt idx="798">
                  <c:v>3628350.4579425245</c:v>
                </c:pt>
                <c:pt idx="799">
                  <c:v>3617465.4065686972</c:v>
                </c:pt>
                <c:pt idx="800">
                  <c:v>3606613.0103489906</c:v>
                </c:pt>
                <c:pt idx="801">
                  <c:v>3595793.1713179438</c:v>
                </c:pt>
                <c:pt idx="802">
                  <c:v>3585005.7918039896</c:v>
                </c:pt>
                <c:pt idx="803">
                  <c:v>3574250.7744285772</c:v>
                </c:pt>
                <c:pt idx="804">
                  <c:v>3563528.0221052915</c:v>
                </c:pt>
                <c:pt idx="805">
                  <c:v>3552837.4380389759</c:v>
                </c:pt>
                <c:pt idx="806">
                  <c:v>3542178.9257248584</c:v>
                </c:pt>
                <c:pt idx="807">
                  <c:v>3531552.3889476843</c:v>
                </c:pt>
                <c:pt idx="808">
                  <c:v>3520957.731780841</c:v>
                </c:pt>
                <c:pt idx="809">
                  <c:v>3510394.8585854988</c:v>
                </c:pt>
                <c:pt idx="810">
                  <c:v>3499863.6740097422</c:v>
                </c:pt>
                <c:pt idx="811">
                  <c:v>3489364.0829877127</c:v>
                </c:pt>
                <c:pt idx="812">
                  <c:v>3478895.9907387495</c:v>
                </c:pt>
                <c:pt idx="813">
                  <c:v>3468459.3027665336</c:v>
                </c:pt>
                <c:pt idx="814">
                  <c:v>3458053.9248582339</c:v>
                </c:pt>
                <c:pt idx="815">
                  <c:v>3447679.7630836586</c:v>
                </c:pt>
                <c:pt idx="816">
                  <c:v>3437336.7237944077</c:v>
                </c:pt>
                <c:pt idx="817">
                  <c:v>3427024.7136230245</c:v>
                </c:pt>
                <c:pt idx="818">
                  <c:v>3416743.639482155</c:v>
                </c:pt>
                <c:pt idx="819">
                  <c:v>3406493.4085637084</c:v>
                </c:pt>
                <c:pt idx="820">
                  <c:v>3396273.9283380173</c:v>
                </c:pt>
                <c:pt idx="821">
                  <c:v>3386085.1065530032</c:v>
                </c:pt>
                <c:pt idx="822">
                  <c:v>3375926.8512333441</c:v>
                </c:pt>
                <c:pt idx="823">
                  <c:v>3365799.0706796446</c:v>
                </c:pt>
                <c:pt idx="824">
                  <c:v>3355701.6734676054</c:v>
                </c:pt>
                <c:pt idx="825">
                  <c:v>3345634.5684472024</c:v>
                </c:pt>
                <c:pt idx="826">
                  <c:v>3335597.6647418612</c:v>
                </c:pt>
                <c:pt idx="827">
                  <c:v>3325590.8717476358</c:v>
                </c:pt>
                <c:pt idx="828">
                  <c:v>3315614.0991323926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EA4-4C6A-A6A1-8B862B1C3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85823"/>
        <c:axId val="669968751"/>
        <c:extLst/>
      </c:barChart>
      <c:catAx>
        <c:axId val="6098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69503"/>
        <c:crosses val="autoZero"/>
        <c:auto val="1"/>
        <c:lblAlgn val="ctr"/>
        <c:lblOffset val="100"/>
        <c:noMultiLvlLbl val="0"/>
      </c:catAx>
      <c:valAx>
        <c:axId val="6687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52495"/>
        <c:crosses val="autoZero"/>
        <c:crossBetween val="between"/>
      </c:valAx>
      <c:valAx>
        <c:axId val="669968751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85823"/>
        <c:crosses val="max"/>
        <c:crossBetween val="between"/>
      </c:valAx>
      <c:catAx>
        <c:axId val="666185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9968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'Reserves-Rewards'!$B$1</c:f>
              <c:strCache>
                <c:ptCount val="1"/>
                <c:pt idx="0">
                  <c:v>Total Reserves*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'Reserves-Rewards'!$A$2:$A$830</c:f>
              <c:strCache>
                <c:ptCount val="829"/>
                <c:pt idx="0">
                  <c:v>Epoch 211</c:v>
                </c:pt>
                <c:pt idx="1">
                  <c:v>Epoch 212</c:v>
                </c:pt>
                <c:pt idx="2">
                  <c:v>Epoch 213</c:v>
                </c:pt>
                <c:pt idx="3">
                  <c:v>Epoch 214</c:v>
                </c:pt>
                <c:pt idx="4">
                  <c:v>Epoch 215</c:v>
                </c:pt>
                <c:pt idx="5">
                  <c:v>Epoch 216</c:v>
                </c:pt>
                <c:pt idx="6">
                  <c:v>Epoch 217</c:v>
                </c:pt>
                <c:pt idx="7">
                  <c:v>Epoch 218</c:v>
                </c:pt>
                <c:pt idx="8">
                  <c:v>Epoch 219</c:v>
                </c:pt>
                <c:pt idx="9">
                  <c:v>Epoch 220</c:v>
                </c:pt>
                <c:pt idx="10">
                  <c:v>Epoch 221</c:v>
                </c:pt>
                <c:pt idx="11">
                  <c:v>Epoch 222</c:v>
                </c:pt>
                <c:pt idx="12">
                  <c:v>Epoch 223</c:v>
                </c:pt>
                <c:pt idx="13">
                  <c:v>Epoch 224</c:v>
                </c:pt>
                <c:pt idx="14">
                  <c:v>Epoch 225</c:v>
                </c:pt>
                <c:pt idx="15">
                  <c:v>Epoch 226</c:v>
                </c:pt>
                <c:pt idx="16">
                  <c:v>Epoch 227</c:v>
                </c:pt>
                <c:pt idx="17">
                  <c:v>Epoch 228</c:v>
                </c:pt>
                <c:pt idx="18">
                  <c:v>Epoch 229</c:v>
                </c:pt>
                <c:pt idx="19">
                  <c:v>Epoch 230</c:v>
                </c:pt>
                <c:pt idx="20">
                  <c:v>Epoch 231</c:v>
                </c:pt>
                <c:pt idx="21">
                  <c:v>Epoch 232</c:v>
                </c:pt>
                <c:pt idx="22">
                  <c:v>Epoch 233</c:v>
                </c:pt>
                <c:pt idx="23">
                  <c:v>Epoch 234</c:v>
                </c:pt>
                <c:pt idx="24">
                  <c:v>Epoch 235</c:v>
                </c:pt>
                <c:pt idx="25">
                  <c:v>Epoch 236</c:v>
                </c:pt>
                <c:pt idx="26">
                  <c:v>Epoch 237</c:v>
                </c:pt>
                <c:pt idx="27">
                  <c:v>Epoch 238</c:v>
                </c:pt>
                <c:pt idx="28">
                  <c:v>Epoch 239</c:v>
                </c:pt>
                <c:pt idx="29">
                  <c:v>Epoch 240</c:v>
                </c:pt>
                <c:pt idx="30">
                  <c:v>Epoch 241</c:v>
                </c:pt>
                <c:pt idx="31">
                  <c:v>Epoch 242</c:v>
                </c:pt>
                <c:pt idx="32">
                  <c:v>Epoch 243</c:v>
                </c:pt>
                <c:pt idx="33">
                  <c:v>Epoch 244</c:v>
                </c:pt>
                <c:pt idx="34">
                  <c:v>Epoch 245</c:v>
                </c:pt>
                <c:pt idx="35">
                  <c:v>Epoch 246</c:v>
                </c:pt>
                <c:pt idx="36">
                  <c:v>Epoch 247</c:v>
                </c:pt>
                <c:pt idx="37">
                  <c:v>Epoch 248</c:v>
                </c:pt>
                <c:pt idx="38">
                  <c:v>Epoch 249</c:v>
                </c:pt>
                <c:pt idx="39">
                  <c:v>Epoch 250</c:v>
                </c:pt>
                <c:pt idx="40">
                  <c:v>Epoch 251</c:v>
                </c:pt>
                <c:pt idx="41">
                  <c:v>Epoch 252</c:v>
                </c:pt>
                <c:pt idx="42">
                  <c:v>Epoch 253</c:v>
                </c:pt>
                <c:pt idx="43">
                  <c:v>Epoch 254</c:v>
                </c:pt>
                <c:pt idx="44">
                  <c:v>Epoch 255</c:v>
                </c:pt>
                <c:pt idx="45">
                  <c:v>Epoch 256</c:v>
                </c:pt>
                <c:pt idx="46">
                  <c:v>Epoch 257</c:v>
                </c:pt>
                <c:pt idx="47">
                  <c:v>Epoch 258</c:v>
                </c:pt>
                <c:pt idx="48">
                  <c:v>Epoch 259</c:v>
                </c:pt>
                <c:pt idx="49">
                  <c:v>Epoch 260</c:v>
                </c:pt>
                <c:pt idx="50">
                  <c:v>Epoch 261</c:v>
                </c:pt>
                <c:pt idx="51">
                  <c:v>Epoch 262</c:v>
                </c:pt>
                <c:pt idx="52">
                  <c:v>Epoch 263</c:v>
                </c:pt>
                <c:pt idx="53">
                  <c:v>Epoch 264</c:v>
                </c:pt>
                <c:pt idx="54">
                  <c:v>Epoch 265</c:v>
                </c:pt>
                <c:pt idx="55">
                  <c:v>Epoch 266</c:v>
                </c:pt>
                <c:pt idx="56">
                  <c:v>Epoch 267</c:v>
                </c:pt>
                <c:pt idx="57">
                  <c:v>Epoch 268</c:v>
                </c:pt>
                <c:pt idx="58">
                  <c:v>Epoch 269</c:v>
                </c:pt>
                <c:pt idx="59">
                  <c:v>Epoch 270</c:v>
                </c:pt>
                <c:pt idx="60">
                  <c:v>Epoch 271</c:v>
                </c:pt>
                <c:pt idx="61">
                  <c:v>Epoch 272</c:v>
                </c:pt>
                <c:pt idx="62">
                  <c:v>Epoch 273</c:v>
                </c:pt>
                <c:pt idx="63">
                  <c:v>Epoch 274</c:v>
                </c:pt>
                <c:pt idx="64">
                  <c:v>Epoch 275</c:v>
                </c:pt>
                <c:pt idx="65">
                  <c:v>Epoch 276</c:v>
                </c:pt>
                <c:pt idx="66">
                  <c:v>Epoch 277</c:v>
                </c:pt>
                <c:pt idx="67">
                  <c:v>Epoch 278</c:v>
                </c:pt>
                <c:pt idx="68">
                  <c:v>Epoch 279</c:v>
                </c:pt>
                <c:pt idx="69">
                  <c:v>Epoch 280</c:v>
                </c:pt>
                <c:pt idx="70">
                  <c:v>Epoch 281</c:v>
                </c:pt>
                <c:pt idx="71">
                  <c:v>Epoch 282</c:v>
                </c:pt>
                <c:pt idx="72">
                  <c:v>Epoch 283</c:v>
                </c:pt>
                <c:pt idx="73">
                  <c:v>Epoch 284</c:v>
                </c:pt>
                <c:pt idx="74">
                  <c:v>Epoch 285</c:v>
                </c:pt>
                <c:pt idx="75">
                  <c:v>Epoch 286</c:v>
                </c:pt>
                <c:pt idx="76">
                  <c:v>Epoch 287</c:v>
                </c:pt>
                <c:pt idx="77">
                  <c:v>Epoch 288</c:v>
                </c:pt>
                <c:pt idx="78">
                  <c:v>Epoch 289</c:v>
                </c:pt>
                <c:pt idx="79">
                  <c:v>Epoch 290</c:v>
                </c:pt>
                <c:pt idx="80">
                  <c:v>Epoch 291</c:v>
                </c:pt>
                <c:pt idx="81">
                  <c:v>Epoch 292</c:v>
                </c:pt>
                <c:pt idx="82">
                  <c:v>Epoch 293</c:v>
                </c:pt>
                <c:pt idx="83">
                  <c:v>Epoch 294</c:v>
                </c:pt>
                <c:pt idx="84">
                  <c:v>Epoch 295</c:v>
                </c:pt>
                <c:pt idx="85">
                  <c:v>Epoch 296</c:v>
                </c:pt>
                <c:pt idx="86">
                  <c:v>Epoch 297</c:v>
                </c:pt>
                <c:pt idx="87">
                  <c:v>Epoch 298</c:v>
                </c:pt>
                <c:pt idx="88">
                  <c:v>Epoch 299</c:v>
                </c:pt>
                <c:pt idx="89">
                  <c:v>Epoch 300</c:v>
                </c:pt>
                <c:pt idx="90">
                  <c:v>Epoch 301</c:v>
                </c:pt>
                <c:pt idx="91">
                  <c:v>Epoch 302</c:v>
                </c:pt>
                <c:pt idx="92">
                  <c:v>Epoch 303</c:v>
                </c:pt>
                <c:pt idx="93">
                  <c:v>Epoch 304</c:v>
                </c:pt>
                <c:pt idx="94">
                  <c:v>Epoch 305</c:v>
                </c:pt>
                <c:pt idx="95">
                  <c:v>Epoch 306</c:v>
                </c:pt>
                <c:pt idx="96">
                  <c:v>Epoch 307</c:v>
                </c:pt>
                <c:pt idx="97">
                  <c:v>Epoch 308</c:v>
                </c:pt>
                <c:pt idx="98">
                  <c:v>Epoch 309</c:v>
                </c:pt>
                <c:pt idx="99">
                  <c:v>Epoch 310</c:v>
                </c:pt>
                <c:pt idx="100">
                  <c:v>Epoch 311</c:v>
                </c:pt>
                <c:pt idx="101">
                  <c:v>Epoch 312</c:v>
                </c:pt>
                <c:pt idx="102">
                  <c:v>Epoch 313</c:v>
                </c:pt>
                <c:pt idx="103">
                  <c:v>Epoch 314</c:v>
                </c:pt>
                <c:pt idx="104">
                  <c:v>Epoch 315</c:v>
                </c:pt>
                <c:pt idx="105">
                  <c:v>Epoch 316</c:v>
                </c:pt>
                <c:pt idx="106">
                  <c:v>Epoch 317</c:v>
                </c:pt>
                <c:pt idx="107">
                  <c:v>Epoch 318</c:v>
                </c:pt>
                <c:pt idx="108">
                  <c:v>Epoch 319</c:v>
                </c:pt>
                <c:pt idx="109">
                  <c:v>Epoch 320</c:v>
                </c:pt>
                <c:pt idx="110">
                  <c:v>Epoch 321</c:v>
                </c:pt>
                <c:pt idx="111">
                  <c:v>Epoch 322</c:v>
                </c:pt>
                <c:pt idx="112">
                  <c:v>Epoch 323</c:v>
                </c:pt>
                <c:pt idx="113">
                  <c:v>Epoch 324</c:v>
                </c:pt>
                <c:pt idx="114">
                  <c:v>Epoch 325</c:v>
                </c:pt>
                <c:pt idx="115">
                  <c:v>Epoch 326</c:v>
                </c:pt>
                <c:pt idx="116">
                  <c:v>Epoch 327</c:v>
                </c:pt>
                <c:pt idx="117">
                  <c:v>Epoch 328</c:v>
                </c:pt>
                <c:pt idx="118">
                  <c:v>Epoch 329</c:v>
                </c:pt>
                <c:pt idx="119">
                  <c:v>Epoch 330</c:v>
                </c:pt>
                <c:pt idx="120">
                  <c:v>Epoch 331</c:v>
                </c:pt>
                <c:pt idx="121">
                  <c:v>Epoch 332</c:v>
                </c:pt>
                <c:pt idx="122">
                  <c:v>Epoch 333</c:v>
                </c:pt>
                <c:pt idx="123">
                  <c:v>Epoch 334</c:v>
                </c:pt>
                <c:pt idx="124">
                  <c:v>Epoch 335</c:v>
                </c:pt>
                <c:pt idx="125">
                  <c:v>Epoch 336</c:v>
                </c:pt>
                <c:pt idx="126">
                  <c:v>Epoch 337</c:v>
                </c:pt>
                <c:pt idx="127">
                  <c:v>Epoch 338</c:v>
                </c:pt>
                <c:pt idx="128">
                  <c:v>Epoch 339</c:v>
                </c:pt>
                <c:pt idx="129">
                  <c:v>Epoch 340</c:v>
                </c:pt>
                <c:pt idx="130">
                  <c:v>Epoch 341</c:v>
                </c:pt>
                <c:pt idx="131">
                  <c:v>Epoch 342</c:v>
                </c:pt>
                <c:pt idx="132">
                  <c:v>Epoch 343</c:v>
                </c:pt>
                <c:pt idx="133">
                  <c:v>Epoch 344</c:v>
                </c:pt>
                <c:pt idx="134">
                  <c:v>Epoch 345</c:v>
                </c:pt>
                <c:pt idx="135">
                  <c:v>Epoch 346</c:v>
                </c:pt>
                <c:pt idx="136">
                  <c:v>Epoch 347</c:v>
                </c:pt>
                <c:pt idx="137">
                  <c:v>Epoch 348</c:v>
                </c:pt>
                <c:pt idx="138">
                  <c:v>Epoch 349</c:v>
                </c:pt>
                <c:pt idx="139">
                  <c:v>Epoch 350</c:v>
                </c:pt>
                <c:pt idx="140">
                  <c:v>Epoch 351</c:v>
                </c:pt>
                <c:pt idx="141">
                  <c:v>Epoch 352</c:v>
                </c:pt>
                <c:pt idx="142">
                  <c:v>Epoch 353</c:v>
                </c:pt>
                <c:pt idx="143">
                  <c:v>Epoch 354</c:v>
                </c:pt>
                <c:pt idx="144">
                  <c:v>Epoch 355</c:v>
                </c:pt>
                <c:pt idx="145">
                  <c:v>Epoch 356</c:v>
                </c:pt>
                <c:pt idx="146">
                  <c:v>Epoch 357</c:v>
                </c:pt>
                <c:pt idx="147">
                  <c:v>Epoch 358</c:v>
                </c:pt>
                <c:pt idx="148">
                  <c:v>Epoch 359</c:v>
                </c:pt>
                <c:pt idx="149">
                  <c:v>Epoch 360</c:v>
                </c:pt>
                <c:pt idx="150">
                  <c:v>Epoch 361</c:v>
                </c:pt>
                <c:pt idx="151">
                  <c:v>Epoch 362</c:v>
                </c:pt>
                <c:pt idx="152">
                  <c:v>Epoch 363</c:v>
                </c:pt>
                <c:pt idx="153">
                  <c:v>Epoch 364</c:v>
                </c:pt>
                <c:pt idx="154">
                  <c:v>Epoch 365</c:v>
                </c:pt>
                <c:pt idx="155">
                  <c:v>Epoch 366</c:v>
                </c:pt>
                <c:pt idx="156">
                  <c:v>Epoch 367</c:v>
                </c:pt>
                <c:pt idx="157">
                  <c:v>Epoch 368</c:v>
                </c:pt>
                <c:pt idx="158">
                  <c:v>Epoch 369</c:v>
                </c:pt>
                <c:pt idx="159">
                  <c:v>Epoch 370</c:v>
                </c:pt>
                <c:pt idx="160">
                  <c:v>Epoch 371</c:v>
                </c:pt>
                <c:pt idx="161">
                  <c:v>Epoch 372</c:v>
                </c:pt>
                <c:pt idx="162">
                  <c:v>Epoch 373</c:v>
                </c:pt>
                <c:pt idx="163">
                  <c:v>Epoch 374</c:v>
                </c:pt>
                <c:pt idx="164">
                  <c:v>Epoch 375</c:v>
                </c:pt>
                <c:pt idx="165">
                  <c:v>Epoch 376</c:v>
                </c:pt>
                <c:pt idx="166">
                  <c:v>Epoch 377</c:v>
                </c:pt>
                <c:pt idx="167">
                  <c:v>Epoch 378</c:v>
                </c:pt>
                <c:pt idx="168">
                  <c:v>Epoch 379</c:v>
                </c:pt>
                <c:pt idx="169">
                  <c:v>Epoch 380</c:v>
                </c:pt>
                <c:pt idx="170">
                  <c:v>Epoch 381</c:v>
                </c:pt>
                <c:pt idx="171">
                  <c:v>Epoch 382</c:v>
                </c:pt>
                <c:pt idx="172">
                  <c:v>Epoch 383</c:v>
                </c:pt>
                <c:pt idx="173">
                  <c:v>Epoch 384</c:v>
                </c:pt>
                <c:pt idx="174">
                  <c:v>Epoch 385</c:v>
                </c:pt>
                <c:pt idx="175">
                  <c:v>Epoch 386</c:v>
                </c:pt>
                <c:pt idx="176">
                  <c:v>Epoch 387</c:v>
                </c:pt>
                <c:pt idx="177">
                  <c:v>Epoch 388</c:v>
                </c:pt>
                <c:pt idx="178">
                  <c:v>Epoch 389</c:v>
                </c:pt>
                <c:pt idx="179">
                  <c:v>Epoch 390</c:v>
                </c:pt>
                <c:pt idx="180">
                  <c:v>Epoch 391</c:v>
                </c:pt>
                <c:pt idx="181">
                  <c:v>Epoch 392</c:v>
                </c:pt>
                <c:pt idx="182">
                  <c:v>Epoch 393</c:v>
                </c:pt>
                <c:pt idx="183">
                  <c:v>Epoch 394</c:v>
                </c:pt>
                <c:pt idx="184">
                  <c:v>Epoch 395</c:v>
                </c:pt>
                <c:pt idx="185">
                  <c:v>Epoch 396</c:v>
                </c:pt>
                <c:pt idx="186">
                  <c:v>Epoch 397</c:v>
                </c:pt>
                <c:pt idx="187">
                  <c:v>Epoch 398</c:v>
                </c:pt>
                <c:pt idx="188">
                  <c:v>Epoch 399</c:v>
                </c:pt>
                <c:pt idx="189">
                  <c:v>Epoch 400</c:v>
                </c:pt>
                <c:pt idx="190">
                  <c:v>Epoch 401</c:v>
                </c:pt>
                <c:pt idx="191">
                  <c:v>Epoch 402</c:v>
                </c:pt>
                <c:pt idx="192">
                  <c:v>Epoch 403</c:v>
                </c:pt>
                <c:pt idx="193">
                  <c:v>Epoch 404</c:v>
                </c:pt>
                <c:pt idx="194">
                  <c:v>Epoch 405</c:v>
                </c:pt>
                <c:pt idx="195">
                  <c:v>Epoch 406</c:v>
                </c:pt>
                <c:pt idx="196">
                  <c:v>Epoch 407</c:v>
                </c:pt>
                <c:pt idx="197">
                  <c:v>Epoch 408</c:v>
                </c:pt>
                <c:pt idx="198">
                  <c:v>Epoch 409</c:v>
                </c:pt>
                <c:pt idx="199">
                  <c:v>Epoch 410</c:v>
                </c:pt>
                <c:pt idx="200">
                  <c:v>Epoch 411</c:v>
                </c:pt>
                <c:pt idx="201">
                  <c:v>Epoch 412</c:v>
                </c:pt>
                <c:pt idx="202">
                  <c:v>Epoch 413</c:v>
                </c:pt>
                <c:pt idx="203">
                  <c:v>Epoch 414</c:v>
                </c:pt>
                <c:pt idx="204">
                  <c:v>Epoch 415</c:v>
                </c:pt>
                <c:pt idx="205">
                  <c:v>Epoch 416</c:v>
                </c:pt>
                <c:pt idx="206">
                  <c:v>Epoch 417</c:v>
                </c:pt>
                <c:pt idx="207">
                  <c:v>Epoch 418</c:v>
                </c:pt>
                <c:pt idx="208">
                  <c:v>Epoch 419</c:v>
                </c:pt>
                <c:pt idx="209">
                  <c:v>Epoch 420</c:v>
                </c:pt>
                <c:pt idx="210">
                  <c:v>Epoch 421</c:v>
                </c:pt>
                <c:pt idx="211">
                  <c:v>Epoch 422</c:v>
                </c:pt>
                <c:pt idx="212">
                  <c:v>Epoch 423</c:v>
                </c:pt>
                <c:pt idx="213">
                  <c:v>Epoch 424</c:v>
                </c:pt>
                <c:pt idx="214">
                  <c:v>Epoch 425</c:v>
                </c:pt>
                <c:pt idx="215">
                  <c:v>Epoch 426</c:v>
                </c:pt>
                <c:pt idx="216">
                  <c:v>Epoch 427</c:v>
                </c:pt>
                <c:pt idx="217">
                  <c:v>Epoch 428</c:v>
                </c:pt>
                <c:pt idx="218">
                  <c:v>Epoch 429</c:v>
                </c:pt>
                <c:pt idx="219">
                  <c:v>Epoch 430</c:v>
                </c:pt>
                <c:pt idx="220">
                  <c:v>Epoch 431</c:v>
                </c:pt>
                <c:pt idx="221">
                  <c:v>Epoch 432</c:v>
                </c:pt>
                <c:pt idx="222">
                  <c:v>Epoch 433</c:v>
                </c:pt>
                <c:pt idx="223">
                  <c:v>Epoch 434</c:v>
                </c:pt>
                <c:pt idx="224">
                  <c:v>Epoch 435</c:v>
                </c:pt>
                <c:pt idx="225">
                  <c:v>Epoch 436</c:v>
                </c:pt>
                <c:pt idx="226">
                  <c:v>Epoch 437</c:v>
                </c:pt>
                <c:pt idx="227">
                  <c:v>Epoch 438</c:v>
                </c:pt>
                <c:pt idx="228">
                  <c:v>Epoch 439</c:v>
                </c:pt>
                <c:pt idx="229">
                  <c:v>Epoch 440</c:v>
                </c:pt>
                <c:pt idx="230">
                  <c:v>Epoch 441</c:v>
                </c:pt>
                <c:pt idx="231">
                  <c:v>Epoch 442</c:v>
                </c:pt>
                <c:pt idx="232">
                  <c:v>Epoch 443</c:v>
                </c:pt>
                <c:pt idx="233">
                  <c:v>Epoch 444</c:v>
                </c:pt>
                <c:pt idx="234">
                  <c:v>Epoch 445</c:v>
                </c:pt>
                <c:pt idx="235">
                  <c:v>Epoch 446</c:v>
                </c:pt>
                <c:pt idx="236">
                  <c:v>Epoch 447</c:v>
                </c:pt>
                <c:pt idx="237">
                  <c:v>Epoch 448</c:v>
                </c:pt>
                <c:pt idx="238">
                  <c:v>Epoch 449</c:v>
                </c:pt>
                <c:pt idx="239">
                  <c:v>Epoch 450</c:v>
                </c:pt>
                <c:pt idx="240">
                  <c:v>Epoch 451</c:v>
                </c:pt>
                <c:pt idx="241">
                  <c:v>Epoch 452</c:v>
                </c:pt>
                <c:pt idx="242">
                  <c:v>Epoch 453</c:v>
                </c:pt>
                <c:pt idx="243">
                  <c:v>Epoch 454</c:v>
                </c:pt>
                <c:pt idx="244">
                  <c:v>Epoch 455</c:v>
                </c:pt>
                <c:pt idx="245">
                  <c:v>Epoch 456</c:v>
                </c:pt>
                <c:pt idx="246">
                  <c:v>Epoch 457</c:v>
                </c:pt>
                <c:pt idx="247">
                  <c:v>Epoch 458</c:v>
                </c:pt>
                <c:pt idx="248">
                  <c:v>Epoch 459</c:v>
                </c:pt>
                <c:pt idx="249">
                  <c:v>Epoch 460</c:v>
                </c:pt>
                <c:pt idx="250">
                  <c:v>Epoch 461</c:v>
                </c:pt>
                <c:pt idx="251">
                  <c:v>Epoch 462</c:v>
                </c:pt>
                <c:pt idx="252">
                  <c:v>Epoch 463</c:v>
                </c:pt>
                <c:pt idx="253">
                  <c:v>Epoch 464</c:v>
                </c:pt>
                <c:pt idx="254">
                  <c:v>Epoch 465</c:v>
                </c:pt>
                <c:pt idx="255">
                  <c:v>Epoch 466</c:v>
                </c:pt>
                <c:pt idx="256">
                  <c:v>Epoch 467</c:v>
                </c:pt>
                <c:pt idx="257">
                  <c:v>Epoch 468</c:v>
                </c:pt>
                <c:pt idx="258">
                  <c:v>Epoch 469</c:v>
                </c:pt>
                <c:pt idx="259">
                  <c:v>Epoch 470</c:v>
                </c:pt>
                <c:pt idx="260">
                  <c:v>Epoch 471</c:v>
                </c:pt>
                <c:pt idx="261">
                  <c:v>Epoch 472</c:v>
                </c:pt>
                <c:pt idx="262">
                  <c:v>Epoch 473</c:v>
                </c:pt>
                <c:pt idx="263">
                  <c:v>Epoch 474</c:v>
                </c:pt>
                <c:pt idx="264">
                  <c:v>Epoch 475</c:v>
                </c:pt>
                <c:pt idx="265">
                  <c:v>Epoch 476</c:v>
                </c:pt>
                <c:pt idx="266">
                  <c:v>Epoch 477</c:v>
                </c:pt>
                <c:pt idx="267">
                  <c:v>Epoch 478</c:v>
                </c:pt>
                <c:pt idx="268">
                  <c:v>Epoch 479</c:v>
                </c:pt>
                <c:pt idx="269">
                  <c:v>Epoch 480</c:v>
                </c:pt>
                <c:pt idx="270">
                  <c:v>Epoch 481</c:v>
                </c:pt>
                <c:pt idx="271">
                  <c:v>Epoch 482</c:v>
                </c:pt>
                <c:pt idx="272">
                  <c:v>Epoch 483</c:v>
                </c:pt>
                <c:pt idx="273">
                  <c:v>Epoch 484</c:v>
                </c:pt>
                <c:pt idx="274">
                  <c:v>Epoch 485</c:v>
                </c:pt>
                <c:pt idx="275">
                  <c:v>Epoch 486</c:v>
                </c:pt>
                <c:pt idx="276">
                  <c:v>Epoch 487</c:v>
                </c:pt>
                <c:pt idx="277">
                  <c:v>Epoch 488</c:v>
                </c:pt>
                <c:pt idx="278">
                  <c:v>Epoch 489</c:v>
                </c:pt>
                <c:pt idx="279">
                  <c:v>Epoch 490</c:v>
                </c:pt>
                <c:pt idx="280">
                  <c:v>Epoch 491</c:v>
                </c:pt>
                <c:pt idx="281">
                  <c:v>Epoch 492</c:v>
                </c:pt>
                <c:pt idx="282">
                  <c:v>Epoch 493</c:v>
                </c:pt>
                <c:pt idx="283">
                  <c:v>Epoch 494</c:v>
                </c:pt>
                <c:pt idx="284">
                  <c:v>Epoch 495</c:v>
                </c:pt>
                <c:pt idx="285">
                  <c:v>Epoch 496</c:v>
                </c:pt>
                <c:pt idx="286">
                  <c:v>Epoch 497</c:v>
                </c:pt>
                <c:pt idx="287">
                  <c:v>Epoch 498</c:v>
                </c:pt>
                <c:pt idx="288">
                  <c:v>Epoch 499</c:v>
                </c:pt>
                <c:pt idx="289">
                  <c:v>Epoch 500</c:v>
                </c:pt>
                <c:pt idx="290">
                  <c:v>Epoch 501</c:v>
                </c:pt>
                <c:pt idx="291">
                  <c:v>Epoch 502</c:v>
                </c:pt>
                <c:pt idx="292">
                  <c:v>Epoch 503</c:v>
                </c:pt>
                <c:pt idx="293">
                  <c:v>Epoch 504</c:v>
                </c:pt>
                <c:pt idx="294">
                  <c:v>Epoch 505</c:v>
                </c:pt>
                <c:pt idx="295">
                  <c:v>Epoch 506</c:v>
                </c:pt>
                <c:pt idx="296">
                  <c:v>Epoch 507</c:v>
                </c:pt>
                <c:pt idx="297">
                  <c:v>Epoch 508</c:v>
                </c:pt>
                <c:pt idx="298">
                  <c:v>Epoch 509</c:v>
                </c:pt>
                <c:pt idx="299">
                  <c:v>Epoch 510</c:v>
                </c:pt>
                <c:pt idx="300">
                  <c:v>Epoch 511</c:v>
                </c:pt>
                <c:pt idx="301">
                  <c:v>Epoch 512</c:v>
                </c:pt>
                <c:pt idx="302">
                  <c:v>Epoch 513</c:v>
                </c:pt>
                <c:pt idx="303">
                  <c:v>Epoch 514</c:v>
                </c:pt>
                <c:pt idx="304">
                  <c:v>Epoch 515</c:v>
                </c:pt>
                <c:pt idx="305">
                  <c:v>Epoch 516</c:v>
                </c:pt>
                <c:pt idx="306">
                  <c:v>Epoch 517</c:v>
                </c:pt>
                <c:pt idx="307">
                  <c:v>Epoch 518</c:v>
                </c:pt>
                <c:pt idx="308">
                  <c:v>Epoch 519</c:v>
                </c:pt>
                <c:pt idx="309">
                  <c:v>Epoch 520</c:v>
                </c:pt>
                <c:pt idx="310">
                  <c:v>Epoch 521</c:v>
                </c:pt>
                <c:pt idx="311">
                  <c:v>Epoch 522</c:v>
                </c:pt>
                <c:pt idx="312">
                  <c:v>Epoch 523</c:v>
                </c:pt>
                <c:pt idx="313">
                  <c:v>Epoch 524</c:v>
                </c:pt>
                <c:pt idx="314">
                  <c:v>Epoch 525</c:v>
                </c:pt>
                <c:pt idx="315">
                  <c:v>Epoch 526</c:v>
                </c:pt>
                <c:pt idx="316">
                  <c:v>Epoch 527</c:v>
                </c:pt>
                <c:pt idx="317">
                  <c:v>Epoch 528</c:v>
                </c:pt>
                <c:pt idx="318">
                  <c:v>Epoch 529</c:v>
                </c:pt>
                <c:pt idx="319">
                  <c:v>Epoch 530</c:v>
                </c:pt>
                <c:pt idx="320">
                  <c:v>Epoch 531</c:v>
                </c:pt>
                <c:pt idx="321">
                  <c:v>Epoch 532</c:v>
                </c:pt>
                <c:pt idx="322">
                  <c:v>Epoch 533</c:v>
                </c:pt>
                <c:pt idx="323">
                  <c:v>Epoch 534</c:v>
                </c:pt>
                <c:pt idx="324">
                  <c:v>Epoch 535</c:v>
                </c:pt>
                <c:pt idx="325">
                  <c:v>Epoch 536</c:v>
                </c:pt>
                <c:pt idx="326">
                  <c:v>Epoch 537</c:v>
                </c:pt>
                <c:pt idx="327">
                  <c:v>Epoch 538</c:v>
                </c:pt>
                <c:pt idx="328">
                  <c:v>Epoch 539</c:v>
                </c:pt>
                <c:pt idx="329">
                  <c:v>Epoch 540</c:v>
                </c:pt>
                <c:pt idx="330">
                  <c:v>Epoch 541</c:v>
                </c:pt>
                <c:pt idx="331">
                  <c:v>Epoch 542</c:v>
                </c:pt>
                <c:pt idx="332">
                  <c:v>Epoch 543</c:v>
                </c:pt>
                <c:pt idx="333">
                  <c:v>Epoch 544</c:v>
                </c:pt>
                <c:pt idx="334">
                  <c:v>Epoch 545</c:v>
                </c:pt>
                <c:pt idx="335">
                  <c:v>Epoch 546</c:v>
                </c:pt>
                <c:pt idx="336">
                  <c:v>Epoch 547</c:v>
                </c:pt>
                <c:pt idx="337">
                  <c:v>Epoch 548</c:v>
                </c:pt>
                <c:pt idx="338">
                  <c:v>Epoch 549</c:v>
                </c:pt>
                <c:pt idx="339">
                  <c:v>Epoch 550</c:v>
                </c:pt>
                <c:pt idx="340">
                  <c:v>Epoch 551</c:v>
                </c:pt>
                <c:pt idx="341">
                  <c:v>Epoch 552</c:v>
                </c:pt>
                <c:pt idx="342">
                  <c:v>Epoch 553</c:v>
                </c:pt>
                <c:pt idx="343">
                  <c:v>Epoch 554</c:v>
                </c:pt>
                <c:pt idx="344">
                  <c:v>Epoch 555</c:v>
                </c:pt>
                <c:pt idx="345">
                  <c:v>Epoch 556</c:v>
                </c:pt>
                <c:pt idx="346">
                  <c:v>Epoch 557</c:v>
                </c:pt>
                <c:pt idx="347">
                  <c:v>Epoch 558</c:v>
                </c:pt>
                <c:pt idx="348">
                  <c:v>Epoch 559</c:v>
                </c:pt>
                <c:pt idx="349">
                  <c:v>Epoch 560</c:v>
                </c:pt>
                <c:pt idx="350">
                  <c:v>Epoch 561</c:v>
                </c:pt>
                <c:pt idx="351">
                  <c:v>Epoch 562</c:v>
                </c:pt>
                <c:pt idx="352">
                  <c:v>Epoch 563</c:v>
                </c:pt>
                <c:pt idx="353">
                  <c:v>Epoch 564</c:v>
                </c:pt>
                <c:pt idx="354">
                  <c:v>Epoch 565</c:v>
                </c:pt>
                <c:pt idx="355">
                  <c:v>Epoch 566</c:v>
                </c:pt>
                <c:pt idx="356">
                  <c:v>Epoch 567</c:v>
                </c:pt>
                <c:pt idx="357">
                  <c:v>Epoch 568</c:v>
                </c:pt>
                <c:pt idx="358">
                  <c:v>Epoch 569</c:v>
                </c:pt>
                <c:pt idx="359">
                  <c:v>Epoch 570</c:v>
                </c:pt>
                <c:pt idx="360">
                  <c:v>Epoch 571</c:v>
                </c:pt>
                <c:pt idx="361">
                  <c:v>Epoch 572</c:v>
                </c:pt>
                <c:pt idx="362">
                  <c:v>Epoch 573</c:v>
                </c:pt>
                <c:pt idx="363">
                  <c:v>Epoch 574</c:v>
                </c:pt>
                <c:pt idx="364">
                  <c:v>Epoch 575</c:v>
                </c:pt>
                <c:pt idx="365">
                  <c:v>Epoch 576</c:v>
                </c:pt>
                <c:pt idx="366">
                  <c:v>Epoch 577</c:v>
                </c:pt>
                <c:pt idx="367">
                  <c:v>Epoch 578</c:v>
                </c:pt>
                <c:pt idx="368">
                  <c:v>Epoch 579</c:v>
                </c:pt>
                <c:pt idx="369">
                  <c:v>Epoch 580</c:v>
                </c:pt>
                <c:pt idx="370">
                  <c:v>Epoch 581</c:v>
                </c:pt>
                <c:pt idx="371">
                  <c:v>Epoch 582</c:v>
                </c:pt>
                <c:pt idx="372">
                  <c:v>Epoch 583</c:v>
                </c:pt>
                <c:pt idx="373">
                  <c:v>Epoch 584</c:v>
                </c:pt>
                <c:pt idx="374">
                  <c:v>Epoch 585</c:v>
                </c:pt>
                <c:pt idx="375">
                  <c:v>Epoch 586</c:v>
                </c:pt>
                <c:pt idx="376">
                  <c:v>Epoch 587</c:v>
                </c:pt>
                <c:pt idx="377">
                  <c:v>Epoch 588</c:v>
                </c:pt>
                <c:pt idx="378">
                  <c:v>Epoch 589</c:v>
                </c:pt>
                <c:pt idx="379">
                  <c:v>Epoch 590</c:v>
                </c:pt>
                <c:pt idx="380">
                  <c:v>Epoch 591</c:v>
                </c:pt>
                <c:pt idx="381">
                  <c:v>Epoch 592</c:v>
                </c:pt>
                <c:pt idx="382">
                  <c:v>Epoch 593</c:v>
                </c:pt>
                <c:pt idx="383">
                  <c:v>Epoch 594</c:v>
                </c:pt>
                <c:pt idx="384">
                  <c:v>Epoch 595</c:v>
                </c:pt>
                <c:pt idx="385">
                  <c:v>Epoch 596</c:v>
                </c:pt>
                <c:pt idx="386">
                  <c:v>Epoch 597</c:v>
                </c:pt>
                <c:pt idx="387">
                  <c:v>Epoch 598</c:v>
                </c:pt>
                <c:pt idx="388">
                  <c:v>Epoch 599</c:v>
                </c:pt>
                <c:pt idx="389">
                  <c:v>Epoch 600</c:v>
                </c:pt>
                <c:pt idx="390">
                  <c:v>Epoch 601</c:v>
                </c:pt>
                <c:pt idx="391">
                  <c:v>Epoch 602</c:v>
                </c:pt>
                <c:pt idx="392">
                  <c:v>Epoch 603</c:v>
                </c:pt>
                <c:pt idx="393">
                  <c:v>Epoch 604</c:v>
                </c:pt>
                <c:pt idx="394">
                  <c:v>Epoch 605</c:v>
                </c:pt>
                <c:pt idx="395">
                  <c:v>Epoch 606</c:v>
                </c:pt>
                <c:pt idx="396">
                  <c:v>Epoch 607</c:v>
                </c:pt>
                <c:pt idx="397">
                  <c:v>Epoch 608</c:v>
                </c:pt>
                <c:pt idx="398">
                  <c:v>Epoch 609</c:v>
                </c:pt>
                <c:pt idx="399">
                  <c:v>Epoch 610</c:v>
                </c:pt>
                <c:pt idx="400">
                  <c:v>Epoch 611</c:v>
                </c:pt>
                <c:pt idx="401">
                  <c:v>Epoch 612</c:v>
                </c:pt>
                <c:pt idx="402">
                  <c:v>Epoch 613</c:v>
                </c:pt>
                <c:pt idx="403">
                  <c:v>Epoch 614</c:v>
                </c:pt>
                <c:pt idx="404">
                  <c:v>Epoch 615</c:v>
                </c:pt>
                <c:pt idx="405">
                  <c:v>Epoch 616</c:v>
                </c:pt>
                <c:pt idx="406">
                  <c:v>Epoch 617</c:v>
                </c:pt>
                <c:pt idx="407">
                  <c:v>Epoch 618</c:v>
                </c:pt>
                <c:pt idx="408">
                  <c:v>Epoch 619</c:v>
                </c:pt>
                <c:pt idx="409">
                  <c:v>Epoch 620</c:v>
                </c:pt>
                <c:pt idx="410">
                  <c:v>Epoch 621</c:v>
                </c:pt>
                <c:pt idx="411">
                  <c:v>Epoch 622</c:v>
                </c:pt>
                <c:pt idx="412">
                  <c:v>Epoch 623</c:v>
                </c:pt>
                <c:pt idx="413">
                  <c:v>Epoch 624</c:v>
                </c:pt>
                <c:pt idx="414">
                  <c:v>Epoch 625</c:v>
                </c:pt>
                <c:pt idx="415">
                  <c:v>Epoch 626</c:v>
                </c:pt>
                <c:pt idx="416">
                  <c:v>Epoch 627</c:v>
                </c:pt>
                <c:pt idx="417">
                  <c:v>Epoch 628</c:v>
                </c:pt>
                <c:pt idx="418">
                  <c:v>Epoch 629</c:v>
                </c:pt>
                <c:pt idx="419">
                  <c:v>Epoch 630</c:v>
                </c:pt>
                <c:pt idx="420">
                  <c:v>Epoch 631</c:v>
                </c:pt>
                <c:pt idx="421">
                  <c:v>Epoch 632</c:v>
                </c:pt>
                <c:pt idx="422">
                  <c:v>Epoch 633</c:v>
                </c:pt>
                <c:pt idx="423">
                  <c:v>Epoch 634</c:v>
                </c:pt>
                <c:pt idx="424">
                  <c:v>Epoch 635</c:v>
                </c:pt>
                <c:pt idx="425">
                  <c:v>Epoch 636</c:v>
                </c:pt>
                <c:pt idx="426">
                  <c:v>Epoch 637</c:v>
                </c:pt>
                <c:pt idx="427">
                  <c:v>Epoch 638</c:v>
                </c:pt>
                <c:pt idx="428">
                  <c:v>Epoch 639</c:v>
                </c:pt>
                <c:pt idx="429">
                  <c:v>Epoch 640</c:v>
                </c:pt>
                <c:pt idx="430">
                  <c:v>Epoch 641</c:v>
                </c:pt>
                <c:pt idx="431">
                  <c:v>Epoch 642</c:v>
                </c:pt>
                <c:pt idx="432">
                  <c:v>Epoch 643</c:v>
                </c:pt>
                <c:pt idx="433">
                  <c:v>Epoch 644</c:v>
                </c:pt>
                <c:pt idx="434">
                  <c:v>Epoch 645</c:v>
                </c:pt>
                <c:pt idx="435">
                  <c:v>Epoch 646</c:v>
                </c:pt>
                <c:pt idx="436">
                  <c:v>Epoch 647</c:v>
                </c:pt>
                <c:pt idx="437">
                  <c:v>Epoch 648</c:v>
                </c:pt>
                <c:pt idx="438">
                  <c:v>Epoch 649</c:v>
                </c:pt>
                <c:pt idx="439">
                  <c:v>Epoch 650</c:v>
                </c:pt>
                <c:pt idx="440">
                  <c:v>Epoch 651</c:v>
                </c:pt>
                <c:pt idx="441">
                  <c:v>Epoch 652</c:v>
                </c:pt>
                <c:pt idx="442">
                  <c:v>Epoch 653</c:v>
                </c:pt>
                <c:pt idx="443">
                  <c:v>Epoch 654</c:v>
                </c:pt>
                <c:pt idx="444">
                  <c:v>Epoch 655</c:v>
                </c:pt>
                <c:pt idx="445">
                  <c:v>Epoch 656</c:v>
                </c:pt>
                <c:pt idx="446">
                  <c:v>Epoch 657</c:v>
                </c:pt>
                <c:pt idx="447">
                  <c:v>Epoch 658</c:v>
                </c:pt>
                <c:pt idx="448">
                  <c:v>Epoch 659</c:v>
                </c:pt>
                <c:pt idx="449">
                  <c:v>Epoch 660</c:v>
                </c:pt>
                <c:pt idx="450">
                  <c:v>Epoch 661</c:v>
                </c:pt>
                <c:pt idx="451">
                  <c:v>Epoch 662</c:v>
                </c:pt>
                <c:pt idx="452">
                  <c:v>Epoch 663</c:v>
                </c:pt>
                <c:pt idx="453">
                  <c:v>Epoch 664</c:v>
                </c:pt>
                <c:pt idx="454">
                  <c:v>Epoch 665</c:v>
                </c:pt>
                <c:pt idx="455">
                  <c:v>Epoch 666</c:v>
                </c:pt>
                <c:pt idx="456">
                  <c:v>Epoch 667</c:v>
                </c:pt>
                <c:pt idx="457">
                  <c:v>Epoch 668</c:v>
                </c:pt>
                <c:pt idx="458">
                  <c:v>Epoch 669</c:v>
                </c:pt>
                <c:pt idx="459">
                  <c:v>Epoch 670</c:v>
                </c:pt>
                <c:pt idx="460">
                  <c:v>Epoch 671</c:v>
                </c:pt>
                <c:pt idx="461">
                  <c:v>Epoch 672</c:v>
                </c:pt>
                <c:pt idx="462">
                  <c:v>Epoch 673</c:v>
                </c:pt>
                <c:pt idx="463">
                  <c:v>Epoch 674</c:v>
                </c:pt>
                <c:pt idx="464">
                  <c:v>Epoch 675</c:v>
                </c:pt>
                <c:pt idx="465">
                  <c:v>Epoch 676</c:v>
                </c:pt>
                <c:pt idx="466">
                  <c:v>Epoch 677</c:v>
                </c:pt>
                <c:pt idx="467">
                  <c:v>Epoch 678</c:v>
                </c:pt>
                <c:pt idx="468">
                  <c:v>Epoch 679</c:v>
                </c:pt>
                <c:pt idx="469">
                  <c:v>Epoch 680</c:v>
                </c:pt>
                <c:pt idx="470">
                  <c:v>Epoch 681</c:v>
                </c:pt>
                <c:pt idx="471">
                  <c:v>Epoch 682</c:v>
                </c:pt>
                <c:pt idx="472">
                  <c:v>Epoch 683</c:v>
                </c:pt>
                <c:pt idx="473">
                  <c:v>Epoch 684</c:v>
                </c:pt>
                <c:pt idx="474">
                  <c:v>Epoch 685</c:v>
                </c:pt>
                <c:pt idx="475">
                  <c:v>Epoch 686</c:v>
                </c:pt>
                <c:pt idx="476">
                  <c:v>Epoch 687</c:v>
                </c:pt>
                <c:pt idx="477">
                  <c:v>Epoch 688</c:v>
                </c:pt>
                <c:pt idx="478">
                  <c:v>Epoch 689</c:v>
                </c:pt>
                <c:pt idx="479">
                  <c:v>Epoch 690</c:v>
                </c:pt>
                <c:pt idx="480">
                  <c:v>Epoch 691</c:v>
                </c:pt>
                <c:pt idx="481">
                  <c:v>Epoch 692</c:v>
                </c:pt>
                <c:pt idx="482">
                  <c:v>Epoch 693</c:v>
                </c:pt>
                <c:pt idx="483">
                  <c:v>Epoch 694</c:v>
                </c:pt>
                <c:pt idx="484">
                  <c:v>Epoch 695</c:v>
                </c:pt>
                <c:pt idx="485">
                  <c:v>Epoch 696</c:v>
                </c:pt>
                <c:pt idx="486">
                  <c:v>Epoch 697</c:v>
                </c:pt>
                <c:pt idx="487">
                  <c:v>Epoch 698</c:v>
                </c:pt>
                <c:pt idx="488">
                  <c:v>Epoch 699</c:v>
                </c:pt>
                <c:pt idx="489">
                  <c:v>Epoch 700</c:v>
                </c:pt>
                <c:pt idx="490">
                  <c:v>Epoch 701</c:v>
                </c:pt>
                <c:pt idx="491">
                  <c:v>Epoch 702</c:v>
                </c:pt>
                <c:pt idx="492">
                  <c:v>Epoch 703</c:v>
                </c:pt>
                <c:pt idx="493">
                  <c:v>Epoch 704</c:v>
                </c:pt>
                <c:pt idx="494">
                  <c:v>Epoch 705</c:v>
                </c:pt>
                <c:pt idx="495">
                  <c:v>Epoch 706</c:v>
                </c:pt>
                <c:pt idx="496">
                  <c:v>Epoch 707</c:v>
                </c:pt>
                <c:pt idx="497">
                  <c:v>Epoch 708</c:v>
                </c:pt>
                <c:pt idx="498">
                  <c:v>Epoch 709</c:v>
                </c:pt>
                <c:pt idx="499">
                  <c:v>Epoch 710</c:v>
                </c:pt>
                <c:pt idx="500">
                  <c:v>Epoch 711</c:v>
                </c:pt>
                <c:pt idx="501">
                  <c:v>Epoch 712</c:v>
                </c:pt>
                <c:pt idx="502">
                  <c:v>Epoch 713</c:v>
                </c:pt>
                <c:pt idx="503">
                  <c:v>Epoch 714</c:v>
                </c:pt>
                <c:pt idx="504">
                  <c:v>Epoch 715</c:v>
                </c:pt>
                <c:pt idx="505">
                  <c:v>Epoch 716</c:v>
                </c:pt>
                <c:pt idx="506">
                  <c:v>Epoch 717</c:v>
                </c:pt>
                <c:pt idx="507">
                  <c:v>Epoch 718</c:v>
                </c:pt>
                <c:pt idx="508">
                  <c:v>Epoch 719</c:v>
                </c:pt>
                <c:pt idx="509">
                  <c:v>Epoch 720</c:v>
                </c:pt>
                <c:pt idx="510">
                  <c:v>Epoch 721</c:v>
                </c:pt>
                <c:pt idx="511">
                  <c:v>Epoch 722</c:v>
                </c:pt>
                <c:pt idx="512">
                  <c:v>Epoch 723</c:v>
                </c:pt>
                <c:pt idx="513">
                  <c:v>Epoch 724</c:v>
                </c:pt>
                <c:pt idx="514">
                  <c:v>Epoch 725</c:v>
                </c:pt>
                <c:pt idx="515">
                  <c:v>Epoch 726</c:v>
                </c:pt>
                <c:pt idx="516">
                  <c:v>Epoch 727</c:v>
                </c:pt>
                <c:pt idx="517">
                  <c:v>Epoch 728</c:v>
                </c:pt>
                <c:pt idx="518">
                  <c:v>Epoch 729</c:v>
                </c:pt>
                <c:pt idx="519">
                  <c:v>Epoch 730</c:v>
                </c:pt>
                <c:pt idx="520">
                  <c:v>Epoch 731</c:v>
                </c:pt>
                <c:pt idx="521">
                  <c:v>Epoch 732</c:v>
                </c:pt>
                <c:pt idx="522">
                  <c:v>Epoch 733</c:v>
                </c:pt>
                <c:pt idx="523">
                  <c:v>Epoch 734</c:v>
                </c:pt>
                <c:pt idx="524">
                  <c:v>Epoch 735</c:v>
                </c:pt>
                <c:pt idx="525">
                  <c:v>Epoch 736</c:v>
                </c:pt>
                <c:pt idx="526">
                  <c:v>Epoch 737</c:v>
                </c:pt>
                <c:pt idx="527">
                  <c:v>Epoch 738</c:v>
                </c:pt>
                <c:pt idx="528">
                  <c:v>Epoch 739</c:v>
                </c:pt>
                <c:pt idx="529">
                  <c:v>Epoch 740</c:v>
                </c:pt>
                <c:pt idx="530">
                  <c:v>Epoch 741</c:v>
                </c:pt>
                <c:pt idx="531">
                  <c:v>Epoch 742</c:v>
                </c:pt>
                <c:pt idx="532">
                  <c:v>Epoch 743</c:v>
                </c:pt>
                <c:pt idx="533">
                  <c:v>Epoch 744</c:v>
                </c:pt>
                <c:pt idx="534">
                  <c:v>Epoch 745</c:v>
                </c:pt>
                <c:pt idx="535">
                  <c:v>Epoch 746</c:v>
                </c:pt>
                <c:pt idx="536">
                  <c:v>Epoch 747</c:v>
                </c:pt>
                <c:pt idx="537">
                  <c:v>Epoch 748</c:v>
                </c:pt>
                <c:pt idx="538">
                  <c:v>Epoch 749</c:v>
                </c:pt>
                <c:pt idx="539">
                  <c:v>Epoch 750</c:v>
                </c:pt>
                <c:pt idx="540">
                  <c:v>Epoch 751</c:v>
                </c:pt>
                <c:pt idx="541">
                  <c:v>Epoch 752</c:v>
                </c:pt>
                <c:pt idx="542">
                  <c:v>Epoch 753</c:v>
                </c:pt>
                <c:pt idx="543">
                  <c:v>Epoch 754</c:v>
                </c:pt>
                <c:pt idx="544">
                  <c:v>Epoch 755</c:v>
                </c:pt>
                <c:pt idx="545">
                  <c:v>Epoch 756</c:v>
                </c:pt>
                <c:pt idx="546">
                  <c:v>Epoch 757</c:v>
                </c:pt>
                <c:pt idx="547">
                  <c:v>Epoch 758</c:v>
                </c:pt>
                <c:pt idx="548">
                  <c:v>Epoch 759</c:v>
                </c:pt>
                <c:pt idx="549">
                  <c:v>Epoch 760</c:v>
                </c:pt>
                <c:pt idx="550">
                  <c:v>Epoch 761</c:v>
                </c:pt>
                <c:pt idx="551">
                  <c:v>Epoch 762</c:v>
                </c:pt>
                <c:pt idx="552">
                  <c:v>Epoch 763</c:v>
                </c:pt>
                <c:pt idx="553">
                  <c:v>Epoch 764</c:v>
                </c:pt>
                <c:pt idx="554">
                  <c:v>Epoch 765</c:v>
                </c:pt>
                <c:pt idx="555">
                  <c:v>Epoch 766</c:v>
                </c:pt>
                <c:pt idx="556">
                  <c:v>Epoch 767</c:v>
                </c:pt>
                <c:pt idx="557">
                  <c:v>Epoch 768</c:v>
                </c:pt>
                <c:pt idx="558">
                  <c:v>Epoch 769</c:v>
                </c:pt>
                <c:pt idx="559">
                  <c:v>Epoch 770</c:v>
                </c:pt>
                <c:pt idx="560">
                  <c:v>Epoch 771</c:v>
                </c:pt>
                <c:pt idx="561">
                  <c:v>Epoch 772</c:v>
                </c:pt>
                <c:pt idx="562">
                  <c:v>Epoch 773</c:v>
                </c:pt>
                <c:pt idx="563">
                  <c:v>Epoch 774</c:v>
                </c:pt>
                <c:pt idx="564">
                  <c:v>Epoch 775</c:v>
                </c:pt>
                <c:pt idx="565">
                  <c:v>Epoch 776</c:v>
                </c:pt>
                <c:pt idx="566">
                  <c:v>Epoch 777</c:v>
                </c:pt>
                <c:pt idx="567">
                  <c:v>Epoch 778</c:v>
                </c:pt>
                <c:pt idx="568">
                  <c:v>Epoch 779</c:v>
                </c:pt>
                <c:pt idx="569">
                  <c:v>Epoch 780</c:v>
                </c:pt>
                <c:pt idx="570">
                  <c:v>Epoch 781</c:v>
                </c:pt>
                <c:pt idx="571">
                  <c:v>Epoch 782</c:v>
                </c:pt>
                <c:pt idx="572">
                  <c:v>Epoch 783</c:v>
                </c:pt>
                <c:pt idx="573">
                  <c:v>Epoch 784</c:v>
                </c:pt>
                <c:pt idx="574">
                  <c:v>Epoch 785</c:v>
                </c:pt>
                <c:pt idx="575">
                  <c:v>Epoch 786</c:v>
                </c:pt>
                <c:pt idx="576">
                  <c:v>Epoch 787</c:v>
                </c:pt>
                <c:pt idx="577">
                  <c:v>Epoch 788</c:v>
                </c:pt>
                <c:pt idx="578">
                  <c:v>Epoch 789</c:v>
                </c:pt>
                <c:pt idx="579">
                  <c:v>Epoch 790</c:v>
                </c:pt>
                <c:pt idx="580">
                  <c:v>Epoch 791</c:v>
                </c:pt>
                <c:pt idx="581">
                  <c:v>Epoch 792</c:v>
                </c:pt>
                <c:pt idx="582">
                  <c:v>Epoch 793</c:v>
                </c:pt>
                <c:pt idx="583">
                  <c:v>Epoch 794</c:v>
                </c:pt>
                <c:pt idx="584">
                  <c:v>Epoch 795</c:v>
                </c:pt>
                <c:pt idx="585">
                  <c:v>Epoch 796</c:v>
                </c:pt>
                <c:pt idx="586">
                  <c:v>Epoch 797</c:v>
                </c:pt>
                <c:pt idx="587">
                  <c:v>Epoch 798</c:v>
                </c:pt>
                <c:pt idx="588">
                  <c:v>Epoch 799</c:v>
                </c:pt>
                <c:pt idx="589">
                  <c:v>Epoch 800</c:v>
                </c:pt>
                <c:pt idx="590">
                  <c:v>Epoch 801</c:v>
                </c:pt>
                <c:pt idx="591">
                  <c:v>Epoch 802</c:v>
                </c:pt>
                <c:pt idx="592">
                  <c:v>Epoch 803</c:v>
                </c:pt>
                <c:pt idx="593">
                  <c:v>Epoch 804</c:v>
                </c:pt>
                <c:pt idx="594">
                  <c:v>Epoch 805</c:v>
                </c:pt>
                <c:pt idx="595">
                  <c:v>Epoch 806</c:v>
                </c:pt>
                <c:pt idx="596">
                  <c:v>Epoch 807</c:v>
                </c:pt>
                <c:pt idx="597">
                  <c:v>Epoch 808</c:v>
                </c:pt>
                <c:pt idx="598">
                  <c:v>Epoch 809</c:v>
                </c:pt>
                <c:pt idx="599">
                  <c:v>Epoch 810</c:v>
                </c:pt>
                <c:pt idx="600">
                  <c:v>Epoch 811</c:v>
                </c:pt>
                <c:pt idx="601">
                  <c:v>Epoch 812</c:v>
                </c:pt>
                <c:pt idx="602">
                  <c:v>Epoch 813</c:v>
                </c:pt>
                <c:pt idx="603">
                  <c:v>Epoch 814</c:v>
                </c:pt>
                <c:pt idx="604">
                  <c:v>Epoch 815</c:v>
                </c:pt>
                <c:pt idx="605">
                  <c:v>Epoch 816</c:v>
                </c:pt>
                <c:pt idx="606">
                  <c:v>Epoch 817</c:v>
                </c:pt>
                <c:pt idx="607">
                  <c:v>Epoch 818</c:v>
                </c:pt>
                <c:pt idx="608">
                  <c:v>Epoch 819</c:v>
                </c:pt>
                <c:pt idx="609">
                  <c:v>Epoch 820</c:v>
                </c:pt>
                <c:pt idx="610">
                  <c:v>Epoch 821</c:v>
                </c:pt>
                <c:pt idx="611">
                  <c:v>Epoch 822</c:v>
                </c:pt>
                <c:pt idx="612">
                  <c:v>Epoch 823</c:v>
                </c:pt>
                <c:pt idx="613">
                  <c:v>Epoch 824</c:v>
                </c:pt>
                <c:pt idx="614">
                  <c:v>Epoch 825</c:v>
                </c:pt>
                <c:pt idx="615">
                  <c:v>Epoch 826</c:v>
                </c:pt>
                <c:pt idx="616">
                  <c:v>Epoch 827</c:v>
                </c:pt>
                <c:pt idx="617">
                  <c:v>Epoch 828</c:v>
                </c:pt>
                <c:pt idx="618">
                  <c:v>Epoch 829</c:v>
                </c:pt>
                <c:pt idx="619">
                  <c:v>Epoch 830</c:v>
                </c:pt>
                <c:pt idx="620">
                  <c:v>Epoch 831</c:v>
                </c:pt>
                <c:pt idx="621">
                  <c:v>Epoch 832</c:v>
                </c:pt>
                <c:pt idx="622">
                  <c:v>Epoch 833</c:v>
                </c:pt>
                <c:pt idx="623">
                  <c:v>Epoch 834</c:v>
                </c:pt>
                <c:pt idx="624">
                  <c:v>Epoch 835</c:v>
                </c:pt>
                <c:pt idx="625">
                  <c:v>Epoch 836</c:v>
                </c:pt>
                <c:pt idx="626">
                  <c:v>Epoch 837</c:v>
                </c:pt>
                <c:pt idx="627">
                  <c:v>Epoch 838</c:v>
                </c:pt>
                <c:pt idx="628">
                  <c:v>Epoch 839</c:v>
                </c:pt>
                <c:pt idx="629">
                  <c:v>Epoch 840</c:v>
                </c:pt>
                <c:pt idx="630">
                  <c:v>Epoch 841</c:v>
                </c:pt>
                <c:pt idx="631">
                  <c:v>Epoch 842</c:v>
                </c:pt>
                <c:pt idx="632">
                  <c:v>Epoch 843</c:v>
                </c:pt>
                <c:pt idx="633">
                  <c:v>Epoch 844</c:v>
                </c:pt>
                <c:pt idx="634">
                  <c:v>Epoch 845</c:v>
                </c:pt>
                <c:pt idx="635">
                  <c:v>Epoch 846</c:v>
                </c:pt>
                <c:pt idx="636">
                  <c:v>Epoch 847</c:v>
                </c:pt>
                <c:pt idx="637">
                  <c:v>Epoch 848</c:v>
                </c:pt>
                <c:pt idx="638">
                  <c:v>Epoch 849</c:v>
                </c:pt>
                <c:pt idx="639">
                  <c:v>Epoch 850</c:v>
                </c:pt>
                <c:pt idx="640">
                  <c:v>Epoch 851</c:v>
                </c:pt>
                <c:pt idx="641">
                  <c:v>Epoch 852</c:v>
                </c:pt>
                <c:pt idx="642">
                  <c:v>Epoch 853</c:v>
                </c:pt>
                <c:pt idx="643">
                  <c:v>Epoch 854</c:v>
                </c:pt>
                <c:pt idx="644">
                  <c:v>Epoch 855</c:v>
                </c:pt>
                <c:pt idx="645">
                  <c:v>Epoch 856</c:v>
                </c:pt>
                <c:pt idx="646">
                  <c:v>Epoch 857</c:v>
                </c:pt>
                <c:pt idx="647">
                  <c:v>Epoch 858</c:v>
                </c:pt>
                <c:pt idx="648">
                  <c:v>Epoch 859</c:v>
                </c:pt>
                <c:pt idx="649">
                  <c:v>Epoch 860</c:v>
                </c:pt>
                <c:pt idx="650">
                  <c:v>Epoch 861</c:v>
                </c:pt>
                <c:pt idx="651">
                  <c:v>Epoch 862</c:v>
                </c:pt>
                <c:pt idx="652">
                  <c:v>Epoch 863</c:v>
                </c:pt>
                <c:pt idx="653">
                  <c:v>Epoch 864</c:v>
                </c:pt>
                <c:pt idx="654">
                  <c:v>Epoch 865</c:v>
                </c:pt>
                <c:pt idx="655">
                  <c:v>Epoch 866</c:v>
                </c:pt>
                <c:pt idx="656">
                  <c:v>Epoch 867</c:v>
                </c:pt>
                <c:pt idx="657">
                  <c:v>Epoch 868</c:v>
                </c:pt>
                <c:pt idx="658">
                  <c:v>Epoch 869</c:v>
                </c:pt>
                <c:pt idx="659">
                  <c:v>Epoch 870</c:v>
                </c:pt>
                <c:pt idx="660">
                  <c:v>Epoch 871</c:v>
                </c:pt>
                <c:pt idx="661">
                  <c:v>Epoch 872</c:v>
                </c:pt>
                <c:pt idx="662">
                  <c:v>Epoch 873</c:v>
                </c:pt>
                <c:pt idx="663">
                  <c:v>Epoch 874</c:v>
                </c:pt>
                <c:pt idx="664">
                  <c:v>Epoch 875</c:v>
                </c:pt>
                <c:pt idx="665">
                  <c:v>Epoch 876</c:v>
                </c:pt>
                <c:pt idx="666">
                  <c:v>Epoch 877</c:v>
                </c:pt>
                <c:pt idx="667">
                  <c:v>Epoch 878</c:v>
                </c:pt>
                <c:pt idx="668">
                  <c:v>Epoch 879</c:v>
                </c:pt>
                <c:pt idx="669">
                  <c:v>Epoch 880</c:v>
                </c:pt>
                <c:pt idx="670">
                  <c:v>Epoch 881</c:v>
                </c:pt>
                <c:pt idx="671">
                  <c:v>Epoch 882</c:v>
                </c:pt>
                <c:pt idx="672">
                  <c:v>Epoch 883</c:v>
                </c:pt>
                <c:pt idx="673">
                  <c:v>Epoch 884</c:v>
                </c:pt>
                <c:pt idx="674">
                  <c:v>Epoch 885</c:v>
                </c:pt>
                <c:pt idx="675">
                  <c:v>Epoch 886</c:v>
                </c:pt>
                <c:pt idx="676">
                  <c:v>Epoch 887</c:v>
                </c:pt>
                <c:pt idx="677">
                  <c:v>Epoch 888</c:v>
                </c:pt>
                <c:pt idx="678">
                  <c:v>Epoch 889</c:v>
                </c:pt>
                <c:pt idx="679">
                  <c:v>Epoch 890</c:v>
                </c:pt>
                <c:pt idx="680">
                  <c:v>Epoch 891</c:v>
                </c:pt>
                <c:pt idx="681">
                  <c:v>Epoch 892</c:v>
                </c:pt>
                <c:pt idx="682">
                  <c:v>Epoch 893</c:v>
                </c:pt>
                <c:pt idx="683">
                  <c:v>Epoch 894</c:v>
                </c:pt>
                <c:pt idx="684">
                  <c:v>Epoch 895</c:v>
                </c:pt>
                <c:pt idx="685">
                  <c:v>Epoch 896</c:v>
                </c:pt>
                <c:pt idx="686">
                  <c:v>Epoch 897</c:v>
                </c:pt>
                <c:pt idx="687">
                  <c:v>Epoch 898</c:v>
                </c:pt>
                <c:pt idx="688">
                  <c:v>Epoch 899</c:v>
                </c:pt>
                <c:pt idx="689">
                  <c:v>Epoch 900</c:v>
                </c:pt>
                <c:pt idx="690">
                  <c:v>Epoch 901</c:v>
                </c:pt>
                <c:pt idx="691">
                  <c:v>Epoch 902</c:v>
                </c:pt>
                <c:pt idx="692">
                  <c:v>Epoch 903</c:v>
                </c:pt>
                <c:pt idx="693">
                  <c:v>Epoch 904</c:v>
                </c:pt>
                <c:pt idx="694">
                  <c:v>Epoch 905</c:v>
                </c:pt>
                <c:pt idx="695">
                  <c:v>Epoch 906</c:v>
                </c:pt>
                <c:pt idx="696">
                  <c:v>Epoch 907</c:v>
                </c:pt>
                <c:pt idx="697">
                  <c:v>Epoch 908</c:v>
                </c:pt>
                <c:pt idx="698">
                  <c:v>Epoch 909</c:v>
                </c:pt>
                <c:pt idx="699">
                  <c:v>Epoch 910</c:v>
                </c:pt>
                <c:pt idx="700">
                  <c:v>Epoch 911</c:v>
                </c:pt>
                <c:pt idx="701">
                  <c:v>Epoch 912</c:v>
                </c:pt>
                <c:pt idx="702">
                  <c:v>Epoch 913</c:v>
                </c:pt>
                <c:pt idx="703">
                  <c:v>Epoch 914</c:v>
                </c:pt>
                <c:pt idx="704">
                  <c:v>Epoch 915</c:v>
                </c:pt>
                <c:pt idx="705">
                  <c:v>Epoch 916</c:v>
                </c:pt>
                <c:pt idx="706">
                  <c:v>Epoch 917</c:v>
                </c:pt>
                <c:pt idx="707">
                  <c:v>Epoch 918</c:v>
                </c:pt>
                <c:pt idx="708">
                  <c:v>Epoch 919</c:v>
                </c:pt>
                <c:pt idx="709">
                  <c:v>Epoch 920</c:v>
                </c:pt>
                <c:pt idx="710">
                  <c:v>Epoch 921</c:v>
                </c:pt>
                <c:pt idx="711">
                  <c:v>Epoch 922</c:v>
                </c:pt>
                <c:pt idx="712">
                  <c:v>Epoch 923</c:v>
                </c:pt>
                <c:pt idx="713">
                  <c:v>Epoch 924</c:v>
                </c:pt>
                <c:pt idx="714">
                  <c:v>Epoch 925</c:v>
                </c:pt>
                <c:pt idx="715">
                  <c:v>Epoch 926</c:v>
                </c:pt>
                <c:pt idx="716">
                  <c:v>Epoch 927</c:v>
                </c:pt>
                <c:pt idx="717">
                  <c:v>Epoch 928</c:v>
                </c:pt>
                <c:pt idx="718">
                  <c:v>Epoch 929</c:v>
                </c:pt>
                <c:pt idx="719">
                  <c:v>Epoch 930</c:v>
                </c:pt>
                <c:pt idx="720">
                  <c:v>Epoch 931</c:v>
                </c:pt>
                <c:pt idx="721">
                  <c:v>Epoch 932</c:v>
                </c:pt>
                <c:pt idx="722">
                  <c:v>Epoch 933</c:v>
                </c:pt>
                <c:pt idx="723">
                  <c:v>Epoch 934</c:v>
                </c:pt>
                <c:pt idx="724">
                  <c:v>Epoch 935</c:v>
                </c:pt>
                <c:pt idx="725">
                  <c:v>Epoch 936</c:v>
                </c:pt>
                <c:pt idx="726">
                  <c:v>Epoch 937</c:v>
                </c:pt>
                <c:pt idx="727">
                  <c:v>Epoch 938</c:v>
                </c:pt>
                <c:pt idx="728">
                  <c:v>Epoch 939</c:v>
                </c:pt>
                <c:pt idx="729">
                  <c:v>Epoch 940</c:v>
                </c:pt>
                <c:pt idx="730">
                  <c:v>Epoch 941</c:v>
                </c:pt>
                <c:pt idx="731">
                  <c:v>Epoch 942</c:v>
                </c:pt>
                <c:pt idx="732">
                  <c:v>Epoch 943</c:v>
                </c:pt>
                <c:pt idx="733">
                  <c:v>Epoch 944</c:v>
                </c:pt>
                <c:pt idx="734">
                  <c:v>Epoch 945</c:v>
                </c:pt>
                <c:pt idx="735">
                  <c:v>Epoch 946</c:v>
                </c:pt>
                <c:pt idx="736">
                  <c:v>Epoch 947</c:v>
                </c:pt>
                <c:pt idx="737">
                  <c:v>Epoch 948</c:v>
                </c:pt>
                <c:pt idx="738">
                  <c:v>Epoch 949</c:v>
                </c:pt>
                <c:pt idx="739">
                  <c:v>Epoch 950</c:v>
                </c:pt>
                <c:pt idx="740">
                  <c:v>Epoch 951</c:v>
                </c:pt>
                <c:pt idx="741">
                  <c:v>Epoch 952</c:v>
                </c:pt>
                <c:pt idx="742">
                  <c:v>Epoch 953</c:v>
                </c:pt>
                <c:pt idx="743">
                  <c:v>Epoch 954</c:v>
                </c:pt>
                <c:pt idx="744">
                  <c:v>Epoch 955</c:v>
                </c:pt>
                <c:pt idx="745">
                  <c:v>Epoch 956</c:v>
                </c:pt>
                <c:pt idx="746">
                  <c:v>Epoch 957</c:v>
                </c:pt>
                <c:pt idx="747">
                  <c:v>Epoch 958</c:v>
                </c:pt>
                <c:pt idx="748">
                  <c:v>Epoch 959</c:v>
                </c:pt>
                <c:pt idx="749">
                  <c:v>Epoch 960</c:v>
                </c:pt>
                <c:pt idx="750">
                  <c:v>Epoch 961</c:v>
                </c:pt>
                <c:pt idx="751">
                  <c:v>Epoch 962</c:v>
                </c:pt>
                <c:pt idx="752">
                  <c:v>Epoch 963</c:v>
                </c:pt>
                <c:pt idx="753">
                  <c:v>Epoch 964</c:v>
                </c:pt>
                <c:pt idx="754">
                  <c:v>Epoch 965</c:v>
                </c:pt>
                <c:pt idx="755">
                  <c:v>Epoch 966</c:v>
                </c:pt>
                <c:pt idx="756">
                  <c:v>Epoch 967</c:v>
                </c:pt>
                <c:pt idx="757">
                  <c:v>Epoch 968</c:v>
                </c:pt>
                <c:pt idx="758">
                  <c:v>Epoch 969</c:v>
                </c:pt>
                <c:pt idx="759">
                  <c:v>Epoch 970</c:v>
                </c:pt>
                <c:pt idx="760">
                  <c:v>Epoch 971</c:v>
                </c:pt>
                <c:pt idx="761">
                  <c:v>Epoch 972</c:v>
                </c:pt>
                <c:pt idx="762">
                  <c:v>Epoch 973</c:v>
                </c:pt>
                <c:pt idx="763">
                  <c:v>Epoch 974</c:v>
                </c:pt>
                <c:pt idx="764">
                  <c:v>Epoch 975</c:v>
                </c:pt>
                <c:pt idx="765">
                  <c:v>Epoch 976</c:v>
                </c:pt>
                <c:pt idx="766">
                  <c:v>Epoch 977</c:v>
                </c:pt>
                <c:pt idx="767">
                  <c:v>Epoch 978</c:v>
                </c:pt>
                <c:pt idx="768">
                  <c:v>Epoch 979</c:v>
                </c:pt>
                <c:pt idx="769">
                  <c:v>Epoch 980</c:v>
                </c:pt>
                <c:pt idx="770">
                  <c:v>Epoch 981</c:v>
                </c:pt>
                <c:pt idx="771">
                  <c:v>Epoch 982</c:v>
                </c:pt>
                <c:pt idx="772">
                  <c:v>Epoch 983</c:v>
                </c:pt>
                <c:pt idx="773">
                  <c:v>Epoch 984</c:v>
                </c:pt>
                <c:pt idx="774">
                  <c:v>Epoch 985</c:v>
                </c:pt>
                <c:pt idx="775">
                  <c:v>Epoch 986</c:v>
                </c:pt>
                <c:pt idx="776">
                  <c:v>Epoch 987</c:v>
                </c:pt>
                <c:pt idx="777">
                  <c:v>Epoch 988</c:v>
                </c:pt>
                <c:pt idx="778">
                  <c:v>Epoch 989</c:v>
                </c:pt>
                <c:pt idx="779">
                  <c:v>Epoch 990</c:v>
                </c:pt>
                <c:pt idx="780">
                  <c:v>Epoch 991</c:v>
                </c:pt>
                <c:pt idx="781">
                  <c:v>Epoch 992</c:v>
                </c:pt>
                <c:pt idx="782">
                  <c:v>Epoch 993</c:v>
                </c:pt>
                <c:pt idx="783">
                  <c:v>Epoch 994</c:v>
                </c:pt>
                <c:pt idx="784">
                  <c:v>Epoch 995</c:v>
                </c:pt>
                <c:pt idx="785">
                  <c:v>Epoch 996</c:v>
                </c:pt>
                <c:pt idx="786">
                  <c:v>Epoch 997</c:v>
                </c:pt>
                <c:pt idx="787">
                  <c:v>Epoch 998</c:v>
                </c:pt>
                <c:pt idx="788">
                  <c:v>Epoch 999</c:v>
                </c:pt>
                <c:pt idx="789">
                  <c:v>Epoch 1000</c:v>
                </c:pt>
                <c:pt idx="790">
                  <c:v>Epoch 1001</c:v>
                </c:pt>
                <c:pt idx="791">
                  <c:v>Epoch 1002</c:v>
                </c:pt>
                <c:pt idx="792">
                  <c:v>Epoch 1003</c:v>
                </c:pt>
                <c:pt idx="793">
                  <c:v>Epoch 1004</c:v>
                </c:pt>
                <c:pt idx="794">
                  <c:v>Epoch 1005</c:v>
                </c:pt>
                <c:pt idx="795">
                  <c:v>Epoch 1006</c:v>
                </c:pt>
                <c:pt idx="796">
                  <c:v>Epoch 1007</c:v>
                </c:pt>
                <c:pt idx="797">
                  <c:v>Epoch 1008</c:v>
                </c:pt>
                <c:pt idx="798">
                  <c:v>Epoch 1009</c:v>
                </c:pt>
                <c:pt idx="799">
                  <c:v>Epoch 1010</c:v>
                </c:pt>
                <c:pt idx="800">
                  <c:v>Epoch 1011</c:v>
                </c:pt>
                <c:pt idx="801">
                  <c:v>Epoch 1012</c:v>
                </c:pt>
                <c:pt idx="802">
                  <c:v>Epoch 1013</c:v>
                </c:pt>
                <c:pt idx="803">
                  <c:v>Epoch 1014</c:v>
                </c:pt>
                <c:pt idx="804">
                  <c:v>Epoch 1015</c:v>
                </c:pt>
                <c:pt idx="805">
                  <c:v>Epoch 1016</c:v>
                </c:pt>
                <c:pt idx="806">
                  <c:v>Epoch 1017</c:v>
                </c:pt>
                <c:pt idx="807">
                  <c:v>Epoch 1018</c:v>
                </c:pt>
                <c:pt idx="808">
                  <c:v>Epoch 1019</c:v>
                </c:pt>
                <c:pt idx="809">
                  <c:v>Epoch 1020</c:v>
                </c:pt>
                <c:pt idx="810">
                  <c:v>Epoch 1021</c:v>
                </c:pt>
                <c:pt idx="811">
                  <c:v>Epoch 1022</c:v>
                </c:pt>
                <c:pt idx="812">
                  <c:v>Epoch 1023</c:v>
                </c:pt>
                <c:pt idx="813">
                  <c:v>Epoch 1024</c:v>
                </c:pt>
                <c:pt idx="814">
                  <c:v>Epoch 1025</c:v>
                </c:pt>
                <c:pt idx="815">
                  <c:v>Epoch 1026</c:v>
                </c:pt>
                <c:pt idx="816">
                  <c:v>Epoch 1027</c:v>
                </c:pt>
                <c:pt idx="817">
                  <c:v>Epoch 1028</c:v>
                </c:pt>
                <c:pt idx="818">
                  <c:v>Epoch 1029</c:v>
                </c:pt>
                <c:pt idx="819">
                  <c:v>Epoch 1030</c:v>
                </c:pt>
                <c:pt idx="820">
                  <c:v>Epoch 1031</c:v>
                </c:pt>
                <c:pt idx="821">
                  <c:v>Epoch 1032</c:v>
                </c:pt>
                <c:pt idx="822">
                  <c:v>Epoch 1033</c:v>
                </c:pt>
                <c:pt idx="823">
                  <c:v>Epoch 1034</c:v>
                </c:pt>
                <c:pt idx="824">
                  <c:v>Epoch 1035</c:v>
                </c:pt>
                <c:pt idx="825">
                  <c:v>Epoch 1036</c:v>
                </c:pt>
                <c:pt idx="826">
                  <c:v>Epoch 1037</c:v>
                </c:pt>
                <c:pt idx="827">
                  <c:v>Epoch 1038</c:v>
                </c:pt>
                <c:pt idx="828">
                  <c:v>Epoch 1039</c:v>
                </c:pt>
              </c:strCache>
            </c:strRef>
          </c:cat>
          <c:val>
            <c:numRef>
              <c:f>'Reserves-Rewards'!$B$2:$B$830</c:f>
              <c:numCache>
                <c:formatCode>_(* #,##0.00_);_(* \(#,##0.00\);_(* "-"??_);_(@_)</c:formatCode>
                <c:ptCount val="829"/>
                <c:pt idx="0">
                  <c:v>13300000000</c:v>
                </c:pt>
                <c:pt idx="1">
                  <c:v>13260100000</c:v>
                </c:pt>
                <c:pt idx="2">
                  <c:v>13220319700</c:v>
                </c:pt>
                <c:pt idx="3">
                  <c:v>13180658740.9</c:v>
                </c:pt>
                <c:pt idx="4">
                  <c:v>13141116764.677299</c:v>
                </c:pt>
                <c:pt idx="5">
                  <c:v>13101693414.383268</c:v>
                </c:pt>
                <c:pt idx="6">
                  <c:v>13062388334.140118</c:v>
                </c:pt>
                <c:pt idx="7">
                  <c:v>13023201169.137697</c:v>
                </c:pt>
                <c:pt idx="8">
                  <c:v>12984131565.630283</c:v>
                </c:pt>
                <c:pt idx="9">
                  <c:v>12945179170.933392</c:v>
                </c:pt>
                <c:pt idx="10">
                  <c:v>12906343633.420591</c:v>
                </c:pt>
                <c:pt idx="11">
                  <c:v>12867624602.52033</c:v>
                </c:pt>
                <c:pt idx="12">
                  <c:v>12829021728.712769</c:v>
                </c:pt>
                <c:pt idx="13">
                  <c:v>12790534663.52663</c:v>
                </c:pt>
                <c:pt idx="14">
                  <c:v>12752163059.536051</c:v>
                </c:pt>
                <c:pt idx="15">
                  <c:v>12713906570.357443</c:v>
                </c:pt>
                <c:pt idx="16">
                  <c:v>12675764850.64637</c:v>
                </c:pt>
                <c:pt idx="17">
                  <c:v>12637737556.094431</c:v>
                </c:pt>
                <c:pt idx="18">
                  <c:v>12599824343.426147</c:v>
                </c:pt>
                <c:pt idx="19">
                  <c:v>12562024870.395868</c:v>
                </c:pt>
                <c:pt idx="20">
                  <c:v>12524338795.784681</c:v>
                </c:pt>
                <c:pt idx="21">
                  <c:v>12486765779.397327</c:v>
                </c:pt>
                <c:pt idx="22">
                  <c:v>12449305482.059135</c:v>
                </c:pt>
                <c:pt idx="23">
                  <c:v>12411957565.612959</c:v>
                </c:pt>
                <c:pt idx="24">
                  <c:v>12374721692.916121</c:v>
                </c:pt>
                <c:pt idx="25">
                  <c:v>12337597527.837372</c:v>
                </c:pt>
                <c:pt idx="26">
                  <c:v>12300584735.25386</c:v>
                </c:pt>
                <c:pt idx="27">
                  <c:v>12263682981.0481</c:v>
                </c:pt>
                <c:pt idx="28">
                  <c:v>12226891932.104956</c:v>
                </c:pt>
                <c:pt idx="29">
                  <c:v>12190211256.308641</c:v>
                </c:pt>
                <c:pt idx="30">
                  <c:v>12153640622.539715</c:v>
                </c:pt>
                <c:pt idx="31">
                  <c:v>12117179700.672096</c:v>
                </c:pt>
                <c:pt idx="32">
                  <c:v>12080828161.57008</c:v>
                </c:pt>
                <c:pt idx="33">
                  <c:v>12044585677.085369</c:v>
                </c:pt>
                <c:pt idx="34">
                  <c:v>12008451920.054113</c:v>
                </c:pt>
                <c:pt idx="35">
                  <c:v>11972426564.293951</c:v>
                </c:pt>
                <c:pt idx="36">
                  <c:v>11936509284.601068</c:v>
                </c:pt>
                <c:pt idx="37">
                  <c:v>11900699756.747265</c:v>
                </c:pt>
                <c:pt idx="38">
                  <c:v>11864997657.477022</c:v>
                </c:pt>
                <c:pt idx="39">
                  <c:v>11829402664.504591</c:v>
                </c:pt>
                <c:pt idx="40">
                  <c:v>11793914456.511078</c:v>
                </c:pt>
                <c:pt idx="41">
                  <c:v>11758532713.141544</c:v>
                </c:pt>
                <c:pt idx="42">
                  <c:v>11723257115.002119</c:v>
                </c:pt>
                <c:pt idx="43">
                  <c:v>11688087343.657112</c:v>
                </c:pt>
                <c:pt idx="44">
                  <c:v>11653023081.626141</c:v>
                </c:pt>
                <c:pt idx="45">
                  <c:v>11618064012.381262</c:v>
                </c:pt>
                <c:pt idx="46">
                  <c:v>11583209820.344118</c:v>
                </c:pt>
                <c:pt idx="47">
                  <c:v>11548460190.883085</c:v>
                </c:pt>
                <c:pt idx="48">
                  <c:v>11513814810.310436</c:v>
                </c:pt>
                <c:pt idx="49">
                  <c:v>11479273365.879505</c:v>
                </c:pt>
                <c:pt idx="50">
                  <c:v>11444835545.781866</c:v>
                </c:pt>
                <c:pt idx="51">
                  <c:v>11410501039.14452</c:v>
                </c:pt>
                <c:pt idx="52">
                  <c:v>11376269536.027086</c:v>
                </c:pt>
                <c:pt idx="53">
                  <c:v>11342140727.419004</c:v>
                </c:pt>
                <c:pt idx="54">
                  <c:v>11308114305.236748</c:v>
                </c:pt>
                <c:pt idx="55">
                  <c:v>11274189962.321037</c:v>
                </c:pt>
                <c:pt idx="56">
                  <c:v>11240367392.434074</c:v>
                </c:pt>
                <c:pt idx="57">
                  <c:v>11206646290.256773</c:v>
                </c:pt>
                <c:pt idx="58">
                  <c:v>11173026351.386003</c:v>
                </c:pt>
                <c:pt idx="59">
                  <c:v>11139507272.331846</c:v>
                </c:pt>
                <c:pt idx="60">
                  <c:v>11106088750.514851</c:v>
                </c:pt>
                <c:pt idx="61">
                  <c:v>11072770484.263306</c:v>
                </c:pt>
                <c:pt idx="62">
                  <c:v>11039552172.810516</c:v>
                </c:pt>
                <c:pt idx="63">
                  <c:v>11006433516.292086</c:v>
                </c:pt>
                <c:pt idx="64">
                  <c:v>10973414215.74321</c:v>
                </c:pt>
                <c:pt idx="65">
                  <c:v>10940493973.09598</c:v>
                </c:pt>
                <c:pt idx="66">
                  <c:v>10907672491.176691</c:v>
                </c:pt>
                <c:pt idx="67">
                  <c:v>10874949473.703161</c:v>
                </c:pt>
                <c:pt idx="68">
                  <c:v>10842324625.282051</c:v>
                </c:pt>
                <c:pt idx="69">
                  <c:v>10809797651.406204</c:v>
                </c:pt>
                <c:pt idx="70">
                  <c:v>10777368258.451986</c:v>
                </c:pt>
                <c:pt idx="71">
                  <c:v>10745036153.67663</c:v>
                </c:pt>
                <c:pt idx="72">
                  <c:v>10712801045.215601</c:v>
                </c:pt>
                <c:pt idx="73">
                  <c:v>10680662642.079954</c:v>
                </c:pt>
                <c:pt idx="74">
                  <c:v>10648620654.153715</c:v>
                </c:pt>
                <c:pt idx="75">
                  <c:v>10616674792.191254</c:v>
                </c:pt>
                <c:pt idx="76">
                  <c:v>10584824767.81468</c:v>
                </c:pt>
                <c:pt idx="77">
                  <c:v>10553070293.511236</c:v>
                </c:pt>
                <c:pt idx="78">
                  <c:v>10521411082.630703</c:v>
                </c:pt>
                <c:pt idx="79">
                  <c:v>10489846849.382811</c:v>
                </c:pt>
                <c:pt idx="80">
                  <c:v>10458377308.834661</c:v>
                </c:pt>
                <c:pt idx="81">
                  <c:v>10427002176.908157</c:v>
                </c:pt>
                <c:pt idx="82">
                  <c:v>10395721170.377434</c:v>
                </c:pt>
                <c:pt idx="83">
                  <c:v>10364534006.866301</c:v>
                </c:pt>
                <c:pt idx="84">
                  <c:v>10333440404.845701</c:v>
                </c:pt>
                <c:pt idx="85">
                  <c:v>10302440083.631165</c:v>
                </c:pt>
                <c:pt idx="86">
                  <c:v>10271532763.380272</c:v>
                </c:pt>
                <c:pt idx="87">
                  <c:v>10240718165.090132</c:v>
                </c:pt>
                <c:pt idx="88">
                  <c:v>10209996010.594862</c:v>
                </c:pt>
                <c:pt idx="89">
                  <c:v>10179366022.563078</c:v>
                </c:pt>
                <c:pt idx="90">
                  <c:v>10148827924.495388</c:v>
                </c:pt>
                <c:pt idx="91">
                  <c:v>10118381440.721901</c:v>
                </c:pt>
                <c:pt idx="92">
                  <c:v>10088026296.399734</c:v>
                </c:pt>
                <c:pt idx="93">
                  <c:v>10057762217.510536</c:v>
                </c:pt>
                <c:pt idx="94">
                  <c:v>10027588930.858006</c:v>
                </c:pt>
                <c:pt idx="95">
                  <c:v>9997506164.0654316</c:v>
                </c:pt>
                <c:pt idx="96">
                  <c:v>9967513645.5732346</c:v>
                </c:pt>
                <c:pt idx="97">
                  <c:v>9937611104.6365147</c:v>
                </c:pt>
                <c:pt idx="98">
                  <c:v>9907798271.3226051</c:v>
                </c:pt>
                <c:pt idx="99">
                  <c:v>9878074876.5086365</c:v>
                </c:pt>
                <c:pt idx="100">
                  <c:v>9848440651.8791103</c:v>
                </c:pt>
                <c:pt idx="101">
                  <c:v>9818895329.9234734</c:v>
                </c:pt>
                <c:pt idx="102">
                  <c:v>9789438643.9337025</c:v>
                </c:pt>
                <c:pt idx="103">
                  <c:v>9760070328.0019016</c:v>
                </c:pt>
                <c:pt idx="104">
                  <c:v>9730790117.0178967</c:v>
                </c:pt>
                <c:pt idx="105">
                  <c:v>9701597746.6668434</c:v>
                </c:pt>
                <c:pt idx="106">
                  <c:v>9672492953.4268436</c:v>
                </c:pt>
                <c:pt idx="107">
                  <c:v>9643475474.5665627</c:v>
                </c:pt>
                <c:pt idx="108">
                  <c:v>9614545048.1428623</c:v>
                </c:pt>
                <c:pt idx="109">
                  <c:v>9585701412.9984341</c:v>
                </c:pt>
                <c:pt idx="110">
                  <c:v>9556944308.7594395</c:v>
                </c:pt>
                <c:pt idx="111">
                  <c:v>9528273475.8331604</c:v>
                </c:pt>
                <c:pt idx="112">
                  <c:v>9499688655.4056606</c:v>
                </c:pt>
                <c:pt idx="113">
                  <c:v>9471189589.4394436</c:v>
                </c:pt>
                <c:pt idx="114">
                  <c:v>9442776020.6711254</c:v>
                </c:pt>
                <c:pt idx="115">
                  <c:v>9414447692.6091118</c:v>
                </c:pt>
                <c:pt idx="116">
                  <c:v>9386204349.5312843</c:v>
                </c:pt>
                <c:pt idx="117">
                  <c:v>9358045736.4826908</c:v>
                </c:pt>
                <c:pt idx="118">
                  <c:v>9329971599.273243</c:v>
                </c:pt>
                <c:pt idx="119">
                  <c:v>9301981684.4754238</c:v>
                </c:pt>
                <c:pt idx="120">
                  <c:v>9274075739.4219971</c:v>
                </c:pt>
                <c:pt idx="121">
                  <c:v>9246253512.2037315</c:v>
                </c:pt>
                <c:pt idx="122">
                  <c:v>9218514751.66712</c:v>
                </c:pt>
                <c:pt idx="123">
                  <c:v>9190859207.4121189</c:v>
                </c:pt>
                <c:pt idx="124">
                  <c:v>9163286629.7898827</c:v>
                </c:pt>
                <c:pt idx="125">
                  <c:v>9135796769.9005127</c:v>
                </c:pt>
                <c:pt idx="126">
                  <c:v>9108389379.5908108</c:v>
                </c:pt>
                <c:pt idx="127">
                  <c:v>9081064211.4520378</c:v>
                </c:pt>
                <c:pt idx="128">
                  <c:v>9053821018.8176823</c:v>
                </c:pt>
                <c:pt idx="129">
                  <c:v>9026659555.7612286</c:v>
                </c:pt>
                <c:pt idx="130">
                  <c:v>8999579577.0939445</c:v>
                </c:pt>
                <c:pt idx="131">
                  <c:v>8972580838.3626633</c:v>
                </c:pt>
                <c:pt idx="132">
                  <c:v>8945663095.8475761</c:v>
                </c:pt>
                <c:pt idx="133">
                  <c:v>8918826106.5600338</c:v>
                </c:pt>
                <c:pt idx="134">
                  <c:v>8892069628.2403545</c:v>
                </c:pt>
                <c:pt idx="135">
                  <c:v>8865393419.3556328</c:v>
                </c:pt>
                <c:pt idx="136">
                  <c:v>8838797239.0975666</c:v>
                </c:pt>
                <c:pt idx="137">
                  <c:v>8812280847.3802738</c:v>
                </c:pt>
                <c:pt idx="138">
                  <c:v>8785844004.8381329</c:v>
                </c:pt>
                <c:pt idx="139">
                  <c:v>8759486472.8236179</c:v>
                </c:pt>
                <c:pt idx="140">
                  <c:v>8733208013.4051476</c:v>
                </c:pt>
                <c:pt idx="141">
                  <c:v>8707008389.364933</c:v>
                </c:pt>
                <c:pt idx="142">
                  <c:v>8680887364.1968384</c:v>
                </c:pt>
                <c:pt idx="143">
                  <c:v>8654844702.104248</c:v>
                </c:pt>
                <c:pt idx="144">
                  <c:v>8628880167.9979362</c:v>
                </c:pt>
                <c:pt idx="145">
                  <c:v>8602993527.4939423</c:v>
                </c:pt>
                <c:pt idx="146">
                  <c:v>8577184546.9114609</c:v>
                </c:pt>
                <c:pt idx="147">
                  <c:v>8551452993.2707262</c:v>
                </c:pt>
                <c:pt idx="148">
                  <c:v>8525798634.2909136</c:v>
                </c:pt>
                <c:pt idx="149">
                  <c:v>8500221238.3880405</c:v>
                </c:pt>
                <c:pt idx="150">
                  <c:v>8474720574.6728764</c:v>
                </c:pt>
                <c:pt idx="151">
                  <c:v>8449296412.9488573</c:v>
                </c:pt>
                <c:pt idx="152">
                  <c:v>8423948523.7100105</c:v>
                </c:pt>
                <c:pt idx="153">
                  <c:v>8398676678.1388807</c:v>
                </c:pt>
                <c:pt idx="154">
                  <c:v>8373480648.1044645</c:v>
                </c:pt>
                <c:pt idx="155">
                  <c:v>8348360206.1601515</c:v>
                </c:pt>
                <c:pt idx="156">
                  <c:v>8323315125.5416708</c:v>
                </c:pt>
                <c:pt idx="157">
                  <c:v>8298345180.1650457</c:v>
                </c:pt>
                <c:pt idx="158">
                  <c:v>8273450144.6245508</c:v>
                </c:pt>
                <c:pt idx="159">
                  <c:v>8248629794.1906776</c:v>
                </c:pt>
                <c:pt idx="160">
                  <c:v>8223883904.8081055</c:v>
                </c:pt>
                <c:pt idx="161">
                  <c:v>8199212253.0936813</c:v>
                </c:pt>
                <c:pt idx="162">
                  <c:v>8174614616.3344002</c:v>
                </c:pt>
                <c:pt idx="163">
                  <c:v>8150090772.4853973</c:v>
                </c:pt>
                <c:pt idx="164">
                  <c:v>8125640500.1679411</c:v>
                </c:pt>
                <c:pt idx="165">
                  <c:v>8101263578.6674376</c:v>
                </c:pt>
                <c:pt idx="166">
                  <c:v>8076959787.9314356</c:v>
                </c:pt>
                <c:pt idx="167">
                  <c:v>8052728908.5676413</c:v>
                </c:pt>
                <c:pt idx="168">
                  <c:v>8028570721.841938</c:v>
                </c:pt>
                <c:pt idx="169">
                  <c:v>8004485009.6764126</c:v>
                </c:pt>
                <c:pt idx="170">
                  <c:v>7980471554.6473837</c:v>
                </c:pt>
                <c:pt idx="171">
                  <c:v>7956530139.9834414</c:v>
                </c:pt>
                <c:pt idx="172">
                  <c:v>7932660549.5634909</c:v>
                </c:pt>
                <c:pt idx="173">
                  <c:v>7908862567.9148006</c:v>
                </c:pt>
                <c:pt idx="174">
                  <c:v>7885135980.2110567</c:v>
                </c:pt>
                <c:pt idx="175">
                  <c:v>7861480572.2704239</c:v>
                </c:pt>
                <c:pt idx="176">
                  <c:v>7837896130.5536127</c:v>
                </c:pt>
                <c:pt idx="177">
                  <c:v>7814382442.161952</c:v>
                </c:pt>
                <c:pt idx="178">
                  <c:v>7790939294.8354664</c:v>
                </c:pt>
                <c:pt idx="179">
                  <c:v>7767566476.9509602</c:v>
                </c:pt>
                <c:pt idx="180">
                  <c:v>7744263777.5201073</c:v>
                </c:pt>
                <c:pt idx="181">
                  <c:v>7721030986.1875467</c:v>
                </c:pt>
                <c:pt idx="182">
                  <c:v>7697867893.2289839</c:v>
                </c:pt>
                <c:pt idx="183">
                  <c:v>7674774289.5492973</c:v>
                </c:pt>
                <c:pt idx="184">
                  <c:v>7651749966.6806498</c:v>
                </c:pt>
                <c:pt idx="185">
                  <c:v>7628794716.7806082</c:v>
                </c:pt>
                <c:pt idx="186">
                  <c:v>7605908332.6302662</c:v>
                </c:pt>
                <c:pt idx="187">
                  <c:v>7583090607.6323757</c:v>
                </c:pt>
                <c:pt idx="188">
                  <c:v>7560341335.8094788</c:v>
                </c:pt>
                <c:pt idx="189">
                  <c:v>7537660311.8020506</c:v>
                </c:pt>
                <c:pt idx="190">
                  <c:v>7515047330.8666449</c:v>
                </c:pt>
                <c:pt idx="191">
                  <c:v>7492502188.8740454</c:v>
                </c:pt>
                <c:pt idx="192">
                  <c:v>7470024682.3074236</c:v>
                </c:pt>
                <c:pt idx="193">
                  <c:v>7447614608.2605009</c:v>
                </c:pt>
                <c:pt idx="194">
                  <c:v>7425271764.4357195</c:v>
                </c:pt>
                <c:pt idx="195">
                  <c:v>7402995949.1424122</c:v>
                </c:pt>
                <c:pt idx="196">
                  <c:v>7380786961.2949848</c:v>
                </c:pt>
                <c:pt idx="197">
                  <c:v>7358644600.4110994</c:v>
                </c:pt>
                <c:pt idx="198">
                  <c:v>7336568666.6098661</c:v>
                </c:pt>
                <c:pt idx="199">
                  <c:v>7314558960.6100368</c:v>
                </c:pt>
                <c:pt idx="200">
                  <c:v>7292615283.7282066</c:v>
                </c:pt>
                <c:pt idx="201">
                  <c:v>7270737437.8770218</c:v>
                </c:pt>
                <c:pt idx="202">
                  <c:v>7248925225.5633907</c:v>
                </c:pt>
                <c:pt idx="203">
                  <c:v>7227178449.8867006</c:v>
                </c:pt>
                <c:pt idx="204">
                  <c:v>7205496914.5370407</c:v>
                </c:pt>
                <c:pt idx="205">
                  <c:v>7183880423.7934294</c:v>
                </c:pt>
                <c:pt idx="206">
                  <c:v>7162328782.522049</c:v>
                </c:pt>
                <c:pt idx="207">
                  <c:v>7140841796.1744823</c:v>
                </c:pt>
                <c:pt idx="208">
                  <c:v>7119419270.7859592</c:v>
                </c:pt>
                <c:pt idx="209">
                  <c:v>7098061012.9736013</c:v>
                </c:pt>
                <c:pt idx="210">
                  <c:v>7076766829.9346809</c:v>
                </c:pt>
                <c:pt idx="211">
                  <c:v>7055536529.4448767</c:v>
                </c:pt>
                <c:pt idx="212">
                  <c:v>7034369919.8565416</c:v>
                </c:pt>
                <c:pt idx="213">
                  <c:v>7013266810.0969725</c:v>
                </c:pt>
                <c:pt idx="214">
                  <c:v>6992227009.6666813</c:v>
                </c:pt>
                <c:pt idx="215">
                  <c:v>6971250328.637681</c:v>
                </c:pt>
                <c:pt idx="216">
                  <c:v>6950336577.6517677</c:v>
                </c:pt>
                <c:pt idx="217">
                  <c:v>6929485567.9188128</c:v>
                </c:pt>
                <c:pt idx="218">
                  <c:v>6908697111.2150564</c:v>
                </c:pt>
                <c:pt idx="219">
                  <c:v>6887971019.8814116</c:v>
                </c:pt>
                <c:pt idx="220">
                  <c:v>6867307106.8217669</c:v>
                </c:pt>
                <c:pt idx="221">
                  <c:v>6846705185.5013018</c:v>
                </c:pt>
                <c:pt idx="222">
                  <c:v>6826165069.9447975</c:v>
                </c:pt>
                <c:pt idx="223">
                  <c:v>6805686574.7349634</c:v>
                </c:pt>
                <c:pt idx="224">
                  <c:v>6785269515.0107584</c:v>
                </c:pt>
                <c:pt idx="225">
                  <c:v>6764913706.4657259</c:v>
                </c:pt>
                <c:pt idx="226">
                  <c:v>6744618965.3463287</c:v>
                </c:pt>
                <c:pt idx="227">
                  <c:v>6724385108.4502897</c:v>
                </c:pt>
                <c:pt idx="228">
                  <c:v>6704211953.124939</c:v>
                </c:pt>
                <c:pt idx="229">
                  <c:v>6684099317.265564</c:v>
                </c:pt>
                <c:pt idx="230">
                  <c:v>6664047019.3137674</c:v>
                </c:pt>
                <c:pt idx="231">
                  <c:v>6644054878.255826</c:v>
                </c:pt>
                <c:pt idx="232">
                  <c:v>6624122713.6210585</c:v>
                </c:pt>
                <c:pt idx="233">
                  <c:v>6604250345.480195</c:v>
                </c:pt>
                <c:pt idx="234">
                  <c:v>6584437594.4437542</c:v>
                </c:pt>
                <c:pt idx="235">
                  <c:v>6564684281.6604233</c:v>
                </c:pt>
                <c:pt idx="236">
                  <c:v>6544990228.8154421</c:v>
                </c:pt>
                <c:pt idx="237">
                  <c:v>6525355258.1289959</c:v>
                </c:pt>
                <c:pt idx="238">
                  <c:v>6505779192.3546085</c:v>
                </c:pt>
                <c:pt idx="239">
                  <c:v>6486261854.777545</c:v>
                </c:pt>
                <c:pt idx="240">
                  <c:v>6466803069.213212</c:v>
                </c:pt>
                <c:pt idx="241">
                  <c:v>6447402660.0055723</c:v>
                </c:pt>
                <c:pt idx="242">
                  <c:v>6428060452.0255556</c:v>
                </c:pt>
                <c:pt idx="243">
                  <c:v>6408776270.6694794</c:v>
                </c:pt>
                <c:pt idx="244">
                  <c:v>6389549941.8574705</c:v>
                </c:pt>
                <c:pt idx="245">
                  <c:v>6370381292.0318985</c:v>
                </c:pt>
                <c:pt idx="246">
                  <c:v>6351270148.1558027</c:v>
                </c:pt>
                <c:pt idx="247">
                  <c:v>6332216337.7113352</c:v>
                </c:pt>
                <c:pt idx="248">
                  <c:v>6313219688.6982012</c:v>
                </c:pt>
                <c:pt idx="249">
                  <c:v>6294280029.6321068</c:v>
                </c:pt>
                <c:pt idx="250">
                  <c:v>6275397189.54321</c:v>
                </c:pt>
                <c:pt idx="251">
                  <c:v>6256570997.9745808</c:v>
                </c:pt>
                <c:pt idx="252">
                  <c:v>6237801284.9806566</c:v>
                </c:pt>
                <c:pt idx="253">
                  <c:v>6219087881.1257143</c:v>
                </c:pt>
                <c:pt idx="254">
                  <c:v>6200430617.482337</c:v>
                </c:pt>
                <c:pt idx="255">
                  <c:v>6181829325.6298904</c:v>
                </c:pt>
                <c:pt idx="256">
                  <c:v>6163283837.6530008</c:v>
                </c:pt>
                <c:pt idx="257">
                  <c:v>6144793986.1400414</c:v>
                </c:pt>
                <c:pt idx="258">
                  <c:v>6126359604.1816216</c:v>
                </c:pt>
                <c:pt idx="259">
                  <c:v>6107980525.3690767</c:v>
                </c:pt>
                <c:pt idx="260">
                  <c:v>6089656583.7929697</c:v>
                </c:pt>
                <c:pt idx="261">
                  <c:v>6071387614.0415907</c:v>
                </c:pt>
                <c:pt idx="262">
                  <c:v>6053173451.1994658</c:v>
                </c:pt>
                <c:pt idx="263">
                  <c:v>6035013930.8458672</c:v>
                </c:pt>
                <c:pt idx="264">
                  <c:v>6016908889.0533295</c:v>
                </c:pt>
                <c:pt idx="265">
                  <c:v>5998858162.3861694</c:v>
                </c:pt>
                <c:pt idx="266">
                  <c:v>5980861587.8990107</c:v>
                </c:pt>
                <c:pt idx="267">
                  <c:v>5962919003.135314</c:v>
                </c:pt>
                <c:pt idx="268">
                  <c:v>5945030246.1259079</c:v>
                </c:pt>
                <c:pt idx="269">
                  <c:v>5927195155.3875303</c:v>
                </c:pt>
                <c:pt idx="270">
                  <c:v>5909413569.9213676</c:v>
                </c:pt>
                <c:pt idx="271">
                  <c:v>5891685329.2116032</c:v>
                </c:pt>
                <c:pt idx="272">
                  <c:v>5874010273.2239685</c:v>
                </c:pt>
                <c:pt idx="273">
                  <c:v>5856388242.4042969</c:v>
                </c:pt>
                <c:pt idx="274">
                  <c:v>5838819077.677084</c:v>
                </c:pt>
                <c:pt idx="275">
                  <c:v>5821302620.4440527</c:v>
                </c:pt>
                <c:pt idx="276">
                  <c:v>5803838712.5827208</c:v>
                </c:pt>
                <c:pt idx="277">
                  <c:v>5786427196.444973</c:v>
                </c:pt>
                <c:pt idx="278">
                  <c:v>5769067914.8556385</c:v>
                </c:pt>
                <c:pt idx="279">
                  <c:v>5751760711.1110716</c:v>
                </c:pt>
                <c:pt idx="280">
                  <c:v>5734505428.9777384</c:v>
                </c:pt>
                <c:pt idx="281">
                  <c:v>5717301912.6908054</c:v>
                </c:pt>
                <c:pt idx="282">
                  <c:v>5700150006.952733</c:v>
                </c:pt>
                <c:pt idx="283">
                  <c:v>5683049556.9318752</c:v>
                </c:pt>
                <c:pt idx="284">
                  <c:v>5666000408.2610798</c:v>
                </c:pt>
                <c:pt idx="285">
                  <c:v>5649002407.0362968</c:v>
                </c:pt>
                <c:pt idx="286">
                  <c:v>5632055399.8151884</c:v>
                </c:pt>
                <c:pt idx="287">
                  <c:v>5615159233.6157427</c:v>
                </c:pt>
                <c:pt idx="288">
                  <c:v>5598313755.9148951</c:v>
                </c:pt>
                <c:pt idx="289">
                  <c:v>5581518814.64715</c:v>
                </c:pt>
                <c:pt idx="290">
                  <c:v>5564774258.2032089</c:v>
                </c:pt>
                <c:pt idx="291">
                  <c:v>5548079935.4285994</c:v>
                </c:pt>
                <c:pt idx="292">
                  <c:v>5531435695.6223135</c:v>
                </c:pt>
                <c:pt idx="293">
                  <c:v>5514841388.5354462</c:v>
                </c:pt>
                <c:pt idx="294">
                  <c:v>5498296864.3698397</c:v>
                </c:pt>
                <c:pt idx="295">
                  <c:v>5481801973.7767305</c:v>
                </c:pt>
                <c:pt idx="296">
                  <c:v>5465356567.8554001</c:v>
                </c:pt>
                <c:pt idx="297">
                  <c:v>5448960498.1518335</c:v>
                </c:pt>
                <c:pt idx="298">
                  <c:v>5432613616.6573782</c:v>
                </c:pt>
                <c:pt idx="299">
                  <c:v>5416315775.8074064</c:v>
                </c:pt>
                <c:pt idx="300">
                  <c:v>5400066828.4799843</c:v>
                </c:pt>
                <c:pt idx="301">
                  <c:v>5383866627.994544</c:v>
                </c:pt>
                <c:pt idx="302">
                  <c:v>5367715028.1105604</c:v>
                </c:pt>
                <c:pt idx="303">
                  <c:v>5351611883.0262289</c:v>
                </c:pt>
                <c:pt idx="304">
                  <c:v>5335557047.3771505</c:v>
                </c:pt>
                <c:pt idx="305">
                  <c:v>5319550376.2350187</c:v>
                </c:pt>
                <c:pt idx="306">
                  <c:v>5303591725.1063137</c:v>
                </c:pt>
                <c:pt idx="307">
                  <c:v>5287680949.930995</c:v>
                </c:pt>
                <c:pt idx="308">
                  <c:v>5271817907.0812016</c:v>
                </c:pt>
                <c:pt idx="309">
                  <c:v>5256002453.3599577</c:v>
                </c:pt>
                <c:pt idx="310">
                  <c:v>5240234445.9998779</c:v>
                </c:pt>
                <c:pt idx="311">
                  <c:v>5224513742.6618786</c:v>
                </c:pt>
                <c:pt idx="312">
                  <c:v>5208840201.4338932</c:v>
                </c:pt>
                <c:pt idx="313">
                  <c:v>5193213680.8295918</c:v>
                </c:pt>
                <c:pt idx="314">
                  <c:v>5177634039.7871027</c:v>
                </c:pt>
                <c:pt idx="315">
                  <c:v>5162101137.6677418</c:v>
                </c:pt>
                <c:pt idx="316">
                  <c:v>5146614834.2547388</c:v>
                </c:pt>
                <c:pt idx="317">
                  <c:v>5131174989.7519751</c:v>
                </c:pt>
                <c:pt idx="318">
                  <c:v>5115781464.7827187</c:v>
                </c:pt>
                <c:pt idx="319">
                  <c:v>5100434120.3883705</c:v>
                </c:pt>
                <c:pt idx="320">
                  <c:v>5085132818.0272055</c:v>
                </c:pt>
                <c:pt idx="321">
                  <c:v>5069877419.5731239</c:v>
                </c:pt>
                <c:pt idx="322">
                  <c:v>5054667787.3144045</c:v>
                </c:pt>
                <c:pt idx="323">
                  <c:v>5039503783.9524612</c:v>
                </c:pt>
                <c:pt idx="324">
                  <c:v>5024385272.6006041</c:v>
                </c:pt>
                <c:pt idx="325">
                  <c:v>5009312116.7828026</c:v>
                </c:pt>
                <c:pt idx="326">
                  <c:v>4994284180.4324541</c:v>
                </c:pt>
                <c:pt idx="327">
                  <c:v>4979301327.8911572</c:v>
                </c:pt>
                <c:pt idx="328">
                  <c:v>4964363423.9074841</c:v>
                </c:pt>
                <c:pt idx="329">
                  <c:v>4949470333.6357613</c:v>
                </c:pt>
                <c:pt idx="330">
                  <c:v>4934621922.6348543</c:v>
                </c:pt>
                <c:pt idx="331">
                  <c:v>4919818056.86695</c:v>
                </c:pt>
                <c:pt idx="332">
                  <c:v>4905058602.6963491</c:v>
                </c:pt>
                <c:pt idx="333">
                  <c:v>4890343426.8882599</c:v>
                </c:pt>
                <c:pt idx="334">
                  <c:v>4875672396.6075954</c:v>
                </c:pt>
                <c:pt idx="335">
                  <c:v>4861045379.4177723</c:v>
                </c:pt>
                <c:pt idx="336">
                  <c:v>4846462243.2795191</c:v>
                </c:pt>
                <c:pt idx="337">
                  <c:v>4831922856.5496807</c:v>
                </c:pt>
                <c:pt idx="338">
                  <c:v>4817427087.980032</c:v>
                </c:pt>
                <c:pt idx="339">
                  <c:v>4802974806.7160921</c:v>
                </c:pt>
                <c:pt idx="340">
                  <c:v>4788565882.2959442</c:v>
                </c:pt>
                <c:pt idx="341">
                  <c:v>4774200184.6490564</c:v>
                </c:pt>
                <c:pt idx="342">
                  <c:v>4759877584.095109</c:v>
                </c:pt>
                <c:pt idx="343">
                  <c:v>4745597951.342824</c:v>
                </c:pt>
                <c:pt idx="344">
                  <c:v>4731361157.4887953</c:v>
                </c:pt>
                <c:pt idx="345">
                  <c:v>4717167074.0163288</c:v>
                </c:pt>
                <c:pt idx="346">
                  <c:v>4703015572.7942801</c:v>
                </c:pt>
                <c:pt idx="347">
                  <c:v>4688906526.0758972</c:v>
                </c:pt>
                <c:pt idx="348">
                  <c:v>4674839806.4976692</c:v>
                </c:pt>
                <c:pt idx="349">
                  <c:v>4660815287.0781765</c:v>
                </c:pt>
                <c:pt idx="350">
                  <c:v>4646832841.2169418</c:v>
                </c:pt>
                <c:pt idx="351">
                  <c:v>4632892342.6932907</c:v>
                </c:pt>
                <c:pt idx="352">
                  <c:v>4618993665.6652107</c:v>
                </c:pt>
                <c:pt idx="353">
                  <c:v>4605136684.6682148</c:v>
                </c:pt>
                <c:pt idx="354">
                  <c:v>4591321274.6142101</c:v>
                </c:pt>
                <c:pt idx="355">
                  <c:v>4577547310.7903671</c:v>
                </c:pt>
                <c:pt idx="356">
                  <c:v>4563814668.857996</c:v>
                </c:pt>
                <c:pt idx="357">
                  <c:v>4550123224.8514223</c:v>
                </c:pt>
                <c:pt idx="358">
                  <c:v>4536472855.1768684</c:v>
                </c:pt>
                <c:pt idx="359">
                  <c:v>4522863436.6113377</c:v>
                </c:pt>
                <c:pt idx="360">
                  <c:v>4509294846.3015032</c:v>
                </c:pt>
                <c:pt idx="361">
                  <c:v>4495766961.762599</c:v>
                </c:pt>
                <c:pt idx="362">
                  <c:v>4482279660.8773108</c:v>
                </c:pt>
                <c:pt idx="363">
                  <c:v>4468832821.8946791</c:v>
                </c:pt>
                <c:pt idx="364">
                  <c:v>4455426323.4289951</c:v>
                </c:pt>
                <c:pt idx="365">
                  <c:v>4442060044.4587078</c:v>
                </c:pt>
                <c:pt idx="366">
                  <c:v>4428733864.3253317</c:v>
                </c:pt>
                <c:pt idx="367">
                  <c:v>4415447662.7323561</c:v>
                </c:pt>
                <c:pt idx="368">
                  <c:v>4402201319.7441587</c:v>
                </c:pt>
                <c:pt idx="369">
                  <c:v>4388994715.7849264</c:v>
                </c:pt>
                <c:pt idx="370">
                  <c:v>4375827731.6375713</c:v>
                </c:pt>
                <c:pt idx="371">
                  <c:v>4362700248.4426584</c:v>
                </c:pt>
                <c:pt idx="372">
                  <c:v>4349612147.6973305</c:v>
                </c:pt>
                <c:pt idx="373">
                  <c:v>4336563311.2542381</c:v>
                </c:pt>
                <c:pt idx="374">
                  <c:v>4323553621.3204756</c:v>
                </c:pt>
                <c:pt idx="375">
                  <c:v>4310582960.4565144</c:v>
                </c:pt>
                <c:pt idx="376">
                  <c:v>4297651211.5751448</c:v>
                </c:pt>
                <c:pt idx="377">
                  <c:v>4284758257.9404192</c:v>
                </c:pt>
                <c:pt idx="378">
                  <c:v>4271903983.1665978</c:v>
                </c:pt>
                <c:pt idx="379">
                  <c:v>4259088271.2170982</c:v>
                </c:pt>
                <c:pt idx="380">
                  <c:v>4246311006.4034472</c:v>
                </c:pt>
                <c:pt idx="381">
                  <c:v>4233572073.3842368</c:v>
                </c:pt>
                <c:pt idx="382">
                  <c:v>4220871357.164084</c:v>
                </c:pt>
                <c:pt idx="383">
                  <c:v>4208208743.0925918</c:v>
                </c:pt>
                <c:pt idx="384">
                  <c:v>4195584116.8633142</c:v>
                </c:pt>
                <c:pt idx="385">
                  <c:v>4182997364.5127244</c:v>
                </c:pt>
                <c:pt idx="386">
                  <c:v>4170448372.4191861</c:v>
                </c:pt>
                <c:pt idx="387">
                  <c:v>4157937027.3019285</c:v>
                </c:pt>
                <c:pt idx="388">
                  <c:v>4145463216.2200227</c:v>
                </c:pt>
                <c:pt idx="389">
                  <c:v>4133026826.5713625</c:v>
                </c:pt>
                <c:pt idx="390">
                  <c:v>4120627746.0916486</c:v>
                </c:pt>
                <c:pt idx="391">
                  <c:v>4108265862.8533735</c:v>
                </c:pt>
                <c:pt idx="392">
                  <c:v>4095941065.2648134</c:v>
                </c:pt>
                <c:pt idx="393">
                  <c:v>4083653242.0690188</c:v>
                </c:pt>
                <c:pt idx="394">
                  <c:v>4071402282.3428116</c:v>
                </c:pt>
                <c:pt idx="395">
                  <c:v>4059188075.4957833</c:v>
                </c:pt>
                <c:pt idx="396">
                  <c:v>4047010511.2692962</c:v>
                </c:pt>
                <c:pt idx="397">
                  <c:v>4034869479.7354884</c:v>
                </c:pt>
                <c:pt idx="398">
                  <c:v>4022764871.2962818</c:v>
                </c:pt>
                <c:pt idx="399">
                  <c:v>4010696576.6823931</c:v>
                </c:pt>
                <c:pt idx="400">
                  <c:v>3998664486.9523458</c:v>
                </c:pt>
                <c:pt idx="401">
                  <c:v>3986668493.4914889</c:v>
                </c:pt>
                <c:pt idx="402">
                  <c:v>3974708488.0110145</c:v>
                </c:pt>
                <c:pt idx="403">
                  <c:v>3962784362.5469813</c:v>
                </c:pt>
                <c:pt idx="404">
                  <c:v>3950896009.4593406</c:v>
                </c:pt>
                <c:pt idx="405">
                  <c:v>3939043321.4309626</c:v>
                </c:pt>
                <c:pt idx="406">
                  <c:v>3927226191.4666696</c:v>
                </c:pt>
                <c:pt idx="407">
                  <c:v>3915444512.8922696</c:v>
                </c:pt>
                <c:pt idx="408">
                  <c:v>3903698179.3535929</c:v>
                </c:pt>
                <c:pt idx="409">
                  <c:v>3891987084.8155322</c:v>
                </c:pt>
                <c:pt idx="410">
                  <c:v>3880311123.5610857</c:v>
                </c:pt>
                <c:pt idx="411">
                  <c:v>3868670190.1904025</c:v>
                </c:pt>
                <c:pt idx="412">
                  <c:v>3857064179.6198311</c:v>
                </c:pt>
                <c:pt idx="413">
                  <c:v>3845492987.0809717</c:v>
                </c:pt>
                <c:pt idx="414">
                  <c:v>3833956508.1197286</c:v>
                </c:pt>
                <c:pt idx="415">
                  <c:v>3822454638.5953693</c:v>
                </c:pt>
                <c:pt idx="416">
                  <c:v>3810987274.6795831</c:v>
                </c:pt>
                <c:pt idx="417">
                  <c:v>3799554312.8555441</c:v>
                </c:pt>
                <c:pt idx="418">
                  <c:v>3788155649.9169774</c:v>
                </c:pt>
                <c:pt idx="419">
                  <c:v>3776791182.9672265</c:v>
                </c:pt>
                <c:pt idx="420">
                  <c:v>3765460809.4183249</c:v>
                </c:pt>
                <c:pt idx="421">
                  <c:v>3754164426.9900699</c:v>
                </c:pt>
                <c:pt idx="422">
                  <c:v>3742901933.7090998</c:v>
                </c:pt>
                <c:pt idx="423">
                  <c:v>3731673227.9079723</c:v>
                </c:pt>
                <c:pt idx="424">
                  <c:v>3720478208.2242484</c:v>
                </c:pt>
                <c:pt idx="425">
                  <c:v>3709316773.5995755</c:v>
                </c:pt>
                <c:pt idx="426">
                  <c:v>3698188823.2787766</c:v>
                </c:pt>
                <c:pt idx="427">
                  <c:v>3687094256.8089404</c:v>
                </c:pt>
                <c:pt idx="428">
                  <c:v>3676032974.0385137</c:v>
                </c:pt>
                <c:pt idx="429">
                  <c:v>3665004875.1163983</c:v>
                </c:pt>
                <c:pt idx="430">
                  <c:v>3654009860.4910493</c:v>
                </c:pt>
                <c:pt idx="431">
                  <c:v>3643047830.9095759</c:v>
                </c:pt>
                <c:pt idx="432">
                  <c:v>3632118687.4168472</c:v>
                </c:pt>
                <c:pt idx="433">
                  <c:v>3621222331.3545966</c:v>
                </c:pt>
                <c:pt idx="434">
                  <c:v>3610358664.3605328</c:v>
                </c:pt>
                <c:pt idx="435">
                  <c:v>3599527588.3674512</c:v>
                </c:pt>
                <c:pt idx="436">
                  <c:v>3588729005.6023488</c:v>
                </c:pt>
                <c:pt idx="437">
                  <c:v>3577962818.5855417</c:v>
                </c:pt>
                <c:pt idx="438">
                  <c:v>3567228930.1297851</c:v>
                </c:pt>
                <c:pt idx="439">
                  <c:v>3556527243.3393955</c:v>
                </c:pt>
                <c:pt idx="440">
                  <c:v>3545857661.6093774</c:v>
                </c:pt>
                <c:pt idx="441">
                  <c:v>3535220088.6245494</c:v>
                </c:pt>
                <c:pt idx="442">
                  <c:v>3524614428.358676</c:v>
                </c:pt>
                <c:pt idx="443">
                  <c:v>3514040585.0735998</c:v>
                </c:pt>
                <c:pt idx="444">
                  <c:v>3503498463.3183789</c:v>
                </c:pt>
                <c:pt idx="445">
                  <c:v>3492987967.9284239</c:v>
                </c:pt>
                <c:pt idx="446">
                  <c:v>3482509004.0246387</c:v>
                </c:pt>
                <c:pt idx="447">
                  <c:v>3472061477.0125647</c:v>
                </c:pt>
                <c:pt idx="448">
                  <c:v>3461645292.5815268</c:v>
                </c:pt>
                <c:pt idx="449">
                  <c:v>3451260356.7037821</c:v>
                </c:pt>
                <c:pt idx="450">
                  <c:v>3440906575.6336708</c:v>
                </c:pt>
                <c:pt idx="451">
                  <c:v>3430583855.9067698</c:v>
                </c:pt>
                <c:pt idx="452">
                  <c:v>3420292104.3390493</c:v>
                </c:pt>
                <c:pt idx="453">
                  <c:v>3410031228.026032</c:v>
                </c:pt>
                <c:pt idx="454">
                  <c:v>3399801134.3419538</c:v>
                </c:pt>
                <c:pt idx="455">
                  <c:v>3389601730.9389281</c:v>
                </c:pt>
                <c:pt idx="456">
                  <c:v>3379432925.7461114</c:v>
                </c:pt>
                <c:pt idx="457">
                  <c:v>3369294626.968873</c:v>
                </c:pt>
                <c:pt idx="458">
                  <c:v>3359186743.0879664</c:v>
                </c:pt>
                <c:pt idx="459">
                  <c:v>3349109182.8587027</c:v>
                </c:pt>
                <c:pt idx="460">
                  <c:v>3339061855.3101268</c:v>
                </c:pt>
                <c:pt idx="461">
                  <c:v>3329044669.7441964</c:v>
                </c:pt>
                <c:pt idx="462">
                  <c:v>3319057535.7349639</c:v>
                </c:pt>
                <c:pt idx="463">
                  <c:v>3309100363.127759</c:v>
                </c:pt>
                <c:pt idx="464">
                  <c:v>3299173062.0383759</c:v>
                </c:pt>
                <c:pt idx="465">
                  <c:v>3289275542.8522606</c:v>
                </c:pt>
                <c:pt idx="466">
                  <c:v>3279407716.2237039</c:v>
                </c:pt>
                <c:pt idx="467">
                  <c:v>3269569493.0750327</c:v>
                </c:pt>
                <c:pt idx="468">
                  <c:v>3259760784.5958076</c:v>
                </c:pt>
                <c:pt idx="469">
                  <c:v>3249981502.2420201</c:v>
                </c:pt>
                <c:pt idx="470">
                  <c:v>3240231557.7352939</c:v>
                </c:pt>
                <c:pt idx="471">
                  <c:v>3230510863.062088</c:v>
                </c:pt>
                <c:pt idx="472">
                  <c:v>3220819330.4729018</c:v>
                </c:pt>
                <c:pt idx="473">
                  <c:v>3211156872.481483</c:v>
                </c:pt>
                <c:pt idx="474">
                  <c:v>3201523401.8640385</c:v>
                </c:pt>
                <c:pt idx="475">
                  <c:v>3191918831.6584463</c:v>
                </c:pt>
                <c:pt idx="476">
                  <c:v>3182343075.1634707</c:v>
                </c:pt>
                <c:pt idx="477">
                  <c:v>3172796045.9379802</c:v>
                </c:pt>
                <c:pt idx="478">
                  <c:v>3163277657.8001661</c:v>
                </c:pt>
                <c:pt idx="479">
                  <c:v>3153787824.8267655</c:v>
                </c:pt>
                <c:pt idx="480">
                  <c:v>3144326461.3522854</c:v>
                </c:pt>
                <c:pt idx="481">
                  <c:v>3134893481.9682283</c:v>
                </c:pt>
                <c:pt idx="482">
                  <c:v>3125488801.5223236</c:v>
                </c:pt>
                <c:pt idx="483">
                  <c:v>3116112335.1177568</c:v>
                </c:pt>
                <c:pt idx="484">
                  <c:v>3106763998.1124034</c:v>
                </c:pt>
                <c:pt idx="485">
                  <c:v>3097443706.1180663</c:v>
                </c:pt>
                <c:pt idx="486">
                  <c:v>3088151374.999712</c:v>
                </c:pt>
                <c:pt idx="487">
                  <c:v>3078886920.8747129</c:v>
                </c:pt>
                <c:pt idx="488">
                  <c:v>3069650260.1120887</c:v>
                </c:pt>
                <c:pt idx="489">
                  <c:v>3060441309.3317523</c:v>
                </c:pt>
                <c:pt idx="490">
                  <c:v>3051259985.4037571</c:v>
                </c:pt>
                <c:pt idx="491">
                  <c:v>3042106205.447546</c:v>
                </c:pt>
                <c:pt idx="492">
                  <c:v>3032979886.8312035</c:v>
                </c:pt>
                <c:pt idx="493">
                  <c:v>3023880947.1707101</c:v>
                </c:pt>
                <c:pt idx="494">
                  <c:v>3014809304.3291979</c:v>
                </c:pt>
                <c:pt idx="495">
                  <c:v>3005764876.4162102</c:v>
                </c:pt>
                <c:pt idx="496">
                  <c:v>2996747581.7869616</c:v>
                </c:pt>
                <c:pt idx="497">
                  <c:v>2987757339.0416007</c:v>
                </c:pt>
                <c:pt idx="498">
                  <c:v>2978794067.0244761</c:v>
                </c:pt>
                <c:pt idx="499">
                  <c:v>2969857684.8234024</c:v>
                </c:pt>
                <c:pt idx="500">
                  <c:v>2960948111.7689323</c:v>
                </c:pt>
                <c:pt idx="501">
                  <c:v>2952065267.4336257</c:v>
                </c:pt>
                <c:pt idx="502">
                  <c:v>2943209071.6313248</c:v>
                </c:pt>
                <c:pt idx="503">
                  <c:v>2934379444.416431</c:v>
                </c:pt>
                <c:pt idx="504">
                  <c:v>2925576306.0831819</c:v>
                </c:pt>
                <c:pt idx="505">
                  <c:v>2916799577.1649323</c:v>
                </c:pt>
                <c:pt idx="506">
                  <c:v>2908049178.4334373</c:v>
                </c:pt>
                <c:pt idx="507">
                  <c:v>2899325030.8981371</c:v>
                </c:pt>
                <c:pt idx="508">
                  <c:v>2890627055.8054428</c:v>
                </c:pt>
                <c:pt idx="509">
                  <c:v>2881955174.6380267</c:v>
                </c:pt>
                <c:pt idx="510">
                  <c:v>2873309309.1141129</c:v>
                </c:pt>
                <c:pt idx="511">
                  <c:v>2864689381.1867704</c:v>
                </c:pt>
                <c:pt idx="512">
                  <c:v>2856095313.04321</c:v>
                </c:pt>
                <c:pt idx="513">
                  <c:v>2847527027.1040802</c:v>
                </c:pt>
                <c:pt idx="514">
                  <c:v>2838984446.022768</c:v>
                </c:pt>
                <c:pt idx="515">
                  <c:v>2830467492.6846995</c:v>
                </c:pt>
                <c:pt idx="516">
                  <c:v>2821976090.2066455</c:v>
                </c:pt>
                <c:pt idx="517">
                  <c:v>2813510161.9360256</c:v>
                </c:pt>
                <c:pt idx="518">
                  <c:v>2805069631.4502177</c:v>
                </c:pt>
                <c:pt idx="519">
                  <c:v>2796654422.5558672</c:v>
                </c:pt>
                <c:pt idx="520">
                  <c:v>2788264459.2881994</c:v>
                </c:pt>
                <c:pt idx="521">
                  <c:v>2779899665.9103351</c:v>
                </c:pt>
                <c:pt idx="522">
                  <c:v>2771559966.9126039</c:v>
                </c:pt>
                <c:pt idx="523">
                  <c:v>2763245287.0118661</c:v>
                </c:pt>
                <c:pt idx="524">
                  <c:v>2754955551.1508303</c:v>
                </c:pt>
                <c:pt idx="525">
                  <c:v>2746690684.4973779</c:v>
                </c:pt>
                <c:pt idx="526">
                  <c:v>2738450612.4438858</c:v>
                </c:pt>
                <c:pt idx="527">
                  <c:v>2730235260.606554</c:v>
                </c:pt>
                <c:pt idx="528">
                  <c:v>2722044554.8247342</c:v>
                </c:pt>
                <c:pt idx="529">
                  <c:v>2713878421.1602602</c:v>
                </c:pt>
                <c:pt idx="530">
                  <c:v>2705736785.8967795</c:v>
                </c:pt>
                <c:pt idx="531">
                  <c:v>2697619575.5390892</c:v>
                </c:pt>
                <c:pt idx="532">
                  <c:v>2689526716.8124719</c:v>
                </c:pt>
                <c:pt idx="533">
                  <c:v>2681458136.6620345</c:v>
                </c:pt>
                <c:pt idx="534">
                  <c:v>2673413762.2520485</c:v>
                </c:pt>
                <c:pt idx="535">
                  <c:v>2665393520.9652925</c:v>
                </c:pt>
                <c:pt idx="536">
                  <c:v>2657397340.4023967</c:v>
                </c:pt>
                <c:pt idx="537">
                  <c:v>2649425148.3811893</c:v>
                </c:pt>
                <c:pt idx="538">
                  <c:v>2641476872.9360456</c:v>
                </c:pt>
                <c:pt idx="539">
                  <c:v>2633552442.3172374</c:v>
                </c:pt>
                <c:pt idx="540">
                  <c:v>2625651784.9902859</c:v>
                </c:pt>
                <c:pt idx="541">
                  <c:v>2617774829.6353149</c:v>
                </c:pt>
                <c:pt idx="542">
                  <c:v>2609921505.146409</c:v>
                </c:pt>
                <c:pt idx="543">
                  <c:v>2602091740.63097</c:v>
                </c:pt>
                <c:pt idx="544">
                  <c:v>2594285465.4090772</c:v>
                </c:pt>
                <c:pt idx="545">
                  <c:v>2586502609.0128498</c:v>
                </c:pt>
                <c:pt idx="546">
                  <c:v>2578743101.185811</c:v>
                </c:pt>
                <c:pt idx="547">
                  <c:v>2571006871.8822536</c:v>
                </c:pt>
                <c:pt idx="548">
                  <c:v>2563293851.2666068</c:v>
                </c:pt>
                <c:pt idx="549">
                  <c:v>2555603969.7128072</c:v>
                </c:pt>
                <c:pt idx="550">
                  <c:v>2547937157.803669</c:v>
                </c:pt>
                <c:pt idx="551">
                  <c:v>2540293346.3302579</c:v>
                </c:pt>
                <c:pt idx="552">
                  <c:v>2532672466.2912669</c:v>
                </c:pt>
                <c:pt idx="553">
                  <c:v>2525074448.8923931</c:v>
                </c:pt>
                <c:pt idx="554">
                  <c:v>2517499225.5457158</c:v>
                </c:pt>
                <c:pt idx="555">
                  <c:v>2509946727.8690786</c:v>
                </c:pt>
                <c:pt idx="556">
                  <c:v>2502416887.6854715</c:v>
                </c:pt>
                <c:pt idx="557">
                  <c:v>2494909637.0224152</c:v>
                </c:pt>
                <c:pt idx="558">
                  <c:v>2487424908.1113482</c:v>
                </c:pt>
                <c:pt idx="559">
                  <c:v>2479962633.3870139</c:v>
                </c:pt>
                <c:pt idx="560">
                  <c:v>2472522745.4868526</c:v>
                </c:pt>
                <c:pt idx="561">
                  <c:v>2465105177.250392</c:v>
                </c:pt>
                <c:pt idx="562">
                  <c:v>2457709861.7186408</c:v>
                </c:pt>
                <c:pt idx="563">
                  <c:v>2450336732.1334848</c:v>
                </c:pt>
                <c:pt idx="564">
                  <c:v>2442985721.9370842</c:v>
                </c:pt>
                <c:pt idx="565">
                  <c:v>2435656764.7712731</c:v>
                </c:pt>
                <c:pt idx="566">
                  <c:v>2428349794.4769592</c:v>
                </c:pt>
                <c:pt idx="567">
                  <c:v>2421064745.0935283</c:v>
                </c:pt>
                <c:pt idx="568">
                  <c:v>2413801550.8582478</c:v>
                </c:pt>
                <c:pt idx="569">
                  <c:v>2406560146.2056732</c:v>
                </c:pt>
                <c:pt idx="570">
                  <c:v>2399340465.767056</c:v>
                </c:pt>
                <c:pt idx="571">
                  <c:v>2392142444.3697548</c:v>
                </c:pt>
                <c:pt idx="572">
                  <c:v>2384966017.0366454</c:v>
                </c:pt>
                <c:pt idx="573">
                  <c:v>2377811118.9855356</c:v>
                </c:pt>
                <c:pt idx="574">
                  <c:v>2370677685.6285791</c:v>
                </c:pt>
                <c:pt idx="575">
                  <c:v>2363565652.5716934</c:v>
                </c:pt>
                <c:pt idx="576">
                  <c:v>2356474955.6139784</c:v>
                </c:pt>
                <c:pt idx="577">
                  <c:v>2349405530.7471366</c:v>
                </c:pt>
                <c:pt idx="578">
                  <c:v>2342357314.1548953</c:v>
                </c:pt>
                <c:pt idx="579">
                  <c:v>2335330242.2124305</c:v>
                </c:pt>
                <c:pt idx="580">
                  <c:v>2328324251.4857931</c:v>
                </c:pt>
                <c:pt idx="581">
                  <c:v>2321339278.7313356</c:v>
                </c:pt>
                <c:pt idx="582">
                  <c:v>2314375260.8951416</c:v>
                </c:pt>
                <c:pt idx="583">
                  <c:v>2307432135.1124563</c:v>
                </c:pt>
                <c:pt idx="584">
                  <c:v>2300509838.707119</c:v>
                </c:pt>
                <c:pt idx="585">
                  <c:v>2293608309.1909976</c:v>
                </c:pt>
                <c:pt idx="586">
                  <c:v>2286727484.2634244</c:v>
                </c:pt>
                <c:pt idx="587">
                  <c:v>2279867301.8106341</c:v>
                </c:pt>
                <c:pt idx="588">
                  <c:v>2273027699.9052024</c:v>
                </c:pt>
                <c:pt idx="589">
                  <c:v>2266208616.8054867</c:v>
                </c:pt>
                <c:pt idx="590">
                  <c:v>2259409990.95507</c:v>
                </c:pt>
                <c:pt idx="591">
                  <c:v>2252631760.9822049</c:v>
                </c:pt>
                <c:pt idx="592">
                  <c:v>2245873865.6992583</c:v>
                </c:pt>
                <c:pt idx="593">
                  <c:v>2239136244.1021605</c:v>
                </c:pt>
                <c:pt idx="594">
                  <c:v>2232418835.369854</c:v>
                </c:pt>
                <c:pt idx="595">
                  <c:v>2225721578.8637443</c:v>
                </c:pt>
                <c:pt idx="596">
                  <c:v>2219044414.1271529</c:v>
                </c:pt>
                <c:pt idx="597">
                  <c:v>2212387280.8847713</c:v>
                </c:pt>
                <c:pt idx="598">
                  <c:v>2205750119.0421171</c:v>
                </c:pt>
                <c:pt idx="599">
                  <c:v>2199132868.6849909</c:v>
                </c:pt>
                <c:pt idx="600">
                  <c:v>2192535470.0789361</c:v>
                </c:pt>
                <c:pt idx="601">
                  <c:v>2185957863.6686993</c:v>
                </c:pt>
                <c:pt idx="602">
                  <c:v>2179399990.077693</c:v>
                </c:pt>
                <c:pt idx="603">
                  <c:v>2172861790.10746</c:v>
                </c:pt>
                <c:pt idx="604">
                  <c:v>2166343204.7371378</c:v>
                </c:pt>
                <c:pt idx="605">
                  <c:v>2159844175.1229262</c:v>
                </c:pt>
                <c:pt idx="606">
                  <c:v>2153364642.5975575</c:v>
                </c:pt>
                <c:pt idx="607">
                  <c:v>2146904548.6697648</c:v>
                </c:pt>
                <c:pt idx="608">
                  <c:v>2140463835.0237556</c:v>
                </c:pt>
                <c:pt idx="609">
                  <c:v>2134042443.5186844</c:v>
                </c:pt>
                <c:pt idx="610">
                  <c:v>2127640316.1881282</c:v>
                </c:pt>
                <c:pt idx="611">
                  <c:v>2121257395.2395639</c:v>
                </c:pt>
                <c:pt idx="612">
                  <c:v>2114893623.0538452</c:v>
                </c:pt>
                <c:pt idx="613">
                  <c:v>2108548942.1846836</c:v>
                </c:pt>
                <c:pt idx="614">
                  <c:v>2102223295.3581295</c:v>
                </c:pt>
                <c:pt idx="615">
                  <c:v>2095916625.4720552</c:v>
                </c:pt>
                <c:pt idx="616">
                  <c:v>2089628875.595639</c:v>
                </c:pt>
                <c:pt idx="617">
                  <c:v>2083359988.968852</c:v>
                </c:pt>
                <c:pt idx="618">
                  <c:v>2077109909.0019455</c:v>
                </c:pt>
                <c:pt idx="619">
                  <c:v>2070878579.2749398</c:v>
                </c:pt>
                <c:pt idx="620">
                  <c:v>2064665943.5371149</c:v>
                </c:pt>
                <c:pt idx="621">
                  <c:v>2058471945.7065036</c:v>
                </c:pt>
                <c:pt idx="622">
                  <c:v>2052296529.8693841</c:v>
                </c:pt>
                <c:pt idx="623">
                  <c:v>2046139640.2797759</c:v>
                </c:pt>
                <c:pt idx="624">
                  <c:v>2040001221.3589365</c:v>
                </c:pt>
                <c:pt idx="625">
                  <c:v>2033881217.6948597</c:v>
                </c:pt>
                <c:pt idx="626">
                  <c:v>2027779574.0417752</c:v>
                </c:pt>
                <c:pt idx="627">
                  <c:v>2021696235.3196499</c:v>
                </c:pt>
                <c:pt idx="628">
                  <c:v>2015631146.6136911</c:v>
                </c:pt>
                <c:pt idx="629">
                  <c:v>2009584253.1738501</c:v>
                </c:pt>
                <c:pt idx="630">
                  <c:v>2003555500.4143286</c:v>
                </c:pt>
                <c:pt idx="631">
                  <c:v>1997544833.9130857</c:v>
                </c:pt>
                <c:pt idx="632">
                  <c:v>1991552199.4113464</c:v>
                </c:pt>
                <c:pt idx="633">
                  <c:v>1985577542.8131125</c:v>
                </c:pt>
                <c:pt idx="634">
                  <c:v>1979620810.1846731</c:v>
                </c:pt>
                <c:pt idx="635">
                  <c:v>1973681947.7541192</c:v>
                </c:pt>
                <c:pt idx="636">
                  <c:v>1967760901.9108567</c:v>
                </c:pt>
                <c:pt idx="637">
                  <c:v>1961857619.2051241</c:v>
                </c:pt>
                <c:pt idx="638">
                  <c:v>1955972046.3475087</c:v>
                </c:pt>
                <c:pt idx="639">
                  <c:v>1950104130.2084661</c:v>
                </c:pt>
                <c:pt idx="640">
                  <c:v>1944253817.8178406</c:v>
                </c:pt>
                <c:pt idx="641">
                  <c:v>1938421056.364387</c:v>
                </c:pt>
                <c:pt idx="642">
                  <c:v>1932605793.1952939</c:v>
                </c:pt>
                <c:pt idx="643">
                  <c:v>1926807975.8157079</c:v>
                </c:pt>
                <c:pt idx="644">
                  <c:v>1921027551.8882608</c:v>
                </c:pt>
                <c:pt idx="645">
                  <c:v>1915264469.2325962</c:v>
                </c:pt>
                <c:pt idx="646">
                  <c:v>1909518675.8248985</c:v>
                </c:pt>
                <c:pt idx="647">
                  <c:v>1903790119.7974238</c:v>
                </c:pt>
                <c:pt idx="648">
                  <c:v>1898078749.4380317</c:v>
                </c:pt>
                <c:pt idx="649">
                  <c:v>1892384513.1897175</c:v>
                </c:pt>
                <c:pt idx="650">
                  <c:v>1886707359.6501484</c:v>
                </c:pt>
                <c:pt idx="651">
                  <c:v>1881047237.571198</c:v>
                </c:pt>
                <c:pt idx="652">
                  <c:v>1875404095.8584845</c:v>
                </c:pt>
                <c:pt idx="653">
                  <c:v>1869777883.570909</c:v>
                </c:pt>
                <c:pt idx="654">
                  <c:v>1864168549.9201963</c:v>
                </c:pt>
                <c:pt idx="655">
                  <c:v>1858576044.2704358</c:v>
                </c:pt>
                <c:pt idx="656">
                  <c:v>1853000316.1376245</c:v>
                </c:pt>
                <c:pt idx="657">
                  <c:v>1847441315.1892116</c:v>
                </c:pt>
                <c:pt idx="658">
                  <c:v>1841898991.243644</c:v>
                </c:pt>
                <c:pt idx="659">
                  <c:v>1836373294.269913</c:v>
                </c:pt>
                <c:pt idx="660">
                  <c:v>1830864174.3871033</c:v>
                </c:pt>
                <c:pt idx="661">
                  <c:v>1825371581.8639419</c:v>
                </c:pt>
                <c:pt idx="662">
                  <c:v>1819895467.11835</c:v>
                </c:pt>
                <c:pt idx="663">
                  <c:v>1814435780.716995</c:v>
                </c:pt>
                <c:pt idx="664">
                  <c:v>1808992473.3748441</c:v>
                </c:pt>
                <c:pt idx="665">
                  <c:v>1803565495.9547195</c:v>
                </c:pt>
                <c:pt idx="666">
                  <c:v>1798154799.4668553</c:v>
                </c:pt>
                <c:pt idx="667">
                  <c:v>1792760335.0684547</c:v>
                </c:pt>
                <c:pt idx="668">
                  <c:v>1787382054.0632493</c:v>
                </c:pt>
                <c:pt idx="669">
                  <c:v>1782019907.9010596</c:v>
                </c:pt>
                <c:pt idx="670">
                  <c:v>1776673848.1773565</c:v>
                </c:pt>
                <c:pt idx="671">
                  <c:v>1771343826.6328244</c:v>
                </c:pt>
                <c:pt idx="672">
                  <c:v>1766029795.152926</c:v>
                </c:pt>
                <c:pt idx="673">
                  <c:v>1760731705.7674673</c:v>
                </c:pt>
                <c:pt idx="674">
                  <c:v>1755449510.6501648</c:v>
                </c:pt>
                <c:pt idx="675">
                  <c:v>1750183162.1182144</c:v>
                </c:pt>
                <c:pt idx="676">
                  <c:v>1744932612.6318598</c:v>
                </c:pt>
                <c:pt idx="677">
                  <c:v>1739697814.7939641</c:v>
                </c:pt>
                <c:pt idx="678">
                  <c:v>1734478721.3495822</c:v>
                </c:pt>
                <c:pt idx="679">
                  <c:v>1729275285.1855335</c:v>
                </c:pt>
                <c:pt idx="680">
                  <c:v>1724087459.329977</c:v>
                </c:pt>
                <c:pt idx="681">
                  <c:v>1718915196.951987</c:v>
                </c:pt>
                <c:pt idx="682">
                  <c:v>1713758451.361131</c:v>
                </c:pt>
                <c:pt idx="683">
                  <c:v>1708617176.0070477</c:v>
                </c:pt>
                <c:pt idx="684">
                  <c:v>1703491324.4790266</c:v>
                </c:pt>
                <c:pt idx="685">
                  <c:v>1698380850.5055895</c:v>
                </c:pt>
                <c:pt idx="686">
                  <c:v>1693285707.9540727</c:v>
                </c:pt>
                <c:pt idx="687">
                  <c:v>1688205850.8302104</c:v>
                </c:pt>
                <c:pt idx="688">
                  <c:v>1683141233.2777197</c:v>
                </c:pt>
                <c:pt idx="689">
                  <c:v>1678091809.5778866</c:v>
                </c:pt>
                <c:pt idx="690">
                  <c:v>1673057534.149153</c:v>
                </c:pt>
                <c:pt idx="691">
                  <c:v>1668038361.5467055</c:v>
                </c:pt>
                <c:pt idx="692">
                  <c:v>1663034246.4620655</c:v>
                </c:pt>
                <c:pt idx="693">
                  <c:v>1658045143.7226794</c:v>
                </c:pt>
                <c:pt idx="694">
                  <c:v>1653071008.2915113</c:v>
                </c:pt>
                <c:pt idx="695">
                  <c:v>1648111795.2666368</c:v>
                </c:pt>
                <c:pt idx="696">
                  <c:v>1643167459.880837</c:v>
                </c:pt>
                <c:pt idx="697">
                  <c:v>1638237957.5011945</c:v>
                </c:pt>
                <c:pt idx="698">
                  <c:v>1633323243.628691</c:v>
                </c:pt>
                <c:pt idx="699">
                  <c:v>1628423273.897805</c:v>
                </c:pt>
                <c:pt idx="700">
                  <c:v>1623538004.0761116</c:v>
                </c:pt>
                <c:pt idx="701">
                  <c:v>1618667390.0638833</c:v>
                </c:pt>
                <c:pt idx="702">
                  <c:v>1613811387.8936915</c:v>
                </c:pt>
                <c:pt idx="703">
                  <c:v>1608969953.7300105</c:v>
                </c:pt>
                <c:pt idx="704">
                  <c:v>1604143043.8688204</c:v>
                </c:pt>
                <c:pt idx="705">
                  <c:v>1599330614.7372139</c:v>
                </c:pt>
                <c:pt idx="706">
                  <c:v>1594532622.8930023</c:v>
                </c:pt>
                <c:pt idx="707">
                  <c:v>1589749025.0243232</c:v>
                </c:pt>
                <c:pt idx="708">
                  <c:v>1584979777.9492502</c:v>
                </c:pt>
                <c:pt idx="709">
                  <c:v>1580224838.6154025</c:v>
                </c:pt>
                <c:pt idx="710">
                  <c:v>1575484164.0995562</c:v>
                </c:pt>
                <c:pt idx="711">
                  <c:v>1570757711.6072576</c:v>
                </c:pt>
                <c:pt idx="712">
                  <c:v>1566045438.472436</c:v>
                </c:pt>
                <c:pt idx="713">
                  <c:v>1561347302.1570187</c:v>
                </c:pt>
                <c:pt idx="714">
                  <c:v>1556663260.2505476</c:v>
                </c:pt>
                <c:pt idx="715">
                  <c:v>1551993270.4697959</c:v>
                </c:pt>
                <c:pt idx="716">
                  <c:v>1547337290.6583865</c:v>
                </c:pt>
                <c:pt idx="717">
                  <c:v>1542695278.7864113</c:v>
                </c:pt>
                <c:pt idx="718">
                  <c:v>1538067192.950052</c:v>
                </c:pt>
                <c:pt idx="719">
                  <c:v>1533452991.3712018</c:v>
                </c:pt>
                <c:pt idx="720">
                  <c:v>1528852632.3970881</c:v>
                </c:pt>
                <c:pt idx="721">
                  <c:v>1524266074.4998968</c:v>
                </c:pt>
                <c:pt idx="722">
                  <c:v>1519693276.276397</c:v>
                </c:pt>
                <c:pt idx="723">
                  <c:v>1515134196.4475677</c:v>
                </c:pt>
                <c:pt idx="724">
                  <c:v>1510588793.8582251</c:v>
                </c:pt>
                <c:pt idx="725">
                  <c:v>1506057027.4766505</c:v>
                </c:pt>
                <c:pt idx="726">
                  <c:v>1501538856.3942206</c:v>
                </c:pt>
                <c:pt idx="727">
                  <c:v>1497034239.825038</c:v>
                </c:pt>
                <c:pt idx="728">
                  <c:v>1492543137.1055629</c:v>
                </c:pt>
                <c:pt idx="729">
                  <c:v>1488065507.6942463</c:v>
                </c:pt>
                <c:pt idx="730">
                  <c:v>1483601311.1711636</c:v>
                </c:pt>
                <c:pt idx="731">
                  <c:v>1479150507.2376502</c:v>
                </c:pt>
                <c:pt idx="732">
                  <c:v>1474713055.7159371</c:v>
                </c:pt>
                <c:pt idx="733">
                  <c:v>1470288916.5487893</c:v>
                </c:pt>
                <c:pt idx="734">
                  <c:v>1465878049.7991428</c:v>
                </c:pt>
                <c:pt idx="735">
                  <c:v>1461480415.6497455</c:v>
                </c:pt>
                <c:pt idx="736">
                  <c:v>1457095974.4027963</c:v>
                </c:pt>
                <c:pt idx="737">
                  <c:v>1452724686.4795878</c:v>
                </c:pt>
                <c:pt idx="738">
                  <c:v>1448366512.4201491</c:v>
                </c:pt>
                <c:pt idx="739">
                  <c:v>1444021412.8828886</c:v>
                </c:pt>
                <c:pt idx="740">
                  <c:v>1439689348.6442399</c:v>
                </c:pt>
                <c:pt idx="741">
                  <c:v>1435370280.5983071</c:v>
                </c:pt>
                <c:pt idx="742">
                  <c:v>1431064169.7565122</c:v>
                </c:pt>
                <c:pt idx="743">
                  <c:v>1426770977.2472427</c:v>
                </c:pt>
                <c:pt idx="744">
                  <c:v>1422490664.315501</c:v>
                </c:pt>
                <c:pt idx="745">
                  <c:v>1418223192.3225546</c:v>
                </c:pt>
                <c:pt idx="746">
                  <c:v>1413968522.7455869</c:v>
                </c:pt>
                <c:pt idx="747">
                  <c:v>1409726617.17735</c:v>
                </c:pt>
                <c:pt idx="748">
                  <c:v>1405497437.3258181</c:v>
                </c:pt>
                <c:pt idx="749">
                  <c:v>1401280945.0138407</c:v>
                </c:pt>
                <c:pt idx="750">
                  <c:v>1397077102.1787992</c:v>
                </c:pt>
                <c:pt idx="751">
                  <c:v>1392885870.8722627</c:v>
                </c:pt>
                <c:pt idx="752">
                  <c:v>1388707213.2596459</c:v>
                </c:pt>
                <c:pt idx="753">
                  <c:v>1384541091.6198671</c:v>
                </c:pt>
                <c:pt idx="754">
                  <c:v>1380387468.3450074</c:v>
                </c:pt>
                <c:pt idx="755">
                  <c:v>1376246305.9399724</c:v>
                </c:pt>
                <c:pt idx="756">
                  <c:v>1372117567.0221524</c:v>
                </c:pt>
                <c:pt idx="757">
                  <c:v>1368001214.3210859</c:v>
                </c:pt>
                <c:pt idx="758">
                  <c:v>1363897210.6781228</c:v>
                </c:pt>
                <c:pt idx="759">
                  <c:v>1359805519.0460885</c:v>
                </c:pt>
                <c:pt idx="760">
                  <c:v>1355726102.4889503</c:v>
                </c:pt>
                <c:pt idx="761">
                  <c:v>1351658924.1814835</c:v>
                </c:pt>
                <c:pt idx="762">
                  <c:v>1347603947.4089391</c:v>
                </c:pt>
                <c:pt idx="763">
                  <c:v>1343561135.5667124</c:v>
                </c:pt>
                <c:pt idx="764">
                  <c:v>1339530452.1600122</c:v>
                </c:pt>
                <c:pt idx="765">
                  <c:v>1335511860.8035321</c:v>
                </c:pt>
                <c:pt idx="766">
                  <c:v>1331505325.2211215</c:v>
                </c:pt>
                <c:pt idx="767">
                  <c:v>1327510809.2454581</c:v>
                </c:pt>
                <c:pt idx="768">
                  <c:v>1323528276.8177218</c:v>
                </c:pt>
                <c:pt idx="769">
                  <c:v>1319557691.9872687</c:v>
                </c:pt>
                <c:pt idx="770">
                  <c:v>1315599018.9113069</c:v>
                </c:pt>
                <c:pt idx="771">
                  <c:v>1311652221.854573</c:v>
                </c:pt>
                <c:pt idx="772">
                  <c:v>1307717265.1890092</c:v>
                </c:pt>
                <c:pt idx="773">
                  <c:v>1303794113.3934422</c:v>
                </c:pt>
                <c:pt idx="774">
                  <c:v>1299882731.0532618</c:v>
                </c:pt>
                <c:pt idx="775">
                  <c:v>1295983082.8601019</c:v>
                </c:pt>
                <c:pt idx="776">
                  <c:v>1292095133.6115217</c:v>
                </c:pt>
                <c:pt idx="777">
                  <c:v>1288218848.2106872</c:v>
                </c:pt>
                <c:pt idx="778">
                  <c:v>1284354191.6660552</c:v>
                </c:pt>
                <c:pt idx="779">
                  <c:v>1280501129.0910571</c:v>
                </c:pt>
                <c:pt idx="780">
                  <c:v>1276659625.703784</c:v>
                </c:pt>
                <c:pt idx="781">
                  <c:v>1272829646.8266726</c:v>
                </c:pt>
                <c:pt idx="782">
                  <c:v>1269011157.8861926</c:v>
                </c:pt>
                <c:pt idx="783">
                  <c:v>1265204124.412534</c:v>
                </c:pt>
                <c:pt idx="784">
                  <c:v>1261408512.0392964</c:v>
                </c:pt>
                <c:pt idx="785">
                  <c:v>1257624286.5031786</c:v>
                </c:pt>
                <c:pt idx="786">
                  <c:v>1253851413.6436691</c:v>
                </c:pt>
                <c:pt idx="787">
                  <c:v>1250089859.4027381</c:v>
                </c:pt>
                <c:pt idx="788">
                  <c:v>1246339589.8245299</c:v>
                </c:pt>
                <c:pt idx="789">
                  <c:v>1242600571.0550563</c:v>
                </c:pt>
                <c:pt idx="790">
                  <c:v>1238872769.3418911</c:v>
                </c:pt>
                <c:pt idx="791">
                  <c:v>1235156151.0338655</c:v>
                </c:pt>
                <c:pt idx="792">
                  <c:v>1231450682.5807638</c:v>
                </c:pt>
                <c:pt idx="793">
                  <c:v>1227756330.5330215</c:v>
                </c:pt>
                <c:pt idx="794">
                  <c:v>1224073061.5414224</c:v>
                </c:pt>
                <c:pt idx="795">
                  <c:v>1220400842.3567982</c:v>
                </c:pt>
                <c:pt idx="796">
                  <c:v>1216739639.8297279</c:v>
                </c:pt>
                <c:pt idx="797">
                  <c:v>1213089420.9102387</c:v>
                </c:pt>
                <c:pt idx="798">
                  <c:v>1209450152.6475081</c:v>
                </c:pt>
                <c:pt idx="799">
                  <c:v>1205821802.1895657</c:v>
                </c:pt>
                <c:pt idx="800">
                  <c:v>1202204336.7829969</c:v>
                </c:pt>
                <c:pt idx="801">
                  <c:v>1198597723.7726479</c:v>
                </c:pt>
                <c:pt idx="802">
                  <c:v>1195001930.6013298</c:v>
                </c:pt>
                <c:pt idx="803">
                  <c:v>1191416924.8095257</c:v>
                </c:pt>
                <c:pt idx="804">
                  <c:v>1187842674.0350971</c:v>
                </c:pt>
                <c:pt idx="805">
                  <c:v>1184279146.0129919</c:v>
                </c:pt>
                <c:pt idx="806">
                  <c:v>1180726308.5749528</c:v>
                </c:pt>
                <c:pt idx="807">
                  <c:v>1177184129.6492281</c:v>
                </c:pt>
                <c:pt idx="808">
                  <c:v>1173652577.2602804</c:v>
                </c:pt>
                <c:pt idx="809">
                  <c:v>1170131619.5284996</c:v>
                </c:pt>
                <c:pt idx="810">
                  <c:v>1166621224.669914</c:v>
                </c:pt>
                <c:pt idx="811">
                  <c:v>1163121360.9959042</c:v>
                </c:pt>
                <c:pt idx="812">
                  <c:v>1159631996.9129164</c:v>
                </c:pt>
                <c:pt idx="813">
                  <c:v>1156153100.9221778</c:v>
                </c:pt>
                <c:pt idx="814">
                  <c:v>1152684641.6194112</c:v>
                </c:pt>
                <c:pt idx="815">
                  <c:v>1149226587.6945529</c:v>
                </c:pt>
                <c:pt idx="816">
                  <c:v>1145778907.9314692</c:v>
                </c:pt>
                <c:pt idx="817">
                  <c:v>1142341571.2076747</c:v>
                </c:pt>
                <c:pt idx="818">
                  <c:v>1138914546.4940517</c:v>
                </c:pt>
                <c:pt idx="819">
                  <c:v>1135497802.8545694</c:v>
                </c:pt>
                <c:pt idx="820">
                  <c:v>1132091309.4460058</c:v>
                </c:pt>
                <c:pt idx="821">
                  <c:v>1128695035.5176678</c:v>
                </c:pt>
                <c:pt idx="822">
                  <c:v>1125308950.4111147</c:v>
                </c:pt>
                <c:pt idx="823">
                  <c:v>1121933023.5598814</c:v>
                </c:pt>
                <c:pt idx="824">
                  <c:v>1118567224.4892018</c:v>
                </c:pt>
                <c:pt idx="825">
                  <c:v>1115211522.8157341</c:v>
                </c:pt>
                <c:pt idx="826">
                  <c:v>1111865888.247287</c:v>
                </c:pt>
                <c:pt idx="827">
                  <c:v>1108530290.5825453</c:v>
                </c:pt>
                <c:pt idx="828">
                  <c:v>1105204699.7107975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9-4253-84A7-14F1243D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6195423"/>
        <c:axId val="529167919"/>
      </c:barChart>
      <c:catAx>
        <c:axId val="66619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67919"/>
        <c:crosses val="autoZero"/>
        <c:auto val="1"/>
        <c:lblAlgn val="ctr"/>
        <c:lblOffset val="100"/>
        <c:noMultiLvlLbl val="0"/>
      </c:catAx>
      <c:valAx>
        <c:axId val="5291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9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assignment probability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30571995494028E-2"/>
          <c:y val="0.1344236229415105"/>
          <c:w val="0.92913660302266143"/>
          <c:h val="0.8242401641873130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Probability!$E$1:$E$8</c:f>
              <c:strCache>
                <c:ptCount val="8"/>
                <c:pt idx="7">
                  <c:v>%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Probability!$C$9:$C$200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Probability!$E$9:$E$200</c:f>
              <c:numCache>
                <c:formatCode>0.00</c:formatCode>
                <c:ptCount val="192"/>
                <c:pt idx="0">
                  <c:v>14.567563673616768</c:v>
                </c:pt>
                <c:pt idx="1">
                  <c:v>28.06824833762392</c:v>
                </c:pt>
                <c:pt idx="2">
                  <c:v>27.034745104806753</c:v>
                </c:pt>
                <c:pt idx="3">
                  <c:v>17.355876413730094</c:v>
                </c:pt>
                <c:pt idx="4">
                  <c:v>8.3548878158549247</c:v>
                </c:pt>
                <c:pt idx="5">
                  <c:v>3.2168677375215928</c:v>
                </c:pt>
                <c:pt idx="6">
                  <c:v>1.0319366654482531</c:v>
                </c:pt>
                <c:pt idx="7">
                  <c:v>0.28368382574758971</c:v>
                </c:pt>
                <c:pt idx="8">
                  <c:v>6.8223284414685822E-2</c:v>
                </c:pt>
                <c:pt idx="9">
                  <c:v>1.4580975947331168E-2</c:v>
                </c:pt>
                <c:pt idx="10">
                  <c:v>2.8040870911179155E-3</c:v>
                </c:pt>
                <c:pt idx="11">
                  <c:v>4.9013094509485922E-4</c:v>
                </c:pt>
                <c:pt idx="12">
                  <c:v>7.8514988911405998E-5</c:v>
                </c:pt>
                <c:pt idx="13">
                  <c:v>1.1607515839809243E-5</c:v>
                </c:pt>
                <c:pt idx="14">
                  <c:v>1.5931242948834773E-6</c:v>
                </c:pt>
                <c:pt idx="15">
                  <c:v>2.040352202584074E-7</c:v>
                </c:pt>
                <c:pt idx="16">
                  <c:v>2.4492899874448671E-8</c:v>
                </c:pt>
                <c:pt idx="17">
                  <c:v>2.7666525645942198E-9</c:v>
                </c:pt>
                <c:pt idx="18">
                  <c:v>2.9508948020106767E-10</c:v>
                </c:pt>
                <c:pt idx="19">
                  <c:v>2.9811236217346114E-11</c:v>
                </c:pt>
                <c:pt idx="20">
                  <c:v>2.8604745029067236E-12</c:v>
                </c:pt>
                <c:pt idx="21">
                  <c:v>2.6134553770217628E-13</c:v>
                </c:pt>
                <c:pt idx="22">
                  <c:v>2.2787511667687301E-14</c:v>
                </c:pt>
                <c:pt idx="23">
                  <c:v>1.900123096406838E-15</c:v>
                </c:pt>
                <c:pt idx="24">
                  <c:v>1.5180683226651201E-16</c:v>
                </c:pt>
                <c:pt idx="25">
                  <c:v>1.1640731350547201E-17</c:v>
                </c:pt>
                <c:pt idx="26">
                  <c:v>8.5811203059701002E-19</c:v>
                </c:pt>
                <c:pt idx="27">
                  <c:v>6.0901136092715703E-20</c:v>
                </c:pt>
                <c:pt idx="28">
                  <c:v>4.166972236254576E-21</c:v>
                </c:pt>
                <c:pt idx="29">
                  <c:v>2.7522248349256583E-22</c:v>
                </c:pt>
                <c:pt idx="30">
                  <c:v>1.7568391156424062E-23</c:v>
                </c:pt>
                <c:pt idx="31">
                  <c:v>1.08504475971499E-24</c:v>
                </c:pt>
                <c:pt idx="32">
                  <c:v>6.4905728541144E-26</c:v>
                </c:pt>
                <c:pt idx="33">
                  <c:v>3.7641109962186046E-27</c:v>
                </c:pt>
                <c:pt idx="34">
                  <c:v>2.1182869751234995E-28</c:v>
                </c:pt>
                <c:pt idx="35">
                  <c:v>1.1577798388145695E-29</c:v>
                </c:pt>
                <c:pt idx="36">
                  <c:v>6.1509278555414721E-31</c:v>
                </c:pt>
                <c:pt idx="37">
                  <c:v>3.1788055390872417E-32</c:v>
                </c:pt>
                <c:pt idx="38">
                  <c:v>1.5992387252031834E-33</c:v>
                </c:pt>
                <c:pt idx="39">
                  <c:v>7.8377153226672384E-35</c:v>
                </c:pt>
                <c:pt idx="40">
                  <c:v>3.7443645990365704E-36</c:v>
                </c:pt>
                <c:pt idx="41">
                  <c:v>1.7448204109561388E-37</c:v>
                </c:pt>
                <c:pt idx="42">
                  <c:v>7.9353430188402538E-39</c:v>
                </c:pt>
                <c:pt idx="43">
                  <c:v>3.5242709849342142E-40</c:v>
                </c:pt>
                <c:pt idx="44">
                  <c:v>1.5293131644094423E-41</c:v>
                </c:pt>
                <c:pt idx="45">
                  <c:v>6.4874117998246826E-43</c:v>
                </c:pt>
                <c:pt idx="46">
                  <c:v>2.6915900394098407E-44</c:v>
                </c:pt>
                <c:pt idx="47">
                  <c:v>1.0927329457612658E-45</c:v>
                </c:pt>
                <c:pt idx="48">
                  <c:v>4.342936383963887E-47</c:v>
                </c:pt>
                <c:pt idx="49">
                  <c:v>1.690463201725139E-48</c:v>
                </c:pt>
                <c:pt idx="50">
                  <c:v>6.4470597735660414E-50</c:v>
                </c:pt>
                <c:pt idx="51">
                  <c:v>2.4100448614208965E-51</c:v>
                </c:pt>
                <c:pt idx="52">
                  <c:v>8.8341139317085998E-53</c:v>
                </c:pt>
                <c:pt idx="53">
                  <c:v>3.1764054045490458E-54</c:v>
                </c:pt>
                <c:pt idx="54">
                  <c:v>1.1207236425317635E-55</c:v>
                </c:pt>
                <c:pt idx="55">
                  <c:v>3.8815015095393424E-57</c:v>
                </c:pt>
                <c:pt idx="56">
                  <c:v>1.3200280976260445E-58</c:v>
                </c:pt>
                <c:pt idx="57">
                  <c:v>4.4094789262448137E-60</c:v>
                </c:pt>
                <c:pt idx="58">
                  <c:v>1.4472571971352294E-61</c:v>
                </c:pt>
                <c:pt idx="59">
                  <c:v>4.6686102095912032E-63</c:v>
                </c:pt>
                <c:pt idx="60">
                  <c:v>1.4805999262127425E-64</c:v>
                </c:pt>
                <c:pt idx="61">
                  <c:v>4.6176039002677111E-66</c:v>
                </c:pt>
                <c:pt idx="62">
                  <c:v>1.41658025587424E-67</c:v>
                </c:pt>
                <c:pt idx="63">
                  <c:v>4.2758673391293139E-69</c:v>
                </c:pt>
                <c:pt idx="64">
                  <c:v>1.2702090611007169E-70</c:v>
                </c:pt>
                <c:pt idx="65">
                  <c:v>3.7144982515252771E-72</c:v>
                </c:pt>
                <c:pt idx="66">
                  <c:v>1.0695518958633264E-73</c:v>
                </c:pt>
                <c:pt idx="67">
                  <c:v>3.0330530698456329E-75</c:v>
                </c:pt>
                <c:pt idx="68">
                  <c:v>8.4728855073146516E-77</c:v>
                </c:pt>
                <c:pt idx="69">
                  <c:v>2.3321139127791256E-78</c:v>
                </c:pt>
                <c:pt idx="70">
                  <c:v>6.3259606207237919E-80</c:v>
                </c:pt>
                <c:pt idx="71">
                  <c:v>1.6914148195672897E-81</c:v>
                </c:pt>
                <c:pt idx="72">
                  <c:v>4.4586855320794227E-83</c:v>
                </c:pt>
                <c:pt idx="73">
                  <c:v>1.1589918523897887E-84</c:v>
                </c:pt>
                <c:pt idx="74">
                  <c:v>2.9713392209116345E-86</c:v>
                </c:pt>
                <c:pt idx="75">
                  <c:v>7.5145278263620376E-88</c:v>
                </c:pt>
                <c:pt idx="76">
                  <c:v>1.8750202486101125E-89</c:v>
                </c:pt>
                <c:pt idx="77">
                  <c:v>4.6167909186750362E-91</c:v>
                </c:pt>
                <c:pt idx="78">
                  <c:v>1.1219607583029504E-92</c:v>
                </c:pt>
                <c:pt idx="79">
                  <c:v>2.6914710445479785E-94</c:v>
                </c:pt>
                <c:pt idx="80">
                  <c:v>6.3744968955753226E-96</c:v>
                </c:pt>
                <c:pt idx="81">
                  <c:v>1.4907819207389325E-97</c:v>
                </c:pt>
                <c:pt idx="82">
                  <c:v>3.4431861311124784E-99</c:v>
                </c:pt>
                <c:pt idx="83">
                  <c:v>7.8550623532462248E-101</c:v>
                </c:pt>
                <c:pt idx="84">
                  <c:v>1.7702905580102537E-102</c:v>
                </c:pt>
                <c:pt idx="85">
                  <c:v>3.9419107139779128E-104</c:v>
                </c:pt>
                <c:pt idx="86">
                  <c:v>8.6735407096596297E-106</c:v>
                </c:pt>
                <c:pt idx="87">
                  <c:v>1.88613238317686E-107</c:v>
                </c:pt>
                <c:pt idx="88">
                  <c:v>4.054071426994757E-109</c:v>
                </c:pt>
                <c:pt idx="89">
                  <c:v>8.6141049718439703E-111</c:v>
                </c:pt>
                <c:pt idx="90">
                  <c:v>1.8096028619630807E-112</c:v>
                </c:pt>
                <c:pt idx="91">
                  <c:v>3.7589308805212422E-114</c:v>
                </c:pt>
                <c:pt idx="92">
                  <c:v>7.7215730455497834E-116</c:v>
                </c:pt>
                <c:pt idx="93">
                  <c:v>1.5687686467942345E-117</c:v>
                </c:pt>
                <c:pt idx="94">
                  <c:v>3.1526364067426085E-119</c:v>
                </c:pt>
                <c:pt idx="95">
                  <c:v>6.2675798267924206E-121</c:v>
                </c:pt>
                <c:pt idx="96">
                  <c:v>1.2327782615174258E-122</c:v>
                </c:pt>
                <c:pt idx="97">
                  <c:v>2.3992542539753459E-124</c:v>
                </c:pt>
                <c:pt idx="98">
                  <c:v>4.6208293670182481E-126</c:v>
                </c:pt>
                <c:pt idx="99">
                  <c:v>8.807672232641999E-128</c:v>
                </c:pt>
                <c:pt idx="100">
                  <c:v>1.6616678050435695E-129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9-4ABC-B9F5-EE8FB8A4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87631"/>
        <c:axId val="529170415"/>
      </c:scatterChart>
      <c:valAx>
        <c:axId val="7710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70415"/>
        <c:crosses val="autoZero"/>
        <c:crossBetween val="midCat"/>
      </c:valAx>
      <c:valAx>
        <c:axId val="5291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08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7</xdr:row>
      <xdr:rowOff>9525</xdr:rowOff>
    </xdr:from>
    <xdr:to>
      <xdr:col>9</xdr:col>
      <xdr:colOff>1860756</xdr:colOff>
      <xdr:row>13</xdr:row>
      <xdr:rowOff>143117</xdr:rowOff>
    </xdr:to>
    <xdr:pic>
      <xdr:nvPicPr>
        <xdr:cNvPr id="8" name="Picture 7" descr="A picture containing clock&#10;&#10;Description automatically generated">
          <a:extLst>
            <a:ext uri="{FF2B5EF4-FFF2-40B4-BE49-F238E27FC236}">
              <a16:creationId xmlns:a16="http://schemas.microsoft.com/office/drawing/2014/main" id="{12EA23E0-4373-46A6-B0C6-0697881B8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1390650"/>
          <a:ext cx="7163800" cy="1733792"/>
        </a:xfrm>
        <a:prstGeom prst="rect">
          <a:avLst/>
        </a:prstGeom>
      </xdr:spPr>
    </xdr:pic>
    <xdr:clientData/>
  </xdr:twoCellAnchor>
  <xdr:twoCellAnchor editAs="oneCell">
    <xdr:from>
      <xdr:col>7</xdr:col>
      <xdr:colOff>69056</xdr:colOff>
      <xdr:row>18</xdr:row>
      <xdr:rowOff>173832</xdr:rowOff>
    </xdr:from>
    <xdr:to>
      <xdr:col>8</xdr:col>
      <xdr:colOff>1279187</xdr:colOff>
      <xdr:row>21</xdr:row>
      <xdr:rowOff>212048</xdr:rowOff>
    </xdr:to>
    <xdr:pic>
      <xdr:nvPicPr>
        <xdr:cNvPr id="9" name="Picture 8" descr="A picture containing clock&#10;&#10;Description automatically generated">
          <a:extLst>
            <a:ext uri="{FF2B5EF4-FFF2-40B4-BE49-F238E27FC236}">
              <a16:creationId xmlns:a16="http://schemas.microsoft.com/office/drawing/2014/main" id="{1CE43EDD-C57A-40D6-9E40-5AB05A50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3212" y="4888707"/>
          <a:ext cx="3269913" cy="824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390524</xdr:colOff>
      <xdr:row>18</xdr:row>
      <xdr:rowOff>257175</xdr:rowOff>
    </xdr:from>
    <xdr:to>
      <xdr:col>54</xdr:col>
      <xdr:colOff>95249</xdr:colOff>
      <xdr:row>39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FDB10-DB57-4778-B5CB-678B8555B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9525</xdr:colOff>
      <xdr:row>13</xdr:row>
      <xdr:rowOff>9525</xdr:rowOff>
    </xdr:from>
    <xdr:to>
      <xdr:col>9</xdr:col>
      <xdr:colOff>1896475</xdr:colOff>
      <xdr:row>18</xdr:row>
      <xdr:rowOff>266942</xdr:rowOff>
    </xdr:to>
    <xdr:pic>
      <xdr:nvPicPr>
        <xdr:cNvPr id="9" name="Picture 8" descr="A picture containing clock&#10;&#10;Description automatically generated">
          <a:extLst>
            <a:ext uri="{FF2B5EF4-FFF2-40B4-BE49-F238E27FC236}">
              <a16:creationId xmlns:a16="http://schemas.microsoft.com/office/drawing/2014/main" id="{9F4DDE4F-F765-4AF2-B8A5-E8DF7BD16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1876425"/>
          <a:ext cx="7163800" cy="173379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23</xdr:row>
      <xdr:rowOff>161925</xdr:rowOff>
    </xdr:from>
    <xdr:to>
      <xdr:col>8</xdr:col>
      <xdr:colOff>1219656</xdr:colOff>
      <xdr:row>26</xdr:row>
      <xdr:rowOff>200142</xdr:rowOff>
    </xdr:to>
    <xdr:pic>
      <xdr:nvPicPr>
        <xdr:cNvPr id="10" name="Picture 9" descr="A picture containing clock&#10;&#10;Description automatically generated">
          <a:extLst>
            <a:ext uri="{FF2B5EF4-FFF2-40B4-BE49-F238E27FC236}">
              <a16:creationId xmlns:a16="http://schemas.microsoft.com/office/drawing/2014/main" id="{77FC7CEC-D223-4DAB-BFE8-545CE9075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4695825"/>
          <a:ext cx="3267531" cy="8383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390524</xdr:colOff>
      <xdr:row>18</xdr:row>
      <xdr:rowOff>257175</xdr:rowOff>
    </xdr:from>
    <xdr:to>
      <xdr:col>54</xdr:col>
      <xdr:colOff>95249</xdr:colOff>
      <xdr:row>39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B8F65-8413-4A1F-B252-210D9297C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9525</xdr:colOff>
      <xdr:row>13</xdr:row>
      <xdr:rowOff>9525</xdr:rowOff>
    </xdr:from>
    <xdr:to>
      <xdr:col>9</xdr:col>
      <xdr:colOff>685800</xdr:colOff>
      <xdr:row>20</xdr:row>
      <xdr:rowOff>124334</xdr:rowOff>
    </xdr:to>
    <xdr:pic>
      <xdr:nvPicPr>
        <xdr:cNvPr id="3" name="Picture 2" descr="A picture containing clock&#10;&#10;Description automatically generated">
          <a:extLst>
            <a:ext uri="{FF2B5EF4-FFF2-40B4-BE49-F238E27FC236}">
              <a16:creationId xmlns:a16="http://schemas.microsoft.com/office/drawing/2014/main" id="{EC3BB629-753A-49D5-899A-D926097F1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0" y="3019425"/>
          <a:ext cx="5953125" cy="215315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23</xdr:row>
      <xdr:rowOff>161925</xdr:rowOff>
    </xdr:from>
    <xdr:to>
      <xdr:col>8</xdr:col>
      <xdr:colOff>1219656</xdr:colOff>
      <xdr:row>28</xdr:row>
      <xdr:rowOff>47742</xdr:rowOff>
    </xdr:to>
    <xdr:pic>
      <xdr:nvPicPr>
        <xdr:cNvPr id="4" name="Picture 3" descr="A picture containing clock&#10;&#10;Description automatically generated">
          <a:extLst>
            <a:ext uri="{FF2B5EF4-FFF2-40B4-BE49-F238E27FC236}">
              <a16:creationId xmlns:a16="http://schemas.microsoft.com/office/drawing/2014/main" id="{0E99C2E6-CD9F-4BD2-8EF3-7F527F324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0800" y="6010275"/>
          <a:ext cx="3267531" cy="8383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590551</xdr:colOff>
      <xdr:row>1</xdr:row>
      <xdr:rowOff>0</xdr:rowOff>
    </xdr:from>
    <xdr:to>
      <xdr:col>34</xdr:col>
      <xdr:colOff>9525</xdr:colOff>
      <xdr:row>36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06A32-DA0F-4DE1-B6E9-4FA4FE176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</xdr:row>
      <xdr:rowOff>4762</xdr:rowOff>
    </xdr:from>
    <xdr:to>
      <xdr:col>17</xdr:col>
      <xdr:colOff>571499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C87CF-F3D8-4F2A-9C21-8D1446DE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6</xdr:row>
      <xdr:rowOff>257175</xdr:rowOff>
    </xdr:from>
    <xdr:to>
      <xdr:col>29</xdr:col>
      <xdr:colOff>95249</xdr:colOff>
      <xdr:row>27</xdr:row>
      <xdr:rowOff>219075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62B89B-06E1-4211-A4DA-B81E1DAB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524A-2F15-4265-BA26-4CBB2ED3F915}">
  <dimension ref="A1:Q43"/>
  <sheetViews>
    <sheetView tabSelected="1" zoomScale="80" zoomScaleNormal="80" workbookViewId="0">
      <selection activeCell="E23" sqref="E23"/>
    </sheetView>
  </sheetViews>
  <sheetFormatPr defaultRowHeight="15" x14ac:dyDescent="0.25"/>
  <cols>
    <col min="1" max="1" width="12" style="2" bestFit="1" customWidth="1"/>
    <col min="2" max="2" width="31" style="2" bestFit="1" customWidth="1"/>
    <col min="3" max="3" width="26.85546875" style="2" bestFit="1" customWidth="1"/>
    <col min="4" max="4" width="3.85546875" style="2" bestFit="1" customWidth="1"/>
    <col min="5" max="5" width="42" style="2" bestFit="1" customWidth="1"/>
    <col min="6" max="6" width="3.85546875" style="2" bestFit="1" customWidth="1"/>
    <col min="7" max="7" width="36.28515625" style="2" bestFit="1" customWidth="1"/>
    <col min="8" max="8" width="30.85546875" style="2" bestFit="1" customWidth="1"/>
    <col min="9" max="9" width="48.7109375" style="2" bestFit="1" customWidth="1"/>
    <col min="10" max="10" width="91.42578125" style="2" bestFit="1" customWidth="1"/>
    <col min="11" max="11" width="52.85546875" style="2" bestFit="1" customWidth="1"/>
    <col min="12" max="12" width="23.7109375" style="2" bestFit="1" customWidth="1"/>
    <col min="13" max="13" width="9.140625" style="2"/>
    <col min="14" max="14" width="15.42578125" style="2" bestFit="1" customWidth="1"/>
    <col min="15" max="17" width="9.140625" style="2"/>
    <col min="18" max="18" width="12.5703125" style="2" bestFit="1" customWidth="1"/>
    <col min="19" max="16384" width="9.140625" style="2"/>
  </cols>
  <sheetData>
    <row r="1" spans="1:17" ht="21" x14ac:dyDescent="0.35">
      <c r="A1" s="5"/>
      <c r="B1" s="65" t="s">
        <v>30</v>
      </c>
      <c r="C1" s="66"/>
      <c r="D1" s="66"/>
      <c r="E1" s="66"/>
      <c r="F1" s="66"/>
      <c r="G1" s="66"/>
      <c r="H1" s="66"/>
      <c r="I1" s="67"/>
      <c r="J1" s="5"/>
      <c r="K1" s="5"/>
      <c r="N1" s="5"/>
      <c r="O1" s="5"/>
      <c r="P1" s="5"/>
      <c r="Q1" s="5"/>
    </row>
    <row r="2" spans="1:17" ht="21" x14ac:dyDescent="0.35">
      <c r="A2" s="5"/>
      <c r="B2" s="49" t="s">
        <v>102</v>
      </c>
      <c r="C2" s="36"/>
      <c r="D2" s="36"/>
      <c r="E2" s="37" t="s">
        <v>9</v>
      </c>
      <c r="F2" s="36"/>
      <c r="G2" s="36"/>
      <c r="H2" s="36"/>
      <c r="I2" s="50"/>
      <c r="J2" s="5"/>
      <c r="K2" s="5"/>
      <c r="N2" s="5"/>
      <c r="O2" s="5"/>
      <c r="P2" s="5"/>
      <c r="Q2" s="5"/>
    </row>
    <row r="3" spans="1:17" ht="21" x14ac:dyDescent="0.35">
      <c r="A3" s="5"/>
      <c r="B3" s="51" t="s">
        <v>94</v>
      </c>
      <c r="C3" s="37">
        <f>21600 * (1-C7)</f>
        <v>2159.9999999999995</v>
      </c>
      <c r="D3" s="38"/>
      <c r="E3" s="38" t="s">
        <v>95</v>
      </c>
      <c r="F3" s="36"/>
      <c r="G3" s="36"/>
      <c r="H3" s="36"/>
      <c r="I3" s="50"/>
      <c r="J3" s="5"/>
      <c r="K3" s="5"/>
      <c r="N3" s="5"/>
      <c r="O3" s="5"/>
      <c r="P3" s="5"/>
      <c r="Q3" s="5"/>
    </row>
    <row r="4" spans="1:17" ht="21" x14ac:dyDescent="0.35">
      <c r="A4" s="5"/>
      <c r="B4" s="51" t="s">
        <v>24</v>
      </c>
      <c r="C4" s="39">
        <v>3.0000000000000001E-3</v>
      </c>
      <c r="D4" s="38"/>
      <c r="E4" s="38"/>
      <c r="F4" s="36"/>
      <c r="G4" s="40" t="s">
        <v>91</v>
      </c>
      <c r="H4" s="40" t="s">
        <v>29</v>
      </c>
      <c r="I4" s="52" t="s">
        <v>98</v>
      </c>
      <c r="J4" s="5"/>
      <c r="K4" s="5"/>
      <c r="N4" s="5"/>
      <c r="O4" s="5"/>
      <c r="P4" s="5"/>
      <c r="Q4" s="5"/>
    </row>
    <row r="5" spans="1:17" ht="21" x14ac:dyDescent="0.35">
      <c r="A5" s="5"/>
      <c r="B5" s="51" t="s">
        <v>85</v>
      </c>
      <c r="C5" s="37">
        <v>0.2</v>
      </c>
      <c r="D5" s="38"/>
      <c r="E5" s="38"/>
      <c r="F5" s="36"/>
      <c r="G5" s="41">
        <f>C8-C9</f>
        <v>13300000000</v>
      </c>
      <c r="H5" s="41">
        <f>G5*C4</f>
        <v>39900000</v>
      </c>
      <c r="I5" s="53">
        <f>H5*(1-C5)</f>
        <v>31920000</v>
      </c>
      <c r="J5" s="5"/>
      <c r="K5" s="5"/>
      <c r="N5" s="5"/>
      <c r="O5" s="5"/>
      <c r="P5" s="5"/>
      <c r="Q5" s="5"/>
    </row>
    <row r="6" spans="1:17" ht="21" x14ac:dyDescent="0.35">
      <c r="A6" s="5"/>
      <c r="B6" s="51" t="s">
        <v>19</v>
      </c>
      <c r="C6" s="37">
        <v>150</v>
      </c>
      <c r="D6" s="38"/>
      <c r="E6" s="38"/>
      <c r="F6" s="36"/>
      <c r="G6" s="41"/>
      <c r="H6" s="41"/>
      <c r="I6" s="54"/>
      <c r="J6" s="5"/>
      <c r="K6" s="5"/>
      <c r="N6" s="5"/>
      <c r="O6" s="5"/>
      <c r="P6" s="5"/>
      <c r="Q6" s="5"/>
    </row>
    <row r="7" spans="1:17" ht="21" x14ac:dyDescent="0.35">
      <c r="A7" s="5"/>
      <c r="B7" s="51" t="s">
        <v>1</v>
      </c>
      <c r="C7" s="37">
        <v>0.9</v>
      </c>
      <c r="D7" s="38"/>
      <c r="E7" s="38" t="s">
        <v>3</v>
      </c>
      <c r="F7" s="36"/>
      <c r="G7" s="41" t="s">
        <v>92</v>
      </c>
      <c r="H7" s="41"/>
      <c r="I7" s="54"/>
      <c r="J7" s="5"/>
      <c r="K7" s="5"/>
      <c r="N7" s="5"/>
      <c r="O7" s="5"/>
      <c r="P7" s="5"/>
      <c r="Q7" s="5"/>
    </row>
    <row r="8" spans="1:17" ht="21" x14ac:dyDescent="0.35">
      <c r="A8" s="5"/>
      <c r="B8" s="51" t="s">
        <v>26</v>
      </c>
      <c r="C8" s="42">
        <v>45000000000</v>
      </c>
      <c r="D8" s="38"/>
      <c r="E8" s="38" t="s">
        <v>27</v>
      </c>
      <c r="F8" s="36"/>
      <c r="G8" s="43">
        <f>IF(C16 &gt; 0, (I5/(1+C25)) * (C26 + (C28 * C25) * (C26 - (C28 * ((C27 - C26)/C27)))/C27), 0)</f>
        <v>309.86764237060783</v>
      </c>
      <c r="H8" s="41"/>
      <c r="I8" s="54"/>
      <c r="J8" s="5"/>
      <c r="K8" s="5"/>
      <c r="N8" s="5"/>
      <c r="O8" s="5"/>
      <c r="P8" s="5"/>
      <c r="Q8" s="5"/>
    </row>
    <row r="9" spans="1:17" ht="21" x14ac:dyDescent="0.35">
      <c r="A9" s="5"/>
      <c r="B9" s="51" t="s">
        <v>0</v>
      </c>
      <c r="C9" s="42">
        <v>31700000000</v>
      </c>
      <c r="D9" s="38"/>
      <c r="E9" s="38" t="s">
        <v>4</v>
      </c>
      <c r="F9" s="36"/>
      <c r="G9" s="41"/>
      <c r="H9" s="41"/>
      <c r="I9" s="54"/>
      <c r="J9" s="5"/>
      <c r="K9" s="5"/>
      <c r="N9" s="5"/>
      <c r="O9" s="5"/>
      <c r="P9" s="5"/>
      <c r="Q9" s="5"/>
    </row>
    <row r="10" spans="1:17" ht="21" x14ac:dyDescent="0.35">
      <c r="A10" s="5"/>
      <c r="B10" s="51"/>
      <c r="C10" s="37"/>
      <c r="D10" s="38"/>
      <c r="E10" s="38"/>
      <c r="F10" s="36"/>
      <c r="G10" s="36"/>
      <c r="H10" s="41"/>
      <c r="I10" s="54"/>
      <c r="J10" s="5"/>
      <c r="K10" s="5"/>
      <c r="N10" s="5"/>
      <c r="O10" s="5"/>
      <c r="P10" s="5"/>
      <c r="Q10" s="5"/>
    </row>
    <row r="11" spans="1:17" ht="21" x14ac:dyDescent="0.35">
      <c r="A11" s="5"/>
      <c r="B11" s="51" t="s">
        <v>7</v>
      </c>
      <c r="C11" s="42">
        <v>9870000000</v>
      </c>
      <c r="D11" s="38"/>
      <c r="E11" s="38" t="s">
        <v>6</v>
      </c>
      <c r="F11" s="36"/>
      <c r="G11" s="41"/>
      <c r="H11" s="41"/>
      <c r="I11" s="54"/>
      <c r="J11" s="5"/>
      <c r="K11" s="5"/>
      <c r="N11" s="5"/>
      <c r="O11" s="5"/>
      <c r="P11" s="5"/>
      <c r="Q11" s="5"/>
    </row>
    <row r="12" spans="1:17" ht="21" x14ac:dyDescent="0.35">
      <c r="A12" s="5"/>
      <c r="B12" s="51" t="s">
        <v>21</v>
      </c>
      <c r="C12" s="42">
        <v>400000</v>
      </c>
      <c r="D12" s="38"/>
      <c r="E12" s="38" t="s">
        <v>8</v>
      </c>
      <c r="F12" s="36"/>
      <c r="G12" s="41"/>
      <c r="H12" s="41"/>
      <c r="I12" s="54"/>
      <c r="J12" s="5"/>
      <c r="K12" s="5"/>
      <c r="N12" s="5"/>
      <c r="O12" s="5"/>
      <c r="P12" s="5"/>
      <c r="Q12" s="5"/>
    </row>
    <row r="13" spans="1:17" ht="21" x14ac:dyDescent="0.35">
      <c r="A13" s="5"/>
      <c r="B13" s="51" t="s">
        <v>22</v>
      </c>
      <c r="C13" s="37">
        <v>139000</v>
      </c>
      <c r="D13" s="38"/>
      <c r="E13" s="38" t="s">
        <v>23</v>
      </c>
      <c r="F13" s="36"/>
      <c r="G13" s="41"/>
      <c r="H13" s="41"/>
      <c r="I13" s="54"/>
      <c r="J13" s="5"/>
      <c r="K13" s="5"/>
      <c r="N13" s="5"/>
      <c r="O13" s="5"/>
      <c r="P13" s="5"/>
      <c r="Q13" s="5"/>
    </row>
    <row r="14" spans="1:17" ht="21" x14ac:dyDescent="0.35">
      <c r="A14" s="5"/>
      <c r="B14" s="51"/>
      <c r="C14" s="38"/>
      <c r="D14" s="38"/>
      <c r="E14" s="38"/>
      <c r="F14" s="36"/>
      <c r="G14" s="41"/>
      <c r="H14" s="41"/>
      <c r="I14" s="54"/>
      <c r="J14" s="5"/>
      <c r="K14" s="5"/>
      <c r="N14" s="5"/>
      <c r="O14" s="5"/>
      <c r="P14" s="5"/>
      <c r="Q14" s="5"/>
    </row>
    <row r="15" spans="1:17" ht="21" x14ac:dyDescent="0.35">
      <c r="A15" s="5"/>
      <c r="B15" s="51" t="s">
        <v>96</v>
      </c>
      <c r="C15" s="44">
        <f>C3*C18</f>
        <v>8.7537993920972626E-2</v>
      </c>
      <c r="D15" s="38"/>
      <c r="E15" s="38" t="s">
        <v>104</v>
      </c>
      <c r="F15" s="36"/>
      <c r="G15" s="41"/>
      <c r="H15" s="41"/>
      <c r="I15" s="54"/>
      <c r="J15" s="5"/>
      <c r="K15" s="5"/>
      <c r="N15" s="5"/>
      <c r="O15" s="5"/>
      <c r="P15" s="5"/>
      <c r="Q15" s="5"/>
    </row>
    <row r="16" spans="1:17" ht="21" x14ac:dyDescent="0.35">
      <c r="A16" s="5"/>
      <c r="B16" s="51" t="s">
        <v>97</v>
      </c>
      <c r="C16" s="37">
        <v>1</v>
      </c>
      <c r="D16" s="38"/>
      <c r="E16" s="38" t="s">
        <v>103</v>
      </c>
      <c r="F16" s="36"/>
      <c r="G16" s="41"/>
      <c r="H16" s="41"/>
      <c r="I16" s="55"/>
      <c r="K16" s="5"/>
      <c r="N16" s="5"/>
      <c r="O16" s="5"/>
      <c r="P16" s="5"/>
      <c r="Q16" s="5"/>
    </row>
    <row r="17" spans="1:17" ht="21" x14ac:dyDescent="0.35">
      <c r="A17" s="5"/>
      <c r="B17" s="56" t="s">
        <v>2</v>
      </c>
      <c r="C17" s="45">
        <f>C16/C3</f>
        <v>4.6296296296296303E-4</v>
      </c>
      <c r="D17" s="38"/>
      <c r="E17" s="38" t="s">
        <v>12</v>
      </c>
      <c r="F17" s="36"/>
      <c r="G17" s="36"/>
      <c r="H17" s="41"/>
      <c r="I17" s="55"/>
      <c r="K17" s="5"/>
      <c r="N17" s="5"/>
      <c r="O17" s="5"/>
      <c r="P17" s="5"/>
      <c r="Q17" s="5"/>
    </row>
    <row r="18" spans="1:17" ht="21" x14ac:dyDescent="0.35">
      <c r="A18" s="5"/>
      <c r="B18" s="57" t="s">
        <v>87</v>
      </c>
      <c r="C18" s="45">
        <f>C12/C11</f>
        <v>4.0526849037487334E-5</v>
      </c>
      <c r="D18" s="38"/>
      <c r="E18" s="38" t="s">
        <v>11</v>
      </c>
      <c r="F18" s="36"/>
      <c r="G18" s="41"/>
      <c r="H18" s="41"/>
      <c r="I18" s="55"/>
      <c r="K18" s="5"/>
      <c r="N18" s="5"/>
      <c r="O18" s="5"/>
      <c r="P18" s="5"/>
      <c r="Q18" s="5"/>
    </row>
    <row r="19" spans="1:17" ht="21" x14ac:dyDescent="0.35">
      <c r="A19" s="5"/>
      <c r="B19" s="57" t="s">
        <v>88</v>
      </c>
      <c r="C19" s="37">
        <f>IF(C7 &lt; 0.8, C17/C18, 1)</f>
        <v>1</v>
      </c>
      <c r="D19" s="38"/>
      <c r="E19" s="38" t="s">
        <v>10</v>
      </c>
      <c r="F19" s="36"/>
      <c r="G19" s="41"/>
      <c r="H19" s="41"/>
      <c r="I19" s="54"/>
      <c r="J19" s="5"/>
      <c r="K19" s="5"/>
      <c r="N19" s="5"/>
      <c r="O19" s="5"/>
      <c r="P19" s="5"/>
      <c r="Q19" s="5"/>
    </row>
    <row r="20" spans="1:17" ht="21" x14ac:dyDescent="0.35">
      <c r="A20" s="5"/>
      <c r="B20" s="51"/>
      <c r="C20" s="37"/>
      <c r="D20" s="38"/>
      <c r="E20" s="38"/>
      <c r="F20" s="36"/>
      <c r="G20" s="41" t="s">
        <v>93</v>
      </c>
      <c r="H20" s="41"/>
      <c r="I20" s="54"/>
      <c r="J20" s="5"/>
      <c r="K20" s="5"/>
      <c r="N20" s="5"/>
      <c r="O20" s="5"/>
      <c r="P20" s="5"/>
      <c r="Q20" s="5"/>
    </row>
    <row r="21" spans="1:17" ht="21" x14ac:dyDescent="0.35">
      <c r="A21" s="5"/>
      <c r="B21" s="51"/>
      <c r="C21" s="37"/>
      <c r="D21" s="38"/>
      <c r="E21" s="38"/>
      <c r="F21" s="36"/>
      <c r="G21" s="43">
        <f>C19*G8</f>
        <v>309.86764237060783</v>
      </c>
      <c r="H21" s="41"/>
      <c r="I21" s="54"/>
      <c r="J21" s="5"/>
      <c r="K21" s="5"/>
      <c r="N21" s="5"/>
      <c r="O21" s="5"/>
      <c r="P21" s="5"/>
      <c r="Q21" s="5"/>
    </row>
    <row r="22" spans="1:17" ht="21" x14ac:dyDescent="0.35">
      <c r="A22" s="5"/>
      <c r="B22" s="51" t="s">
        <v>14</v>
      </c>
      <c r="C22" s="39">
        <v>4.4999999999999998E-2</v>
      </c>
      <c r="D22" s="38"/>
      <c r="E22" s="38" t="s">
        <v>15</v>
      </c>
      <c r="F22" s="36"/>
      <c r="G22" s="41"/>
      <c r="H22" s="41"/>
      <c r="I22" s="54"/>
      <c r="J22" s="5"/>
      <c r="K22" s="5"/>
      <c r="N22" s="5"/>
      <c r="O22" s="5"/>
      <c r="P22" s="5"/>
      <c r="Q22" s="5"/>
    </row>
    <row r="23" spans="1:17" ht="21" x14ac:dyDescent="0.35">
      <c r="A23" s="5"/>
      <c r="B23" s="57" t="s">
        <v>13</v>
      </c>
      <c r="C23" s="37">
        <f>C4*(C8-C9) / 1000000</f>
        <v>39.9</v>
      </c>
      <c r="D23" s="38" t="s">
        <v>5</v>
      </c>
      <c r="E23" s="38" t="s">
        <v>28</v>
      </c>
      <c r="F23" s="36"/>
      <c r="G23" s="41"/>
      <c r="H23" s="41"/>
      <c r="I23" s="54"/>
      <c r="J23" s="5"/>
      <c r="K23" s="5"/>
      <c r="N23" s="5"/>
      <c r="O23" s="5"/>
      <c r="P23" s="5"/>
      <c r="Q23" s="5"/>
    </row>
    <row r="24" spans="1:17" ht="21" x14ac:dyDescent="0.35">
      <c r="A24" s="5"/>
      <c r="B24" s="51"/>
      <c r="C24" s="37"/>
      <c r="D24" s="38"/>
      <c r="E24" s="38"/>
      <c r="F24" s="36"/>
      <c r="G24" s="41"/>
      <c r="H24" s="41"/>
      <c r="I24" s="54"/>
      <c r="J24" s="5"/>
      <c r="K24" s="5"/>
      <c r="N24" s="5"/>
      <c r="O24" s="5"/>
      <c r="P24" s="5"/>
      <c r="Q24" s="5"/>
    </row>
    <row r="25" spans="1:17" ht="21" x14ac:dyDescent="0.35">
      <c r="A25" s="5"/>
      <c r="B25" s="57" t="s">
        <v>89</v>
      </c>
      <c r="C25" s="37">
        <v>0.3</v>
      </c>
      <c r="D25" s="38"/>
      <c r="E25" s="38"/>
      <c r="F25" s="36"/>
      <c r="G25" s="41"/>
      <c r="H25" s="41"/>
      <c r="I25" s="54"/>
      <c r="J25" s="5"/>
      <c r="K25" s="5"/>
      <c r="N25" s="5"/>
      <c r="O25" s="5"/>
      <c r="P25" s="5"/>
      <c r="Q25" s="5"/>
    </row>
    <row r="26" spans="1:17" ht="21" x14ac:dyDescent="0.35">
      <c r="A26" s="5"/>
      <c r="B26" s="57" t="s">
        <v>16</v>
      </c>
      <c r="C26" s="46">
        <f>C12/C9</f>
        <v>1.2618296529968454E-5</v>
      </c>
      <c r="D26" s="38"/>
      <c r="E26" s="38" t="s">
        <v>18</v>
      </c>
      <c r="F26" s="36"/>
      <c r="G26" s="47" t="s">
        <v>99</v>
      </c>
      <c r="H26" s="40"/>
      <c r="I26" s="58"/>
      <c r="J26" s="5"/>
      <c r="K26" s="5"/>
      <c r="N26" s="5"/>
      <c r="O26" s="5"/>
      <c r="P26" s="5"/>
      <c r="Q26" s="5"/>
    </row>
    <row r="27" spans="1:17" ht="21" x14ac:dyDescent="0.35">
      <c r="A27" s="5"/>
      <c r="B27" s="57" t="s">
        <v>90</v>
      </c>
      <c r="C27" s="48">
        <f>1/C6</f>
        <v>6.6666666666666671E-3</v>
      </c>
      <c r="D27" s="38"/>
      <c r="E27" s="38" t="s">
        <v>20</v>
      </c>
      <c r="F27" s="36"/>
      <c r="G27" s="36" t="s">
        <v>100</v>
      </c>
      <c r="H27" s="40">
        <f>IF(G21-340 &gt; 0, G21-340, 0)</f>
        <v>0</v>
      </c>
      <c r="I27" s="50"/>
      <c r="J27" s="5"/>
      <c r="K27" s="5"/>
      <c r="N27" s="5"/>
      <c r="O27" s="5"/>
      <c r="P27" s="5"/>
      <c r="Q27" s="5"/>
    </row>
    <row r="28" spans="1:17" ht="21.75" thickBot="1" x14ac:dyDescent="0.4">
      <c r="A28" s="5"/>
      <c r="B28" s="59" t="s">
        <v>17</v>
      </c>
      <c r="C28" s="60">
        <f>C13/C9</f>
        <v>4.3848580441640381E-6</v>
      </c>
      <c r="D28" s="61"/>
      <c r="E28" s="61" t="s">
        <v>25</v>
      </c>
      <c r="F28" s="62"/>
      <c r="G28" s="62" t="s">
        <v>101</v>
      </c>
      <c r="H28" s="63">
        <f>H27*0.98</f>
        <v>0</v>
      </c>
      <c r="I28" s="64" t="s">
        <v>105</v>
      </c>
      <c r="J28" s="5"/>
      <c r="K28" s="5"/>
      <c r="N28" s="5"/>
      <c r="O28" s="5"/>
      <c r="P28" s="5"/>
      <c r="Q28" s="5"/>
    </row>
    <row r="29" spans="1:17" ht="21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N29" s="5"/>
      <c r="O29" s="5"/>
      <c r="P29" s="5"/>
      <c r="Q29" s="5"/>
    </row>
    <row r="30" spans="1:17" ht="21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N30" s="5"/>
      <c r="O30" s="5"/>
      <c r="P30" s="5"/>
      <c r="Q30" s="5"/>
    </row>
    <row r="31" spans="1:17" ht="21" x14ac:dyDescent="0.35">
      <c r="A31" s="5"/>
      <c r="F31" s="5"/>
      <c r="G31" s="5"/>
      <c r="H31" s="5"/>
      <c r="I31" s="35" t="s">
        <v>112</v>
      </c>
      <c r="J31" s="35"/>
      <c r="K31" s="5"/>
      <c r="L31" s="5"/>
      <c r="N31" s="5"/>
      <c r="O31" s="5"/>
      <c r="P31" s="5"/>
      <c r="Q31" s="5"/>
    </row>
    <row r="32" spans="1:17" ht="21" x14ac:dyDescent="0.35">
      <c r="A32" s="5"/>
      <c r="F32" s="5"/>
      <c r="G32" s="5"/>
      <c r="H32" s="5"/>
      <c r="I32" s="34" t="s">
        <v>114</v>
      </c>
      <c r="J32" s="34" t="s">
        <v>113</v>
      </c>
      <c r="K32" s="5"/>
      <c r="L32" s="5"/>
      <c r="M32" s="5"/>
      <c r="N32" s="5"/>
      <c r="O32" s="5"/>
      <c r="P32" s="5"/>
      <c r="Q32" s="5"/>
    </row>
    <row r="33" spans="1:17" ht="21" x14ac:dyDescent="0.35">
      <c r="A33" s="5"/>
      <c r="F33" s="5"/>
      <c r="G33" s="5"/>
      <c r="H33" s="5"/>
      <c r="I33" s="34" t="s">
        <v>116</v>
      </c>
      <c r="J33" s="34" t="s">
        <v>115</v>
      </c>
      <c r="K33" s="5"/>
      <c r="L33" s="5"/>
      <c r="M33" s="5"/>
      <c r="N33" s="5"/>
      <c r="O33" s="5"/>
      <c r="P33" s="5"/>
      <c r="Q33" s="5"/>
    </row>
    <row r="34" spans="1:17" ht="21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2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2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1:17" ht="2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21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21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21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2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21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21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</sheetData>
  <mergeCells count="1">
    <mergeCell ref="B1:I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618A-0AFC-46B1-A1AB-6409DE6BA868}">
  <dimension ref="B7:AE149"/>
  <sheetViews>
    <sheetView topLeftCell="A5" zoomScale="80" zoomScaleNormal="80" workbookViewId="0">
      <selection activeCell="C24" sqref="C24"/>
    </sheetView>
  </sheetViews>
  <sheetFormatPr defaultRowHeight="15" x14ac:dyDescent="0.25"/>
  <cols>
    <col min="2" max="2" width="31" bestFit="1" customWidth="1"/>
    <col min="3" max="3" width="26.85546875" bestFit="1" customWidth="1"/>
    <col min="4" max="4" width="3.85546875" bestFit="1" customWidth="1"/>
    <col min="5" max="5" width="42" bestFit="1" customWidth="1"/>
    <col min="6" max="6" width="3.85546875" bestFit="1" customWidth="1"/>
    <col min="7" max="7" width="36.28515625" bestFit="1" customWidth="1"/>
    <col min="8" max="8" width="30.85546875" bestFit="1" customWidth="1"/>
    <col min="9" max="9" width="48.28515625" bestFit="1" customWidth="1"/>
    <col min="10" max="10" width="30.85546875" bestFit="1" customWidth="1"/>
    <col min="26" max="26" width="17.5703125" bestFit="1" customWidth="1"/>
    <col min="27" max="27" width="29.5703125" bestFit="1" customWidth="1"/>
    <col min="29" max="29" width="14.7109375" bestFit="1" customWidth="1"/>
    <col min="30" max="30" width="10.140625" bestFit="1" customWidth="1"/>
  </cols>
  <sheetData>
    <row r="7" spans="2:31" ht="21" x14ac:dyDescent="0.35">
      <c r="B7" s="69" t="s">
        <v>30</v>
      </c>
      <c r="C7" s="69"/>
      <c r="D7" s="69"/>
      <c r="E7" s="69"/>
      <c r="F7" s="69"/>
      <c r="G7" s="69"/>
      <c r="H7" s="69"/>
      <c r="I7" s="69"/>
      <c r="J7" s="5"/>
    </row>
    <row r="8" spans="2:31" ht="21" x14ac:dyDescent="0.35">
      <c r="B8" s="5" t="s">
        <v>102</v>
      </c>
      <c r="C8" s="5"/>
      <c r="D8" s="5"/>
      <c r="E8" s="6" t="s">
        <v>9</v>
      </c>
      <c r="F8" s="5"/>
      <c r="G8" s="5"/>
      <c r="H8" s="5"/>
      <c r="I8" s="5"/>
      <c r="J8" s="5"/>
    </row>
    <row r="9" spans="2:31" ht="21" x14ac:dyDescent="0.35">
      <c r="B9" s="7" t="s">
        <v>94</v>
      </c>
      <c r="C9" s="6">
        <f>21600 * (1-C13)</f>
        <v>2159.9999999999995</v>
      </c>
      <c r="D9" s="7"/>
      <c r="E9" s="7" t="s">
        <v>95</v>
      </c>
      <c r="F9" s="5"/>
      <c r="G9" s="5"/>
      <c r="H9" s="5"/>
      <c r="I9" s="5"/>
      <c r="J9" s="5"/>
    </row>
    <row r="10" spans="2:31" ht="21" x14ac:dyDescent="0.35">
      <c r="B10" s="7" t="s">
        <v>24</v>
      </c>
      <c r="C10" s="8">
        <v>3.0000000000000001E-3</v>
      </c>
      <c r="D10" s="7"/>
      <c r="E10" s="7"/>
      <c r="F10" s="5"/>
      <c r="G10" s="9" t="s">
        <v>91</v>
      </c>
      <c r="H10" s="9" t="s">
        <v>29</v>
      </c>
      <c r="I10" s="4" t="s">
        <v>98</v>
      </c>
      <c r="J10" s="5"/>
    </row>
    <row r="11" spans="2:31" ht="21" x14ac:dyDescent="0.35">
      <c r="B11" s="7" t="s">
        <v>85</v>
      </c>
      <c r="C11" s="6">
        <v>0.2</v>
      </c>
      <c r="D11" s="7"/>
      <c r="E11" s="7"/>
      <c r="F11" s="5"/>
      <c r="G11" s="10">
        <f>C14-C15</f>
        <v>13261000000</v>
      </c>
      <c r="H11" s="10">
        <f>G11*C10</f>
        <v>39783000</v>
      </c>
      <c r="I11" s="11">
        <f>H11*(1-C11)</f>
        <v>31826400</v>
      </c>
      <c r="J11" s="5"/>
    </row>
    <row r="12" spans="2:31" ht="21" x14ac:dyDescent="0.35">
      <c r="B12" s="7" t="s">
        <v>19</v>
      </c>
      <c r="C12" s="6">
        <v>150</v>
      </c>
      <c r="D12" s="7"/>
      <c r="E12" s="7"/>
      <c r="F12" s="5"/>
      <c r="G12" s="10"/>
      <c r="H12" s="10"/>
      <c r="I12" s="10"/>
      <c r="J12" s="5"/>
    </row>
    <row r="13" spans="2:31" ht="21" x14ac:dyDescent="0.35">
      <c r="B13" s="7" t="s">
        <v>1</v>
      </c>
      <c r="C13" s="6">
        <v>0.9</v>
      </c>
      <c r="D13" s="7"/>
      <c r="E13" s="7" t="s">
        <v>3</v>
      </c>
      <c r="F13" s="5"/>
      <c r="G13" s="10" t="s">
        <v>92</v>
      </c>
      <c r="H13" s="10"/>
      <c r="I13" s="10"/>
      <c r="J13" s="5"/>
      <c r="Z13" s="68" t="s">
        <v>31</v>
      </c>
      <c r="AA13" s="68"/>
      <c r="AB13" s="68"/>
      <c r="AC13" s="68"/>
      <c r="AD13" s="68"/>
      <c r="AE13" s="22"/>
    </row>
    <row r="14" spans="2:31" ht="23.25" x14ac:dyDescent="0.35">
      <c r="B14" s="7" t="s">
        <v>26</v>
      </c>
      <c r="C14" s="12">
        <v>45000000000</v>
      </c>
      <c r="D14" s="7"/>
      <c r="E14" s="7" t="s">
        <v>27</v>
      </c>
      <c r="F14" s="5"/>
      <c r="G14" s="13">
        <f>IF(C22 &gt; 0, (I11/(1+C31)) * (C32 + (C34 * C31) * (C32 - (C34 * ((C33 - C32)/C33)))/C33), 0)</f>
        <v>4065.7897829639805</v>
      </c>
      <c r="H14" s="10"/>
      <c r="I14" s="10"/>
      <c r="J14" s="5"/>
      <c r="Z14" s="27" t="s">
        <v>111</v>
      </c>
      <c r="AA14" s="28">
        <v>0.8</v>
      </c>
      <c r="AB14" s="22"/>
      <c r="AC14" s="24"/>
      <c r="AD14" s="5"/>
      <c r="AE14" s="22"/>
    </row>
    <row r="15" spans="2:31" ht="23.25" x14ac:dyDescent="0.35">
      <c r="B15" s="7" t="s">
        <v>0</v>
      </c>
      <c r="C15" s="12">
        <f>31700000000 + 39000000</f>
        <v>31739000000</v>
      </c>
      <c r="D15" s="7"/>
      <c r="E15" s="7" t="s">
        <v>4</v>
      </c>
      <c r="F15" s="5"/>
      <c r="G15" s="10"/>
      <c r="H15" s="10"/>
      <c r="I15" s="10"/>
      <c r="J15" s="5"/>
      <c r="Z15" s="27" t="s">
        <v>106</v>
      </c>
      <c r="AA15" s="28">
        <v>4260000</v>
      </c>
      <c r="AB15" s="22"/>
      <c r="AC15" s="24"/>
      <c r="AD15" s="5"/>
      <c r="AE15" s="22"/>
    </row>
    <row r="16" spans="2:31" ht="23.25" x14ac:dyDescent="0.35">
      <c r="B16" s="7"/>
      <c r="C16" s="6"/>
      <c r="D16" s="7"/>
      <c r="E16" s="7"/>
      <c r="F16" s="5"/>
      <c r="G16" s="5"/>
      <c r="H16" s="10"/>
      <c r="I16" s="10"/>
      <c r="J16" s="5"/>
      <c r="Z16" s="27" t="s">
        <v>110</v>
      </c>
      <c r="AA16" s="28">
        <v>14000000000</v>
      </c>
      <c r="AB16" s="22"/>
      <c r="AC16" s="24"/>
      <c r="AD16" s="5"/>
      <c r="AE16" s="22"/>
    </row>
    <row r="17" spans="2:31" ht="23.25" x14ac:dyDescent="0.35">
      <c r="B17" s="7" t="s">
        <v>7</v>
      </c>
      <c r="C17" s="12">
        <v>14000000000</v>
      </c>
      <c r="D17" s="7"/>
      <c r="E17" s="7" t="s">
        <v>6</v>
      </c>
      <c r="F17" s="5"/>
      <c r="G17" s="10"/>
      <c r="H17" s="10"/>
      <c r="I17" s="10"/>
      <c r="J17" s="5"/>
      <c r="Z17" s="27" t="s">
        <v>107</v>
      </c>
      <c r="AA17" s="28">
        <f>21600*(1-AA14)</f>
        <v>4319.9999999999991</v>
      </c>
      <c r="AB17" s="22"/>
      <c r="AC17" s="24"/>
      <c r="AD17" s="5"/>
      <c r="AE17" s="22"/>
    </row>
    <row r="18" spans="2:31" ht="23.25" x14ac:dyDescent="0.35">
      <c r="B18" s="7" t="s">
        <v>21</v>
      </c>
      <c r="C18" s="12">
        <v>5270000</v>
      </c>
      <c r="D18" s="7"/>
      <c r="E18" s="7" t="s">
        <v>8</v>
      </c>
      <c r="F18" s="5"/>
      <c r="G18" s="10"/>
      <c r="H18" s="10"/>
      <c r="I18" s="10"/>
      <c r="J18" s="5"/>
      <c r="Z18" s="27"/>
      <c r="AA18" s="28"/>
      <c r="AB18" s="22"/>
      <c r="AC18" s="24"/>
      <c r="AD18" s="5"/>
      <c r="AE18" s="22"/>
    </row>
    <row r="19" spans="2:31" ht="23.25" x14ac:dyDescent="0.35">
      <c r="B19" s="7" t="s">
        <v>22</v>
      </c>
      <c r="C19" s="6">
        <v>139000</v>
      </c>
      <c r="D19" s="7"/>
      <c r="E19" s="7" t="s">
        <v>23</v>
      </c>
      <c r="F19" s="5"/>
      <c r="G19" s="10"/>
      <c r="H19" s="10"/>
      <c r="I19" s="10"/>
      <c r="J19" s="5"/>
      <c r="Z19" s="27" t="s">
        <v>108</v>
      </c>
      <c r="AA19" s="29">
        <f>AA15/AA16</f>
        <v>3.0428571428571429E-4</v>
      </c>
      <c r="AB19" s="22"/>
      <c r="AC19" s="24"/>
      <c r="AD19" s="5"/>
      <c r="AE19" s="22"/>
    </row>
    <row r="20" spans="2:31" ht="21" x14ac:dyDescent="0.35">
      <c r="B20" s="7"/>
      <c r="C20" s="7"/>
      <c r="D20" s="7"/>
      <c r="E20" s="7"/>
      <c r="F20" s="5"/>
      <c r="G20" s="10"/>
      <c r="H20" s="10"/>
      <c r="I20" s="10"/>
      <c r="J20" s="5"/>
      <c r="Z20" s="22"/>
      <c r="AA20" s="23"/>
      <c r="AB20" s="22"/>
      <c r="AC20" s="24"/>
      <c r="AD20" s="9" t="s">
        <v>109</v>
      </c>
      <c r="AE20" s="22"/>
    </row>
    <row r="21" spans="2:31" ht="21" x14ac:dyDescent="0.35">
      <c r="B21" s="7" t="s">
        <v>96</v>
      </c>
      <c r="C21" s="14">
        <f>C9*C24</f>
        <v>0.81308571428571419</v>
      </c>
      <c r="D21" s="7"/>
      <c r="E21" s="7" t="s">
        <v>104</v>
      </c>
      <c r="F21" s="5"/>
      <c r="G21" s="10"/>
      <c r="H21" s="10"/>
      <c r="I21" s="10"/>
      <c r="J21" s="5"/>
      <c r="Z21" s="22"/>
      <c r="AA21" s="23"/>
      <c r="AB21" s="22">
        <v>0</v>
      </c>
      <c r="AC21" s="24">
        <f>_xlfn.BINOM.DIST(AB21,$AA$17,$AA$19,FALSE)</f>
        <v>0.26863277298773236</v>
      </c>
      <c r="AD21" s="25">
        <f>AC21*100</f>
        <v>26.863277298773237</v>
      </c>
      <c r="AE21" s="5"/>
    </row>
    <row r="22" spans="2:31" ht="21" x14ac:dyDescent="0.35">
      <c r="B22" s="7" t="s">
        <v>97</v>
      </c>
      <c r="C22" s="6">
        <v>1</v>
      </c>
      <c r="D22" s="7"/>
      <c r="E22" s="7" t="s">
        <v>103</v>
      </c>
      <c r="F22" s="5"/>
      <c r="G22" s="10"/>
      <c r="H22" s="10"/>
      <c r="I22" s="10"/>
      <c r="J22" s="5"/>
      <c r="Z22" s="22"/>
      <c r="AA22" s="23"/>
      <c r="AB22" s="22">
        <v>1</v>
      </c>
      <c r="AC22" s="24">
        <f t="shared" ref="AC22:AC85" si="0">_xlfn.BINOM.DIST(AB22,$AA$17,$AA$19,FALSE)</f>
        <v>0.35314733427706629</v>
      </c>
      <c r="AD22" s="26">
        <f t="shared" ref="AD22:AD85" si="1">AC22*100</f>
        <v>35.314733427706628</v>
      </c>
      <c r="AE22" s="22"/>
    </row>
    <row r="23" spans="2:31" ht="21" x14ac:dyDescent="0.35">
      <c r="B23" s="15" t="s">
        <v>2</v>
      </c>
      <c r="C23" s="16">
        <f>C22/C9</f>
        <v>4.6296296296296303E-4</v>
      </c>
      <c r="D23" s="7"/>
      <c r="E23" s="7" t="s">
        <v>12</v>
      </c>
      <c r="F23" s="5"/>
      <c r="G23" s="5"/>
      <c r="H23" s="10"/>
      <c r="I23" s="10"/>
      <c r="J23" s="5"/>
      <c r="Z23" s="22"/>
      <c r="AA23" s="23"/>
      <c r="AB23" s="22">
        <v>2</v>
      </c>
      <c r="AC23" s="24">
        <f t="shared" si="0"/>
        <v>0.23207176636889745</v>
      </c>
      <c r="AD23" s="26">
        <f t="shared" si="1"/>
        <v>23.207176636889745</v>
      </c>
      <c r="AE23" s="22"/>
    </row>
    <row r="24" spans="2:31" ht="21" x14ac:dyDescent="0.35">
      <c r="B24" s="17" t="s">
        <v>87</v>
      </c>
      <c r="C24" s="16">
        <f>C18/C17</f>
        <v>3.7642857142857145E-4</v>
      </c>
      <c r="D24" s="7"/>
      <c r="E24" s="7" t="s">
        <v>11</v>
      </c>
      <c r="F24" s="5"/>
      <c r="G24" s="10"/>
      <c r="H24" s="10"/>
      <c r="I24" s="10"/>
      <c r="J24" s="5"/>
      <c r="Z24" s="22"/>
      <c r="AA24" s="23"/>
      <c r="AB24" s="22">
        <v>3</v>
      </c>
      <c r="AC24" s="24">
        <f t="shared" si="0"/>
        <v>0.10164753116938675</v>
      </c>
      <c r="AD24" s="26">
        <f t="shared" si="1"/>
        <v>10.164753116938675</v>
      </c>
      <c r="AE24" s="22"/>
    </row>
    <row r="25" spans="2:31" ht="21" x14ac:dyDescent="0.35">
      <c r="B25" s="17" t="s">
        <v>88</v>
      </c>
      <c r="C25" s="6">
        <f>IF(C13 &lt; 0.8, C23/C24, 1)</f>
        <v>1</v>
      </c>
      <c r="D25" s="7"/>
      <c r="E25" s="7" t="s">
        <v>10</v>
      </c>
      <c r="F25" s="5"/>
      <c r="G25" s="10"/>
      <c r="H25" s="10"/>
      <c r="I25" s="10"/>
      <c r="J25" s="5"/>
      <c r="Z25" s="22"/>
      <c r="AA25" s="23"/>
      <c r="AB25" s="22">
        <v>4</v>
      </c>
      <c r="AC25" s="24">
        <f t="shared" si="0"/>
        <v>3.338351119135774E-2</v>
      </c>
      <c r="AD25" s="26">
        <f t="shared" si="1"/>
        <v>3.338351119135774</v>
      </c>
      <c r="AE25" s="22"/>
    </row>
    <row r="26" spans="2:31" ht="21" x14ac:dyDescent="0.35">
      <c r="B26" s="7"/>
      <c r="C26" s="6"/>
      <c r="D26" s="7"/>
      <c r="E26" s="7"/>
      <c r="F26" s="5"/>
      <c r="G26" s="10" t="s">
        <v>93</v>
      </c>
      <c r="H26" s="10"/>
      <c r="I26" s="10"/>
      <c r="J26" s="5"/>
      <c r="Z26" s="22"/>
      <c r="AA26" s="23"/>
      <c r="AB26" s="22">
        <v>5</v>
      </c>
      <c r="AC26" s="24">
        <f t="shared" si="0"/>
        <v>8.7691306693096476E-3</v>
      </c>
      <c r="AD26" s="26">
        <f t="shared" si="1"/>
        <v>0.87691306693096471</v>
      </c>
      <c r="AE26" s="22"/>
    </row>
    <row r="27" spans="2:31" ht="21" x14ac:dyDescent="0.35">
      <c r="B27" s="7"/>
      <c r="C27" s="6"/>
      <c r="D27" s="7"/>
      <c r="E27" s="7"/>
      <c r="F27" s="5"/>
      <c r="G27" s="13">
        <f>C25*G14</f>
        <v>4065.7897829639805</v>
      </c>
      <c r="H27" s="10"/>
      <c r="I27" s="10"/>
      <c r="J27" s="5"/>
      <c r="Z27" s="22"/>
      <c r="AA27" s="23"/>
      <c r="AB27" s="22">
        <v>6</v>
      </c>
      <c r="AC27" s="24">
        <f t="shared" si="0"/>
        <v>1.9191068919725087E-3</v>
      </c>
      <c r="AD27" s="26">
        <f t="shared" si="1"/>
        <v>0.19191068919725088</v>
      </c>
      <c r="AE27" s="22"/>
    </row>
    <row r="28" spans="2:31" ht="21" x14ac:dyDescent="0.35">
      <c r="B28" s="7" t="s">
        <v>14</v>
      </c>
      <c r="C28" s="8">
        <v>4.4999999999999998E-2</v>
      </c>
      <c r="D28" s="7"/>
      <c r="E28" s="7" t="s">
        <v>15</v>
      </c>
      <c r="F28" s="5"/>
      <c r="G28" s="10"/>
      <c r="H28" s="10"/>
      <c r="I28" s="10"/>
      <c r="J28" s="5"/>
      <c r="Z28" s="22"/>
      <c r="AA28" s="23"/>
      <c r="AB28" s="22">
        <v>7</v>
      </c>
      <c r="AC28" s="24">
        <f t="shared" si="0"/>
        <v>3.599103338059581E-4</v>
      </c>
      <c r="AD28" s="26">
        <f t="shared" si="1"/>
        <v>3.599103338059581E-2</v>
      </c>
      <c r="AE28" s="22"/>
    </row>
    <row r="29" spans="2:31" ht="21" x14ac:dyDescent="0.35">
      <c r="B29" s="17" t="s">
        <v>13</v>
      </c>
      <c r="C29" s="6">
        <f>C10*(C14-C15) / 1000000</f>
        <v>39.783000000000001</v>
      </c>
      <c r="D29" s="7" t="s">
        <v>5</v>
      </c>
      <c r="E29" s="7" t="s">
        <v>28</v>
      </c>
      <c r="F29" s="5"/>
      <c r="G29" s="10"/>
      <c r="H29" s="10"/>
      <c r="I29" s="10"/>
      <c r="J29" s="5"/>
      <c r="Z29" s="22"/>
      <c r="AA29" s="23"/>
      <c r="AB29" s="22">
        <v>8</v>
      </c>
      <c r="AC29" s="24">
        <f t="shared" si="0"/>
        <v>5.9046860963779901E-5</v>
      </c>
      <c r="AD29" s="26">
        <f t="shared" si="1"/>
        <v>5.9046860963779899E-3</v>
      </c>
      <c r="AE29" s="22"/>
    </row>
    <row r="30" spans="2:31" ht="21" x14ac:dyDescent="0.35">
      <c r="B30" s="7"/>
      <c r="C30" s="6"/>
      <c r="D30" s="7"/>
      <c r="E30" s="7"/>
      <c r="F30" s="5"/>
      <c r="G30" s="10"/>
      <c r="H30" s="10"/>
      <c r="I30" s="10"/>
      <c r="J30" s="5"/>
      <c r="Z30" s="22"/>
      <c r="AA30" s="23"/>
      <c r="AB30" s="22">
        <v>9</v>
      </c>
      <c r="AC30" s="24">
        <f t="shared" si="0"/>
        <v>8.6088682464115141E-6</v>
      </c>
      <c r="AD30" s="26">
        <f t="shared" si="1"/>
        <v>8.6088682464115142E-4</v>
      </c>
      <c r="AE30" s="22"/>
    </row>
    <row r="31" spans="2:31" ht="21" x14ac:dyDescent="0.35">
      <c r="B31" s="17" t="s">
        <v>89</v>
      </c>
      <c r="C31" s="6">
        <v>0.3</v>
      </c>
      <c r="D31" s="7"/>
      <c r="E31" s="7"/>
      <c r="F31" s="5"/>
      <c r="G31" s="10"/>
      <c r="H31" s="10"/>
      <c r="I31" s="10"/>
      <c r="J31" s="5"/>
      <c r="Z31" s="22"/>
      <c r="AA31" s="23"/>
      <c r="AB31" s="22">
        <v>10</v>
      </c>
      <c r="AC31" s="24">
        <f t="shared" si="0"/>
        <v>1.1293721255543733E-6</v>
      </c>
      <c r="AD31" s="26">
        <f t="shared" si="1"/>
        <v>1.1293721255543733E-4</v>
      </c>
      <c r="AE31" s="22"/>
    </row>
    <row r="32" spans="2:31" ht="21" x14ac:dyDescent="0.35">
      <c r="B32" s="17" t="s">
        <v>16</v>
      </c>
      <c r="C32" s="18">
        <f>C18/C15</f>
        <v>1.6604177825388323E-4</v>
      </c>
      <c r="D32" s="7"/>
      <c r="E32" s="7" t="s">
        <v>18</v>
      </c>
      <c r="F32" s="5"/>
      <c r="G32" s="19" t="s">
        <v>99</v>
      </c>
      <c r="H32" s="9"/>
      <c r="I32" s="9"/>
      <c r="J32" s="5"/>
      <c r="Z32" s="22"/>
      <c r="AA32" s="23"/>
      <c r="AB32" s="22">
        <v>11</v>
      </c>
      <c r="AC32" s="24">
        <f t="shared" si="0"/>
        <v>1.3465875865343704E-7</v>
      </c>
      <c r="AD32" s="26">
        <f t="shared" si="1"/>
        <v>1.3465875865343703E-5</v>
      </c>
      <c r="AE32" s="22"/>
    </row>
    <row r="33" spans="2:31" ht="21" x14ac:dyDescent="0.35">
      <c r="B33" s="17" t="s">
        <v>90</v>
      </c>
      <c r="C33" s="33">
        <f>1/C12</f>
        <v>6.6666666666666671E-3</v>
      </c>
      <c r="D33" s="7"/>
      <c r="E33" s="7" t="s">
        <v>20</v>
      </c>
      <c r="F33" s="5"/>
      <c r="G33" s="5" t="s">
        <v>100</v>
      </c>
      <c r="H33" s="9">
        <f>IF(G27-340 &gt; 0, G27-340, 0)</f>
        <v>3725.7897829639805</v>
      </c>
      <c r="I33" s="5"/>
      <c r="J33" s="5"/>
      <c r="Z33" s="22"/>
      <c r="AA33" s="23"/>
      <c r="AB33" s="22">
        <v>12</v>
      </c>
      <c r="AC33" s="24">
        <f t="shared" si="0"/>
        <v>1.4714407809736893E-8</v>
      </c>
      <c r="AD33" s="26">
        <f t="shared" si="1"/>
        <v>1.4714407809736893E-6</v>
      </c>
      <c r="AE33" s="22"/>
    </row>
    <row r="34" spans="2:31" ht="21" x14ac:dyDescent="0.35">
      <c r="B34" s="17" t="s">
        <v>17</v>
      </c>
      <c r="C34" s="20">
        <f>C19/C15</f>
        <v>4.3794700526166548E-6</v>
      </c>
      <c r="D34" s="7"/>
      <c r="E34" s="7" t="s">
        <v>25</v>
      </c>
      <c r="F34" s="5"/>
      <c r="G34" s="5" t="s">
        <v>101</v>
      </c>
      <c r="H34" s="21">
        <f>H33*0.98</f>
        <v>3651.2739873047008</v>
      </c>
      <c r="I34" s="5" t="s">
        <v>105</v>
      </c>
      <c r="J34" s="5"/>
      <c r="Z34" s="22"/>
      <c r="AA34" s="23"/>
      <c r="AB34" s="22">
        <v>13</v>
      </c>
      <c r="AC34" s="24">
        <f t="shared" si="0"/>
        <v>1.4838433029767308E-9</v>
      </c>
      <c r="AD34" s="26">
        <f t="shared" si="1"/>
        <v>1.4838433029767307E-7</v>
      </c>
      <c r="AE34" s="22"/>
    </row>
    <row r="35" spans="2:31" ht="21" x14ac:dyDescent="0.35">
      <c r="Z35" s="22"/>
      <c r="AA35" s="23"/>
      <c r="AB35" s="22">
        <v>14</v>
      </c>
      <c r="AC35" s="24">
        <f t="shared" si="0"/>
        <v>1.389145587910111E-10</v>
      </c>
      <c r="AD35" s="26">
        <f t="shared" si="1"/>
        <v>1.389145587910111E-8</v>
      </c>
      <c r="AE35" s="22"/>
    </row>
    <row r="36" spans="2:31" ht="21" x14ac:dyDescent="0.35">
      <c r="Z36" s="22"/>
      <c r="AA36" s="23"/>
      <c r="AB36" s="22">
        <v>15</v>
      </c>
      <c r="AC36" s="24">
        <f t="shared" si="0"/>
        <v>1.2135100957081645E-11</v>
      </c>
      <c r="AD36" s="26">
        <f t="shared" si="1"/>
        <v>1.2135100957081646E-9</v>
      </c>
      <c r="AE36" s="22"/>
    </row>
    <row r="37" spans="2:31" ht="21" x14ac:dyDescent="0.35">
      <c r="Z37" s="22"/>
      <c r="AA37" s="23"/>
      <c r="AB37" s="22">
        <v>16</v>
      </c>
      <c r="AC37" s="24">
        <f t="shared" si="0"/>
        <v>9.9359502182508218E-13</v>
      </c>
      <c r="AD37" s="26">
        <f t="shared" si="1"/>
        <v>9.9359502182508216E-11</v>
      </c>
      <c r="AE37" s="22"/>
    </row>
    <row r="38" spans="2:31" ht="21" x14ac:dyDescent="0.35">
      <c r="Z38" s="22"/>
      <c r="AA38" s="23"/>
      <c r="AB38" s="22">
        <v>17</v>
      </c>
      <c r="AC38" s="24">
        <f t="shared" si="0"/>
        <v>7.655006516760561E-14</v>
      </c>
      <c r="AD38" s="26">
        <f t="shared" si="1"/>
        <v>7.6550065167605603E-12</v>
      </c>
      <c r="AE38" s="22"/>
    </row>
    <row r="39" spans="2:31" ht="21" x14ac:dyDescent="0.35">
      <c r="Z39" s="22"/>
      <c r="AA39" s="23"/>
      <c r="AB39" s="22">
        <v>18</v>
      </c>
      <c r="AC39" s="24">
        <f t="shared" si="0"/>
        <v>5.5687432997288275E-15</v>
      </c>
      <c r="AD39" s="26">
        <f t="shared" si="1"/>
        <v>5.5687432997288272E-13</v>
      </c>
      <c r="AE39" s="22"/>
    </row>
    <row r="40" spans="2:31" ht="21" x14ac:dyDescent="0.35">
      <c r="Z40" s="22"/>
      <c r="AA40" s="23"/>
      <c r="AB40" s="22">
        <v>19</v>
      </c>
      <c r="AC40" s="24">
        <f t="shared" si="0"/>
        <v>3.8369555988536151E-16</v>
      </c>
      <c r="AD40" s="26">
        <f t="shared" si="1"/>
        <v>3.836955598853615E-14</v>
      </c>
      <c r="AE40" s="22"/>
    </row>
    <row r="41" spans="2:31" ht="21" x14ac:dyDescent="0.35">
      <c r="Z41" s="22"/>
      <c r="AA41" s="23"/>
      <c r="AB41" s="22">
        <v>20</v>
      </c>
      <c r="AC41" s="24">
        <f t="shared" si="0"/>
        <v>2.510955214222355E-17</v>
      </c>
      <c r="AD41" s="26">
        <f t="shared" si="1"/>
        <v>2.5109552142223549E-15</v>
      </c>
      <c r="AE41" s="22"/>
    </row>
    <row r="42" spans="2:31" ht="21" x14ac:dyDescent="0.35">
      <c r="Z42" s="22"/>
      <c r="AA42" s="23"/>
      <c r="AB42" s="22">
        <v>21</v>
      </c>
      <c r="AC42" s="24">
        <f t="shared" si="0"/>
        <v>1.5645910808408802E-18</v>
      </c>
      <c r="AD42" s="26">
        <f t="shared" si="1"/>
        <v>1.5645910808408802E-16</v>
      </c>
      <c r="AE42" s="22"/>
    </row>
    <row r="43" spans="2:31" ht="21" x14ac:dyDescent="0.35">
      <c r="Z43" s="22"/>
      <c r="AA43" s="23"/>
      <c r="AB43" s="22">
        <v>22</v>
      </c>
      <c r="AC43" s="24">
        <f t="shared" si="0"/>
        <v>9.3037560334379179E-20</v>
      </c>
      <c r="AD43" s="26">
        <f t="shared" si="1"/>
        <v>9.3037560334379183E-18</v>
      </c>
      <c r="AE43" s="22"/>
    </row>
    <row r="44" spans="2:31" ht="21" x14ac:dyDescent="0.35">
      <c r="Z44" s="22"/>
      <c r="AA44" s="23"/>
      <c r="AB44" s="22">
        <v>23</v>
      </c>
      <c r="AC44" s="24">
        <f t="shared" si="0"/>
        <v>5.2906564866665983E-21</v>
      </c>
      <c r="AD44" s="26">
        <f t="shared" si="1"/>
        <v>5.290656486666598E-19</v>
      </c>
      <c r="AE44" s="22"/>
    </row>
    <row r="45" spans="2:31" ht="21" x14ac:dyDescent="0.35">
      <c r="Z45" s="22"/>
      <c r="AA45" s="23"/>
      <c r="AB45" s="22">
        <v>24</v>
      </c>
      <c r="AC45" s="24">
        <f t="shared" si="0"/>
        <v>2.8825465444076495E-22</v>
      </c>
      <c r="AD45" s="26">
        <f t="shared" si="1"/>
        <v>2.8825465444076497E-20</v>
      </c>
      <c r="AE45" s="22"/>
    </row>
    <row r="46" spans="2:31" ht="21" x14ac:dyDescent="0.35">
      <c r="Z46" s="22"/>
      <c r="AA46" s="23"/>
      <c r="AB46" s="22">
        <v>25</v>
      </c>
      <c r="AC46" s="24">
        <f t="shared" si="0"/>
        <v>1.5073469315395304E-23</v>
      </c>
      <c r="AD46" s="26">
        <f t="shared" si="1"/>
        <v>1.5073469315395304E-21</v>
      </c>
      <c r="AE46" s="22"/>
    </row>
    <row r="47" spans="2:31" ht="21" x14ac:dyDescent="0.35">
      <c r="Z47" s="22"/>
      <c r="AA47" s="23"/>
      <c r="AB47" s="22">
        <v>26</v>
      </c>
      <c r="AC47" s="24">
        <f t="shared" si="0"/>
        <v>7.5773203143821581E-25</v>
      </c>
      <c r="AD47" s="26">
        <f t="shared" si="1"/>
        <v>7.5773203143821584E-23</v>
      </c>
      <c r="AE47" s="22"/>
    </row>
    <row r="48" spans="2:31" ht="21" x14ac:dyDescent="0.35">
      <c r="Z48" s="22"/>
      <c r="AA48" s="23"/>
      <c r="AB48" s="22">
        <v>27</v>
      </c>
      <c r="AC48" s="24">
        <f t="shared" si="0"/>
        <v>3.6671316713111267E-26</v>
      </c>
      <c r="AD48" s="26">
        <f t="shared" si="1"/>
        <v>3.6671316713111263E-24</v>
      </c>
      <c r="AE48" s="22"/>
    </row>
    <row r="49" spans="26:31" ht="21" x14ac:dyDescent="0.35">
      <c r="Z49" s="22"/>
      <c r="AA49" s="23"/>
      <c r="AB49" s="22">
        <v>28</v>
      </c>
      <c r="AC49" s="24">
        <f t="shared" si="0"/>
        <v>1.7109681259062551E-27</v>
      </c>
      <c r="AD49" s="26">
        <f t="shared" si="1"/>
        <v>1.7109681259062551E-25</v>
      </c>
      <c r="AE49" s="22"/>
    </row>
    <row r="50" spans="26:31" ht="21" x14ac:dyDescent="0.35">
      <c r="Z50" s="22"/>
      <c r="AA50" s="23"/>
      <c r="AB50" s="22">
        <v>29</v>
      </c>
      <c r="AC50" s="24">
        <f t="shared" si="0"/>
        <v>7.705772247152257E-29</v>
      </c>
      <c r="AD50" s="26">
        <f t="shared" si="1"/>
        <v>7.7057722471522573E-27</v>
      </c>
      <c r="AE50" s="22"/>
    </row>
    <row r="51" spans="26:31" ht="21" x14ac:dyDescent="0.35">
      <c r="Z51" s="22"/>
      <c r="AA51" s="23"/>
      <c r="AB51" s="22">
        <v>30</v>
      </c>
      <c r="AC51" s="24">
        <f t="shared" si="0"/>
        <v>3.3540222507136252E-30</v>
      </c>
      <c r="AD51" s="26">
        <f t="shared" si="1"/>
        <v>3.3540222507136252E-28</v>
      </c>
      <c r="AE51" s="22"/>
    </row>
    <row r="52" spans="26:31" ht="21" x14ac:dyDescent="0.35">
      <c r="Z52" s="22"/>
      <c r="AA52" s="23"/>
      <c r="AB52" s="22">
        <v>31</v>
      </c>
      <c r="AC52" s="24">
        <f t="shared" si="0"/>
        <v>1.4124530636188908E-31</v>
      </c>
      <c r="AD52" s="26">
        <f t="shared" si="1"/>
        <v>1.4124530636188909E-29</v>
      </c>
      <c r="AE52" s="22"/>
    </row>
    <row r="53" spans="26:31" ht="21" x14ac:dyDescent="0.35">
      <c r="Z53" s="22"/>
      <c r="AA53" s="23"/>
      <c r="AB53" s="22">
        <v>32</v>
      </c>
      <c r="AC53" s="24">
        <f t="shared" si="0"/>
        <v>5.7609294459329262E-33</v>
      </c>
      <c r="AD53" s="26">
        <f t="shared" si="1"/>
        <v>5.760929445932926E-31</v>
      </c>
      <c r="AE53" s="22"/>
    </row>
    <row r="54" spans="26:31" ht="21" x14ac:dyDescent="0.35">
      <c r="Z54" s="22"/>
      <c r="AA54" s="23"/>
      <c r="AB54" s="22">
        <v>33</v>
      </c>
      <c r="AC54" s="24">
        <f t="shared" si="0"/>
        <v>2.2779586333409248E-34</v>
      </c>
      <c r="AD54" s="26">
        <f t="shared" si="1"/>
        <v>2.2779586333409248E-32</v>
      </c>
      <c r="AE54" s="22"/>
    </row>
    <row r="55" spans="26:31" ht="21" x14ac:dyDescent="0.35">
      <c r="Z55" s="22"/>
      <c r="AA55" s="23"/>
      <c r="AB55" s="22">
        <v>34</v>
      </c>
      <c r="AC55" s="24">
        <f t="shared" si="0"/>
        <v>8.7404303428477644E-36</v>
      </c>
      <c r="AD55" s="26">
        <f t="shared" si="1"/>
        <v>8.7404303428477642E-34</v>
      </c>
      <c r="AE55" s="22"/>
    </row>
    <row r="56" spans="26:31" ht="21" x14ac:dyDescent="0.35">
      <c r="Z56" s="22"/>
      <c r="AA56" s="23"/>
      <c r="AB56" s="22">
        <v>35</v>
      </c>
      <c r="AC56" s="24">
        <f t="shared" si="0"/>
        <v>3.2570867894981017E-37</v>
      </c>
      <c r="AD56" s="26">
        <f t="shared" si="1"/>
        <v>3.2570867894981018E-35</v>
      </c>
      <c r="AE56" s="22"/>
    </row>
    <row r="57" spans="26:31" ht="21" x14ac:dyDescent="0.35">
      <c r="Z57" s="22"/>
      <c r="AA57" s="23"/>
      <c r="AB57" s="22">
        <v>36</v>
      </c>
      <c r="AC57" s="24">
        <f t="shared" si="0"/>
        <v>1.1797501075814234E-38</v>
      </c>
      <c r="AD57" s="26">
        <f t="shared" si="1"/>
        <v>1.1797501075814233E-36</v>
      </c>
      <c r="AE57" s="22"/>
    </row>
    <row r="58" spans="26:31" ht="21" x14ac:dyDescent="0.35">
      <c r="Z58" s="22"/>
      <c r="AA58" s="23"/>
      <c r="AB58" s="22">
        <v>37</v>
      </c>
      <c r="AC58" s="24">
        <f t="shared" si="0"/>
        <v>4.156713664085508E-40</v>
      </c>
      <c r="AD58" s="26">
        <f t="shared" si="1"/>
        <v>4.156713664085508E-38</v>
      </c>
      <c r="AE58" s="22"/>
    </row>
    <row r="59" spans="26:31" ht="21" x14ac:dyDescent="0.35">
      <c r="Z59" s="22"/>
      <c r="AA59" s="23"/>
      <c r="AB59" s="22">
        <v>38</v>
      </c>
      <c r="AC59" s="24">
        <f t="shared" si="0"/>
        <v>1.4256959259512643E-41</v>
      </c>
      <c r="AD59" s="26">
        <f t="shared" si="1"/>
        <v>1.4256959259512643E-39</v>
      </c>
      <c r="AE59" s="22"/>
    </row>
    <row r="60" spans="26:31" ht="21" x14ac:dyDescent="0.35">
      <c r="Z60" s="22"/>
      <c r="AA60" s="23"/>
      <c r="AB60" s="22">
        <v>39</v>
      </c>
      <c r="AC60" s="24">
        <f t="shared" si="0"/>
        <v>4.7634461781700901E-43</v>
      </c>
      <c r="AD60" s="26">
        <f t="shared" si="1"/>
        <v>4.7634461781700901E-41</v>
      </c>
      <c r="AE60" s="22"/>
    </row>
    <row r="61" spans="26:31" ht="21" x14ac:dyDescent="0.35">
      <c r="Z61" s="22"/>
      <c r="AA61" s="23"/>
      <c r="AB61" s="22">
        <v>40</v>
      </c>
      <c r="AC61" s="24">
        <f t="shared" si="0"/>
        <v>1.5513820897884087E-44</v>
      </c>
      <c r="AD61" s="26">
        <f t="shared" si="1"/>
        <v>1.5513820897884088E-42</v>
      </c>
      <c r="AE61" s="22"/>
    </row>
    <row r="62" spans="26:31" ht="21" x14ac:dyDescent="0.35">
      <c r="Z62" s="22"/>
      <c r="AA62" s="23"/>
      <c r="AB62" s="22">
        <v>41</v>
      </c>
      <c r="AC62" s="24">
        <f t="shared" si="0"/>
        <v>4.9282296384805052E-46</v>
      </c>
      <c r="AD62" s="26">
        <f t="shared" si="1"/>
        <v>4.9282296384805056E-44</v>
      </c>
      <c r="AE62" s="22"/>
    </row>
    <row r="63" spans="26:31" ht="21" x14ac:dyDescent="0.35">
      <c r="Z63" s="22"/>
      <c r="AA63" s="23"/>
      <c r="AB63" s="22">
        <v>42</v>
      </c>
      <c r="AC63" s="24">
        <f t="shared" si="0"/>
        <v>1.5279043214300562E-47</v>
      </c>
      <c r="AD63" s="26">
        <f t="shared" si="1"/>
        <v>1.5279043214300561E-45</v>
      </c>
      <c r="AE63" s="22"/>
    </row>
    <row r="64" spans="26:31" ht="21" x14ac:dyDescent="0.35">
      <c r="Z64" s="22"/>
      <c r="AA64" s="23"/>
      <c r="AB64" s="22">
        <v>43</v>
      </c>
      <c r="AC64" s="24">
        <f t="shared" si="0"/>
        <v>4.6257343379904295E-49</v>
      </c>
      <c r="AD64" s="26">
        <f t="shared" si="1"/>
        <v>4.6257343379904291E-47</v>
      </c>
      <c r="AE64" s="22"/>
    </row>
    <row r="65" spans="26:31" ht="21" x14ac:dyDescent="0.35">
      <c r="Z65" s="22"/>
      <c r="AA65" s="23"/>
      <c r="AB65" s="22">
        <v>44</v>
      </c>
      <c r="AC65" s="24">
        <f t="shared" si="0"/>
        <v>1.3682940556553746E-50</v>
      </c>
      <c r="AD65" s="26">
        <f t="shared" si="1"/>
        <v>1.3682940556553745E-48</v>
      </c>
      <c r="AE65" s="22"/>
    </row>
    <row r="66" spans="26:31" ht="21" x14ac:dyDescent="0.35">
      <c r="Z66" s="22"/>
      <c r="AA66" s="23"/>
      <c r="AB66" s="22">
        <v>45</v>
      </c>
      <c r="AC66" s="24">
        <f t="shared" si="0"/>
        <v>3.9565510957171889E-52</v>
      </c>
      <c r="AD66" s="26">
        <f t="shared" si="1"/>
        <v>3.9565510957171887E-50</v>
      </c>
      <c r="AE66" s="22"/>
    </row>
    <row r="67" spans="26:31" ht="21" x14ac:dyDescent="0.35">
      <c r="Z67" s="22"/>
      <c r="AA67" s="23"/>
      <c r="AB67" s="22">
        <v>46</v>
      </c>
      <c r="AC67" s="24">
        <f t="shared" si="0"/>
        <v>1.1189410270240871E-53</v>
      </c>
      <c r="AD67" s="26">
        <f t="shared" si="1"/>
        <v>1.1189410270240871E-51</v>
      </c>
      <c r="AE67" s="22"/>
    </row>
    <row r="68" spans="26:31" ht="21" x14ac:dyDescent="0.35">
      <c r="Z68" s="22"/>
      <c r="AA68" s="23"/>
      <c r="AB68" s="22">
        <v>47</v>
      </c>
      <c r="AC68" s="24">
        <f t="shared" si="0"/>
        <v>3.0963922085986032E-55</v>
      </c>
      <c r="AD68" s="26">
        <f t="shared" si="1"/>
        <v>3.0963922085986033E-53</v>
      </c>
      <c r="AE68" s="22"/>
    </row>
    <row r="69" spans="26:31" ht="21" x14ac:dyDescent="0.35">
      <c r="Z69" s="22"/>
      <c r="AA69" s="23"/>
      <c r="AB69" s="22">
        <v>48</v>
      </c>
      <c r="AC69" s="24">
        <f t="shared" si="0"/>
        <v>8.3880247987466282E-57</v>
      </c>
      <c r="AD69" s="26">
        <f t="shared" si="1"/>
        <v>8.3880247987466289E-55</v>
      </c>
      <c r="AE69" s="22"/>
    </row>
    <row r="70" spans="26:31" ht="21" x14ac:dyDescent="0.35">
      <c r="Z70" s="22"/>
      <c r="AA70" s="23"/>
      <c r="AB70" s="22">
        <v>49</v>
      </c>
      <c r="AC70" s="24">
        <f t="shared" si="0"/>
        <v>2.2253940897380631E-58</v>
      </c>
      <c r="AD70" s="26">
        <f t="shared" si="1"/>
        <v>2.2253940897380633E-56</v>
      </c>
      <c r="AE70" s="22"/>
    </row>
    <row r="71" spans="26:31" ht="21" x14ac:dyDescent="0.35">
      <c r="Z71" s="22"/>
      <c r="AA71" s="23"/>
      <c r="AB71" s="22">
        <v>50</v>
      </c>
      <c r="AC71" s="24">
        <f t="shared" si="0"/>
        <v>5.7846692738150307E-60</v>
      </c>
      <c r="AD71" s="26">
        <f t="shared" si="1"/>
        <v>5.7846692738150307E-58</v>
      </c>
      <c r="AE71" s="22"/>
    </row>
    <row r="72" spans="26:31" ht="21" x14ac:dyDescent="0.35">
      <c r="Z72" s="22"/>
      <c r="AA72" s="23"/>
      <c r="AB72" s="22">
        <v>51</v>
      </c>
      <c r="AC72" s="24">
        <f t="shared" si="0"/>
        <v>1.4738328967361284E-61</v>
      </c>
      <c r="AD72" s="26">
        <f t="shared" si="1"/>
        <v>1.4738328967361283E-59</v>
      </c>
      <c r="AE72" s="22"/>
    </row>
    <row r="73" spans="26:31" ht="21" x14ac:dyDescent="0.35">
      <c r="Z73" s="22"/>
      <c r="AA73" s="23"/>
      <c r="AB73" s="22">
        <v>52</v>
      </c>
      <c r="AC73" s="24">
        <f t="shared" si="0"/>
        <v>3.6819937437459966E-63</v>
      </c>
      <c r="AD73" s="26">
        <f t="shared" si="1"/>
        <v>3.6819937437459968E-61</v>
      </c>
      <c r="AE73" s="22"/>
    </row>
    <row r="74" spans="26:31" ht="21" x14ac:dyDescent="0.35">
      <c r="Z74" s="22"/>
      <c r="AA74" s="23"/>
      <c r="AB74" s="22">
        <v>53</v>
      </c>
      <c r="AC74" s="24">
        <f t="shared" si="0"/>
        <v>9.0228461589625055E-65</v>
      </c>
      <c r="AD74" s="26">
        <f t="shared" si="1"/>
        <v>9.0228461589625057E-63</v>
      </c>
      <c r="AE74" s="22"/>
    </row>
    <row r="75" spans="26:31" ht="21" x14ac:dyDescent="0.35">
      <c r="Z75" s="22"/>
      <c r="AA75" s="23"/>
      <c r="AB75" s="22">
        <v>54</v>
      </c>
      <c r="AC75" s="24">
        <f t="shared" si="0"/>
        <v>2.1696235042500871E-66</v>
      </c>
      <c r="AD75" s="26">
        <f t="shared" si="1"/>
        <v>2.1696235042500872E-64</v>
      </c>
      <c r="AE75" s="22"/>
    </row>
    <row r="76" spans="26:31" ht="21" x14ac:dyDescent="0.35">
      <c r="Z76" s="22"/>
      <c r="AA76" s="23"/>
      <c r="AB76" s="22">
        <v>55</v>
      </c>
      <c r="AC76" s="24">
        <f t="shared" si="0"/>
        <v>5.1209962312387134E-68</v>
      </c>
      <c r="AD76" s="26">
        <f t="shared" si="1"/>
        <v>5.120996231238713E-66</v>
      </c>
      <c r="AE76" s="22"/>
    </row>
    <row r="77" spans="26:31" ht="21" x14ac:dyDescent="0.35">
      <c r="Z77" s="22"/>
      <c r="AA77" s="23"/>
      <c r="AB77" s="22">
        <v>56</v>
      </c>
      <c r="AC77" s="24">
        <f t="shared" si="0"/>
        <v>1.1868541654946357E-69</v>
      </c>
      <c r="AD77" s="26">
        <f t="shared" si="1"/>
        <v>1.1868541654946358E-67</v>
      </c>
      <c r="AE77" s="22"/>
    </row>
    <row r="78" spans="26:31" ht="21" x14ac:dyDescent="0.35">
      <c r="Z78" s="22"/>
      <c r="AA78" s="23"/>
      <c r="AB78" s="22">
        <v>57</v>
      </c>
      <c r="AC78" s="24">
        <f t="shared" si="0"/>
        <v>2.70178986668171E-71</v>
      </c>
      <c r="AD78" s="26">
        <f t="shared" si="1"/>
        <v>2.7017898666817101E-69</v>
      </c>
      <c r="AE78" s="22"/>
    </row>
    <row r="79" spans="26:31" ht="21" x14ac:dyDescent="0.35">
      <c r="Z79" s="22"/>
      <c r="AA79" s="23"/>
      <c r="AB79" s="22">
        <v>58</v>
      </c>
      <c r="AC79" s="24">
        <f t="shared" si="0"/>
        <v>6.0429743861294226E-73</v>
      </c>
      <c r="AD79" s="26">
        <f t="shared" si="1"/>
        <v>6.0429743861294223E-71</v>
      </c>
      <c r="AE79" s="22"/>
    </row>
    <row r="80" spans="26:31" ht="21" x14ac:dyDescent="0.35">
      <c r="Z80" s="22"/>
      <c r="AA80" s="23"/>
      <c r="AB80" s="22">
        <v>59</v>
      </c>
      <c r="AC80" s="24">
        <f t="shared" si="0"/>
        <v>1.3283851413165214E-74</v>
      </c>
      <c r="AD80" s="26">
        <f t="shared" si="1"/>
        <v>1.3283851413165215E-72</v>
      </c>
      <c r="AE80" s="22"/>
    </row>
    <row r="81" spans="26:31" ht="21" x14ac:dyDescent="0.35">
      <c r="Z81" s="22"/>
      <c r="AA81" s="23"/>
      <c r="AB81" s="22">
        <v>60</v>
      </c>
      <c r="AC81" s="24">
        <f t="shared" si="0"/>
        <v>2.8707547428189862E-76</v>
      </c>
      <c r="AD81" s="26">
        <f t="shared" si="1"/>
        <v>2.870754742818986E-74</v>
      </c>
      <c r="AE81" s="22"/>
    </row>
    <row r="82" spans="26:31" ht="21" x14ac:dyDescent="0.35">
      <c r="Z82" s="22"/>
      <c r="AA82" s="23"/>
      <c r="AB82" s="22">
        <v>61</v>
      </c>
      <c r="AC82" s="24">
        <f t="shared" si="0"/>
        <v>6.1008118179350622E-78</v>
      </c>
      <c r="AD82" s="26">
        <f t="shared" si="1"/>
        <v>6.100811817935062E-76</v>
      </c>
      <c r="AE82" s="22"/>
    </row>
    <row r="83" spans="26:31" ht="21" x14ac:dyDescent="0.35">
      <c r="Z83" s="22"/>
      <c r="AA83" s="23"/>
      <c r="AB83" s="22">
        <v>62</v>
      </c>
      <c r="AC83" s="24">
        <f t="shared" si="0"/>
        <v>1.2753087221709356E-79</v>
      </c>
      <c r="AD83" s="26">
        <f t="shared" si="1"/>
        <v>1.2753087221709357E-77</v>
      </c>
      <c r="AE83" s="22"/>
    </row>
    <row r="84" spans="26:31" ht="21" x14ac:dyDescent="0.35">
      <c r="Z84" s="22"/>
      <c r="AA84" s="23"/>
      <c r="AB84" s="22">
        <v>63</v>
      </c>
      <c r="AC84" s="24">
        <f t="shared" si="0"/>
        <v>2.6229629964955751E-81</v>
      </c>
      <c r="AD84" s="26">
        <f t="shared" si="1"/>
        <v>2.6229629964955752E-79</v>
      </c>
      <c r="AE84" s="22"/>
    </row>
    <row r="85" spans="26:31" ht="21" x14ac:dyDescent="0.35">
      <c r="Z85" s="22"/>
      <c r="AA85" s="23"/>
      <c r="AB85" s="22">
        <v>64</v>
      </c>
      <c r="AC85" s="24">
        <f t="shared" si="0"/>
        <v>5.3091811313817807E-83</v>
      </c>
      <c r="AD85" s="26">
        <f t="shared" si="1"/>
        <v>5.3091811313817809E-81</v>
      </c>
      <c r="AE85" s="22"/>
    </row>
    <row r="86" spans="26:31" ht="21" x14ac:dyDescent="0.35">
      <c r="Z86" s="22"/>
      <c r="AA86" s="23"/>
      <c r="AB86" s="22">
        <v>65</v>
      </c>
      <c r="AC86" s="24">
        <f t="shared" ref="AC86:AC113" si="2">_xlfn.BINOM.DIST(AB86,$AA$17,$AA$19,FALSE)</f>
        <v>1.0578582641439406E-84</v>
      </c>
      <c r="AD86" s="26">
        <f t="shared" ref="AD86:AD121" si="3">AC86*100</f>
        <v>1.0578582641439407E-82</v>
      </c>
      <c r="AE86" s="22"/>
    </row>
    <row r="87" spans="26:31" ht="21" x14ac:dyDescent="0.35">
      <c r="Z87" s="22"/>
      <c r="AA87" s="23"/>
      <c r="AB87" s="22">
        <v>66</v>
      </c>
      <c r="AC87" s="24">
        <f t="shared" si="2"/>
        <v>2.0753663286922916E-86</v>
      </c>
      <c r="AD87" s="26">
        <f t="shared" si="3"/>
        <v>2.0753663286922914E-84</v>
      </c>
      <c r="AE87" s="22"/>
    </row>
    <row r="88" spans="26:31" ht="21" x14ac:dyDescent="0.35">
      <c r="Z88" s="22"/>
      <c r="AA88" s="23"/>
      <c r="AB88" s="22">
        <v>67</v>
      </c>
      <c r="AC88" s="24">
        <f t="shared" si="2"/>
        <v>4.0098587954826725E-88</v>
      </c>
      <c r="AD88" s="26">
        <f t="shared" si="3"/>
        <v>4.0098587954826727E-86</v>
      </c>
      <c r="AE88" s="22"/>
    </row>
    <row r="89" spans="26:31" ht="21" x14ac:dyDescent="0.35">
      <c r="Z89" s="22"/>
      <c r="AA89" s="23"/>
      <c r="AB89" s="22">
        <v>68</v>
      </c>
      <c r="AC89" s="24">
        <f t="shared" si="2"/>
        <v>7.631803077343112E-90</v>
      </c>
      <c r="AD89" s="26">
        <f t="shared" si="3"/>
        <v>7.6318030773431115E-88</v>
      </c>
      <c r="AE89" s="22"/>
    </row>
    <row r="90" spans="26:31" ht="21" x14ac:dyDescent="0.35">
      <c r="Z90" s="22"/>
      <c r="AA90" s="23"/>
      <c r="AB90" s="22">
        <v>69</v>
      </c>
      <c r="AC90" s="24">
        <f t="shared" si="2"/>
        <v>1.4311425797245588E-91</v>
      </c>
      <c r="AD90" s="26">
        <f t="shared" si="3"/>
        <v>1.4311425797245589E-89</v>
      </c>
      <c r="AE90" s="22"/>
    </row>
    <row r="91" spans="26:31" ht="21" x14ac:dyDescent="0.35">
      <c r="Z91" s="22"/>
      <c r="AA91" s="23"/>
      <c r="AB91" s="22">
        <v>70</v>
      </c>
      <c r="AC91" s="24">
        <f t="shared" si="2"/>
        <v>2.6447676635801505E-93</v>
      </c>
      <c r="AD91" s="26">
        <f t="shared" si="3"/>
        <v>2.6447676635801504E-91</v>
      </c>
      <c r="AE91" s="22"/>
    </row>
    <row r="92" spans="26:31" ht="21" x14ac:dyDescent="0.35">
      <c r="Z92" s="22"/>
      <c r="AA92" s="23"/>
      <c r="AB92" s="22">
        <v>71</v>
      </c>
      <c r="AC92" s="24">
        <f t="shared" si="2"/>
        <v>4.8175878385360675E-95</v>
      </c>
      <c r="AD92" s="26">
        <f t="shared" si="3"/>
        <v>4.8175878385360672E-93</v>
      </c>
      <c r="AE92" s="22"/>
    </row>
    <row r="93" spans="26:31" ht="21" x14ac:dyDescent="0.35">
      <c r="Z93" s="22"/>
      <c r="AA93" s="23"/>
      <c r="AB93" s="22">
        <v>72</v>
      </c>
      <c r="AC93" s="24">
        <f t="shared" si="2"/>
        <v>8.6515791757903213E-97</v>
      </c>
      <c r="AD93" s="26">
        <f t="shared" si="3"/>
        <v>8.6515791757903213E-95</v>
      </c>
      <c r="AE93" s="22"/>
    </row>
    <row r="94" spans="26:31" ht="21" x14ac:dyDescent="0.35">
      <c r="Z94" s="22"/>
      <c r="AA94" s="23"/>
      <c r="AB94" s="22">
        <v>73</v>
      </c>
      <c r="AC94" s="24">
        <f t="shared" si="2"/>
        <v>1.5320344129352501E-98</v>
      </c>
      <c r="AD94" s="26">
        <f t="shared" si="3"/>
        <v>1.5320344129352501E-96</v>
      </c>
      <c r="AE94" s="22"/>
    </row>
    <row r="95" spans="26:31" ht="21" x14ac:dyDescent="0.35">
      <c r="Z95" s="22"/>
      <c r="AA95" s="23"/>
      <c r="AB95" s="22">
        <v>74</v>
      </c>
      <c r="AC95" s="24">
        <f t="shared" si="2"/>
        <v>2.675657521483269E-100</v>
      </c>
      <c r="AD95" s="26">
        <f t="shared" si="3"/>
        <v>2.6756575214832689E-98</v>
      </c>
      <c r="AE95" s="22"/>
    </row>
    <row r="96" spans="26:31" ht="21" x14ac:dyDescent="0.35">
      <c r="Z96" s="22"/>
      <c r="AA96" s="23"/>
      <c r="AB96" s="22">
        <v>75</v>
      </c>
      <c r="AC96" s="24">
        <f t="shared" si="2"/>
        <v>4.6095729053980467E-102</v>
      </c>
      <c r="AD96" s="26">
        <f t="shared" si="3"/>
        <v>4.6095729053980462E-100</v>
      </c>
      <c r="AE96" s="22"/>
    </row>
    <row r="97" spans="26:31" ht="21" x14ac:dyDescent="0.35">
      <c r="Z97" s="22"/>
      <c r="AA97" s="23"/>
      <c r="AB97" s="22">
        <v>76</v>
      </c>
      <c r="AC97" s="24">
        <f t="shared" si="2"/>
        <v>7.8349495490068319E-104</v>
      </c>
      <c r="AD97" s="26">
        <f t="shared" si="3"/>
        <v>7.8349495490068317E-102</v>
      </c>
      <c r="AE97" s="22"/>
    </row>
    <row r="98" spans="26:31" ht="21" x14ac:dyDescent="0.35">
      <c r="Z98" s="22"/>
      <c r="AA98" s="23"/>
      <c r="AB98" s="22">
        <v>77</v>
      </c>
      <c r="AC98" s="24">
        <f t="shared" si="2"/>
        <v>1.3141115851338268E-105</v>
      </c>
      <c r="AD98" s="26">
        <f t="shared" si="3"/>
        <v>1.3141115851338268E-103</v>
      </c>
      <c r="AE98" s="22"/>
    </row>
    <row r="99" spans="26:31" ht="21" x14ac:dyDescent="0.35">
      <c r="Z99" s="22"/>
      <c r="AA99" s="23"/>
      <c r="AB99" s="22">
        <v>78</v>
      </c>
      <c r="AC99" s="24">
        <f t="shared" si="2"/>
        <v>2.1753144194854098E-107</v>
      </c>
      <c r="AD99" s="26">
        <f t="shared" si="3"/>
        <v>2.1753144194854099E-105</v>
      </c>
      <c r="AE99" s="22"/>
    </row>
    <row r="100" spans="26:31" ht="21" x14ac:dyDescent="0.35">
      <c r="Z100" s="22"/>
      <c r="AA100" s="23"/>
      <c r="AB100" s="22">
        <v>79</v>
      </c>
      <c r="AC100" s="24">
        <f t="shared" si="2"/>
        <v>3.5544871863577063E-109</v>
      </c>
      <c r="AD100" s="26">
        <f t="shared" si="3"/>
        <v>3.5544871863577062E-107</v>
      </c>
      <c r="AE100" s="22"/>
    </row>
    <row r="101" spans="26:31" ht="21" x14ac:dyDescent="0.35">
      <c r="Z101" s="22"/>
      <c r="AA101" s="23"/>
      <c r="AB101" s="22">
        <v>80</v>
      </c>
      <c r="AC101" s="24">
        <f t="shared" si="2"/>
        <v>5.7341170737368265E-111</v>
      </c>
      <c r="AD101" s="26">
        <f t="shared" si="3"/>
        <v>5.7341170737368264E-109</v>
      </c>
      <c r="AE101" s="22"/>
    </row>
    <row r="102" spans="26:31" ht="21" x14ac:dyDescent="0.35">
      <c r="Z102" s="22"/>
      <c r="AA102" s="23"/>
      <c r="AB102" s="22">
        <v>81</v>
      </c>
      <c r="AC102" s="24">
        <f t="shared" si="2"/>
        <v>9.1339511909973062E-113</v>
      </c>
      <c r="AD102" s="26">
        <f t="shared" si="3"/>
        <v>9.1339511909973063E-111</v>
      </c>
      <c r="AE102" s="22"/>
    </row>
    <row r="103" spans="26:31" ht="21" x14ac:dyDescent="0.35">
      <c r="Z103" s="22"/>
      <c r="AA103" s="23"/>
      <c r="AB103" s="22">
        <v>82</v>
      </c>
      <c r="AC103" s="24">
        <f t="shared" si="2"/>
        <v>1.4368767570297665E-114</v>
      </c>
      <c r="AD103" s="26">
        <f t="shared" si="3"/>
        <v>1.4368767570297665E-112</v>
      </c>
      <c r="AE103" s="22"/>
    </row>
    <row r="104" spans="26:31" ht="21" x14ac:dyDescent="0.35">
      <c r="Z104" s="22"/>
      <c r="AA104" s="23"/>
      <c r="AB104" s="22">
        <v>83</v>
      </c>
      <c r="AC104" s="24">
        <f t="shared" si="2"/>
        <v>2.2326139008130778E-116</v>
      </c>
      <c r="AD104" s="26">
        <f t="shared" si="3"/>
        <v>2.2326139008130779E-114</v>
      </c>
      <c r="AE104" s="22"/>
    </row>
    <row r="105" spans="26:31" ht="21" x14ac:dyDescent="0.35">
      <c r="Z105" s="22"/>
      <c r="AA105" s="23"/>
      <c r="AB105" s="22">
        <v>84</v>
      </c>
      <c r="AC105" s="24">
        <f t="shared" si="2"/>
        <v>3.4269204484107444E-118</v>
      </c>
      <c r="AD105" s="26">
        <f t="shared" si="3"/>
        <v>3.4269204484107444E-116</v>
      </c>
      <c r="AE105" s="22"/>
    </row>
    <row r="106" spans="26:31" ht="21" x14ac:dyDescent="0.35">
      <c r="Z106" s="22"/>
      <c r="AA106" s="23"/>
      <c r="AB106" s="22">
        <v>85</v>
      </c>
      <c r="AC106" s="24">
        <f t="shared" si="2"/>
        <v>5.1969943544857348E-120</v>
      </c>
      <c r="AD106" s="26">
        <f t="shared" si="3"/>
        <v>5.1969943544857344E-118</v>
      </c>
      <c r="AE106" s="22"/>
    </row>
    <row r="107" spans="26:31" ht="21" x14ac:dyDescent="0.35">
      <c r="Z107" s="22"/>
      <c r="AA107" s="23"/>
      <c r="AB107" s="22">
        <v>86</v>
      </c>
      <c r="AC107" s="24">
        <f t="shared" si="2"/>
        <v>7.7878643914242226E-122</v>
      </c>
      <c r="AD107" s="26">
        <f t="shared" si="3"/>
        <v>7.7878643914242228E-120</v>
      </c>
      <c r="AE107" s="22"/>
    </row>
    <row r="108" spans="26:31" ht="21" x14ac:dyDescent="0.35">
      <c r="Z108" s="22"/>
      <c r="AA108" s="23"/>
      <c r="AB108" s="22">
        <v>87</v>
      </c>
      <c r="AC108" s="24">
        <f t="shared" si="2"/>
        <v>1.1533500256663881E-123</v>
      </c>
      <c r="AD108" s="26">
        <f t="shared" si="3"/>
        <v>1.1533500256663881E-121</v>
      </c>
      <c r="AE108" s="22"/>
    </row>
    <row r="109" spans="26:31" ht="21" x14ac:dyDescent="0.35">
      <c r="Z109" s="22"/>
      <c r="AA109" s="23"/>
      <c r="AB109" s="22">
        <v>88</v>
      </c>
      <c r="AC109" s="24">
        <f t="shared" si="2"/>
        <v>1.6882542420636437E-125</v>
      </c>
      <c r="AD109" s="26">
        <f t="shared" si="3"/>
        <v>1.6882542420636438E-123</v>
      </c>
      <c r="AE109" s="22"/>
    </row>
    <row r="110" spans="26:31" ht="21" x14ac:dyDescent="0.35">
      <c r="Z110" s="22"/>
      <c r="AA110" s="23"/>
      <c r="AB110" s="22">
        <v>89</v>
      </c>
      <c r="AC110" s="24">
        <f t="shared" si="2"/>
        <v>2.4428938797801746E-127</v>
      </c>
      <c r="AD110" s="26">
        <f t="shared" si="3"/>
        <v>2.4428938797801747E-125</v>
      </c>
      <c r="AE110" s="22"/>
    </row>
    <row r="111" spans="26:31" ht="21" x14ac:dyDescent="0.35">
      <c r="Z111" s="22"/>
      <c r="AA111" s="23"/>
      <c r="AB111" s="22">
        <v>90</v>
      </c>
      <c r="AC111" s="24">
        <f t="shared" si="2"/>
        <v>3.4947506356193525E-129</v>
      </c>
      <c r="AD111" s="26">
        <f t="shared" si="3"/>
        <v>3.4947506356193523E-127</v>
      </c>
      <c r="AE111" s="22"/>
    </row>
    <row r="112" spans="26:31" ht="21" x14ac:dyDescent="0.35">
      <c r="Z112" s="22"/>
      <c r="AA112" s="23"/>
      <c r="AB112" s="22">
        <v>91</v>
      </c>
      <c r="AC112" s="24">
        <f t="shared" si="2"/>
        <v>4.9434052959963647E-131</v>
      </c>
      <c r="AD112" s="26">
        <f t="shared" si="3"/>
        <v>4.9434052959963647E-129</v>
      </c>
      <c r="AE112" s="22"/>
    </row>
    <row r="113" spans="26:31" ht="21" x14ac:dyDescent="0.35">
      <c r="Z113" s="22"/>
      <c r="AA113" s="23"/>
      <c r="AB113" s="22">
        <v>92</v>
      </c>
      <c r="AC113" s="24">
        <f t="shared" si="2"/>
        <v>6.9149190908832964E-133</v>
      </c>
      <c r="AD113" s="26">
        <f t="shared" si="3"/>
        <v>6.9149190908832964E-131</v>
      </c>
      <c r="AE113" s="22"/>
    </row>
    <row r="114" spans="26:31" ht="21" x14ac:dyDescent="0.35">
      <c r="Z114" s="22"/>
      <c r="AA114" s="23"/>
      <c r="AB114" s="22">
        <v>93</v>
      </c>
      <c r="AC114" s="24" t="e">
        <f t="shared" ref="AC114:AC121" si="4">_xlfn.BINOM.DIST(AB114,$B$5,$B$7,FALSE)</f>
        <v>#VALUE!</v>
      </c>
      <c r="AD114" s="26" t="e">
        <f t="shared" si="3"/>
        <v>#VALUE!</v>
      </c>
      <c r="AE114" s="22"/>
    </row>
    <row r="115" spans="26:31" ht="21" x14ac:dyDescent="0.35">
      <c r="Z115" s="22"/>
      <c r="AA115" s="23"/>
      <c r="AB115" s="22">
        <v>94</v>
      </c>
      <c r="AC115" s="24" t="e">
        <f t="shared" si="4"/>
        <v>#VALUE!</v>
      </c>
      <c r="AD115" s="26" t="e">
        <f t="shared" si="3"/>
        <v>#VALUE!</v>
      </c>
      <c r="AE115" s="22"/>
    </row>
    <row r="116" spans="26:31" ht="21" x14ac:dyDescent="0.35">
      <c r="Z116" s="22"/>
      <c r="AA116" s="23"/>
      <c r="AB116" s="22">
        <v>95</v>
      </c>
      <c r="AC116" s="24" t="e">
        <f t="shared" si="4"/>
        <v>#VALUE!</v>
      </c>
      <c r="AD116" s="26" t="e">
        <f t="shared" si="3"/>
        <v>#VALUE!</v>
      </c>
      <c r="AE116" s="22"/>
    </row>
    <row r="117" spans="26:31" ht="21" x14ac:dyDescent="0.35">
      <c r="Z117" s="22"/>
      <c r="AA117" s="23"/>
      <c r="AB117" s="22">
        <v>96</v>
      </c>
      <c r="AC117" s="24" t="e">
        <f t="shared" si="4"/>
        <v>#VALUE!</v>
      </c>
      <c r="AD117" s="26" t="e">
        <f t="shared" si="3"/>
        <v>#VALUE!</v>
      </c>
      <c r="AE117" s="22"/>
    </row>
    <row r="118" spans="26:31" ht="21" x14ac:dyDescent="0.35">
      <c r="Z118" s="22"/>
      <c r="AA118" s="23"/>
      <c r="AB118" s="22">
        <v>97</v>
      </c>
      <c r="AC118" s="24" t="e">
        <f t="shared" si="4"/>
        <v>#VALUE!</v>
      </c>
      <c r="AD118" s="26" t="e">
        <f t="shared" si="3"/>
        <v>#VALUE!</v>
      </c>
      <c r="AE118" s="22"/>
    </row>
    <row r="119" spans="26:31" ht="21" x14ac:dyDescent="0.35">
      <c r="Z119" s="22"/>
      <c r="AA119" s="23"/>
      <c r="AB119" s="22">
        <v>98</v>
      </c>
      <c r="AC119" s="24" t="e">
        <f t="shared" si="4"/>
        <v>#VALUE!</v>
      </c>
      <c r="AD119" s="26" t="e">
        <f t="shared" si="3"/>
        <v>#VALUE!</v>
      </c>
      <c r="AE119" s="22"/>
    </row>
    <row r="120" spans="26:31" ht="21" x14ac:dyDescent="0.35">
      <c r="Z120" s="22"/>
      <c r="AA120" s="23"/>
      <c r="AB120" s="22">
        <v>99</v>
      </c>
      <c r="AC120" s="24" t="e">
        <f t="shared" si="4"/>
        <v>#VALUE!</v>
      </c>
      <c r="AD120" s="26" t="e">
        <f t="shared" si="3"/>
        <v>#VALUE!</v>
      </c>
      <c r="AE120" s="22"/>
    </row>
    <row r="121" spans="26:31" ht="21" x14ac:dyDescent="0.35">
      <c r="Z121" s="22"/>
      <c r="AA121" s="23"/>
      <c r="AB121" s="22">
        <v>100</v>
      </c>
      <c r="AC121" s="24" t="e">
        <f t="shared" si="4"/>
        <v>#VALUE!</v>
      </c>
      <c r="AD121" s="26" t="e">
        <f t="shared" si="3"/>
        <v>#VALUE!</v>
      </c>
      <c r="AE121" s="22"/>
    </row>
    <row r="122" spans="26:31" ht="21" x14ac:dyDescent="0.35">
      <c r="Z122" s="22"/>
      <c r="AA122" s="23"/>
      <c r="AB122" s="22"/>
      <c r="AC122" s="24"/>
      <c r="AD122" s="26"/>
      <c r="AE122" s="22"/>
    </row>
    <row r="123" spans="26:31" ht="21" x14ac:dyDescent="0.35">
      <c r="Z123" s="22"/>
      <c r="AA123" s="23"/>
      <c r="AB123" s="22"/>
      <c r="AC123" s="24"/>
      <c r="AD123" s="26"/>
      <c r="AE123" s="22"/>
    </row>
    <row r="124" spans="26:31" ht="21" x14ac:dyDescent="0.35">
      <c r="Z124" s="22"/>
      <c r="AA124" s="23"/>
      <c r="AB124" s="22"/>
      <c r="AC124" s="24"/>
      <c r="AD124" s="26"/>
      <c r="AE124" s="22"/>
    </row>
    <row r="125" spans="26:31" ht="21" x14ac:dyDescent="0.35">
      <c r="Z125" s="22"/>
      <c r="AA125" s="23"/>
      <c r="AB125" s="22"/>
      <c r="AC125" s="24"/>
      <c r="AD125" s="26"/>
      <c r="AE125" s="22"/>
    </row>
    <row r="126" spans="26:31" ht="21" x14ac:dyDescent="0.35">
      <c r="Z126" s="22"/>
      <c r="AA126" s="23"/>
      <c r="AB126" s="22"/>
      <c r="AC126" s="24"/>
      <c r="AD126" s="26"/>
      <c r="AE126" s="22"/>
    </row>
    <row r="127" spans="26:31" ht="21" x14ac:dyDescent="0.35">
      <c r="Z127" s="22"/>
      <c r="AA127" s="23"/>
      <c r="AB127" s="22"/>
      <c r="AC127" s="24"/>
      <c r="AD127" s="26"/>
      <c r="AE127" s="22"/>
    </row>
    <row r="128" spans="26:31" ht="21" x14ac:dyDescent="0.35">
      <c r="Z128" s="22"/>
      <c r="AA128" s="23"/>
      <c r="AB128" s="22"/>
      <c r="AC128" s="24"/>
      <c r="AD128" s="26"/>
      <c r="AE128" s="22"/>
    </row>
    <row r="129" spans="26:31" ht="21" x14ac:dyDescent="0.35">
      <c r="Z129" s="22"/>
      <c r="AA129" s="23"/>
      <c r="AB129" s="22"/>
      <c r="AC129" s="24"/>
      <c r="AD129" s="26"/>
      <c r="AE129" s="22"/>
    </row>
    <row r="130" spans="26:31" ht="21" x14ac:dyDescent="0.35">
      <c r="Z130" s="22"/>
      <c r="AA130" s="23"/>
      <c r="AB130" s="22"/>
      <c r="AC130" s="24"/>
      <c r="AD130" s="26"/>
      <c r="AE130" s="22"/>
    </row>
    <row r="131" spans="26:31" ht="21" x14ac:dyDescent="0.35">
      <c r="Z131" s="22"/>
      <c r="AA131" s="23"/>
      <c r="AB131" s="22"/>
      <c r="AC131" s="24"/>
      <c r="AD131" s="26"/>
      <c r="AE131" s="22"/>
    </row>
    <row r="132" spans="26:31" ht="21" x14ac:dyDescent="0.35">
      <c r="Z132" s="22"/>
      <c r="AA132" s="23"/>
      <c r="AB132" s="22"/>
      <c r="AC132" s="24"/>
      <c r="AD132" s="26"/>
      <c r="AE132" s="22"/>
    </row>
    <row r="133" spans="26:31" ht="21" x14ac:dyDescent="0.35">
      <c r="Z133" s="22"/>
      <c r="AA133" s="23"/>
      <c r="AB133" s="22"/>
      <c r="AC133" s="24"/>
      <c r="AD133" s="26"/>
      <c r="AE133" s="22"/>
    </row>
    <row r="134" spans="26:31" ht="21" x14ac:dyDescent="0.35">
      <c r="Z134" s="22"/>
      <c r="AA134" s="23"/>
      <c r="AB134" s="22"/>
      <c r="AC134" s="24"/>
      <c r="AD134" s="26"/>
      <c r="AE134" s="22"/>
    </row>
    <row r="135" spans="26:31" ht="21" x14ac:dyDescent="0.35">
      <c r="Z135" s="22"/>
      <c r="AA135" s="23"/>
      <c r="AB135" s="22"/>
      <c r="AC135" s="24"/>
      <c r="AD135" s="26"/>
      <c r="AE135" s="22"/>
    </row>
    <row r="136" spans="26:31" ht="21" x14ac:dyDescent="0.35">
      <c r="Z136" s="22"/>
      <c r="AA136" s="23"/>
      <c r="AB136" s="22"/>
      <c r="AC136" s="24"/>
      <c r="AD136" s="26"/>
      <c r="AE136" s="22"/>
    </row>
    <row r="137" spans="26:31" ht="21" x14ac:dyDescent="0.35">
      <c r="Z137" s="22"/>
      <c r="AA137" s="23"/>
      <c r="AB137" s="22"/>
      <c r="AC137" s="24"/>
      <c r="AD137" s="26"/>
      <c r="AE137" s="22"/>
    </row>
    <row r="138" spans="26:31" ht="21" x14ac:dyDescent="0.35">
      <c r="Z138" s="22"/>
      <c r="AA138" s="23"/>
      <c r="AB138" s="22"/>
      <c r="AC138" s="24"/>
      <c r="AD138" s="26"/>
      <c r="AE138" s="22"/>
    </row>
    <row r="139" spans="26:31" ht="21" x14ac:dyDescent="0.35">
      <c r="Z139" s="22"/>
      <c r="AA139" s="23"/>
      <c r="AB139" s="22"/>
      <c r="AC139" s="24"/>
      <c r="AD139" s="26"/>
      <c r="AE139" s="22"/>
    </row>
    <row r="140" spans="26:31" ht="21" x14ac:dyDescent="0.35">
      <c r="Z140" s="22"/>
      <c r="AA140" s="23"/>
      <c r="AB140" s="22"/>
      <c r="AC140" s="24"/>
      <c r="AD140" s="26"/>
      <c r="AE140" s="22"/>
    </row>
    <row r="141" spans="26:31" ht="21" x14ac:dyDescent="0.35">
      <c r="Z141" s="22"/>
      <c r="AA141" s="23"/>
      <c r="AB141" s="22"/>
      <c r="AC141" s="24"/>
      <c r="AD141" s="26"/>
      <c r="AE141" s="22"/>
    </row>
    <row r="142" spans="26:31" ht="21" x14ac:dyDescent="0.35">
      <c r="Z142" s="22"/>
      <c r="AA142" s="23"/>
      <c r="AB142" s="22"/>
      <c r="AC142" s="24"/>
      <c r="AD142" s="26"/>
      <c r="AE142" s="22"/>
    </row>
    <row r="143" spans="26:31" ht="21" x14ac:dyDescent="0.35">
      <c r="Z143" s="22"/>
      <c r="AA143" s="23"/>
      <c r="AB143" s="22"/>
      <c r="AC143" s="24"/>
      <c r="AD143" s="26"/>
      <c r="AE143" s="22"/>
    </row>
    <row r="144" spans="26:31" ht="21" x14ac:dyDescent="0.35">
      <c r="Z144" s="22"/>
      <c r="AA144" s="23"/>
      <c r="AB144" s="22"/>
      <c r="AC144" s="24"/>
      <c r="AD144" s="26"/>
      <c r="AE144" s="22"/>
    </row>
    <row r="145" spans="26:31" ht="21" x14ac:dyDescent="0.35">
      <c r="Z145" s="22"/>
      <c r="AA145" s="23"/>
      <c r="AB145" s="22"/>
      <c r="AC145" s="24"/>
      <c r="AD145" s="26"/>
      <c r="AE145" s="22"/>
    </row>
    <row r="146" spans="26:31" ht="21" x14ac:dyDescent="0.35">
      <c r="Z146" s="22"/>
      <c r="AA146" s="23"/>
      <c r="AB146" s="22"/>
      <c r="AC146" s="24"/>
      <c r="AD146" s="26"/>
      <c r="AE146" s="22"/>
    </row>
    <row r="147" spans="26:31" ht="21" x14ac:dyDescent="0.35">
      <c r="Z147" s="22"/>
      <c r="AA147" s="23"/>
      <c r="AB147" s="22"/>
      <c r="AC147" s="24"/>
      <c r="AD147" s="26"/>
      <c r="AE147" s="22"/>
    </row>
    <row r="148" spans="26:31" ht="21" x14ac:dyDescent="0.35">
      <c r="Z148" s="22"/>
      <c r="AA148" s="23"/>
      <c r="AB148" s="22"/>
      <c r="AC148" s="24"/>
      <c r="AD148" s="26"/>
      <c r="AE148" s="22"/>
    </row>
    <row r="149" spans="26:31" ht="21" x14ac:dyDescent="0.35">
      <c r="Z149" s="22"/>
      <c r="AA149" s="23"/>
      <c r="AB149" s="22"/>
      <c r="AC149" s="24"/>
      <c r="AD149" s="26"/>
      <c r="AE149" s="22"/>
    </row>
  </sheetData>
  <mergeCells count="2">
    <mergeCell ref="Z13:AD13"/>
    <mergeCell ref="B7:I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8DCD-46EB-4054-8827-0116E34D401F}">
  <dimension ref="B7:AE149"/>
  <sheetViews>
    <sheetView topLeftCell="A7" workbookViewId="0">
      <selection activeCell="C14" sqref="C14"/>
    </sheetView>
  </sheetViews>
  <sheetFormatPr defaultRowHeight="15" x14ac:dyDescent="0.25"/>
  <cols>
    <col min="2" max="2" width="31" bestFit="1" customWidth="1"/>
    <col min="3" max="3" width="26.85546875" bestFit="1" customWidth="1"/>
    <col min="4" max="4" width="3.85546875" bestFit="1" customWidth="1"/>
    <col min="5" max="5" width="42" bestFit="1" customWidth="1"/>
    <col min="6" max="6" width="3.85546875" bestFit="1" customWidth="1"/>
    <col min="7" max="7" width="36.28515625" bestFit="1" customWidth="1"/>
    <col min="8" max="8" width="30.85546875" bestFit="1" customWidth="1"/>
    <col min="9" max="9" width="48.28515625" bestFit="1" customWidth="1"/>
    <col min="10" max="10" width="30.85546875" bestFit="1" customWidth="1"/>
    <col min="26" max="26" width="17.5703125" bestFit="1" customWidth="1"/>
    <col min="27" max="27" width="29.5703125" bestFit="1" customWidth="1"/>
    <col min="29" max="29" width="14.7109375" bestFit="1" customWidth="1"/>
    <col min="30" max="30" width="10.140625" bestFit="1" customWidth="1"/>
  </cols>
  <sheetData>
    <row r="7" spans="2:31" ht="21" x14ac:dyDescent="0.35">
      <c r="B7" s="69" t="s">
        <v>30</v>
      </c>
      <c r="C7" s="69"/>
      <c r="D7" s="69"/>
      <c r="E7" s="69"/>
      <c r="F7" s="69"/>
      <c r="G7" s="69"/>
      <c r="H7" s="69"/>
      <c r="I7" s="69"/>
      <c r="J7" s="5"/>
    </row>
    <row r="8" spans="2:31" ht="21" x14ac:dyDescent="0.35">
      <c r="B8" s="5" t="s">
        <v>102</v>
      </c>
      <c r="C8" s="5"/>
      <c r="D8" s="5"/>
      <c r="E8" s="6" t="s">
        <v>9</v>
      </c>
      <c r="F8" s="5"/>
      <c r="G8" s="5"/>
      <c r="H8" s="5"/>
      <c r="I8" s="5"/>
      <c r="J8" s="5"/>
    </row>
    <row r="9" spans="2:31" ht="21" x14ac:dyDescent="0.35">
      <c r="B9" s="7" t="s">
        <v>94</v>
      </c>
      <c r="C9" s="6">
        <f>21600 * (1-C13)</f>
        <v>4751.9999999999991</v>
      </c>
      <c r="D9" s="7"/>
      <c r="E9" s="7" t="s">
        <v>95</v>
      </c>
      <c r="F9" s="5"/>
      <c r="G9" s="5"/>
      <c r="H9" s="5"/>
      <c r="I9" s="5"/>
      <c r="J9" s="5"/>
    </row>
    <row r="10" spans="2:31" ht="21" x14ac:dyDescent="0.35">
      <c r="B10" s="7" t="s">
        <v>24</v>
      </c>
      <c r="C10" s="8">
        <v>3.0000000000000001E-3</v>
      </c>
      <c r="D10" s="7"/>
      <c r="E10" s="7"/>
      <c r="F10" s="5"/>
      <c r="G10" s="9" t="s">
        <v>91</v>
      </c>
      <c r="H10" s="9" t="s">
        <v>29</v>
      </c>
      <c r="I10" s="4" t="s">
        <v>98</v>
      </c>
      <c r="J10" s="5"/>
    </row>
    <row r="11" spans="2:31" ht="21" x14ac:dyDescent="0.35">
      <c r="B11" s="7" t="s">
        <v>85</v>
      </c>
      <c r="C11" s="6">
        <v>0.2</v>
      </c>
      <c r="D11" s="7"/>
      <c r="E11" s="7"/>
      <c r="F11" s="5"/>
      <c r="G11" s="10">
        <f>C14-C15</f>
        <v>13261000000</v>
      </c>
      <c r="H11" s="10">
        <f>G11*C10</f>
        <v>39783000</v>
      </c>
      <c r="I11" s="11">
        <f>H11*(1-C11)</f>
        <v>31826400</v>
      </c>
      <c r="J11" s="5"/>
    </row>
    <row r="12" spans="2:31" ht="21" x14ac:dyDescent="0.35">
      <c r="B12" s="7" t="s">
        <v>19</v>
      </c>
      <c r="C12" s="6">
        <v>150</v>
      </c>
      <c r="D12" s="7"/>
      <c r="E12" s="7"/>
      <c r="F12" s="5"/>
      <c r="G12" s="10"/>
      <c r="H12" s="10"/>
      <c r="I12" s="10"/>
      <c r="J12" s="5"/>
    </row>
    <row r="13" spans="2:31" ht="21" x14ac:dyDescent="0.35">
      <c r="B13" s="7" t="s">
        <v>1</v>
      </c>
      <c r="C13" s="6">
        <v>0.78</v>
      </c>
      <c r="D13" s="7"/>
      <c r="E13" s="7" t="s">
        <v>3</v>
      </c>
      <c r="F13" s="5"/>
      <c r="G13" s="10" t="s">
        <v>92</v>
      </c>
      <c r="H13" s="10"/>
      <c r="I13" s="10"/>
      <c r="J13" s="5"/>
      <c r="Z13" s="68" t="s">
        <v>31</v>
      </c>
      <c r="AA13" s="68"/>
      <c r="AB13" s="68"/>
      <c r="AC13" s="68"/>
      <c r="AD13" s="68"/>
      <c r="AE13" s="22"/>
    </row>
    <row r="14" spans="2:31" ht="23.25" x14ac:dyDescent="0.35">
      <c r="B14" s="7" t="s">
        <v>26</v>
      </c>
      <c r="C14" s="12">
        <v>45000000000</v>
      </c>
      <c r="D14" s="7"/>
      <c r="E14" s="7" t="s">
        <v>27</v>
      </c>
      <c r="F14" s="5"/>
      <c r="G14" s="13">
        <f>IF(C22 &gt; 0, (I11/(1+C31)) * (C32 + (C34 * C31) * (C32 - (C34 * ((C33 - C32)/C33)))/C33), 0)</f>
        <v>69450.882122523064</v>
      </c>
      <c r="H14" s="10"/>
      <c r="I14" s="10"/>
      <c r="J14" s="5"/>
      <c r="Z14" s="27" t="s">
        <v>111</v>
      </c>
      <c r="AA14" s="28">
        <v>0.8</v>
      </c>
      <c r="AB14" s="22"/>
      <c r="AC14" s="24"/>
      <c r="AD14" s="5"/>
      <c r="AE14" s="22"/>
    </row>
    <row r="15" spans="2:31" ht="23.25" x14ac:dyDescent="0.35">
      <c r="B15" s="7" t="s">
        <v>0</v>
      </c>
      <c r="C15" s="12">
        <f>31700000000 + 39000000</f>
        <v>31739000000</v>
      </c>
      <c r="D15" s="7"/>
      <c r="E15" s="7" t="s">
        <v>4</v>
      </c>
      <c r="F15" s="5"/>
      <c r="G15" s="10"/>
      <c r="H15" s="10"/>
      <c r="I15" s="10"/>
      <c r="J15" s="5"/>
      <c r="Z15" s="27" t="s">
        <v>106</v>
      </c>
      <c r="AA15" s="28">
        <v>4260000</v>
      </c>
      <c r="AB15" s="22"/>
      <c r="AC15" s="24"/>
      <c r="AD15" s="5"/>
      <c r="AE15" s="22"/>
    </row>
    <row r="16" spans="2:31" ht="23.25" x14ac:dyDescent="0.35">
      <c r="B16" s="7"/>
      <c r="C16" s="6"/>
      <c r="D16" s="7"/>
      <c r="E16" s="7"/>
      <c r="F16" s="5"/>
      <c r="G16" s="5"/>
      <c r="H16" s="10"/>
      <c r="I16" s="10"/>
      <c r="J16" s="5"/>
      <c r="Z16" s="27" t="s">
        <v>110</v>
      </c>
      <c r="AA16" s="28">
        <v>14000000000</v>
      </c>
      <c r="AB16" s="22"/>
      <c r="AC16" s="24"/>
      <c r="AD16" s="5"/>
      <c r="AE16" s="22"/>
    </row>
    <row r="17" spans="2:31" ht="23.25" x14ac:dyDescent="0.35">
      <c r="B17" s="7" t="s">
        <v>7</v>
      </c>
      <c r="C17" s="12">
        <v>14000000000</v>
      </c>
      <c r="D17" s="7"/>
      <c r="E17" s="7" t="s">
        <v>6</v>
      </c>
      <c r="F17" s="5"/>
      <c r="G17" s="10"/>
      <c r="H17" s="10"/>
      <c r="I17" s="10"/>
      <c r="J17" s="5"/>
      <c r="Z17" s="27" t="s">
        <v>107</v>
      </c>
      <c r="AA17" s="28">
        <f>21600*(1-AA14)</f>
        <v>4319.9999999999991</v>
      </c>
      <c r="AB17" s="22"/>
      <c r="AC17" s="24"/>
      <c r="AD17" s="5"/>
      <c r="AE17" s="22"/>
    </row>
    <row r="18" spans="2:31" ht="23.25" x14ac:dyDescent="0.35">
      <c r="B18" s="7" t="s">
        <v>21</v>
      </c>
      <c r="C18" s="12">
        <v>90000000</v>
      </c>
      <c r="D18" s="7"/>
      <c r="E18" s="7" t="s">
        <v>8</v>
      </c>
      <c r="F18" s="5"/>
      <c r="G18" s="10"/>
      <c r="H18" s="10"/>
      <c r="I18" s="10"/>
      <c r="J18" s="5"/>
      <c r="Z18" s="27"/>
      <c r="AA18" s="28"/>
      <c r="AB18" s="22"/>
      <c r="AC18" s="24"/>
      <c r="AD18" s="5"/>
      <c r="AE18" s="22"/>
    </row>
    <row r="19" spans="2:31" ht="23.25" x14ac:dyDescent="0.35">
      <c r="B19" s="7" t="s">
        <v>22</v>
      </c>
      <c r="C19" s="6">
        <v>300000</v>
      </c>
      <c r="D19" s="7"/>
      <c r="E19" s="7" t="s">
        <v>23</v>
      </c>
      <c r="F19" s="5"/>
      <c r="G19" s="10"/>
      <c r="H19" s="10"/>
      <c r="I19" s="10"/>
      <c r="J19" s="5"/>
      <c r="Z19" s="27" t="s">
        <v>108</v>
      </c>
      <c r="AA19" s="29">
        <f>AA15/AA16</f>
        <v>3.0428571428571429E-4</v>
      </c>
      <c r="AB19" s="22"/>
      <c r="AC19" s="24"/>
      <c r="AD19" s="5"/>
      <c r="AE19" s="22"/>
    </row>
    <row r="20" spans="2:31" ht="21" x14ac:dyDescent="0.35">
      <c r="B20" s="7"/>
      <c r="C20" s="7"/>
      <c r="D20" s="7"/>
      <c r="E20" s="7"/>
      <c r="F20" s="5"/>
      <c r="G20" s="10"/>
      <c r="H20" s="10"/>
      <c r="I20" s="10"/>
      <c r="J20" s="5"/>
      <c r="Z20" s="22"/>
      <c r="AA20" s="23"/>
      <c r="AB20" s="22"/>
      <c r="AC20" s="24"/>
      <c r="AD20" s="9" t="s">
        <v>109</v>
      </c>
      <c r="AE20" s="22"/>
    </row>
    <row r="21" spans="2:31" ht="21" x14ac:dyDescent="0.35">
      <c r="B21" s="7" t="s">
        <v>96</v>
      </c>
      <c r="C21" s="14">
        <f>C9*C24</f>
        <v>30.548571428571421</v>
      </c>
      <c r="D21" s="7"/>
      <c r="E21" s="7" t="s">
        <v>104</v>
      </c>
      <c r="F21" s="5"/>
      <c r="G21" s="10"/>
      <c r="H21" s="10"/>
      <c r="I21" s="10"/>
      <c r="J21" s="5"/>
      <c r="Z21" s="22"/>
      <c r="AA21" s="23"/>
      <c r="AB21" s="22">
        <v>0</v>
      </c>
      <c r="AC21" s="24">
        <f>_xlfn.BINOM.DIST(AB21,$AA$17,$AA$19,FALSE)</f>
        <v>0.26863277298773236</v>
      </c>
      <c r="AD21" s="25">
        <f>AC21*100</f>
        <v>26.863277298773237</v>
      </c>
      <c r="AE21" s="5"/>
    </row>
    <row r="22" spans="2:31" ht="21" x14ac:dyDescent="0.35">
      <c r="B22" s="7" t="s">
        <v>97</v>
      </c>
      <c r="C22" s="6">
        <v>30</v>
      </c>
      <c r="D22" s="7"/>
      <c r="E22" s="7" t="s">
        <v>103</v>
      </c>
      <c r="F22" s="5"/>
      <c r="G22" s="10"/>
      <c r="H22" s="10"/>
      <c r="I22" s="10"/>
      <c r="J22" s="5"/>
      <c r="Z22" s="22"/>
      <c r="AA22" s="23"/>
      <c r="AB22" s="22">
        <v>1</v>
      </c>
      <c r="AC22" s="24">
        <f t="shared" ref="AC22:AC85" si="0">_xlfn.BINOM.DIST(AB22,$AA$17,$AA$19,FALSE)</f>
        <v>0.35314733427706629</v>
      </c>
      <c r="AD22" s="26">
        <f t="shared" ref="AD22:AD85" si="1">AC22*100</f>
        <v>35.314733427706628</v>
      </c>
      <c r="AE22" s="22"/>
    </row>
    <row r="23" spans="2:31" ht="21" x14ac:dyDescent="0.35">
      <c r="B23" s="15" t="s">
        <v>2</v>
      </c>
      <c r="C23" s="16">
        <f>C22/C9</f>
        <v>6.3131313131313148E-3</v>
      </c>
      <c r="D23" s="7"/>
      <c r="E23" s="7" t="s">
        <v>12</v>
      </c>
      <c r="F23" s="5"/>
      <c r="G23" s="5"/>
      <c r="H23" s="10"/>
      <c r="I23" s="10"/>
      <c r="J23" s="5"/>
      <c r="Z23" s="22"/>
      <c r="AA23" s="23"/>
      <c r="AB23" s="22">
        <v>2</v>
      </c>
      <c r="AC23" s="24">
        <f t="shared" si="0"/>
        <v>0.23207176636889745</v>
      </c>
      <c r="AD23" s="26">
        <f t="shared" si="1"/>
        <v>23.207176636889745</v>
      </c>
      <c r="AE23" s="22"/>
    </row>
    <row r="24" spans="2:31" ht="21" x14ac:dyDescent="0.35">
      <c r="B24" s="17" t="s">
        <v>87</v>
      </c>
      <c r="C24" s="16">
        <f>C18/C17</f>
        <v>6.4285714285714285E-3</v>
      </c>
      <c r="D24" s="7"/>
      <c r="E24" s="7" t="s">
        <v>11</v>
      </c>
      <c r="F24" s="5"/>
      <c r="G24" s="10"/>
      <c r="H24" s="10"/>
      <c r="I24" s="10"/>
      <c r="J24" s="5"/>
      <c r="Z24" s="22"/>
      <c r="AA24" s="23"/>
      <c r="AB24" s="22">
        <v>3</v>
      </c>
      <c r="AC24" s="24">
        <f t="shared" si="0"/>
        <v>0.10164753116938675</v>
      </c>
      <c r="AD24" s="26">
        <f t="shared" si="1"/>
        <v>10.164753116938675</v>
      </c>
      <c r="AE24" s="22"/>
    </row>
    <row r="25" spans="2:31" ht="21" x14ac:dyDescent="0.35">
      <c r="B25" s="17" t="s">
        <v>88</v>
      </c>
      <c r="C25" s="6">
        <f>IF(C13 &lt; 0.8, C23/C24, 1)</f>
        <v>0.98204264870931568</v>
      </c>
      <c r="D25" s="7"/>
      <c r="E25" s="7" t="s">
        <v>10</v>
      </c>
      <c r="F25" s="5"/>
      <c r="G25" s="10"/>
      <c r="H25" s="10"/>
      <c r="I25" s="10"/>
      <c r="J25" s="5"/>
      <c r="Z25" s="22"/>
      <c r="AA25" s="23"/>
      <c r="AB25" s="22">
        <v>4</v>
      </c>
      <c r="AC25" s="24">
        <f t="shared" si="0"/>
        <v>3.338351119135774E-2</v>
      </c>
      <c r="AD25" s="26">
        <f t="shared" si="1"/>
        <v>3.338351119135774</v>
      </c>
      <c r="AE25" s="22"/>
    </row>
    <row r="26" spans="2:31" ht="21" x14ac:dyDescent="0.35">
      <c r="B26" s="7"/>
      <c r="C26" s="6"/>
      <c r="D26" s="7"/>
      <c r="E26" s="7"/>
      <c r="F26" s="5"/>
      <c r="G26" s="10" t="s">
        <v>93</v>
      </c>
      <c r="H26" s="10"/>
      <c r="I26" s="10"/>
      <c r="J26" s="5"/>
      <c r="Z26" s="22"/>
      <c r="AA26" s="23"/>
      <c r="AB26" s="22">
        <v>5</v>
      </c>
      <c r="AC26" s="24">
        <f t="shared" si="0"/>
        <v>8.7691306693096476E-3</v>
      </c>
      <c r="AD26" s="26">
        <f t="shared" si="1"/>
        <v>0.87691306693096471</v>
      </c>
      <c r="AE26" s="22"/>
    </row>
    <row r="27" spans="2:31" ht="21" x14ac:dyDescent="0.35">
      <c r="B27" s="7"/>
      <c r="C27" s="6"/>
      <c r="D27" s="7"/>
      <c r="E27" s="7"/>
      <c r="F27" s="5"/>
      <c r="G27" s="13">
        <f>C25*G14</f>
        <v>68203.728234801005</v>
      </c>
      <c r="H27" s="10"/>
      <c r="I27" s="10"/>
      <c r="J27" s="5"/>
      <c r="Z27" s="22"/>
      <c r="AA27" s="23"/>
      <c r="AB27" s="22">
        <v>6</v>
      </c>
      <c r="AC27" s="24">
        <f t="shared" si="0"/>
        <v>1.9191068919725087E-3</v>
      </c>
      <c r="AD27" s="26">
        <f t="shared" si="1"/>
        <v>0.19191068919725088</v>
      </c>
      <c r="AE27" s="22"/>
    </row>
    <row r="28" spans="2:31" ht="21" x14ac:dyDescent="0.35">
      <c r="B28" s="7" t="s">
        <v>14</v>
      </c>
      <c r="C28" s="8">
        <v>4.4999999999999998E-2</v>
      </c>
      <c r="D28" s="7"/>
      <c r="E28" s="7" t="s">
        <v>15</v>
      </c>
      <c r="F28" s="5"/>
      <c r="G28" s="10"/>
      <c r="H28" s="10"/>
      <c r="I28" s="10"/>
      <c r="J28" s="5"/>
      <c r="Z28" s="22"/>
      <c r="AA28" s="23"/>
      <c r="AB28" s="22">
        <v>7</v>
      </c>
      <c r="AC28" s="24">
        <f t="shared" si="0"/>
        <v>3.599103338059581E-4</v>
      </c>
      <c r="AD28" s="26">
        <f t="shared" si="1"/>
        <v>3.599103338059581E-2</v>
      </c>
      <c r="AE28" s="22"/>
    </row>
    <row r="29" spans="2:31" ht="21" x14ac:dyDescent="0.35">
      <c r="B29" s="17" t="s">
        <v>13</v>
      </c>
      <c r="C29" s="6">
        <f>C10*(C14-C15) / 1000000</f>
        <v>39.783000000000001</v>
      </c>
      <c r="D29" s="7" t="s">
        <v>5</v>
      </c>
      <c r="E29" s="7" t="s">
        <v>28</v>
      </c>
      <c r="F29" s="5"/>
      <c r="G29" s="10"/>
      <c r="H29" s="10"/>
      <c r="I29" s="10"/>
      <c r="J29" s="5"/>
      <c r="Z29" s="22"/>
      <c r="AA29" s="23"/>
      <c r="AB29" s="22">
        <v>8</v>
      </c>
      <c r="AC29" s="24">
        <f t="shared" si="0"/>
        <v>5.9046860963779901E-5</v>
      </c>
      <c r="AD29" s="26">
        <f t="shared" si="1"/>
        <v>5.9046860963779899E-3</v>
      </c>
      <c r="AE29" s="22"/>
    </row>
    <row r="30" spans="2:31" ht="21" x14ac:dyDescent="0.35">
      <c r="B30" s="7"/>
      <c r="C30" s="6"/>
      <c r="D30" s="7"/>
      <c r="E30" s="7"/>
      <c r="F30" s="5"/>
      <c r="G30" s="10"/>
      <c r="H30" s="10"/>
      <c r="I30" s="10"/>
      <c r="J30" s="5"/>
      <c r="Z30" s="22"/>
      <c r="AA30" s="23"/>
      <c r="AB30" s="22">
        <v>9</v>
      </c>
      <c r="AC30" s="24">
        <f t="shared" si="0"/>
        <v>8.6088682464115141E-6</v>
      </c>
      <c r="AD30" s="26">
        <f t="shared" si="1"/>
        <v>8.6088682464115142E-4</v>
      </c>
      <c r="AE30" s="22"/>
    </row>
    <row r="31" spans="2:31" ht="21" x14ac:dyDescent="0.35">
      <c r="B31" s="17" t="s">
        <v>89</v>
      </c>
      <c r="C31" s="6">
        <v>0.3</v>
      </c>
      <c r="D31" s="7"/>
      <c r="E31" s="7"/>
      <c r="F31" s="5"/>
      <c r="G31" s="10"/>
      <c r="H31" s="10"/>
      <c r="I31" s="10"/>
      <c r="J31" s="5"/>
      <c r="Z31" s="22"/>
      <c r="AA31" s="23"/>
      <c r="AB31" s="22">
        <v>10</v>
      </c>
      <c r="AC31" s="24">
        <f t="shared" si="0"/>
        <v>1.1293721255543733E-6</v>
      </c>
      <c r="AD31" s="26">
        <f t="shared" si="1"/>
        <v>1.1293721255543733E-4</v>
      </c>
      <c r="AE31" s="22"/>
    </row>
    <row r="32" spans="2:31" ht="21" x14ac:dyDescent="0.35">
      <c r="B32" s="17" t="s">
        <v>16</v>
      </c>
      <c r="C32" s="18">
        <f>C18/C15</f>
        <v>2.8356280916222941E-3</v>
      </c>
      <c r="D32" s="7"/>
      <c r="E32" s="7" t="s">
        <v>18</v>
      </c>
      <c r="F32" s="5"/>
      <c r="G32" s="19" t="s">
        <v>99</v>
      </c>
      <c r="H32" s="9"/>
      <c r="I32" s="9"/>
      <c r="J32" s="5"/>
      <c r="Z32" s="22"/>
      <c r="AA32" s="23"/>
      <c r="AB32" s="22">
        <v>11</v>
      </c>
      <c r="AC32" s="24">
        <f t="shared" si="0"/>
        <v>1.3465875865343704E-7</v>
      </c>
      <c r="AD32" s="26">
        <f t="shared" si="1"/>
        <v>1.3465875865343703E-5</v>
      </c>
      <c r="AE32" s="22"/>
    </row>
    <row r="33" spans="2:31" ht="21" x14ac:dyDescent="0.35">
      <c r="B33" s="17" t="s">
        <v>90</v>
      </c>
      <c r="C33" s="33">
        <f>1/C12</f>
        <v>6.6666666666666671E-3</v>
      </c>
      <c r="D33" s="7"/>
      <c r="E33" s="7" t="s">
        <v>20</v>
      </c>
      <c r="F33" s="5"/>
      <c r="G33" s="5" t="s">
        <v>100</v>
      </c>
      <c r="H33" s="9">
        <f>IF(G27-340 &gt; 0, G27-340, 0)</f>
        <v>67863.728234801005</v>
      </c>
      <c r="I33" s="5"/>
      <c r="J33" s="5"/>
      <c r="Z33" s="22"/>
      <c r="AA33" s="23"/>
      <c r="AB33" s="22">
        <v>12</v>
      </c>
      <c r="AC33" s="24">
        <f t="shared" si="0"/>
        <v>1.4714407809736893E-8</v>
      </c>
      <c r="AD33" s="26">
        <f t="shared" si="1"/>
        <v>1.4714407809736893E-6</v>
      </c>
      <c r="AE33" s="22"/>
    </row>
    <row r="34" spans="2:31" ht="21" x14ac:dyDescent="0.35">
      <c r="B34" s="17" t="s">
        <v>17</v>
      </c>
      <c r="C34" s="20">
        <f>C19/C15</f>
        <v>9.4520936387409807E-6</v>
      </c>
      <c r="D34" s="7"/>
      <c r="E34" s="7" t="s">
        <v>25</v>
      </c>
      <c r="F34" s="5"/>
      <c r="G34" s="5" t="s">
        <v>101</v>
      </c>
      <c r="H34" s="21">
        <f>H33*0.98</f>
        <v>66506.45367010498</v>
      </c>
      <c r="I34" s="5" t="s">
        <v>105</v>
      </c>
      <c r="J34" s="5"/>
      <c r="Z34" s="22"/>
      <c r="AA34" s="23"/>
      <c r="AB34" s="22">
        <v>13</v>
      </c>
      <c r="AC34" s="24">
        <f t="shared" si="0"/>
        <v>1.4838433029767308E-9</v>
      </c>
      <c r="AD34" s="26">
        <f t="shared" si="1"/>
        <v>1.4838433029767307E-7</v>
      </c>
      <c r="AE34" s="22"/>
    </row>
    <row r="35" spans="2:31" ht="21" x14ac:dyDescent="0.35">
      <c r="Z35" s="22"/>
      <c r="AA35" s="23"/>
      <c r="AB35" s="22">
        <v>14</v>
      </c>
      <c r="AC35" s="24">
        <f t="shared" si="0"/>
        <v>1.389145587910111E-10</v>
      </c>
      <c r="AD35" s="26">
        <f t="shared" si="1"/>
        <v>1.389145587910111E-8</v>
      </c>
      <c r="AE35" s="22"/>
    </row>
    <row r="36" spans="2:31" ht="21" x14ac:dyDescent="0.35">
      <c r="Z36" s="22"/>
      <c r="AA36" s="23"/>
      <c r="AB36" s="22">
        <v>15</v>
      </c>
      <c r="AC36" s="24">
        <f t="shared" si="0"/>
        <v>1.2135100957081645E-11</v>
      </c>
      <c r="AD36" s="26">
        <f t="shared" si="1"/>
        <v>1.2135100957081646E-9</v>
      </c>
      <c r="AE36" s="22"/>
    </row>
    <row r="37" spans="2:31" ht="21" x14ac:dyDescent="0.35">
      <c r="Z37" s="22"/>
      <c r="AA37" s="23"/>
      <c r="AB37" s="22">
        <v>16</v>
      </c>
      <c r="AC37" s="24">
        <f t="shared" si="0"/>
        <v>9.9359502182508218E-13</v>
      </c>
      <c r="AD37" s="26">
        <f t="shared" si="1"/>
        <v>9.9359502182508216E-11</v>
      </c>
      <c r="AE37" s="22"/>
    </row>
    <row r="38" spans="2:31" ht="21" x14ac:dyDescent="0.35">
      <c r="Z38" s="22"/>
      <c r="AA38" s="23"/>
      <c r="AB38" s="22">
        <v>17</v>
      </c>
      <c r="AC38" s="24">
        <f t="shared" si="0"/>
        <v>7.655006516760561E-14</v>
      </c>
      <c r="AD38" s="26">
        <f t="shared" si="1"/>
        <v>7.6550065167605603E-12</v>
      </c>
      <c r="AE38" s="22"/>
    </row>
    <row r="39" spans="2:31" ht="21" x14ac:dyDescent="0.35">
      <c r="Z39" s="22"/>
      <c r="AA39" s="23"/>
      <c r="AB39" s="22">
        <v>18</v>
      </c>
      <c r="AC39" s="24">
        <f t="shared" si="0"/>
        <v>5.5687432997288275E-15</v>
      </c>
      <c r="AD39" s="26">
        <f t="shared" si="1"/>
        <v>5.5687432997288272E-13</v>
      </c>
      <c r="AE39" s="22"/>
    </row>
    <row r="40" spans="2:31" ht="21" x14ac:dyDescent="0.35">
      <c r="Z40" s="22"/>
      <c r="AA40" s="23"/>
      <c r="AB40" s="22">
        <v>19</v>
      </c>
      <c r="AC40" s="24">
        <f t="shared" si="0"/>
        <v>3.8369555988536151E-16</v>
      </c>
      <c r="AD40" s="26">
        <f t="shared" si="1"/>
        <v>3.836955598853615E-14</v>
      </c>
      <c r="AE40" s="22"/>
    </row>
    <row r="41" spans="2:31" ht="21" x14ac:dyDescent="0.35">
      <c r="Z41" s="22"/>
      <c r="AA41" s="23"/>
      <c r="AB41" s="22">
        <v>20</v>
      </c>
      <c r="AC41" s="24">
        <f t="shared" si="0"/>
        <v>2.510955214222355E-17</v>
      </c>
      <c r="AD41" s="26">
        <f t="shared" si="1"/>
        <v>2.5109552142223549E-15</v>
      </c>
      <c r="AE41" s="22"/>
    </row>
    <row r="42" spans="2:31" ht="21" x14ac:dyDescent="0.35">
      <c r="Z42" s="22"/>
      <c r="AA42" s="23"/>
      <c r="AB42" s="22">
        <v>21</v>
      </c>
      <c r="AC42" s="24">
        <f t="shared" si="0"/>
        <v>1.5645910808408802E-18</v>
      </c>
      <c r="AD42" s="26">
        <f t="shared" si="1"/>
        <v>1.5645910808408802E-16</v>
      </c>
      <c r="AE42" s="22"/>
    </row>
    <row r="43" spans="2:31" ht="21" x14ac:dyDescent="0.35">
      <c r="Z43" s="22"/>
      <c r="AA43" s="23"/>
      <c r="AB43" s="22">
        <v>22</v>
      </c>
      <c r="AC43" s="24">
        <f t="shared" si="0"/>
        <v>9.3037560334379179E-20</v>
      </c>
      <c r="AD43" s="26">
        <f t="shared" si="1"/>
        <v>9.3037560334379183E-18</v>
      </c>
      <c r="AE43" s="22"/>
    </row>
    <row r="44" spans="2:31" ht="21" x14ac:dyDescent="0.35">
      <c r="Z44" s="22"/>
      <c r="AA44" s="23"/>
      <c r="AB44" s="22">
        <v>23</v>
      </c>
      <c r="AC44" s="24">
        <f t="shared" si="0"/>
        <v>5.2906564866665983E-21</v>
      </c>
      <c r="AD44" s="26">
        <f t="shared" si="1"/>
        <v>5.290656486666598E-19</v>
      </c>
      <c r="AE44" s="22"/>
    </row>
    <row r="45" spans="2:31" ht="21" x14ac:dyDescent="0.35">
      <c r="Z45" s="22"/>
      <c r="AA45" s="23"/>
      <c r="AB45" s="22">
        <v>24</v>
      </c>
      <c r="AC45" s="24">
        <f t="shared" si="0"/>
        <v>2.8825465444076495E-22</v>
      </c>
      <c r="AD45" s="26">
        <f t="shared" si="1"/>
        <v>2.8825465444076497E-20</v>
      </c>
      <c r="AE45" s="22"/>
    </row>
    <row r="46" spans="2:31" ht="21" x14ac:dyDescent="0.35">
      <c r="Z46" s="22"/>
      <c r="AA46" s="23"/>
      <c r="AB46" s="22">
        <v>25</v>
      </c>
      <c r="AC46" s="24">
        <f t="shared" si="0"/>
        <v>1.5073469315395304E-23</v>
      </c>
      <c r="AD46" s="26">
        <f t="shared" si="1"/>
        <v>1.5073469315395304E-21</v>
      </c>
      <c r="AE46" s="22"/>
    </row>
    <row r="47" spans="2:31" ht="21" x14ac:dyDescent="0.35">
      <c r="Z47" s="22"/>
      <c r="AA47" s="23"/>
      <c r="AB47" s="22">
        <v>26</v>
      </c>
      <c r="AC47" s="24">
        <f t="shared" si="0"/>
        <v>7.5773203143821581E-25</v>
      </c>
      <c r="AD47" s="26">
        <f t="shared" si="1"/>
        <v>7.5773203143821584E-23</v>
      </c>
      <c r="AE47" s="22"/>
    </row>
    <row r="48" spans="2:31" ht="21" x14ac:dyDescent="0.35">
      <c r="Z48" s="22"/>
      <c r="AA48" s="23"/>
      <c r="AB48" s="22">
        <v>27</v>
      </c>
      <c r="AC48" s="24">
        <f t="shared" si="0"/>
        <v>3.6671316713111267E-26</v>
      </c>
      <c r="AD48" s="26">
        <f t="shared" si="1"/>
        <v>3.6671316713111263E-24</v>
      </c>
      <c r="AE48" s="22"/>
    </row>
    <row r="49" spans="26:31" ht="21" x14ac:dyDescent="0.35">
      <c r="Z49" s="22"/>
      <c r="AA49" s="23"/>
      <c r="AB49" s="22">
        <v>28</v>
      </c>
      <c r="AC49" s="24">
        <f t="shared" si="0"/>
        <v>1.7109681259062551E-27</v>
      </c>
      <c r="AD49" s="26">
        <f t="shared" si="1"/>
        <v>1.7109681259062551E-25</v>
      </c>
      <c r="AE49" s="22"/>
    </row>
    <row r="50" spans="26:31" ht="21" x14ac:dyDescent="0.35">
      <c r="Z50" s="22"/>
      <c r="AA50" s="23"/>
      <c r="AB50" s="22">
        <v>29</v>
      </c>
      <c r="AC50" s="24">
        <f t="shared" si="0"/>
        <v>7.705772247152257E-29</v>
      </c>
      <c r="AD50" s="26">
        <f t="shared" si="1"/>
        <v>7.7057722471522573E-27</v>
      </c>
      <c r="AE50" s="22"/>
    </row>
    <row r="51" spans="26:31" ht="21" x14ac:dyDescent="0.35">
      <c r="Z51" s="22"/>
      <c r="AA51" s="23"/>
      <c r="AB51" s="22">
        <v>30</v>
      </c>
      <c r="AC51" s="24">
        <f t="shared" si="0"/>
        <v>3.3540222507136252E-30</v>
      </c>
      <c r="AD51" s="26">
        <f t="shared" si="1"/>
        <v>3.3540222507136252E-28</v>
      </c>
      <c r="AE51" s="22"/>
    </row>
    <row r="52" spans="26:31" ht="21" x14ac:dyDescent="0.35">
      <c r="Z52" s="22"/>
      <c r="AA52" s="23"/>
      <c r="AB52" s="22">
        <v>31</v>
      </c>
      <c r="AC52" s="24">
        <f t="shared" si="0"/>
        <v>1.4124530636188908E-31</v>
      </c>
      <c r="AD52" s="26">
        <f t="shared" si="1"/>
        <v>1.4124530636188909E-29</v>
      </c>
      <c r="AE52" s="22"/>
    </row>
    <row r="53" spans="26:31" ht="21" x14ac:dyDescent="0.35">
      <c r="Z53" s="22"/>
      <c r="AA53" s="23"/>
      <c r="AB53" s="22">
        <v>32</v>
      </c>
      <c r="AC53" s="24">
        <f t="shared" si="0"/>
        <v>5.7609294459329262E-33</v>
      </c>
      <c r="AD53" s="26">
        <f t="shared" si="1"/>
        <v>5.760929445932926E-31</v>
      </c>
      <c r="AE53" s="22"/>
    </row>
    <row r="54" spans="26:31" ht="21" x14ac:dyDescent="0.35">
      <c r="Z54" s="22"/>
      <c r="AA54" s="23"/>
      <c r="AB54" s="22">
        <v>33</v>
      </c>
      <c r="AC54" s="24">
        <f t="shared" si="0"/>
        <v>2.2779586333409248E-34</v>
      </c>
      <c r="AD54" s="26">
        <f t="shared" si="1"/>
        <v>2.2779586333409248E-32</v>
      </c>
      <c r="AE54" s="22"/>
    </row>
    <row r="55" spans="26:31" ht="21" x14ac:dyDescent="0.35">
      <c r="Z55" s="22"/>
      <c r="AA55" s="23"/>
      <c r="AB55" s="22">
        <v>34</v>
      </c>
      <c r="AC55" s="24">
        <f t="shared" si="0"/>
        <v>8.7404303428477644E-36</v>
      </c>
      <c r="AD55" s="26">
        <f t="shared" si="1"/>
        <v>8.7404303428477642E-34</v>
      </c>
      <c r="AE55" s="22"/>
    </row>
    <row r="56" spans="26:31" ht="21" x14ac:dyDescent="0.35">
      <c r="Z56" s="22"/>
      <c r="AA56" s="23"/>
      <c r="AB56" s="22">
        <v>35</v>
      </c>
      <c r="AC56" s="24">
        <f t="shared" si="0"/>
        <v>3.2570867894981017E-37</v>
      </c>
      <c r="AD56" s="26">
        <f t="shared" si="1"/>
        <v>3.2570867894981018E-35</v>
      </c>
      <c r="AE56" s="22"/>
    </row>
    <row r="57" spans="26:31" ht="21" x14ac:dyDescent="0.35">
      <c r="Z57" s="22"/>
      <c r="AA57" s="23"/>
      <c r="AB57" s="22">
        <v>36</v>
      </c>
      <c r="AC57" s="24">
        <f t="shared" si="0"/>
        <v>1.1797501075814234E-38</v>
      </c>
      <c r="AD57" s="26">
        <f t="shared" si="1"/>
        <v>1.1797501075814233E-36</v>
      </c>
      <c r="AE57" s="22"/>
    </row>
    <row r="58" spans="26:31" ht="21" x14ac:dyDescent="0.35">
      <c r="Z58" s="22"/>
      <c r="AA58" s="23"/>
      <c r="AB58" s="22">
        <v>37</v>
      </c>
      <c r="AC58" s="24">
        <f t="shared" si="0"/>
        <v>4.156713664085508E-40</v>
      </c>
      <c r="AD58" s="26">
        <f t="shared" si="1"/>
        <v>4.156713664085508E-38</v>
      </c>
      <c r="AE58" s="22"/>
    </row>
    <row r="59" spans="26:31" ht="21" x14ac:dyDescent="0.35">
      <c r="Z59" s="22"/>
      <c r="AA59" s="23"/>
      <c r="AB59" s="22">
        <v>38</v>
      </c>
      <c r="AC59" s="24">
        <f t="shared" si="0"/>
        <v>1.4256959259512643E-41</v>
      </c>
      <c r="AD59" s="26">
        <f t="shared" si="1"/>
        <v>1.4256959259512643E-39</v>
      </c>
      <c r="AE59" s="22"/>
    </row>
    <row r="60" spans="26:31" ht="21" x14ac:dyDescent="0.35">
      <c r="Z60" s="22"/>
      <c r="AA60" s="23"/>
      <c r="AB60" s="22">
        <v>39</v>
      </c>
      <c r="AC60" s="24">
        <f t="shared" si="0"/>
        <v>4.7634461781700901E-43</v>
      </c>
      <c r="AD60" s="26">
        <f t="shared" si="1"/>
        <v>4.7634461781700901E-41</v>
      </c>
      <c r="AE60" s="22"/>
    </row>
    <row r="61" spans="26:31" ht="21" x14ac:dyDescent="0.35">
      <c r="Z61" s="22"/>
      <c r="AA61" s="23"/>
      <c r="AB61" s="22">
        <v>40</v>
      </c>
      <c r="AC61" s="24">
        <f t="shared" si="0"/>
        <v>1.5513820897884087E-44</v>
      </c>
      <c r="AD61" s="26">
        <f t="shared" si="1"/>
        <v>1.5513820897884088E-42</v>
      </c>
      <c r="AE61" s="22"/>
    </row>
    <row r="62" spans="26:31" ht="21" x14ac:dyDescent="0.35">
      <c r="Z62" s="22"/>
      <c r="AA62" s="23"/>
      <c r="AB62" s="22">
        <v>41</v>
      </c>
      <c r="AC62" s="24">
        <f t="shared" si="0"/>
        <v>4.9282296384805052E-46</v>
      </c>
      <c r="AD62" s="26">
        <f t="shared" si="1"/>
        <v>4.9282296384805056E-44</v>
      </c>
      <c r="AE62" s="22"/>
    </row>
    <row r="63" spans="26:31" ht="21" x14ac:dyDescent="0.35">
      <c r="Z63" s="22"/>
      <c r="AA63" s="23"/>
      <c r="AB63" s="22">
        <v>42</v>
      </c>
      <c r="AC63" s="24">
        <f t="shared" si="0"/>
        <v>1.5279043214300562E-47</v>
      </c>
      <c r="AD63" s="26">
        <f t="shared" si="1"/>
        <v>1.5279043214300561E-45</v>
      </c>
      <c r="AE63" s="22"/>
    </row>
    <row r="64" spans="26:31" ht="21" x14ac:dyDescent="0.35">
      <c r="Z64" s="22"/>
      <c r="AA64" s="23"/>
      <c r="AB64" s="22">
        <v>43</v>
      </c>
      <c r="AC64" s="24">
        <f t="shared" si="0"/>
        <v>4.6257343379904295E-49</v>
      </c>
      <c r="AD64" s="26">
        <f t="shared" si="1"/>
        <v>4.6257343379904291E-47</v>
      </c>
      <c r="AE64" s="22"/>
    </row>
    <row r="65" spans="26:31" ht="21" x14ac:dyDescent="0.35">
      <c r="Z65" s="22"/>
      <c r="AA65" s="23"/>
      <c r="AB65" s="22">
        <v>44</v>
      </c>
      <c r="AC65" s="24">
        <f t="shared" si="0"/>
        <v>1.3682940556553746E-50</v>
      </c>
      <c r="AD65" s="26">
        <f t="shared" si="1"/>
        <v>1.3682940556553745E-48</v>
      </c>
      <c r="AE65" s="22"/>
    </row>
    <row r="66" spans="26:31" ht="21" x14ac:dyDescent="0.35">
      <c r="Z66" s="22"/>
      <c r="AA66" s="23"/>
      <c r="AB66" s="22">
        <v>45</v>
      </c>
      <c r="AC66" s="24">
        <f t="shared" si="0"/>
        <v>3.9565510957171889E-52</v>
      </c>
      <c r="AD66" s="26">
        <f t="shared" si="1"/>
        <v>3.9565510957171887E-50</v>
      </c>
      <c r="AE66" s="22"/>
    </row>
    <row r="67" spans="26:31" ht="21" x14ac:dyDescent="0.35">
      <c r="Z67" s="22"/>
      <c r="AA67" s="23"/>
      <c r="AB67" s="22">
        <v>46</v>
      </c>
      <c r="AC67" s="24">
        <f t="shared" si="0"/>
        <v>1.1189410270240871E-53</v>
      </c>
      <c r="AD67" s="26">
        <f t="shared" si="1"/>
        <v>1.1189410270240871E-51</v>
      </c>
      <c r="AE67" s="22"/>
    </row>
    <row r="68" spans="26:31" ht="21" x14ac:dyDescent="0.35">
      <c r="Z68" s="22"/>
      <c r="AA68" s="23"/>
      <c r="AB68" s="22">
        <v>47</v>
      </c>
      <c r="AC68" s="24">
        <f t="shared" si="0"/>
        <v>3.0963922085986032E-55</v>
      </c>
      <c r="AD68" s="26">
        <f t="shared" si="1"/>
        <v>3.0963922085986033E-53</v>
      </c>
      <c r="AE68" s="22"/>
    </row>
    <row r="69" spans="26:31" ht="21" x14ac:dyDescent="0.35">
      <c r="Z69" s="22"/>
      <c r="AA69" s="23"/>
      <c r="AB69" s="22">
        <v>48</v>
      </c>
      <c r="AC69" s="24">
        <f t="shared" si="0"/>
        <v>8.3880247987466282E-57</v>
      </c>
      <c r="AD69" s="26">
        <f t="shared" si="1"/>
        <v>8.3880247987466289E-55</v>
      </c>
      <c r="AE69" s="22"/>
    </row>
    <row r="70" spans="26:31" ht="21" x14ac:dyDescent="0.35">
      <c r="Z70" s="22"/>
      <c r="AA70" s="23"/>
      <c r="AB70" s="22">
        <v>49</v>
      </c>
      <c r="AC70" s="24">
        <f t="shared" si="0"/>
        <v>2.2253940897380631E-58</v>
      </c>
      <c r="AD70" s="26">
        <f t="shared" si="1"/>
        <v>2.2253940897380633E-56</v>
      </c>
      <c r="AE70" s="22"/>
    </row>
    <row r="71" spans="26:31" ht="21" x14ac:dyDescent="0.35">
      <c r="Z71" s="22"/>
      <c r="AA71" s="23"/>
      <c r="AB71" s="22">
        <v>50</v>
      </c>
      <c r="AC71" s="24">
        <f t="shared" si="0"/>
        <v>5.7846692738150307E-60</v>
      </c>
      <c r="AD71" s="26">
        <f t="shared" si="1"/>
        <v>5.7846692738150307E-58</v>
      </c>
      <c r="AE71" s="22"/>
    </row>
    <row r="72" spans="26:31" ht="21" x14ac:dyDescent="0.35">
      <c r="Z72" s="22"/>
      <c r="AA72" s="23"/>
      <c r="AB72" s="22">
        <v>51</v>
      </c>
      <c r="AC72" s="24">
        <f t="shared" si="0"/>
        <v>1.4738328967361284E-61</v>
      </c>
      <c r="AD72" s="26">
        <f t="shared" si="1"/>
        <v>1.4738328967361283E-59</v>
      </c>
      <c r="AE72" s="22"/>
    </row>
    <row r="73" spans="26:31" ht="21" x14ac:dyDescent="0.35">
      <c r="Z73" s="22"/>
      <c r="AA73" s="23"/>
      <c r="AB73" s="22">
        <v>52</v>
      </c>
      <c r="AC73" s="24">
        <f t="shared" si="0"/>
        <v>3.6819937437459966E-63</v>
      </c>
      <c r="AD73" s="26">
        <f t="shared" si="1"/>
        <v>3.6819937437459968E-61</v>
      </c>
      <c r="AE73" s="22"/>
    </row>
    <row r="74" spans="26:31" ht="21" x14ac:dyDescent="0.35">
      <c r="Z74" s="22"/>
      <c r="AA74" s="23"/>
      <c r="AB74" s="22">
        <v>53</v>
      </c>
      <c r="AC74" s="24">
        <f t="shared" si="0"/>
        <v>9.0228461589625055E-65</v>
      </c>
      <c r="AD74" s="26">
        <f t="shared" si="1"/>
        <v>9.0228461589625057E-63</v>
      </c>
      <c r="AE74" s="22"/>
    </row>
    <row r="75" spans="26:31" ht="21" x14ac:dyDescent="0.35">
      <c r="Z75" s="22"/>
      <c r="AA75" s="23"/>
      <c r="AB75" s="22">
        <v>54</v>
      </c>
      <c r="AC75" s="24">
        <f t="shared" si="0"/>
        <v>2.1696235042500871E-66</v>
      </c>
      <c r="AD75" s="26">
        <f t="shared" si="1"/>
        <v>2.1696235042500872E-64</v>
      </c>
      <c r="AE75" s="22"/>
    </row>
    <row r="76" spans="26:31" ht="21" x14ac:dyDescent="0.35">
      <c r="Z76" s="22"/>
      <c r="AA76" s="23"/>
      <c r="AB76" s="22">
        <v>55</v>
      </c>
      <c r="AC76" s="24">
        <f t="shared" si="0"/>
        <v>5.1209962312387134E-68</v>
      </c>
      <c r="AD76" s="26">
        <f t="shared" si="1"/>
        <v>5.120996231238713E-66</v>
      </c>
      <c r="AE76" s="22"/>
    </row>
    <row r="77" spans="26:31" ht="21" x14ac:dyDescent="0.35">
      <c r="Z77" s="22"/>
      <c r="AA77" s="23"/>
      <c r="AB77" s="22">
        <v>56</v>
      </c>
      <c r="AC77" s="24">
        <f t="shared" si="0"/>
        <v>1.1868541654946357E-69</v>
      </c>
      <c r="AD77" s="26">
        <f t="shared" si="1"/>
        <v>1.1868541654946358E-67</v>
      </c>
      <c r="AE77" s="22"/>
    </row>
    <row r="78" spans="26:31" ht="21" x14ac:dyDescent="0.35">
      <c r="Z78" s="22"/>
      <c r="AA78" s="23"/>
      <c r="AB78" s="22">
        <v>57</v>
      </c>
      <c r="AC78" s="24">
        <f t="shared" si="0"/>
        <v>2.70178986668171E-71</v>
      </c>
      <c r="AD78" s="26">
        <f t="shared" si="1"/>
        <v>2.7017898666817101E-69</v>
      </c>
      <c r="AE78" s="22"/>
    </row>
    <row r="79" spans="26:31" ht="21" x14ac:dyDescent="0.35">
      <c r="Z79" s="22"/>
      <c r="AA79" s="23"/>
      <c r="AB79" s="22">
        <v>58</v>
      </c>
      <c r="AC79" s="24">
        <f t="shared" si="0"/>
        <v>6.0429743861294226E-73</v>
      </c>
      <c r="AD79" s="26">
        <f t="shared" si="1"/>
        <v>6.0429743861294223E-71</v>
      </c>
      <c r="AE79" s="22"/>
    </row>
    <row r="80" spans="26:31" ht="21" x14ac:dyDescent="0.35">
      <c r="Z80" s="22"/>
      <c r="AA80" s="23"/>
      <c r="AB80" s="22">
        <v>59</v>
      </c>
      <c r="AC80" s="24">
        <f t="shared" si="0"/>
        <v>1.3283851413165214E-74</v>
      </c>
      <c r="AD80" s="26">
        <f t="shared" si="1"/>
        <v>1.3283851413165215E-72</v>
      </c>
      <c r="AE80" s="22"/>
    </row>
    <row r="81" spans="26:31" ht="21" x14ac:dyDescent="0.35">
      <c r="Z81" s="22"/>
      <c r="AA81" s="23"/>
      <c r="AB81" s="22">
        <v>60</v>
      </c>
      <c r="AC81" s="24">
        <f t="shared" si="0"/>
        <v>2.8707547428189862E-76</v>
      </c>
      <c r="AD81" s="26">
        <f t="shared" si="1"/>
        <v>2.870754742818986E-74</v>
      </c>
      <c r="AE81" s="22"/>
    </row>
    <row r="82" spans="26:31" ht="21" x14ac:dyDescent="0.35">
      <c r="Z82" s="22"/>
      <c r="AA82" s="23"/>
      <c r="AB82" s="22">
        <v>61</v>
      </c>
      <c r="AC82" s="24">
        <f t="shared" si="0"/>
        <v>6.1008118179350622E-78</v>
      </c>
      <c r="AD82" s="26">
        <f t="shared" si="1"/>
        <v>6.100811817935062E-76</v>
      </c>
      <c r="AE82" s="22"/>
    </row>
    <row r="83" spans="26:31" ht="21" x14ac:dyDescent="0.35">
      <c r="Z83" s="22"/>
      <c r="AA83" s="23"/>
      <c r="AB83" s="22">
        <v>62</v>
      </c>
      <c r="AC83" s="24">
        <f t="shared" si="0"/>
        <v>1.2753087221709356E-79</v>
      </c>
      <c r="AD83" s="26">
        <f t="shared" si="1"/>
        <v>1.2753087221709357E-77</v>
      </c>
      <c r="AE83" s="22"/>
    </row>
    <row r="84" spans="26:31" ht="21" x14ac:dyDescent="0.35">
      <c r="Z84" s="22"/>
      <c r="AA84" s="23"/>
      <c r="AB84" s="22">
        <v>63</v>
      </c>
      <c r="AC84" s="24">
        <f t="shared" si="0"/>
        <v>2.6229629964955751E-81</v>
      </c>
      <c r="AD84" s="26">
        <f t="shared" si="1"/>
        <v>2.6229629964955752E-79</v>
      </c>
      <c r="AE84" s="22"/>
    </row>
    <row r="85" spans="26:31" ht="21" x14ac:dyDescent="0.35">
      <c r="Z85" s="22"/>
      <c r="AA85" s="23"/>
      <c r="AB85" s="22">
        <v>64</v>
      </c>
      <c r="AC85" s="24">
        <f t="shared" si="0"/>
        <v>5.3091811313817807E-83</v>
      </c>
      <c r="AD85" s="26">
        <f t="shared" si="1"/>
        <v>5.3091811313817809E-81</v>
      </c>
      <c r="AE85" s="22"/>
    </row>
    <row r="86" spans="26:31" ht="21" x14ac:dyDescent="0.35">
      <c r="Z86" s="22"/>
      <c r="AA86" s="23"/>
      <c r="AB86" s="22">
        <v>65</v>
      </c>
      <c r="AC86" s="24">
        <f t="shared" ref="AC86:AC113" si="2">_xlfn.BINOM.DIST(AB86,$AA$17,$AA$19,FALSE)</f>
        <v>1.0578582641439406E-84</v>
      </c>
      <c r="AD86" s="26">
        <f t="shared" ref="AD86:AD121" si="3">AC86*100</f>
        <v>1.0578582641439407E-82</v>
      </c>
      <c r="AE86" s="22"/>
    </row>
    <row r="87" spans="26:31" ht="21" x14ac:dyDescent="0.35">
      <c r="Z87" s="22"/>
      <c r="AA87" s="23"/>
      <c r="AB87" s="22">
        <v>66</v>
      </c>
      <c r="AC87" s="24">
        <f t="shared" si="2"/>
        <v>2.0753663286922916E-86</v>
      </c>
      <c r="AD87" s="26">
        <f t="shared" si="3"/>
        <v>2.0753663286922914E-84</v>
      </c>
      <c r="AE87" s="22"/>
    </row>
    <row r="88" spans="26:31" ht="21" x14ac:dyDescent="0.35">
      <c r="Z88" s="22"/>
      <c r="AA88" s="23"/>
      <c r="AB88" s="22">
        <v>67</v>
      </c>
      <c r="AC88" s="24">
        <f t="shared" si="2"/>
        <v>4.0098587954826725E-88</v>
      </c>
      <c r="AD88" s="26">
        <f t="shared" si="3"/>
        <v>4.0098587954826727E-86</v>
      </c>
      <c r="AE88" s="22"/>
    </row>
    <row r="89" spans="26:31" ht="21" x14ac:dyDescent="0.35">
      <c r="Z89" s="22"/>
      <c r="AA89" s="23"/>
      <c r="AB89" s="22">
        <v>68</v>
      </c>
      <c r="AC89" s="24">
        <f t="shared" si="2"/>
        <v>7.631803077343112E-90</v>
      </c>
      <c r="AD89" s="26">
        <f t="shared" si="3"/>
        <v>7.6318030773431115E-88</v>
      </c>
      <c r="AE89" s="22"/>
    </row>
    <row r="90" spans="26:31" ht="21" x14ac:dyDescent="0.35">
      <c r="Z90" s="22"/>
      <c r="AA90" s="23"/>
      <c r="AB90" s="22">
        <v>69</v>
      </c>
      <c r="AC90" s="24">
        <f t="shared" si="2"/>
        <v>1.4311425797245588E-91</v>
      </c>
      <c r="AD90" s="26">
        <f t="shared" si="3"/>
        <v>1.4311425797245589E-89</v>
      </c>
      <c r="AE90" s="22"/>
    </row>
    <row r="91" spans="26:31" ht="21" x14ac:dyDescent="0.35">
      <c r="Z91" s="22"/>
      <c r="AA91" s="23"/>
      <c r="AB91" s="22">
        <v>70</v>
      </c>
      <c r="AC91" s="24">
        <f t="shared" si="2"/>
        <v>2.6447676635801505E-93</v>
      </c>
      <c r="AD91" s="26">
        <f t="shared" si="3"/>
        <v>2.6447676635801504E-91</v>
      </c>
      <c r="AE91" s="22"/>
    </row>
    <row r="92" spans="26:31" ht="21" x14ac:dyDescent="0.35">
      <c r="Z92" s="22"/>
      <c r="AA92" s="23"/>
      <c r="AB92" s="22">
        <v>71</v>
      </c>
      <c r="AC92" s="24">
        <f t="shared" si="2"/>
        <v>4.8175878385360675E-95</v>
      </c>
      <c r="AD92" s="26">
        <f t="shared" si="3"/>
        <v>4.8175878385360672E-93</v>
      </c>
      <c r="AE92" s="22"/>
    </row>
    <row r="93" spans="26:31" ht="21" x14ac:dyDescent="0.35">
      <c r="Z93" s="22"/>
      <c r="AA93" s="23"/>
      <c r="AB93" s="22">
        <v>72</v>
      </c>
      <c r="AC93" s="24">
        <f t="shared" si="2"/>
        <v>8.6515791757903213E-97</v>
      </c>
      <c r="AD93" s="26">
        <f t="shared" si="3"/>
        <v>8.6515791757903213E-95</v>
      </c>
      <c r="AE93" s="22"/>
    </row>
    <row r="94" spans="26:31" ht="21" x14ac:dyDescent="0.35">
      <c r="Z94" s="22"/>
      <c r="AA94" s="23"/>
      <c r="AB94" s="22">
        <v>73</v>
      </c>
      <c r="AC94" s="24">
        <f t="shared" si="2"/>
        <v>1.5320344129352501E-98</v>
      </c>
      <c r="AD94" s="26">
        <f t="shared" si="3"/>
        <v>1.5320344129352501E-96</v>
      </c>
      <c r="AE94" s="22"/>
    </row>
    <row r="95" spans="26:31" ht="21" x14ac:dyDescent="0.35">
      <c r="Z95" s="22"/>
      <c r="AA95" s="23"/>
      <c r="AB95" s="22">
        <v>74</v>
      </c>
      <c r="AC95" s="24">
        <f t="shared" si="2"/>
        <v>2.675657521483269E-100</v>
      </c>
      <c r="AD95" s="26">
        <f t="shared" si="3"/>
        <v>2.6756575214832689E-98</v>
      </c>
      <c r="AE95" s="22"/>
    </row>
    <row r="96" spans="26:31" ht="21" x14ac:dyDescent="0.35">
      <c r="Z96" s="22"/>
      <c r="AA96" s="23"/>
      <c r="AB96" s="22">
        <v>75</v>
      </c>
      <c r="AC96" s="24">
        <f t="shared" si="2"/>
        <v>4.6095729053980467E-102</v>
      </c>
      <c r="AD96" s="26">
        <f t="shared" si="3"/>
        <v>4.6095729053980462E-100</v>
      </c>
      <c r="AE96" s="22"/>
    </row>
    <row r="97" spans="26:31" ht="21" x14ac:dyDescent="0.35">
      <c r="Z97" s="22"/>
      <c r="AA97" s="23"/>
      <c r="AB97" s="22">
        <v>76</v>
      </c>
      <c r="AC97" s="24">
        <f t="shared" si="2"/>
        <v>7.8349495490068319E-104</v>
      </c>
      <c r="AD97" s="26">
        <f t="shared" si="3"/>
        <v>7.8349495490068317E-102</v>
      </c>
      <c r="AE97" s="22"/>
    </row>
    <row r="98" spans="26:31" ht="21" x14ac:dyDescent="0.35">
      <c r="Z98" s="22"/>
      <c r="AA98" s="23"/>
      <c r="AB98" s="22">
        <v>77</v>
      </c>
      <c r="AC98" s="24">
        <f t="shared" si="2"/>
        <v>1.3141115851338268E-105</v>
      </c>
      <c r="AD98" s="26">
        <f t="shared" si="3"/>
        <v>1.3141115851338268E-103</v>
      </c>
      <c r="AE98" s="22"/>
    </row>
    <row r="99" spans="26:31" ht="21" x14ac:dyDescent="0.35">
      <c r="Z99" s="22"/>
      <c r="AA99" s="23"/>
      <c r="AB99" s="22">
        <v>78</v>
      </c>
      <c r="AC99" s="24">
        <f t="shared" si="2"/>
        <v>2.1753144194854098E-107</v>
      </c>
      <c r="AD99" s="26">
        <f t="shared" si="3"/>
        <v>2.1753144194854099E-105</v>
      </c>
      <c r="AE99" s="22"/>
    </row>
    <row r="100" spans="26:31" ht="21" x14ac:dyDescent="0.35">
      <c r="Z100" s="22"/>
      <c r="AA100" s="23"/>
      <c r="AB100" s="22">
        <v>79</v>
      </c>
      <c r="AC100" s="24">
        <f t="shared" si="2"/>
        <v>3.5544871863577063E-109</v>
      </c>
      <c r="AD100" s="26">
        <f t="shared" si="3"/>
        <v>3.5544871863577062E-107</v>
      </c>
      <c r="AE100" s="22"/>
    </row>
    <row r="101" spans="26:31" ht="21" x14ac:dyDescent="0.35">
      <c r="Z101" s="22"/>
      <c r="AA101" s="23"/>
      <c r="AB101" s="22">
        <v>80</v>
      </c>
      <c r="AC101" s="24">
        <f t="shared" si="2"/>
        <v>5.7341170737368265E-111</v>
      </c>
      <c r="AD101" s="26">
        <f t="shared" si="3"/>
        <v>5.7341170737368264E-109</v>
      </c>
      <c r="AE101" s="22"/>
    </row>
    <row r="102" spans="26:31" ht="21" x14ac:dyDescent="0.35">
      <c r="Z102" s="22"/>
      <c r="AA102" s="23"/>
      <c r="AB102" s="22">
        <v>81</v>
      </c>
      <c r="AC102" s="24">
        <f t="shared" si="2"/>
        <v>9.1339511909973062E-113</v>
      </c>
      <c r="AD102" s="26">
        <f t="shared" si="3"/>
        <v>9.1339511909973063E-111</v>
      </c>
      <c r="AE102" s="22"/>
    </row>
    <row r="103" spans="26:31" ht="21" x14ac:dyDescent="0.35">
      <c r="Z103" s="22"/>
      <c r="AA103" s="23"/>
      <c r="AB103" s="22">
        <v>82</v>
      </c>
      <c r="AC103" s="24">
        <f t="shared" si="2"/>
        <v>1.4368767570297665E-114</v>
      </c>
      <c r="AD103" s="26">
        <f t="shared" si="3"/>
        <v>1.4368767570297665E-112</v>
      </c>
      <c r="AE103" s="22"/>
    </row>
    <row r="104" spans="26:31" ht="21" x14ac:dyDescent="0.35">
      <c r="Z104" s="22"/>
      <c r="AA104" s="23"/>
      <c r="AB104" s="22">
        <v>83</v>
      </c>
      <c r="AC104" s="24">
        <f t="shared" si="2"/>
        <v>2.2326139008130778E-116</v>
      </c>
      <c r="AD104" s="26">
        <f t="shared" si="3"/>
        <v>2.2326139008130779E-114</v>
      </c>
      <c r="AE104" s="22"/>
    </row>
    <row r="105" spans="26:31" ht="21" x14ac:dyDescent="0.35">
      <c r="Z105" s="22"/>
      <c r="AA105" s="23"/>
      <c r="AB105" s="22">
        <v>84</v>
      </c>
      <c r="AC105" s="24">
        <f t="shared" si="2"/>
        <v>3.4269204484107444E-118</v>
      </c>
      <c r="AD105" s="26">
        <f t="shared" si="3"/>
        <v>3.4269204484107444E-116</v>
      </c>
      <c r="AE105" s="22"/>
    </row>
    <row r="106" spans="26:31" ht="21" x14ac:dyDescent="0.35">
      <c r="Z106" s="22"/>
      <c r="AA106" s="23"/>
      <c r="AB106" s="22">
        <v>85</v>
      </c>
      <c r="AC106" s="24">
        <f t="shared" si="2"/>
        <v>5.1969943544857348E-120</v>
      </c>
      <c r="AD106" s="26">
        <f t="shared" si="3"/>
        <v>5.1969943544857344E-118</v>
      </c>
      <c r="AE106" s="22"/>
    </row>
    <row r="107" spans="26:31" ht="21" x14ac:dyDescent="0.35">
      <c r="Z107" s="22"/>
      <c r="AA107" s="23"/>
      <c r="AB107" s="22">
        <v>86</v>
      </c>
      <c r="AC107" s="24">
        <f t="shared" si="2"/>
        <v>7.7878643914242226E-122</v>
      </c>
      <c r="AD107" s="26">
        <f t="shared" si="3"/>
        <v>7.7878643914242228E-120</v>
      </c>
      <c r="AE107" s="22"/>
    </row>
    <row r="108" spans="26:31" ht="21" x14ac:dyDescent="0.35">
      <c r="Z108" s="22"/>
      <c r="AA108" s="23"/>
      <c r="AB108" s="22">
        <v>87</v>
      </c>
      <c r="AC108" s="24">
        <f t="shared" si="2"/>
        <v>1.1533500256663881E-123</v>
      </c>
      <c r="AD108" s="26">
        <f t="shared" si="3"/>
        <v>1.1533500256663881E-121</v>
      </c>
      <c r="AE108" s="22"/>
    </row>
    <row r="109" spans="26:31" ht="21" x14ac:dyDescent="0.35">
      <c r="Z109" s="22"/>
      <c r="AA109" s="23"/>
      <c r="AB109" s="22">
        <v>88</v>
      </c>
      <c r="AC109" s="24">
        <f t="shared" si="2"/>
        <v>1.6882542420636437E-125</v>
      </c>
      <c r="AD109" s="26">
        <f t="shared" si="3"/>
        <v>1.6882542420636438E-123</v>
      </c>
      <c r="AE109" s="22"/>
    </row>
    <row r="110" spans="26:31" ht="21" x14ac:dyDescent="0.35">
      <c r="Z110" s="22"/>
      <c r="AA110" s="23"/>
      <c r="AB110" s="22">
        <v>89</v>
      </c>
      <c r="AC110" s="24">
        <f t="shared" si="2"/>
        <v>2.4428938797801746E-127</v>
      </c>
      <c r="AD110" s="26">
        <f t="shared" si="3"/>
        <v>2.4428938797801747E-125</v>
      </c>
      <c r="AE110" s="22"/>
    </row>
    <row r="111" spans="26:31" ht="21" x14ac:dyDescent="0.35">
      <c r="Z111" s="22"/>
      <c r="AA111" s="23"/>
      <c r="AB111" s="22">
        <v>90</v>
      </c>
      <c r="AC111" s="24">
        <f t="shared" si="2"/>
        <v>3.4947506356193525E-129</v>
      </c>
      <c r="AD111" s="26">
        <f t="shared" si="3"/>
        <v>3.4947506356193523E-127</v>
      </c>
      <c r="AE111" s="22"/>
    </row>
    <row r="112" spans="26:31" ht="21" x14ac:dyDescent="0.35">
      <c r="Z112" s="22"/>
      <c r="AA112" s="23"/>
      <c r="AB112" s="22">
        <v>91</v>
      </c>
      <c r="AC112" s="24">
        <f t="shared" si="2"/>
        <v>4.9434052959963647E-131</v>
      </c>
      <c r="AD112" s="26">
        <f t="shared" si="3"/>
        <v>4.9434052959963647E-129</v>
      </c>
      <c r="AE112" s="22"/>
    </row>
    <row r="113" spans="26:31" ht="21" x14ac:dyDescent="0.35">
      <c r="Z113" s="22"/>
      <c r="AA113" s="23"/>
      <c r="AB113" s="22">
        <v>92</v>
      </c>
      <c r="AC113" s="24">
        <f t="shared" si="2"/>
        <v>6.9149190908832964E-133</v>
      </c>
      <c r="AD113" s="26">
        <f t="shared" si="3"/>
        <v>6.9149190908832964E-131</v>
      </c>
      <c r="AE113" s="22"/>
    </row>
    <row r="114" spans="26:31" ht="21" x14ac:dyDescent="0.35">
      <c r="Z114" s="22"/>
      <c r="AA114" s="23"/>
      <c r="AB114" s="22">
        <v>93</v>
      </c>
      <c r="AC114" s="24" t="e">
        <f t="shared" ref="AC114:AC121" si="4">_xlfn.BINOM.DIST(AB114,$B$5,$B$7,FALSE)</f>
        <v>#VALUE!</v>
      </c>
      <c r="AD114" s="26" t="e">
        <f t="shared" si="3"/>
        <v>#VALUE!</v>
      </c>
      <c r="AE114" s="22"/>
    </row>
    <row r="115" spans="26:31" ht="21" x14ac:dyDescent="0.35">
      <c r="Z115" s="22"/>
      <c r="AA115" s="23"/>
      <c r="AB115" s="22">
        <v>94</v>
      </c>
      <c r="AC115" s="24" t="e">
        <f t="shared" si="4"/>
        <v>#VALUE!</v>
      </c>
      <c r="AD115" s="26" t="e">
        <f t="shared" si="3"/>
        <v>#VALUE!</v>
      </c>
      <c r="AE115" s="22"/>
    </row>
    <row r="116" spans="26:31" ht="21" x14ac:dyDescent="0.35">
      <c r="Z116" s="22"/>
      <c r="AA116" s="23"/>
      <c r="AB116" s="22">
        <v>95</v>
      </c>
      <c r="AC116" s="24" t="e">
        <f t="shared" si="4"/>
        <v>#VALUE!</v>
      </c>
      <c r="AD116" s="26" t="e">
        <f t="shared" si="3"/>
        <v>#VALUE!</v>
      </c>
      <c r="AE116" s="22"/>
    </row>
    <row r="117" spans="26:31" ht="21" x14ac:dyDescent="0.35">
      <c r="Z117" s="22"/>
      <c r="AA117" s="23"/>
      <c r="AB117" s="22">
        <v>96</v>
      </c>
      <c r="AC117" s="24" t="e">
        <f t="shared" si="4"/>
        <v>#VALUE!</v>
      </c>
      <c r="AD117" s="26" t="e">
        <f t="shared" si="3"/>
        <v>#VALUE!</v>
      </c>
      <c r="AE117" s="22"/>
    </row>
    <row r="118" spans="26:31" ht="21" x14ac:dyDescent="0.35">
      <c r="Z118" s="22"/>
      <c r="AA118" s="23"/>
      <c r="AB118" s="22">
        <v>97</v>
      </c>
      <c r="AC118" s="24" t="e">
        <f t="shared" si="4"/>
        <v>#VALUE!</v>
      </c>
      <c r="AD118" s="26" t="e">
        <f t="shared" si="3"/>
        <v>#VALUE!</v>
      </c>
      <c r="AE118" s="22"/>
    </row>
    <row r="119" spans="26:31" ht="21" x14ac:dyDescent="0.35">
      <c r="Z119" s="22"/>
      <c r="AA119" s="23"/>
      <c r="AB119" s="22">
        <v>98</v>
      </c>
      <c r="AC119" s="24" t="e">
        <f t="shared" si="4"/>
        <v>#VALUE!</v>
      </c>
      <c r="AD119" s="26" t="e">
        <f t="shared" si="3"/>
        <v>#VALUE!</v>
      </c>
      <c r="AE119" s="22"/>
    </row>
    <row r="120" spans="26:31" ht="21" x14ac:dyDescent="0.35">
      <c r="Z120" s="22"/>
      <c r="AA120" s="23"/>
      <c r="AB120" s="22">
        <v>99</v>
      </c>
      <c r="AC120" s="24" t="e">
        <f t="shared" si="4"/>
        <v>#VALUE!</v>
      </c>
      <c r="AD120" s="26" t="e">
        <f t="shared" si="3"/>
        <v>#VALUE!</v>
      </c>
      <c r="AE120" s="22"/>
    </row>
    <row r="121" spans="26:31" ht="21" x14ac:dyDescent="0.35">
      <c r="Z121" s="22"/>
      <c r="AA121" s="23"/>
      <c r="AB121" s="22">
        <v>100</v>
      </c>
      <c r="AC121" s="24" t="e">
        <f t="shared" si="4"/>
        <v>#VALUE!</v>
      </c>
      <c r="AD121" s="26" t="e">
        <f t="shared" si="3"/>
        <v>#VALUE!</v>
      </c>
      <c r="AE121" s="22"/>
    </row>
    <row r="122" spans="26:31" ht="21" x14ac:dyDescent="0.35">
      <c r="Z122" s="22"/>
      <c r="AA122" s="23"/>
      <c r="AB122" s="22"/>
      <c r="AC122" s="24"/>
      <c r="AD122" s="26"/>
      <c r="AE122" s="22"/>
    </row>
    <row r="123" spans="26:31" ht="21" x14ac:dyDescent="0.35">
      <c r="Z123" s="22"/>
      <c r="AA123" s="23"/>
      <c r="AB123" s="22"/>
      <c r="AC123" s="24"/>
      <c r="AD123" s="26"/>
      <c r="AE123" s="22"/>
    </row>
    <row r="124" spans="26:31" ht="21" x14ac:dyDescent="0.35">
      <c r="Z124" s="22"/>
      <c r="AA124" s="23"/>
      <c r="AB124" s="22"/>
      <c r="AC124" s="24"/>
      <c r="AD124" s="26"/>
      <c r="AE124" s="22"/>
    </row>
    <row r="125" spans="26:31" ht="21" x14ac:dyDescent="0.35">
      <c r="Z125" s="22"/>
      <c r="AA125" s="23"/>
      <c r="AB125" s="22"/>
      <c r="AC125" s="24"/>
      <c r="AD125" s="26"/>
      <c r="AE125" s="22"/>
    </row>
    <row r="126" spans="26:31" ht="21" x14ac:dyDescent="0.35">
      <c r="Z126" s="22"/>
      <c r="AA126" s="23"/>
      <c r="AB126" s="22"/>
      <c r="AC126" s="24"/>
      <c r="AD126" s="26"/>
      <c r="AE126" s="22"/>
    </row>
    <row r="127" spans="26:31" ht="21" x14ac:dyDescent="0.35">
      <c r="Z127" s="22"/>
      <c r="AA127" s="23"/>
      <c r="AB127" s="22"/>
      <c r="AC127" s="24"/>
      <c r="AD127" s="26"/>
      <c r="AE127" s="22"/>
    </row>
    <row r="128" spans="26:31" ht="21" x14ac:dyDescent="0.35">
      <c r="Z128" s="22"/>
      <c r="AA128" s="23"/>
      <c r="AB128" s="22"/>
      <c r="AC128" s="24"/>
      <c r="AD128" s="26"/>
      <c r="AE128" s="22"/>
    </row>
    <row r="129" spans="26:31" ht="21" x14ac:dyDescent="0.35">
      <c r="Z129" s="22"/>
      <c r="AA129" s="23"/>
      <c r="AB129" s="22"/>
      <c r="AC129" s="24"/>
      <c r="AD129" s="26"/>
      <c r="AE129" s="22"/>
    </row>
    <row r="130" spans="26:31" ht="21" x14ac:dyDescent="0.35">
      <c r="Z130" s="22"/>
      <c r="AA130" s="23"/>
      <c r="AB130" s="22"/>
      <c r="AC130" s="24"/>
      <c r="AD130" s="26"/>
      <c r="AE130" s="22"/>
    </row>
    <row r="131" spans="26:31" ht="21" x14ac:dyDescent="0.35">
      <c r="Z131" s="22"/>
      <c r="AA131" s="23"/>
      <c r="AB131" s="22"/>
      <c r="AC131" s="24"/>
      <c r="AD131" s="26"/>
      <c r="AE131" s="22"/>
    </row>
    <row r="132" spans="26:31" ht="21" x14ac:dyDescent="0.35">
      <c r="Z132" s="22"/>
      <c r="AA132" s="23"/>
      <c r="AB132" s="22"/>
      <c r="AC132" s="24"/>
      <c r="AD132" s="26"/>
      <c r="AE132" s="22"/>
    </row>
    <row r="133" spans="26:31" ht="21" x14ac:dyDescent="0.35">
      <c r="Z133" s="22"/>
      <c r="AA133" s="23"/>
      <c r="AB133" s="22"/>
      <c r="AC133" s="24"/>
      <c r="AD133" s="26"/>
      <c r="AE133" s="22"/>
    </row>
    <row r="134" spans="26:31" ht="21" x14ac:dyDescent="0.35">
      <c r="Z134" s="22"/>
      <c r="AA134" s="23"/>
      <c r="AB134" s="22"/>
      <c r="AC134" s="24"/>
      <c r="AD134" s="26"/>
      <c r="AE134" s="22"/>
    </row>
    <row r="135" spans="26:31" ht="21" x14ac:dyDescent="0.35">
      <c r="Z135" s="22"/>
      <c r="AA135" s="23"/>
      <c r="AB135" s="22"/>
      <c r="AC135" s="24"/>
      <c r="AD135" s="26"/>
      <c r="AE135" s="22"/>
    </row>
    <row r="136" spans="26:31" ht="21" x14ac:dyDescent="0.35">
      <c r="Z136" s="22"/>
      <c r="AA136" s="23"/>
      <c r="AB136" s="22"/>
      <c r="AC136" s="24"/>
      <c r="AD136" s="26"/>
      <c r="AE136" s="22"/>
    </row>
    <row r="137" spans="26:31" ht="21" x14ac:dyDescent="0.35">
      <c r="Z137" s="22"/>
      <c r="AA137" s="23"/>
      <c r="AB137" s="22"/>
      <c r="AC137" s="24"/>
      <c r="AD137" s="26"/>
      <c r="AE137" s="22"/>
    </row>
    <row r="138" spans="26:31" ht="21" x14ac:dyDescent="0.35">
      <c r="Z138" s="22"/>
      <c r="AA138" s="23"/>
      <c r="AB138" s="22"/>
      <c r="AC138" s="24"/>
      <c r="AD138" s="26"/>
      <c r="AE138" s="22"/>
    </row>
    <row r="139" spans="26:31" ht="21" x14ac:dyDescent="0.35">
      <c r="Z139" s="22"/>
      <c r="AA139" s="23"/>
      <c r="AB139" s="22"/>
      <c r="AC139" s="24"/>
      <c r="AD139" s="26"/>
      <c r="AE139" s="22"/>
    </row>
    <row r="140" spans="26:31" ht="21" x14ac:dyDescent="0.35">
      <c r="Z140" s="22"/>
      <c r="AA140" s="23"/>
      <c r="AB140" s="22"/>
      <c r="AC140" s="24"/>
      <c r="AD140" s="26"/>
      <c r="AE140" s="22"/>
    </row>
    <row r="141" spans="26:31" ht="21" x14ac:dyDescent="0.35">
      <c r="Z141" s="22"/>
      <c r="AA141" s="23"/>
      <c r="AB141" s="22"/>
      <c r="AC141" s="24"/>
      <c r="AD141" s="26"/>
      <c r="AE141" s="22"/>
    </row>
    <row r="142" spans="26:31" ht="21" x14ac:dyDescent="0.35">
      <c r="Z142" s="22"/>
      <c r="AA142" s="23"/>
      <c r="AB142" s="22"/>
      <c r="AC142" s="24"/>
      <c r="AD142" s="26"/>
      <c r="AE142" s="22"/>
    </row>
    <row r="143" spans="26:31" ht="21" x14ac:dyDescent="0.35">
      <c r="Z143" s="22"/>
      <c r="AA143" s="23"/>
      <c r="AB143" s="22"/>
      <c r="AC143" s="24"/>
      <c r="AD143" s="26"/>
      <c r="AE143" s="22"/>
    </row>
    <row r="144" spans="26:31" ht="21" x14ac:dyDescent="0.35">
      <c r="Z144" s="22"/>
      <c r="AA144" s="23"/>
      <c r="AB144" s="22"/>
      <c r="AC144" s="24"/>
      <c r="AD144" s="26"/>
      <c r="AE144" s="22"/>
    </row>
    <row r="145" spans="26:31" ht="21" x14ac:dyDescent="0.35">
      <c r="Z145" s="22"/>
      <c r="AA145" s="23"/>
      <c r="AB145" s="22"/>
      <c r="AC145" s="24"/>
      <c r="AD145" s="26"/>
      <c r="AE145" s="22"/>
    </row>
    <row r="146" spans="26:31" ht="21" x14ac:dyDescent="0.35">
      <c r="Z146" s="22"/>
      <c r="AA146" s="23"/>
      <c r="AB146" s="22"/>
      <c r="AC146" s="24"/>
      <c r="AD146" s="26"/>
      <c r="AE146" s="22"/>
    </row>
    <row r="147" spans="26:31" ht="21" x14ac:dyDescent="0.35">
      <c r="Z147" s="22"/>
      <c r="AA147" s="23"/>
      <c r="AB147" s="22"/>
      <c r="AC147" s="24"/>
      <c r="AD147" s="26"/>
      <c r="AE147" s="22"/>
    </row>
    <row r="148" spans="26:31" ht="21" x14ac:dyDescent="0.35">
      <c r="Z148" s="22"/>
      <c r="AA148" s="23"/>
      <c r="AB148" s="22"/>
      <c r="AC148" s="24"/>
      <c r="AD148" s="26"/>
      <c r="AE148" s="22"/>
    </row>
    <row r="149" spans="26:31" ht="21" x14ac:dyDescent="0.35">
      <c r="Z149" s="22"/>
      <c r="AA149" s="23"/>
      <c r="AB149" s="22"/>
      <c r="AC149" s="24"/>
      <c r="AD149" s="26"/>
      <c r="AE149" s="22"/>
    </row>
  </sheetData>
  <mergeCells count="2">
    <mergeCell ref="B7:I7"/>
    <mergeCell ref="Z13:AD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029BB-26D5-4829-A2BB-89D7E036DEEC}">
  <dimension ref="A1:D830"/>
  <sheetViews>
    <sheetView topLeftCell="B1" workbookViewId="0">
      <selection activeCell="O92" sqref="O92"/>
    </sheetView>
  </sheetViews>
  <sheetFormatPr defaultRowHeight="15" x14ac:dyDescent="0.25"/>
  <cols>
    <col min="1" max="1" width="10.7109375" bestFit="1" customWidth="1"/>
    <col min="2" max="2" width="18" bestFit="1" customWidth="1"/>
    <col min="3" max="3" width="20.5703125" bestFit="1" customWidth="1"/>
    <col min="4" max="4" width="18.85546875" bestFit="1" customWidth="1"/>
  </cols>
  <sheetData>
    <row r="1" spans="1:4" x14ac:dyDescent="0.25">
      <c r="A1" s="2" t="s">
        <v>86</v>
      </c>
      <c r="B1" s="2" t="s">
        <v>82</v>
      </c>
      <c r="C1" s="2" t="s">
        <v>83</v>
      </c>
      <c r="D1" s="2" t="s">
        <v>84</v>
      </c>
    </row>
    <row r="2" spans="1:4" x14ac:dyDescent="0.25">
      <c r="A2" s="2" t="s">
        <v>30</v>
      </c>
      <c r="B2" s="1">
        <f>'Epoch 211'!$C$8-'Epoch 211'!$C$9</f>
        <v>13300000000</v>
      </c>
      <c r="C2" s="1">
        <f>B2*'Epoch 211'!$C$4</f>
        <v>39900000</v>
      </c>
      <c r="D2" s="1">
        <f>C2 * (1 - 'Epoch 211'!$C$5)</f>
        <v>31920000</v>
      </c>
    </row>
    <row r="3" spans="1:4" x14ac:dyDescent="0.25">
      <c r="A3" s="2" t="s">
        <v>31</v>
      </c>
      <c r="B3" s="1">
        <f t="shared" ref="B3:B34" si="0">B2 - C2</f>
        <v>13260100000</v>
      </c>
      <c r="C3" s="1">
        <f>B3*'Epoch 211'!$C$4</f>
        <v>39780300</v>
      </c>
      <c r="D3" s="1">
        <f>C3 * (1 - 'Epoch 211'!$C$5)</f>
        <v>31824240</v>
      </c>
    </row>
    <row r="4" spans="1:4" x14ac:dyDescent="0.25">
      <c r="A4" s="2" t="s">
        <v>32</v>
      </c>
      <c r="B4" s="1">
        <f t="shared" si="0"/>
        <v>13220319700</v>
      </c>
      <c r="C4" s="1">
        <f>B4*'Epoch 211'!$C$4</f>
        <v>39660959.100000001</v>
      </c>
      <c r="D4" s="1">
        <f>C4 * (1 - 'Epoch 211'!$C$5)</f>
        <v>31728767.280000001</v>
      </c>
    </row>
    <row r="5" spans="1:4" x14ac:dyDescent="0.25">
      <c r="A5" s="2" t="s">
        <v>33</v>
      </c>
      <c r="B5" s="1">
        <f t="shared" si="0"/>
        <v>13180658740.9</v>
      </c>
      <c r="C5" s="1">
        <f>B5*'Epoch 211'!$C$4</f>
        <v>39541976.2227</v>
      </c>
      <c r="D5" s="1">
        <f>C5 * (1 - 'Epoch 211'!$C$5)</f>
        <v>31633580.978160001</v>
      </c>
    </row>
    <row r="6" spans="1:4" x14ac:dyDescent="0.25">
      <c r="A6" s="2" t="s">
        <v>34</v>
      </c>
      <c r="B6" s="1">
        <f t="shared" si="0"/>
        <v>13141116764.677299</v>
      </c>
      <c r="C6" s="1">
        <f>B6*'Epoch 211'!$C$4</f>
        <v>39423350.294031896</v>
      </c>
      <c r="D6" s="1">
        <f>C6 * (1 - 'Epoch 211'!$C$5)</f>
        <v>31538680.235225517</v>
      </c>
    </row>
    <row r="7" spans="1:4" x14ac:dyDescent="0.25">
      <c r="A7" s="2" t="s">
        <v>35</v>
      </c>
      <c r="B7" s="1">
        <f t="shared" si="0"/>
        <v>13101693414.383268</v>
      </c>
      <c r="C7" s="1">
        <f>B7*'Epoch 211'!$C$4</f>
        <v>39305080.24314981</v>
      </c>
      <c r="D7" s="1">
        <f>C7 * (1 - 'Epoch 211'!$C$5)</f>
        <v>31444064.194519848</v>
      </c>
    </row>
    <row r="8" spans="1:4" x14ac:dyDescent="0.25">
      <c r="A8" s="2" t="s">
        <v>36</v>
      </c>
      <c r="B8" s="1">
        <f t="shared" si="0"/>
        <v>13062388334.140118</v>
      </c>
      <c r="C8" s="1">
        <f>B8*'Epoch 211'!$C$4</f>
        <v>39187165.002420351</v>
      </c>
      <c r="D8" s="1">
        <f>C8 * (1 - 'Epoch 211'!$C$5)</f>
        <v>31349732.001936283</v>
      </c>
    </row>
    <row r="9" spans="1:4" x14ac:dyDescent="0.25">
      <c r="A9" s="2" t="s">
        <v>37</v>
      </c>
      <c r="B9" s="1">
        <f t="shared" si="0"/>
        <v>13023201169.137697</v>
      </c>
      <c r="C9" s="1">
        <f>B9*'Epoch 211'!$C$4</f>
        <v>39069603.507413089</v>
      </c>
      <c r="D9" s="1">
        <f>C9 * (1 - 'Epoch 211'!$C$5)</f>
        <v>31255682.805930473</v>
      </c>
    </row>
    <row r="10" spans="1:4" x14ac:dyDescent="0.25">
      <c r="A10" s="2" t="s">
        <v>38</v>
      </c>
      <c r="B10" s="1">
        <f t="shared" si="0"/>
        <v>12984131565.630283</v>
      </c>
      <c r="C10" s="1">
        <f>B10*'Epoch 211'!$C$4</f>
        <v>38952394.696890853</v>
      </c>
      <c r="D10" s="1">
        <f>C10 * (1 - 'Epoch 211'!$C$5)</f>
        <v>31161915.757512685</v>
      </c>
    </row>
    <row r="11" spans="1:4" x14ac:dyDescent="0.25">
      <c r="A11" s="2" t="s">
        <v>39</v>
      </c>
      <c r="B11" s="1">
        <f t="shared" si="0"/>
        <v>12945179170.933392</v>
      </c>
      <c r="C11" s="1">
        <f>B11*'Epoch 211'!$C$4</f>
        <v>38835537.512800172</v>
      </c>
      <c r="D11" s="1">
        <f>C11 * (1 - 'Epoch 211'!$C$5)</f>
        <v>31068430.010240138</v>
      </c>
    </row>
    <row r="12" spans="1:4" x14ac:dyDescent="0.25">
      <c r="A12" s="2" t="s">
        <v>40</v>
      </c>
      <c r="B12" s="1">
        <f t="shared" si="0"/>
        <v>12906343633.420591</v>
      </c>
      <c r="C12" s="1">
        <f>B12*'Epoch 211'!$C$4</f>
        <v>38719030.900261775</v>
      </c>
      <c r="D12" s="1">
        <f>C12 * (1 - 'Epoch 211'!$C$5)</f>
        <v>30975224.72020942</v>
      </c>
    </row>
    <row r="13" spans="1:4" x14ac:dyDescent="0.25">
      <c r="A13" s="2" t="s">
        <v>41</v>
      </c>
      <c r="B13" s="1">
        <f t="shared" si="0"/>
        <v>12867624602.52033</v>
      </c>
      <c r="C13" s="1">
        <f>B13*'Epoch 211'!$C$4</f>
        <v>38602873.807560995</v>
      </c>
      <c r="D13" s="1">
        <f>C13 * (1 - 'Epoch 211'!$C$5)</f>
        <v>30882299.046048798</v>
      </c>
    </row>
    <row r="14" spans="1:4" x14ac:dyDescent="0.25">
      <c r="A14" s="2" t="s">
        <v>42</v>
      </c>
      <c r="B14" s="1">
        <f t="shared" si="0"/>
        <v>12829021728.712769</v>
      </c>
      <c r="C14" s="1">
        <f>B14*'Epoch 211'!$C$4</f>
        <v>38487065.18613831</v>
      </c>
      <c r="D14" s="1">
        <f>C14 * (1 - 'Epoch 211'!$C$5)</f>
        <v>30789652.148910649</v>
      </c>
    </row>
    <row r="15" spans="1:4" x14ac:dyDescent="0.25">
      <c r="A15" s="2" t="s">
        <v>43</v>
      </c>
      <c r="B15" s="1">
        <f t="shared" si="0"/>
        <v>12790534663.52663</v>
      </c>
      <c r="C15" s="1">
        <f>B15*'Epoch 211'!$C$4</f>
        <v>38371603.990579896</v>
      </c>
      <c r="D15" s="1">
        <f>C15 * (1 - 'Epoch 211'!$C$5)</f>
        <v>30697283.19246392</v>
      </c>
    </row>
    <row r="16" spans="1:4" x14ac:dyDescent="0.25">
      <c r="A16" s="2" t="s">
        <v>44</v>
      </c>
      <c r="B16" s="1">
        <f t="shared" si="0"/>
        <v>12752163059.536051</v>
      </c>
      <c r="C16" s="1">
        <f>B16*'Epoch 211'!$C$4</f>
        <v>38256489.178608157</v>
      </c>
      <c r="D16" s="1">
        <f>C16 * (1 - 'Epoch 211'!$C$5)</f>
        <v>30605191.342886526</v>
      </c>
    </row>
    <row r="17" spans="1:4" x14ac:dyDescent="0.25">
      <c r="A17" s="2" t="s">
        <v>45</v>
      </c>
      <c r="B17" s="1">
        <f t="shared" si="0"/>
        <v>12713906570.357443</v>
      </c>
      <c r="C17" s="1">
        <f>B17*'Epoch 211'!$C$4</f>
        <v>38141719.711072326</v>
      </c>
      <c r="D17" s="1">
        <f>C17 * (1 - 'Epoch 211'!$C$5)</f>
        <v>30513375.768857863</v>
      </c>
    </row>
    <row r="18" spans="1:4" x14ac:dyDescent="0.25">
      <c r="A18" s="2" t="s">
        <v>46</v>
      </c>
      <c r="B18" s="1">
        <f t="shared" si="0"/>
        <v>12675764850.64637</v>
      </c>
      <c r="C18" s="1">
        <f>B18*'Epoch 211'!$C$4</f>
        <v>38027294.551939107</v>
      </c>
      <c r="D18" s="1">
        <f>C18 * (1 - 'Epoch 211'!$C$5)</f>
        <v>30421835.641551286</v>
      </c>
    </row>
    <row r="19" spans="1:4" x14ac:dyDescent="0.25">
      <c r="A19" s="2" t="s">
        <v>47</v>
      </c>
      <c r="B19" s="1">
        <f t="shared" si="0"/>
        <v>12637737556.094431</v>
      </c>
      <c r="C19" s="1">
        <f>B19*'Epoch 211'!$C$4</f>
        <v>37913212.668283291</v>
      </c>
      <c r="D19" s="1">
        <f>C19 * (1 - 'Epoch 211'!$C$5)</f>
        <v>30330570.134626634</v>
      </c>
    </row>
    <row r="20" spans="1:4" x14ac:dyDescent="0.25">
      <c r="A20" s="2" t="s">
        <v>48</v>
      </c>
      <c r="B20" s="1">
        <f t="shared" si="0"/>
        <v>12599824343.426147</v>
      </c>
      <c r="C20" s="1">
        <f>B20*'Epoch 211'!$C$4</f>
        <v>37799473.030278444</v>
      </c>
      <c r="D20" s="1">
        <f>C20 * (1 - 'Epoch 211'!$C$5)</f>
        <v>30239578.424222756</v>
      </c>
    </row>
    <row r="21" spans="1:4" x14ac:dyDescent="0.25">
      <c r="A21" s="2" t="s">
        <v>49</v>
      </c>
      <c r="B21" s="1">
        <f t="shared" si="0"/>
        <v>12562024870.395868</v>
      </c>
      <c r="C21" s="1">
        <f>B21*'Epoch 211'!$C$4</f>
        <v>37686074.611187607</v>
      </c>
      <c r="D21" s="1">
        <f>C21 * (1 - 'Epoch 211'!$C$5)</f>
        <v>30148859.688950088</v>
      </c>
    </row>
    <row r="22" spans="1:4" x14ac:dyDescent="0.25">
      <c r="A22" s="2" t="s">
        <v>50</v>
      </c>
      <c r="B22" s="1">
        <f t="shared" si="0"/>
        <v>12524338795.784681</v>
      </c>
      <c r="C22" s="1">
        <f>B22*'Epoch 211'!$C$4</f>
        <v>37573016.387354046</v>
      </c>
      <c r="D22" s="1">
        <f>C22 * (1 - 'Epoch 211'!$C$5)</f>
        <v>30058413.109883238</v>
      </c>
    </row>
    <row r="23" spans="1:4" x14ac:dyDescent="0.25">
      <c r="A23" s="2" t="s">
        <v>51</v>
      </c>
      <c r="B23" s="1">
        <f t="shared" si="0"/>
        <v>12486765779.397327</v>
      </c>
      <c r="C23" s="1">
        <f>B23*'Epoch 211'!$C$4</f>
        <v>37460297.338191986</v>
      </c>
      <c r="D23" s="1">
        <f>C23 * (1 - 'Epoch 211'!$C$5)</f>
        <v>29968237.87055359</v>
      </c>
    </row>
    <row r="24" spans="1:4" x14ac:dyDescent="0.25">
      <c r="A24" s="2" t="s">
        <v>52</v>
      </c>
      <c r="B24" s="1">
        <f t="shared" si="0"/>
        <v>12449305482.059135</v>
      </c>
      <c r="C24" s="1">
        <f>B24*'Epoch 211'!$C$4</f>
        <v>37347916.446177408</v>
      </c>
      <c r="D24" s="1">
        <f>C24 * (1 - 'Epoch 211'!$C$5)</f>
        <v>29878333.156941928</v>
      </c>
    </row>
    <row r="25" spans="1:4" x14ac:dyDescent="0.25">
      <c r="A25" s="2" t="s">
        <v>53</v>
      </c>
      <c r="B25" s="1">
        <f t="shared" si="0"/>
        <v>12411957565.612959</v>
      </c>
      <c r="C25" s="1">
        <f>B25*'Epoch 211'!$C$4</f>
        <v>37235872.696838878</v>
      </c>
      <c r="D25" s="1">
        <f>C25 * (1 - 'Epoch 211'!$C$5)</f>
        <v>29788698.157471105</v>
      </c>
    </row>
    <row r="26" spans="1:4" x14ac:dyDescent="0.25">
      <c r="A26" s="2" t="s">
        <v>54</v>
      </c>
      <c r="B26" s="1">
        <f t="shared" si="0"/>
        <v>12374721692.916121</v>
      </c>
      <c r="C26" s="1">
        <f>B26*'Epoch 211'!$C$4</f>
        <v>37124165.07874836</v>
      </c>
      <c r="D26" s="1">
        <f>C26 * (1 - 'Epoch 211'!$C$5)</f>
        <v>29699332.06299869</v>
      </c>
    </row>
    <row r="27" spans="1:4" x14ac:dyDescent="0.25">
      <c r="A27" s="2" t="s">
        <v>55</v>
      </c>
      <c r="B27" s="1">
        <f t="shared" si="0"/>
        <v>12337597527.837372</v>
      </c>
      <c r="C27" s="1">
        <f>B27*'Epoch 211'!$C$4</f>
        <v>37012792.58351212</v>
      </c>
      <c r="D27" s="1">
        <f>C27 * (1 - 'Epoch 211'!$C$5)</f>
        <v>29610234.066809699</v>
      </c>
    </row>
    <row r="28" spans="1:4" x14ac:dyDescent="0.25">
      <c r="A28" s="2" t="s">
        <v>56</v>
      </c>
      <c r="B28" s="1">
        <f t="shared" si="0"/>
        <v>12300584735.25386</v>
      </c>
      <c r="C28" s="1">
        <f>B28*'Epoch 211'!$C$4</f>
        <v>36901754.205761582</v>
      </c>
      <c r="D28" s="1">
        <f>C28 * (1 - 'Epoch 211'!$C$5)</f>
        <v>29521403.364609268</v>
      </c>
    </row>
    <row r="29" spans="1:4" x14ac:dyDescent="0.25">
      <c r="A29" s="2" t="s">
        <v>57</v>
      </c>
      <c r="B29" s="1">
        <f t="shared" si="0"/>
        <v>12263682981.0481</v>
      </c>
      <c r="C29" s="1">
        <f>B29*'Epoch 211'!$C$4</f>
        <v>36791048.943144299</v>
      </c>
      <c r="D29" s="1">
        <f>C29 * (1 - 'Epoch 211'!$C$5)</f>
        <v>29432839.154515442</v>
      </c>
    </row>
    <row r="30" spans="1:4" x14ac:dyDescent="0.25">
      <c r="A30" s="2" t="s">
        <v>58</v>
      </c>
      <c r="B30" s="1">
        <f t="shared" si="0"/>
        <v>12226891932.104956</v>
      </c>
      <c r="C30" s="1">
        <f>B30*'Epoch 211'!$C$4</f>
        <v>36680675.796314865</v>
      </c>
      <c r="D30" s="1">
        <f>C30 * (1 - 'Epoch 211'!$C$5)</f>
        <v>29344540.637051895</v>
      </c>
    </row>
    <row r="31" spans="1:4" x14ac:dyDescent="0.25">
      <c r="A31" s="2" t="s">
        <v>59</v>
      </c>
      <c r="B31" s="1">
        <f t="shared" si="0"/>
        <v>12190211256.308641</v>
      </c>
      <c r="C31" s="1">
        <f>B31*'Epoch 211'!$C$4</f>
        <v>36570633.768925928</v>
      </c>
      <c r="D31" s="1">
        <f>C31 * (1 - 'Epoch 211'!$C$5)</f>
        <v>29256507.015140742</v>
      </c>
    </row>
    <row r="32" spans="1:4" x14ac:dyDescent="0.25">
      <c r="A32" s="2" t="s">
        <v>60</v>
      </c>
      <c r="B32" s="1">
        <f t="shared" si="0"/>
        <v>12153640622.539715</v>
      </c>
      <c r="C32" s="1">
        <f>B32*'Epoch 211'!$C$4</f>
        <v>36460921.867619142</v>
      </c>
      <c r="D32" s="1">
        <f>C32 * (1 - 'Epoch 211'!$C$5)</f>
        <v>29168737.494095314</v>
      </c>
    </row>
    <row r="33" spans="1:4" x14ac:dyDescent="0.25">
      <c r="A33" s="2" t="s">
        <v>61</v>
      </c>
      <c r="B33" s="1">
        <f t="shared" si="0"/>
        <v>12117179700.672096</v>
      </c>
      <c r="C33" s="1">
        <f>B33*'Epoch 211'!$C$4</f>
        <v>36351539.102016293</v>
      </c>
      <c r="D33" s="1">
        <f>C33 * (1 - 'Epoch 211'!$C$5)</f>
        <v>29081231.281613037</v>
      </c>
    </row>
    <row r="34" spans="1:4" x14ac:dyDescent="0.25">
      <c r="A34" s="2" t="s">
        <v>62</v>
      </c>
      <c r="B34" s="1">
        <f t="shared" si="0"/>
        <v>12080828161.57008</v>
      </c>
      <c r="C34" s="1">
        <f>B34*'Epoch 211'!$C$4</f>
        <v>36242484.484710239</v>
      </c>
      <c r="D34" s="1">
        <f>C34 * (1 - 'Epoch 211'!$C$5)</f>
        <v>28993987.587768193</v>
      </c>
    </row>
    <row r="35" spans="1:4" x14ac:dyDescent="0.25">
      <c r="A35" s="2" t="s">
        <v>63</v>
      </c>
      <c r="B35" s="1">
        <f t="shared" ref="B35:B53" si="1">B34 - C34</f>
        <v>12044585677.085369</v>
      </c>
      <c r="C35" s="1">
        <f>B35*'Epoch 211'!$C$4</f>
        <v>36133757.031256109</v>
      </c>
      <c r="D35" s="1">
        <f>C35 * (1 - 'Epoch 211'!$C$5)</f>
        <v>28907005.625004888</v>
      </c>
    </row>
    <row r="36" spans="1:4" x14ac:dyDescent="0.25">
      <c r="A36" s="2" t="s">
        <v>64</v>
      </c>
      <c r="B36" s="1">
        <f t="shared" si="1"/>
        <v>12008451920.054113</v>
      </c>
      <c r="C36" s="1">
        <f>B36*'Epoch 211'!$C$4</f>
        <v>36025355.760162339</v>
      </c>
      <c r="D36" s="1">
        <f>C36 * (1 - 'Epoch 211'!$C$5)</f>
        <v>28820284.608129874</v>
      </c>
    </row>
    <row r="37" spans="1:4" x14ac:dyDescent="0.25">
      <c r="A37" s="2" t="s">
        <v>65</v>
      </c>
      <c r="B37" s="1">
        <f t="shared" si="1"/>
        <v>11972426564.293951</v>
      </c>
      <c r="C37" s="1">
        <f>B37*'Epoch 211'!$C$4</f>
        <v>35917279.692881852</v>
      </c>
      <c r="D37" s="1">
        <f>C37 * (1 - 'Epoch 211'!$C$5)</f>
        <v>28733823.754305482</v>
      </c>
    </row>
    <row r="38" spans="1:4" x14ac:dyDescent="0.25">
      <c r="A38" s="2" t="s">
        <v>66</v>
      </c>
      <c r="B38" s="1">
        <f t="shared" si="1"/>
        <v>11936509284.601068</v>
      </c>
      <c r="C38" s="1">
        <f>B38*'Epoch 211'!$C$4</f>
        <v>35809527.853803203</v>
      </c>
      <c r="D38" s="1">
        <f>C38 * (1 - 'Epoch 211'!$C$5)</f>
        <v>28647622.283042565</v>
      </c>
    </row>
    <row r="39" spans="1:4" x14ac:dyDescent="0.25">
      <c r="A39" s="2" t="s">
        <v>67</v>
      </c>
      <c r="B39" s="1">
        <f t="shared" si="1"/>
        <v>11900699756.747265</v>
      </c>
      <c r="C39" s="1">
        <f>B39*'Epoch 211'!$C$4</f>
        <v>35702099.270241797</v>
      </c>
      <c r="D39" s="1">
        <f>C39 * (1 - 'Epoch 211'!$C$5)</f>
        <v>28561679.416193441</v>
      </c>
    </row>
    <row r="40" spans="1:4" x14ac:dyDescent="0.25">
      <c r="A40" s="2" t="s">
        <v>68</v>
      </c>
      <c r="B40" s="1">
        <f t="shared" si="1"/>
        <v>11864997657.477022</v>
      </c>
      <c r="C40" s="1">
        <f>B40*'Epoch 211'!$C$4</f>
        <v>35594992.972431064</v>
      </c>
      <c r="D40" s="1">
        <f>C40 * (1 - 'Epoch 211'!$C$5)</f>
        <v>28475994.377944853</v>
      </c>
    </row>
    <row r="41" spans="1:4" x14ac:dyDescent="0.25">
      <c r="A41" s="2" t="s">
        <v>69</v>
      </c>
      <c r="B41" s="1">
        <f t="shared" si="1"/>
        <v>11829402664.504591</v>
      </c>
      <c r="C41" s="1">
        <f>B41*'Epoch 211'!$C$4</f>
        <v>35488207.99351377</v>
      </c>
      <c r="D41" s="1">
        <f>C41 * (1 - 'Epoch 211'!$C$5)</f>
        <v>28390566.394811019</v>
      </c>
    </row>
    <row r="42" spans="1:4" x14ac:dyDescent="0.25">
      <c r="A42" s="2" t="s">
        <v>70</v>
      </c>
      <c r="B42" s="1">
        <f t="shared" si="1"/>
        <v>11793914456.511078</v>
      </c>
      <c r="C42" s="1">
        <f>B42*'Epoch 211'!$C$4</f>
        <v>35381743.369533233</v>
      </c>
      <c r="D42" s="1">
        <f>C42 * (1 - 'Epoch 211'!$C$5)</f>
        <v>28305394.695626587</v>
      </c>
    </row>
    <row r="43" spans="1:4" x14ac:dyDescent="0.25">
      <c r="A43" s="2" t="s">
        <v>71</v>
      </c>
      <c r="B43" s="1">
        <f t="shared" si="1"/>
        <v>11758532713.141544</v>
      </c>
      <c r="C43" s="1">
        <f>B43*'Epoch 211'!$C$4</f>
        <v>35275598.139424637</v>
      </c>
      <c r="D43" s="1">
        <f>C43 * (1 - 'Epoch 211'!$C$5)</f>
        <v>28220478.511539713</v>
      </c>
    </row>
    <row r="44" spans="1:4" x14ac:dyDescent="0.25">
      <c r="A44" s="2" t="s">
        <v>72</v>
      </c>
      <c r="B44" s="1">
        <f t="shared" si="1"/>
        <v>11723257115.002119</v>
      </c>
      <c r="C44" s="1">
        <f>B44*'Epoch 211'!$C$4</f>
        <v>35169771.345006362</v>
      </c>
      <c r="D44" s="1">
        <f>C44 * (1 - 'Epoch 211'!$C$5)</f>
        <v>28135817.07600509</v>
      </c>
    </row>
    <row r="45" spans="1:4" x14ac:dyDescent="0.25">
      <c r="A45" s="2" t="s">
        <v>73</v>
      </c>
      <c r="B45" s="1">
        <f t="shared" si="1"/>
        <v>11688087343.657112</v>
      </c>
      <c r="C45" s="1">
        <f>B45*'Epoch 211'!$C$4</f>
        <v>35064262.030971333</v>
      </c>
      <c r="D45" s="1">
        <f>C45 * (1 - 'Epoch 211'!$C$5)</f>
        <v>28051409.624777067</v>
      </c>
    </row>
    <row r="46" spans="1:4" x14ac:dyDescent="0.25">
      <c r="A46" s="2" t="s">
        <v>74</v>
      </c>
      <c r="B46" s="1">
        <f t="shared" si="1"/>
        <v>11653023081.626141</v>
      </c>
      <c r="C46" s="1">
        <f>B46*'Epoch 211'!$C$4</f>
        <v>34959069.244878426</v>
      </c>
      <c r="D46" s="1">
        <f>C46 * (1 - 'Epoch 211'!$C$5)</f>
        <v>27967255.395902742</v>
      </c>
    </row>
    <row r="47" spans="1:4" x14ac:dyDescent="0.25">
      <c r="A47" s="2" t="s">
        <v>75</v>
      </c>
      <c r="B47" s="1">
        <f t="shared" si="1"/>
        <v>11618064012.381262</v>
      </c>
      <c r="C47" s="1">
        <f>B47*'Epoch 211'!$C$4</f>
        <v>34854192.037143789</v>
      </c>
      <c r="D47" s="1">
        <f>C47 * (1 - 'Epoch 211'!$C$5)</f>
        <v>27883353.629715033</v>
      </c>
    </row>
    <row r="48" spans="1:4" x14ac:dyDescent="0.25">
      <c r="A48" s="2" t="s">
        <v>76</v>
      </c>
      <c r="B48" s="1">
        <f t="shared" si="1"/>
        <v>11583209820.344118</v>
      </c>
      <c r="C48" s="1">
        <f>B48*'Epoch 211'!$C$4</f>
        <v>34749629.461032353</v>
      </c>
      <c r="D48" s="1">
        <f>C48 * (1 - 'Epoch 211'!$C$5)</f>
        <v>27799703.568825886</v>
      </c>
    </row>
    <row r="49" spans="1:4" x14ac:dyDescent="0.25">
      <c r="A49" s="2" t="s">
        <v>77</v>
      </c>
      <c r="B49" s="1">
        <f t="shared" si="1"/>
        <v>11548460190.883085</v>
      </c>
      <c r="C49" s="1">
        <f>B49*'Epoch 211'!$C$4</f>
        <v>34645380.572649255</v>
      </c>
      <c r="D49" s="1">
        <f>C49 * (1 - 'Epoch 211'!$C$5)</f>
        <v>27716304.458119407</v>
      </c>
    </row>
    <row r="50" spans="1:4" x14ac:dyDescent="0.25">
      <c r="A50" s="2" t="s">
        <v>78</v>
      </c>
      <c r="B50" s="1">
        <f t="shared" si="1"/>
        <v>11513814810.310436</v>
      </c>
      <c r="C50" s="1">
        <f>B50*'Epoch 211'!$C$4</f>
        <v>34541444.430931307</v>
      </c>
      <c r="D50" s="1">
        <f>C50 * (1 - 'Epoch 211'!$C$5)</f>
        <v>27633155.544745047</v>
      </c>
    </row>
    <row r="51" spans="1:4" x14ac:dyDescent="0.25">
      <c r="A51" s="2" t="s">
        <v>79</v>
      </c>
      <c r="B51" s="1">
        <f t="shared" si="1"/>
        <v>11479273365.879505</v>
      </c>
      <c r="C51" s="1">
        <f>B51*'Epoch 211'!$C$4</f>
        <v>34437820.097638518</v>
      </c>
      <c r="D51" s="1">
        <f>C51 * (1 - 'Epoch 211'!$C$5)</f>
        <v>27550256.078110814</v>
      </c>
    </row>
    <row r="52" spans="1:4" x14ac:dyDescent="0.25">
      <c r="A52" s="2" t="s">
        <v>80</v>
      </c>
      <c r="B52" s="1">
        <f t="shared" si="1"/>
        <v>11444835545.781866</v>
      </c>
      <c r="C52" s="1">
        <f>B52*'Epoch 211'!$C$4</f>
        <v>34334506.637345597</v>
      </c>
      <c r="D52" s="1">
        <f>C52 * (1 - 'Epoch 211'!$C$5)</f>
        <v>27467605.309876479</v>
      </c>
    </row>
    <row r="53" spans="1:4" x14ac:dyDescent="0.25">
      <c r="A53" s="2" t="s">
        <v>81</v>
      </c>
      <c r="B53" s="1">
        <f t="shared" si="1"/>
        <v>11410501039.14452</v>
      </c>
      <c r="C53" s="1">
        <f>B53*'Epoch 211'!$C$4</f>
        <v>34231503.117433563</v>
      </c>
      <c r="D53" s="1">
        <f>C53 * (1 - 'Epoch 211'!$C$5)</f>
        <v>27385202.49394685</v>
      </c>
    </row>
    <row r="54" spans="1:4" x14ac:dyDescent="0.25">
      <c r="A54" s="2" t="s">
        <v>117</v>
      </c>
      <c r="B54" s="1">
        <f t="shared" ref="B54:B117" si="2">B53 - C53</f>
        <v>11376269536.027086</v>
      </c>
      <c r="C54" s="1">
        <f>B54*'Epoch 211'!$C$4</f>
        <v>34128808.608081259</v>
      </c>
      <c r="D54" s="1">
        <f>C54 * (1 - 'Epoch 211'!$C$5)</f>
        <v>27303046.886465009</v>
      </c>
    </row>
    <row r="55" spans="1:4" x14ac:dyDescent="0.25">
      <c r="A55" s="2" t="s">
        <v>118</v>
      </c>
      <c r="B55" s="1">
        <f t="shared" si="2"/>
        <v>11342140727.419004</v>
      </c>
      <c r="C55" s="1">
        <f>B55*'Epoch 211'!$C$4</f>
        <v>34026422.182257012</v>
      </c>
      <c r="D55" s="1">
        <f>C55 * (1 - 'Epoch 211'!$C$5)</f>
        <v>27221137.74580561</v>
      </c>
    </row>
    <row r="56" spans="1:4" x14ac:dyDescent="0.25">
      <c r="A56" s="2" t="s">
        <v>119</v>
      </c>
      <c r="B56" s="1">
        <f t="shared" si="2"/>
        <v>11308114305.236748</v>
      </c>
      <c r="C56" s="1">
        <f>B56*'Epoch 211'!$C$4</f>
        <v>33924342.915710241</v>
      </c>
      <c r="D56" s="1">
        <f>C56 * (1 - 'Epoch 211'!$C$5)</f>
        <v>27139474.332568195</v>
      </c>
    </row>
    <row r="57" spans="1:4" x14ac:dyDescent="0.25">
      <c r="A57" s="2" t="s">
        <v>120</v>
      </c>
      <c r="B57" s="1">
        <f t="shared" si="2"/>
        <v>11274189962.321037</v>
      </c>
      <c r="C57" s="1">
        <f>B57*'Epoch 211'!$C$4</f>
        <v>33822569.886963114</v>
      </c>
      <c r="D57" s="1">
        <f>C57 * (1 - 'Epoch 211'!$C$5)</f>
        <v>27058055.909570493</v>
      </c>
    </row>
    <row r="58" spans="1:4" x14ac:dyDescent="0.25">
      <c r="A58" s="2" t="s">
        <v>121</v>
      </c>
      <c r="B58" s="1">
        <f t="shared" si="2"/>
        <v>11240367392.434074</v>
      </c>
      <c r="C58" s="1">
        <f>B58*'Epoch 211'!$C$4</f>
        <v>33721102.177302226</v>
      </c>
      <c r="D58" s="1">
        <f>C58 * (1 - 'Epoch 211'!$C$5)</f>
        <v>26976881.741841782</v>
      </c>
    </row>
    <row r="59" spans="1:4" x14ac:dyDescent="0.25">
      <c r="A59" s="2" t="s">
        <v>122</v>
      </c>
      <c r="B59" s="1">
        <f t="shared" si="2"/>
        <v>11206646290.256773</v>
      </c>
      <c r="C59" s="1">
        <f>B59*'Epoch 211'!$C$4</f>
        <v>33619938.87077032</v>
      </c>
      <c r="D59" s="1">
        <f>C59 * (1 - 'Epoch 211'!$C$5)</f>
        <v>26895951.096616257</v>
      </c>
    </row>
    <row r="60" spans="1:4" x14ac:dyDescent="0.25">
      <c r="A60" s="2" t="s">
        <v>123</v>
      </c>
      <c r="B60" s="1">
        <f t="shared" si="2"/>
        <v>11173026351.386003</v>
      </c>
      <c r="C60" s="1">
        <f>B60*'Epoch 211'!$C$4</f>
        <v>33519079.05415801</v>
      </c>
      <c r="D60" s="1">
        <f>C60 * (1 - 'Epoch 211'!$C$5)</f>
        <v>26815263.243326411</v>
      </c>
    </row>
    <row r="61" spans="1:4" x14ac:dyDescent="0.25">
      <c r="A61" s="2" t="s">
        <v>124</v>
      </c>
      <c r="B61" s="1">
        <f t="shared" si="2"/>
        <v>11139507272.331846</v>
      </c>
      <c r="C61" s="1">
        <f>B61*'Epoch 211'!$C$4</f>
        <v>33418521.816995539</v>
      </c>
      <c r="D61" s="1">
        <f>C61 * (1 - 'Epoch 211'!$C$5)</f>
        <v>26734817.453596432</v>
      </c>
    </row>
    <row r="62" spans="1:4" x14ac:dyDescent="0.25">
      <c r="A62" s="2" t="s">
        <v>125</v>
      </c>
      <c r="B62" s="1">
        <f t="shared" si="2"/>
        <v>11106088750.514851</v>
      </c>
      <c r="C62" s="1">
        <f>B62*'Epoch 211'!$C$4</f>
        <v>33318266.251544554</v>
      </c>
      <c r="D62" s="1">
        <f>C62 * (1 - 'Epoch 211'!$C$5)</f>
        <v>26654613.001235645</v>
      </c>
    </row>
    <row r="63" spans="1:4" x14ac:dyDescent="0.25">
      <c r="A63" s="2" t="s">
        <v>126</v>
      </c>
      <c r="B63" s="1">
        <f t="shared" si="2"/>
        <v>11072770484.263306</v>
      </c>
      <c r="C63" s="1">
        <f>B63*'Epoch 211'!$C$4</f>
        <v>33218311.452789918</v>
      </c>
      <c r="D63" s="1">
        <f>C63 * (1 - 'Epoch 211'!$C$5)</f>
        <v>26574649.162231937</v>
      </c>
    </row>
    <row r="64" spans="1:4" x14ac:dyDescent="0.25">
      <c r="A64" s="2" t="s">
        <v>127</v>
      </c>
      <c r="B64" s="1">
        <f t="shared" si="2"/>
        <v>11039552172.810516</v>
      </c>
      <c r="C64" s="1">
        <f>B64*'Epoch 211'!$C$4</f>
        <v>33118656.518431548</v>
      </c>
      <c r="D64" s="1">
        <f>C64 * (1 - 'Epoch 211'!$C$5)</f>
        <v>26494925.214745238</v>
      </c>
    </row>
    <row r="65" spans="1:4" x14ac:dyDescent="0.25">
      <c r="A65" s="2" t="s">
        <v>128</v>
      </c>
      <c r="B65" s="1">
        <f t="shared" si="2"/>
        <v>11006433516.292086</v>
      </c>
      <c r="C65" s="1">
        <f>B65*'Epoch 211'!$C$4</f>
        <v>33019300.548876259</v>
      </c>
      <c r="D65" s="1">
        <f>C65 * (1 - 'Epoch 211'!$C$5)</f>
        <v>26415440.439101011</v>
      </c>
    </row>
    <row r="66" spans="1:4" x14ac:dyDescent="0.25">
      <c r="A66" s="2" t="s">
        <v>129</v>
      </c>
      <c r="B66" s="1">
        <f t="shared" si="2"/>
        <v>10973414215.74321</v>
      </c>
      <c r="C66" s="1">
        <f>B66*'Epoch 211'!$C$4</f>
        <v>32920242.647229631</v>
      </c>
      <c r="D66" s="1">
        <f>C66 * (1 - 'Epoch 211'!$C$5)</f>
        <v>26336194.117783707</v>
      </c>
    </row>
    <row r="67" spans="1:4" x14ac:dyDescent="0.25">
      <c r="A67" s="2" t="s">
        <v>130</v>
      </c>
      <c r="B67" s="1">
        <f t="shared" si="2"/>
        <v>10940493973.09598</v>
      </c>
      <c r="C67" s="1">
        <f>B67*'Epoch 211'!$C$4</f>
        <v>32821481.919287939</v>
      </c>
      <c r="D67" s="1">
        <f>C67 * (1 - 'Epoch 211'!$C$5)</f>
        <v>26257185.535430353</v>
      </c>
    </row>
    <row r="68" spans="1:4" x14ac:dyDescent="0.25">
      <c r="A68" s="2" t="s">
        <v>131</v>
      </c>
      <c r="B68" s="1">
        <f t="shared" si="2"/>
        <v>10907672491.176691</v>
      </c>
      <c r="C68" s="1">
        <f>B68*'Epoch 211'!$C$4</f>
        <v>32723017.473530073</v>
      </c>
      <c r="D68" s="1">
        <f>C68 * (1 - 'Epoch 211'!$C$5)</f>
        <v>26178413.97882406</v>
      </c>
    </row>
    <row r="69" spans="1:4" x14ac:dyDescent="0.25">
      <c r="A69" s="2" t="s">
        <v>132</v>
      </c>
      <c r="B69" s="1">
        <f t="shared" si="2"/>
        <v>10874949473.703161</v>
      </c>
      <c r="C69" s="1">
        <f>B69*'Epoch 211'!$C$4</f>
        <v>32624848.421109483</v>
      </c>
      <c r="D69" s="1">
        <f>C69 * (1 - 'Epoch 211'!$C$5)</f>
        <v>26099878.736887589</v>
      </c>
    </row>
    <row r="70" spans="1:4" x14ac:dyDescent="0.25">
      <c r="A70" s="2" t="s">
        <v>133</v>
      </c>
      <c r="B70" s="1">
        <f t="shared" si="2"/>
        <v>10842324625.282051</v>
      </c>
      <c r="C70" s="1">
        <f>B70*'Epoch 211'!$C$4</f>
        <v>32526973.875846155</v>
      </c>
      <c r="D70" s="1">
        <f>C70 * (1 - 'Epoch 211'!$C$5)</f>
        <v>26021579.100676924</v>
      </c>
    </row>
    <row r="71" spans="1:4" x14ac:dyDescent="0.25">
      <c r="A71" s="2" t="s">
        <v>134</v>
      </c>
      <c r="B71" s="1">
        <f t="shared" si="2"/>
        <v>10809797651.406204</v>
      </c>
      <c r="C71" s="1">
        <f>B71*'Epoch 211'!$C$4</f>
        <v>32429392.954218615</v>
      </c>
      <c r="D71" s="1">
        <f>C71 * (1 - 'Epoch 211'!$C$5)</f>
        <v>25943514.363374893</v>
      </c>
    </row>
    <row r="72" spans="1:4" x14ac:dyDescent="0.25">
      <c r="A72" s="2" t="s">
        <v>135</v>
      </c>
      <c r="B72" s="1">
        <f t="shared" si="2"/>
        <v>10777368258.451986</v>
      </c>
      <c r="C72" s="1">
        <f>B72*'Epoch 211'!$C$4</f>
        <v>32332104.775355961</v>
      </c>
      <c r="D72" s="1">
        <f>C72 * (1 - 'Epoch 211'!$C$5)</f>
        <v>25865683.820284769</v>
      </c>
    </row>
    <row r="73" spans="1:4" x14ac:dyDescent="0.25">
      <c r="A73" s="2" t="s">
        <v>136</v>
      </c>
      <c r="B73" s="1">
        <f t="shared" si="2"/>
        <v>10745036153.67663</v>
      </c>
      <c r="C73" s="1">
        <f>B73*'Epoch 211'!$C$4</f>
        <v>32235108.461029891</v>
      </c>
      <c r="D73" s="1">
        <f>C73 * (1 - 'Epoch 211'!$C$5)</f>
        <v>25788086.768823914</v>
      </c>
    </row>
    <row r="74" spans="1:4" x14ac:dyDescent="0.25">
      <c r="A74" s="2" t="s">
        <v>137</v>
      </c>
      <c r="B74" s="1">
        <f t="shared" si="2"/>
        <v>10712801045.215601</v>
      </c>
      <c r="C74" s="1">
        <f>B74*'Epoch 211'!$C$4</f>
        <v>32138403.135646805</v>
      </c>
      <c r="D74" s="1">
        <f>C74 * (1 - 'Epoch 211'!$C$5)</f>
        <v>25710722.508517444</v>
      </c>
    </row>
    <row r="75" spans="1:4" x14ac:dyDescent="0.25">
      <c r="A75" s="2" t="s">
        <v>138</v>
      </c>
      <c r="B75" s="1">
        <f t="shared" si="2"/>
        <v>10680662642.079954</v>
      </c>
      <c r="C75" s="1">
        <f>B75*'Epoch 211'!$C$4</f>
        <v>32041987.926239863</v>
      </c>
      <c r="D75" s="1">
        <f>C75 * (1 - 'Epoch 211'!$C$5)</f>
        <v>25633590.340991892</v>
      </c>
    </row>
    <row r="76" spans="1:4" x14ac:dyDescent="0.25">
      <c r="A76" s="2" t="s">
        <v>139</v>
      </c>
      <c r="B76" s="1">
        <f t="shared" si="2"/>
        <v>10648620654.153715</v>
      </c>
      <c r="C76" s="1">
        <f>B76*'Epoch 211'!$C$4</f>
        <v>31945861.962461147</v>
      </c>
      <c r="D76" s="1">
        <f>C76 * (1 - 'Epoch 211'!$C$5)</f>
        <v>25556689.56996892</v>
      </c>
    </row>
    <row r="77" spans="1:4" x14ac:dyDescent="0.25">
      <c r="A77" s="2" t="s">
        <v>140</v>
      </c>
      <c r="B77" s="1">
        <f t="shared" si="2"/>
        <v>10616674792.191254</v>
      </c>
      <c r="C77" s="1">
        <f>B77*'Epoch 211'!$C$4</f>
        <v>31850024.37657376</v>
      </c>
      <c r="D77" s="1">
        <f>C77 * (1 - 'Epoch 211'!$C$5)</f>
        <v>25480019.50125901</v>
      </c>
    </row>
    <row r="78" spans="1:4" x14ac:dyDescent="0.25">
      <c r="A78" s="2" t="s">
        <v>141</v>
      </c>
      <c r="B78" s="1">
        <f t="shared" si="2"/>
        <v>10584824767.81468</v>
      </c>
      <c r="C78" s="1">
        <f>B78*'Epoch 211'!$C$4</f>
        <v>31754474.303444043</v>
      </c>
      <c r="D78" s="1">
        <f>C78 * (1 - 'Epoch 211'!$C$5)</f>
        <v>25403579.442755237</v>
      </c>
    </row>
    <row r="79" spans="1:4" x14ac:dyDescent="0.25">
      <c r="A79" s="2" t="s">
        <v>142</v>
      </c>
      <c r="B79" s="1">
        <f t="shared" si="2"/>
        <v>10553070293.511236</v>
      </c>
      <c r="C79" s="1">
        <f>B79*'Epoch 211'!$C$4</f>
        <v>31659210.88053371</v>
      </c>
      <c r="D79" s="1">
        <f>C79 * (1 - 'Epoch 211'!$C$5)</f>
        <v>25327368.70442697</v>
      </c>
    </row>
    <row r="80" spans="1:4" x14ac:dyDescent="0.25">
      <c r="A80" s="2" t="s">
        <v>143</v>
      </c>
      <c r="B80" s="1">
        <f t="shared" si="2"/>
        <v>10521411082.630703</v>
      </c>
      <c r="C80" s="1">
        <f>B80*'Epoch 211'!$C$4</f>
        <v>31564233.247892108</v>
      </c>
      <c r="D80" s="1">
        <f>C80 * (1 - 'Epoch 211'!$C$5)</f>
        <v>25251386.598313689</v>
      </c>
    </row>
    <row r="81" spans="1:4" x14ac:dyDescent="0.25">
      <c r="A81" s="2" t="s">
        <v>144</v>
      </c>
      <c r="B81" s="1">
        <f t="shared" si="2"/>
        <v>10489846849.382811</v>
      </c>
      <c r="C81" s="1">
        <f>B81*'Epoch 211'!$C$4</f>
        <v>31469540.548148431</v>
      </c>
      <c r="D81" s="1">
        <f>C81 * (1 - 'Epoch 211'!$C$5)</f>
        <v>25175632.438518748</v>
      </c>
    </row>
    <row r="82" spans="1:4" x14ac:dyDescent="0.25">
      <c r="A82" s="2" t="s">
        <v>145</v>
      </c>
      <c r="B82" s="1">
        <f t="shared" si="2"/>
        <v>10458377308.834661</v>
      </c>
      <c r="C82" s="1">
        <f>B82*'Epoch 211'!$C$4</f>
        <v>31375131.926503986</v>
      </c>
      <c r="D82" s="1">
        <f>C82 * (1 - 'Epoch 211'!$C$5)</f>
        <v>25100105.54120319</v>
      </c>
    </row>
    <row r="83" spans="1:4" x14ac:dyDescent="0.25">
      <c r="A83" s="2" t="s">
        <v>146</v>
      </c>
      <c r="B83" s="1">
        <f t="shared" si="2"/>
        <v>10427002176.908157</v>
      </c>
      <c r="C83" s="1">
        <f>B83*'Epoch 211'!$C$4</f>
        <v>31281006.530724473</v>
      </c>
      <c r="D83" s="1">
        <f>C83 * (1 - 'Epoch 211'!$C$5)</f>
        <v>25024805.22457958</v>
      </c>
    </row>
    <row r="84" spans="1:4" x14ac:dyDescent="0.25">
      <c r="A84" s="2" t="s">
        <v>147</v>
      </c>
      <c r="B84" s="1">
        <f t="shared" si="2"/>
        <v>10395721170.377434</v>
      </c>
      <c r="C84" s="1">
        <f>B84*'Epoch 211'!$C$4</f>
        <v>31187163.511132304</v>
      </c>
      <c r="D84" s="1">
        <f>C84 * (1 - 'Epoch 211'!$C$5)</f>
        <v>24949730.808905844</v>
      </c>
    </row>
    <row r="85" spans="1:4" x14ac:dyDescent="0.25">
      <c r="A85" s="2" t="s">
        <v>148</v>
      </c>
      <c r="B85" s="1">
        <f t="shared" si="2"/>
        <v>10364534006.866301</v>
      </c>
      <c r="C85" s="1">
        <f>B85*'Epoch 211'!$C$4</f>
        <v>31093602.020598903</v>
      </c>
      <c r="D85" s="1">
        <f>C85 * (1 - 'Epoch 211'!$C$5)</f>
        <v>24874881.616479125</v>
      </c>
    </row>
    <row r="86" spans="1:4" x14ac:dyDescent="0.25">
      <c r="A86" s="2" t="s">
        <v>149</v>
      </c>
      <c r="B86" s="1">
        <f t="shared" si="2"/>
        <v>10333440404.845701</v>
      </c>
      <c r="C86" s="1">
        <f>B86*'Epoch 211'!$C$4</f>
        <v>31000321.214537103</v>
      </c>
      <c r="D86" s="1">
        <f>C86 * (1 - 'Epoch 211'!$C$5)</f>
        <v>24800256.971629683</v>
      </c>
    </row>
    <row r="87" spans="1:4" x14ac:dyDescent="0.25">
      <c r="A87" s="2" t="s">
        <v>150</v>
      </c>
      <c r="B87" s="1">
        <f t="shared" si="2"/>
        <v>10302440083.631165</v>
      </c>
      <c r="C87" s="1">
        <f>B87*'Epoch 211'!$C$4</f>
        <v>30907320.250893496</v>
      </c>
      <c r="D87" s="1">
        <f>C87 * (1 - 'Epoch 211'!$C$5)</f>
        <v>24725856.200714797</v>
      </c>
    </row>
    <row r="88" spans="1:4" x14ac:dyDescent="0.25">
      <c r="A88" s="2" t="s">
        <v>151</v>
      </c>
      <c r="B88" s="1">
        <f t="shared" si="2"/>
        <v>10271532763.380272</v>
      </c>
      <c r="C88" s="1">
        <f>B88*'Epoch 211'!$C$4</f>
        <v>30814598.290140815</v>
      </c>
      <c r="D88" s="1">
        <f>C88 * (1 - 'Epoch 211'!$C$5)</f>
        <v>24651678.632112652</v>
      </c>
    </row>
    <row r="89" spans="1:4" x14ac:dyDescent="0.25">
      <c r="A89" s="2" t="s">
        <v>152</v>
      </c>
      <c r="B89" s="1">
        <f t="shared" si="2"/>
        <v>10240718165.090132</v>
      </c>
      <c r="C89" s="1">
        <f>B89*'Epoch 211'!$C$4</f>
        <v>30722154.495270398</v>
      </c>
      <c r="D89" s="1">
        <f>C89 * (1 - 'Epoch 211'!$C$5)</f>
        <v>24577723.596216321</v>
      </c>
    </row>
    <row r="90" spans="1:4" x14ac:dyDescent="0.25">
      <c r="A90" s="2" t="s">
        <v>153</v>
      </c>
      <c r="B90" s="1">
        <f t="shared" si="2"/>
        <v>10209996010.594862</v>
      </c>
      <c r="C90" s="1">
        <f>B90*'Epoch 211'!$C$4</f>
        <v>30629988.031784587</v>
      </c>
      <c r="D90" s="1">
        <f>C90 * (1 - 'Epoch 211'!$C$5)</f>
        <v>24503990.425427672</v>
      </c>
    </row>
    <row r="91" spans="1:4" x14ac:dyDescent="0.25">
      <c r="A91" s="2" t="s">
        <v>154</v>
      </c>
      <c r="B91" s="1">
        <f t="shared" si="2"/>
        <v>10179366022.563078</v>
      </c>
      <c r="C91" s="1">
        <f>B91*'Epoch 211'!$C$4</f>
        <v>30538098.067689236</v>
      </c>
      <c r="D91" s="1">
        <f>C91 * (1 - 'Epoch 211'!$C$5)</f>
        <v>24430478.454151392</v>
      </c>
    </row>
    <row r="92" spans="1:4" x14ac:dyDescent="0.25">
      <c r="A92" s="2" t="s">
        <v>155</v>
      </c>
      <c r="B92" s="1">
        <f t="shared" si="2"/>
        <v>10148827924.495388</v>
      </c>
      <c r="C92" s="1">
        <f>B92*'Epoch 211'!$C$4</f>
        <v>30446483.773486163</v>
      </c>
      <c r="D92" s="1">
        <f>C92 * (1 - 'Epoch 211'!$C$5)</f>
        <v>24357187.018788934</v>
      </c>
    </row>
    <row r="93" spans="1:4" x14ac:dyDescent="0.25">
      <c r="A93" s="2" t="s">
        <v>156</v>
      </c>
      <c r="B93" s="1">
        <f t="shared" si="2"/>
        <v>10118381440.721901</v>
      </c>
      <c r="C93" s="1">
        <f>B93*'Epoch 211'!$C$4</f>
        <v>30355144.322165705</v>
      </c>
      <c r="D93" s="1">
        <f>C93 * (1 - 'Epoch 211'!$C$5)</f>
        <v>24284115.457732566</v>
      </c>
    </row>
    <row r="94" spans="1:4" x14ac:dyDescent="0.25">
      <c r="A94" s="2" t="s">
        <v>157</v>
      </c>
      <c r="B94" s="1">
        <f t="shared" si="2"/>
        <v>10088026296.399734</v>
      </c>
      <c r="C94" s="1">
        <f>B94*'Epoch 211'!$C$4</f>
        <v>30264078.889199205</v>
      </c>
      <c r="D94" s="1">
        <f>C94 * (1 - 'Epoch 211'!$C$5)</f>
        <v>24211263.111359365</v>
      </c>
    </row>
    <row r="95" spans="1:4" x14ac:dyDescent="0.25">
      <c r="A95" s="2" t="s">
        <v>158</v>
      </c>
      <c r="B95" s="1">
        <f t="shared" si="2"/>
        <v>10057762217.510536</v>
      </c>
      <c r="C95" s="1">
        <f>B95*'Epoch 211'!$C$4</f>
        <v>30173286.652531609</v>
      </c>
      <c r="D95" s="1">
        <f>C95 * (1 - 'Epoch 211'!$C$5)</f>
        <v>24138629.322025288</v>
      </c>
    </row>
    <row r="96" spans="1:4" x14ac:dyDescent="0.25">
      <c r="A96" s="2" t="s">
        <v>159</v>
      </c>
      <c r="B96" s="1">
        <f t="shared" si="2"/>
        <v>10027588930.858006</v>
      </c>
      <c r="C96" s="1">
        <f>B96*'Epoch 211'!$C$4</f>
        <v>30082766.792574018</v>
      </c>
      <c r="D96" s="1">
        <f>C96 * (1 - 'Epoch 211'!$C$5)</f>
        <v>24066213.434059218</v>
      </c>
    </row>
    <row r="97" spans="1:4" x14ac:dyDescent="0.25">
      <c r="A97" s="2" t="s">
        <v>160</v>
      </c>
      <c r="B97" s="1">
        <f t="shared" si="2"/>
        <v>9997506164.0654316</v>
      </c>
      <c r="C97" s="1">
        <f>B97*'Epoch 211'!$C$4</f>
        <v>29992518.492196295</v>
      </c>
      <c r="D97" s="1">
        <f>C97 * (1 - 'Epoch 211'!$C$5)</f>
        <v>23994014.793757036</v>
      </c>
    </row>
    <row r="98" spans="1:4" x14ac:dyDescent="0.25">
      <c r="A98" s="2" t="s">
        <v>161</v>
      </c>
      <c r="B98" s="1">
        <f t="shared" si="2"/>
        <v>9967513645.5732346</v>
      </c>
      <c r="C98" s="1">
        <f>B98*'Epoch 211'!$C$4</f>
        <v>29902540.936719704</v>
      </c>
      <c r="D98" s="1">
        <f>C98 * (1 - 'Epoch 211'!$C$5)</f>
        <v>23922032.749375764</v>
      </c>
    </row>
    <row r="99" spans="1:4" x14ac:dyDescent="0.25">
      <c r="A99" s="2" t="s">
        <v>162</v>
      </c>
      <c r="B99" s="1">
        <f t="shared" si="2"/>
        <v>9937611104.6365147</v>
      </c>
      <c r="C99" s="1">
        <f>B99*'Epoch 211'!$C$4</f>
        <v>29812833.313909546</v>
      </c>
      <c r="D99" s="1">
        <f>C99 * (1 - 'Epoch 211'!$C$5)</f>
        <v>23850266.651127636</v>
      </c>
    </row>
    <row r="100" spans="1:4" x14ac:dyDescent="0.25">
      <c r="A100" s="2" t="s">
        <v>163</v>
      </c>
      <c r="B100" s="1">
        <f t="shared" si="2"/>
        <v>9907798271.3226051</v>
      </c>
      <c r="C100" s="1">
        <f>B100*'Epoch 211'!$C$4</f>
        <v>29723394.813967817</v>
      </c>
      <c r="D100" s="1">
        <f>C100 * (1 - 'Epoch 211'!$C$5)</f>
        <v>23778715.851174254</v>
      </c>
    </row>
    <row r="101" spans="1:4" x14ac:dyDescent="0.25">
      <c r="A101" s="2" t="s">
        <v>164</v>
      </c>
      <c r="B101" s="1">
        <f t="shared" si="2"/>
        <v>9878074876.5086365</v>
      </c>
      <c r="C101" s="1">
        <f>B101*'Epoch 211'!$C$4</f>
        <v>29634224.629525911</v>
      </c>
      <c r="D101" s="1">
        <f>C101 * (1 - 'Epoch 211'!$C$5)</f>
        <v>23707379.703620732</v>
      </c>
    </row>
    <row r="102" spans="1:4" x14ac:dyDescent="0.25">
      <c r="A102" s="2" t="s">
        <v>165</v>
      </c>
      <c r="B102" s="1">
        <f t="shared" si="2"/>
        <v>9848440651.8791103</v>
      </c>
      <c r="C102" s="1">
        <f>B102*'Epoch 211'!$C$4</f>
        <v>29545321.955637332</v>
      </c>
      <c r="D102" s="1">
        <f>C102 * (1 - 'Epoch 211'!$C$5)</f>
        <v>23636257.564509869</v>
      </c>
    </row>
    <row r="103" spans="1:4" x14ac:dyDescent="0.25">
      <c r="A103" s="2" t="s">
        <v>166</v>
      </c>
      <c r="B103" s="1">
        <f t="shared" si="2"/>
        <v>9818895329.9234734</v>
      </c>
      <c r="C103" s="1">
        <f>B103*'Epoch 211'!$C$4</f>
        <v>29456685.98977042</v>
      </c>
      <c r="D103" s="1">
        <f>C103 * (1 - 'Epoch 211'!$C$5)</f>
        <v>23565348.791816339</v>
      </c>
    </row>
    <row r="104" spans="1:4" x14ac:dyDescent="0.25">
      <c r="A104" s="2" t="s">
        <v>167</v>
      </c>
      <c r="B104" s="1">
        <f t="shared" si="2"/>
        <v>9789438643.9337025</v>
      </c>
      <c r="C104" s="1">
        <f>B104*'Epoch 211'!$C$4</f>
        <v>29368315.931801107</v>
      </c>
      <c r="D104" s="1">
        <f>C104 * (1 - 'Epoch 211'!$C$5)</f>
        <v>23494652.745440885</v>
      </c>
    </row>
    <row r="105" spans="1:4" x14ac:dyDescent="0.25">
      <c r="A105" s="2" t="s">
        <v>168</v>
      </c>
      <c r="B105" s="1">
        <f t="shared" si="2"/>
        <v>9760070328.0019016</v>
      </c>
      <c r="C105" s="1">
        <f>B105*'Epoch 211'!$C$4</f>
        <v>29280210.984005705</v>
      </c>
      <c r="D105" s="1">
        <f>C105 * (1 - 'Epoch 211'!$C$5)</f>
        <v>23424168.787204564</v>
      </c>
    </row>
    <row r="106" spans="1:4" x14ac:dyDescent="0.25">
      <c r="A106" s="2" t="s">
        <v>169</v>
      </c>
      <c r="B106" s="1">
        <f t="shared" si="2"/>
        <v>9730790117.0178967</v>
      </c>
      <c r="C106" s="1">
        <f>B106*'Epoch 211'!$C$4</f>
        <v>29192370.351053692</v>
      </c>
      <c r="D106" s="1">
        <f>C106 * (1 - 'Epoch 211'!$C$5)</f>
        <v>23353896.280842956</v>
      </c>
    </row>
    <row r="107" spans="1:4" x14ac:dyDescent="0.25">
      <c r="A107" s="2" t="s">
        <v>170</v>
      </c>
      <c r="B107" s="1">
        <f t="shared" si="2"/>
        <v>9701597746.6668434</v>
      </c>
      <c r="C107" s="1">
        <f>B107*'Epoch 211'!$C$4</f>
        <v>29104793.240000531</v>
      </c>
      <c r="D107" s="1">
        <f>C107 * (1 - 'Epoch 211'!$C$5)</f>
        <v>23283834.592000425</v>
      </c>
    </row>
    <row r="108" spans="1:4" x14ac:dyDescent="0.25">
      <c r="A108" s="2" t="s">
        <v>171</v>
      </c>
      <c r="B108" s="1">
        <f t="shared" si="2"/>
        <v>9672492953.4268436</v>
      </c>
      <c r="C108" s="1">
        <f>B108*'Epoch 211'!$C$4</f>
        <v>29017478.860280532</v>
      </c>
      <c r="D108" s="1">
        <f>C108 * (1 - 'Epoch 211'!$C$5)</f>
        <v>23213983.088224426</v>
      </c>
    </row>
    <row r="109" spans="1:4" x14ac:dyDescent="0.25">
      <c r="A109" s="2" t="s">
        <v>172</v>
      </c>
      <c r="B109" s="1">
        <f t="shared" si="2"/>
        <v>9643475474.5665627</v>
      </c>
      <c r="C109" s="1">
        <f>B109*'Epoch 211'!$C$4</f>
        <v>28930426.423699688</v>
      </c>
      <c r="D109" s="1">
        <f>C109 * (1 - 'Epoch 211'!$C$5)</f>
        <v>23144341.138959751</v>
      </c>
    </row>
    <row r="110" spans="1:4" x14ac:dyDescent="0.25">
      <c r="A110" s="2" t="s">
        <v>173</v>
      </c>
      <c r="B110" s="1">
        <f t="shared" si="2"/>
        <v>9614545048.1428623</v>
      </c>
      <c r="C110" s="1">
        <f>B110*'Epoch 211'!$C$4</f>
        <v>28843635.144428588</v>
      </c>
      <c r="D110" s="1">
        <f>C110 * (1 - 'Epoch 211'!$C$5)</f>
        <v>23074908.115542874</v>
      </c>
    </row>
    <row r="111" spans="1:4" x14ac:dyDescent="0.25">
      <c r="A111" s="2" t="s">
        <v>174</v>
      </c>
      <c r="B111" s="1">
        <f t="shared" si="2"/>
        <v>9585701412.9984341</v>
      </c>
      <c r="C111" s="1">
        <f>B111*'Epoch 211'!$C$4</f>
        <v>28757104.238995302</v>
      </c>
      <c r="D111" s="1">
        <f>C111 * (1 - 'Epoch 211'!$C$5)</f>
        <v>23005683.391196243</v>
      </c>
    </row>
    <row r="112" spans="1:4" x14ac:dyDescent="0.25">
      <c r="A112" s="2" t="s">
        <v>175</v>
      </c>
      <c r="B112" s="1">
        <f t="shared" si="2"/>
        <v>9556944308.7594395</v>
      </c>
      <c r="C112" s="1">
        <f>B112*'Epoch 211'!$C$4</f>
        <v>28670832.926278319</v>
      </c>
      <c r="D112" s="1">
        <f>C112 * (1 - 'Epoch 211'!$C$5)</f>
        <v>22936666.341022655</v>
      </c>
    </row>
    <row r="113" spans="1:4" x14ac:dyDescent="0.25">
      <c r="A113" s="2" t="s">
        <v>176</v>
      </c>
      <c r="B113" s="1">
        <f t="shared" si="2"/>
        <v>9528273475.8331604</v>
      </c>
      <c r="C113" s="1">
        <f>B113*'Epoch 211'!$C$4</f>
        <v>28584820.427499481</v>
      </c>
      <c r="D113" s="1">
        <f>C113 * (1 - 'Epoch 211'!$C$5)</f>
        <v>22867856.341999587</v>
      </c>
    </row>
    <row r="114" spans="1:4" x14ac:dyDescent="0.25">
      <c r="A114" s="2" t="s">
        <v>177</v>
      </c>
      <c r="B114" s="1">
        <f t="shared" si="2"/>
        <v>9499688655.4056606</v>
      </c>
      <c r="C114" s="1">
        <f>B114*'Epoch 211'!$C$4</f>
        <v>28499065.966216981</v>
      </c>
      <c r="D114" s="1">
        <f>C114 * (1 - 'Epoch 211'!$C$5)</f>
        <v>22799252.772973586</v>
      </c>
    </row>
    <row r="115" spans="1:4" x14ac:dyDescent="0.25">
      <c r="A115" s="2" t="s">
        <v>178</v>
      </c>
      <c r="B115" s="1">
        <f t="shared" si="2"/>
        <v>9471189589.4394436</v>
      </c>
      <c r="C115" s="1">
        <f>B115*'Epoch 211'!$C$4</f>
        <v>28413568.768318333</v>
      </c>
      <c r="D115" s="1">
        <f>C115 * (1 - 'Epoch 211'!$C$5)</f>
        <v>22730855.014654666</v>
      </c>
    </row>
    <row r="116" spans="1:4" x14ac:dyDescent="0.25">
      <c r="A116" s="2" t="s">
        <v>179</v>
      </c>
      <c r="B116" s="1">
        <f t="shared" si="2"/>
        <v>9442776020.6711254</v>
      </c>
      <c r="C116" s="1">
        <f>B116*'Epoch 211'!$C$4</f>
        <v>28328328.062013377</v>
      </c>
      <c r="D116" s="1">
        <f>C116 * (1 - 'Epoch 211'!$C$5)</f>
        <v>22662662.449610703</v>
      </c>
    </row>
    <row r="117" spans="1:4" x14ac:dyDescent="0.25">
      <c r="A117" s="2" t="s">
        <v>180</v>
      </c>
      <c r="B117" s="1">
        <f t="shared" si="2"/>
        <v>9414447692.6091118</v>
      </c>
      <c r="C117" s="1">
        <f>B117*'Epoch 211'!$C$4</f>
        <v>28243343.077827334</v>
      </c>
      <c r="D117" s="1">
        <f>C117 * (1 - 'Epoch 211'!$C$5)</f>
        <v>22594674.462261871</v>
      </c>
    </row>
    <row r="118" spans="1:4" x14ac:dyDescent="0.25">
      <c r="A118" s="2" t="s">
        <v>181</v>
      </c>
      <c r="B118" s="1">
        <f t="shared" ref="B118:B181" si="3">B117 - C117</f>
        <v>9386204349.5312843</v>
      </c>
      <c r="C118" s="1">
        <f>B118*'Epoch 211'!$C$4</f>
        <v>28158613.048593853</v>
      </c>
      <c r="D118" s="1">
        <f>C118 * (1 - 'Epoch 211'!$C$5)</f>
        <v>22526890.438875083</v>
      </c>
    </row>
    <row r="119" spans="1:4" x14ac:dyDescent="0.25">
      <c r="A119" s="2" t="s">
        <v>182</v>
      </c>
      <c r="B119" s="1">
        <f t="shared" si="3"/>
        <v>9358045736.4826908</v>
      </c>
      <c r="C119" s="1">
        <f>B119*'Epoch 211'!$C$4</f>
        <v>28074137.209448073</v>
      </c>
      <c r="D119" s="1">
        <f>C119 * (1 - 'Epoch 211'!$C$5)</f>
        <v>22459309.767558459</v>
      </c>
    </row>
    <row r="120" spans="1:4" x14ac:dyDescent="0.25">
      <c r="A120" s="2" t="s">
        <v>183</v>
      </c>
      <c r="B120" s="1">
        <f t="shared" si="3"/>
        <v>9329971599.273243</v>
      </c>
      <c r="C120" s="1">
        <f>B120*'Epoch 211'!$C$4</f>
        <v>27989914.79781973</v>
      </c>
      <c r="D120" s="1">
        <f>C120 * (1 - 'Epoch 211'!$C$5)</f>
        <v>22391931.838255785</v>
      </c>
    </row>
    <row r="121" spans="1:4" x14ac:dyDescent="0.25">
      <c r="A121" s="2" t="s">
        <v>184</v>
      </c>
      <c r="B121" s="1">
        <f t="shared" si="3"/>
        <v>9301981684.4754238</v>
      </c>
      <c r="C121" s="1">
        <f>B121*'Epoch 211'!$C$4</f>
        <v>27905945.053426273</v>
      </c>
      <c r="D121" s="1">
        <f>C121 * (1 - 'Epoch 211'!$C$5)</f>
        <v>22324756.042741019</v>
      </c>
    </row>
    <row r="122" spans="1:4" x14ac:dyDescent="0.25">
      <c r="A122" s="2" t="s">
        <v>185</v>
      </c>
      <c r="B122" s="1">
        <f t="shared" si="3"/>
        <v>9274075739.4219971</v>
      </c>
      <c r="C122" s="1">
        <f>B122*'Epoch 211'!$C$4</f>
        <v>27822227.218265992</v>
      </c>
      <c r="D122" s="1">
        <f>C122 * (1 - 'Epoch 211'!$C$5)</f>
        <v>22257781.774612796</v>
      </c>
    </row>
    <row r="123" spans="1:4" x14ac:dyDescent="0.25">
      <c r="A123" s="2" t="s">
        <v>186</v>
      </c>
      <c r="B123" s="1">
        <f t="shared" si="3"/>
        <v>9246253512.2037315</v>
      </c>
      <c r="C123" s="1">
        <f>B123*'Epoch 211'!$C$4</f>
        <v>27738760.536611196</v>
      </c>
      <c r="D123" s="1">
        <f>C123 * (1 - 'Epoch 211'!$C$5)</f>
        <v>22191008.429288957</v>
      </c>
    </row>
    <row r="124" spans="1:4" x14ac:dyDescent="0.25">
      <c r="A124" s="2" t="s">
        <v>187</v>
      </c>
      <c r="B124" s="1">
        <f t="shared" si="3"/>
        <v>9218514751.66712</v>
      </c>
      <c r="C124" s="1">
        <f>B124*'Epoch 211'!$C$4</f>
        <v>27655544.255001359</v>
      </c>
      <c r="D124" s="1">
        <f>C124 * (1 - 'Epoch 211'!$C$5)</f>
        <v>22124435.404001087</v>
      </c>
    </row>
    <row r="125" spans="1:4" x14ac:dyDescent="0.25">
      <c r="A125" s="2" t="s">
        <v>188</v>
      </c>
      <c r="B125" s="1">
        <f t="shared" si="3"/>
        <v>9190859207.4121189</v>
      </c>
      <c r="C125" s="1">
        <f>B125*'Epoch 211'!$C$4</f>
        <v>27572577.622236356</v>
      </c>
      <c r="D125" s="1">
        <f>C125 * (1 - 'Epoch 211'!$C$5)</f>
        <v>22058062.097789086</v>
      </c>
    </row>
    <row r="126" spans="1:4" x14ac:dyDescent="0.25">
      <c r="A126" s="2" t="s">
        <v>189</v>
      </c>
      <c r="B126" s="1">
        <f t="shared" si="3"/>
        <v>9163286629.7898827</v>
      </c>
      <c r="C126" s="1">
        <f>B126*'Epoch 211'!$C$4</f>
        <v>27489859.889369648</v>
      </c>
      <c r="D126" s="1">
        <f>C126 * (1 - 'Epoch 211'!$C$5)</f>
        <v>21991887.911495719</v>
      </c>
    </row>
    <row r="127" spans="1:4" x14ac:dyDescent="0.25">
      <c r="A127" s="2" t="s">
        <v>190</v>
      </c>
      <c r="B127" s="1">
        <f t="shared" si="3"/>
        <v>9135796769.9005127</v>
      </c>
      <c r="C127" s="1">
        <f>B127*'Epoch 211'!$C$4</f>
        <v>27407390.30970154</v>
      </c>
      <c r="D127" s="1">
        <f>C127 * (1 - 'Epoch 211'!$C$5)</f>
        <v>21925912.247761235</v>
      </c>
    </row>
    <row r="128" spans="1:4" x14ac:dyDescent="0.25">
      <c r="A128" s="2" t="s">
        <v>191</v>
      </c>
      <c r="B128" s="1">
        <f t="shared" si="3"/>
        <v>9108389379.5908108</v>
      </c>
      <c r="C128" s="1">
        <f>B128*'Epoch 211'!$C$4</f>
        <v>27325168.138772432</v>
      </c>
      <c r="D128" s="1">
        <f>C128 * (1 - 'Epoch 211'!$C$5)</f>
        <v>21860134.511017948</v>
      </c>
    </row>
    <row r="129" spans="1:4" x14ac:dyDescent="0.25">
      <c r="A129" s="2" t="s">
        <v>192</v>
      </c>
      <c r="B129" s="1">
        <f t="shared" si="3"/>
        <v>9081064211.4520378</v>
      </c>
      <c r="C129" s="1">
        <f>B129*'Epoch 211'!$C$4</f>
        <v>27243192.634356115</v>
      </c>
      <c r="D129" s="1">
        <f>C129 * (1 - 'Epoch 211'!$C$5)</f>
        <v>21794554.107484892</v>
      </c>
    </row>
    <row r="130" spans="1:4" x14ac:dyDescent="0.25">
      <c r="A130" s="2" t="s">
        <v>193</v>
      </c>
      <c r="B130" s="1">
        <f t="shared" si="3"/>
        <v>9053821018.8176823</v>
      </c>
      <c r="C130" s="1">
        <f>B130*'Epoch 211'!$C$4</f>
        <v>27161463.056453049</v>
      </c>
      <c r="D130" s="1">
        <f>C130 * (1 - 'Epoch 211'!$C$5)</f>
        <v>21729170.445162442</v>
      </c>
    </row>
    <row r="131" spans="1:4" x14ac:dyDescent="0.25">
      <c r="A131" s="2" t="s">
        <v>194</v>
      </c>
      <c r="B131" s="1">
        <f t="shared" si="3"/>
        <v>9026659555.7612286</v>
      </c>
      <c r="C131" s="1">
        <f>B131*'Epoch 211'!$C$4</f>
        <v>27079978.667283688</v>
      </c>
      <c r="D131" s="1">
        <f>C131 * (1 - 'Epoch 211'!$C$5)</f>
        <v>21663982.933826953</v>
      </c>
    </row>
    <row r="132" spans="1:4" x14ac:dyDescent="0.25">
      <c r="A132" s="2" t="s">
        <v>195</v>
      </c>
      <c r="B132" s="1">
        <f t="shared" si="3"/>
        <v>8999579577.0939445</v>
      </c>
      <c r="C132" s="1">
        <f>B132*'Epoch 211'!$C$4</f>
        <v>26998738.731281836</v>
      </c>
      <c r="D132" s="1">
        <f>C132 * (1 - 'Epoch 211'!$C$5)</f>
        <v>21598990.985025469</v>
      </c>
    </row>
    <row r="133" spans="1:4" x14ac:dyDescent="0.25">
      <c r="A133" s="2" t="s">
        <v>196</v>
      </c>
      <c r="B133" s="1">
        <f t="shared" si="3"/>
        <v>8972580838.3626633</v>
      </c>
      <c r="C133" s="1">
        <f>B133*'Epoch 211'!$C$4</f>
        <v>26917742.515087992</v>
      </c>
      <c r="D133" s="1">
        <f>C133 * (1 - 'Epoch 211'!$C$5)</f>
        <v>21534194.012070395</v>
      </c>
    </row>
    <row r="134" spans="1:4" x14ac:dyDescent="0.25">
      <c r="A134" s="2" t="s">
        <v>197</v>
      </c>
      <c r="B134" s="1">
        <f t="shared" si="3"/>
        <v>8945663095.8475761</v>
      </c>
      <c r="C134" s="1">
        <f>B134*'Epoch 211'!$C$4</f>
        <v>26836989.287542731</v>
      </c>
      <c r="D134" s="1">
        <f>C134 * (1 - 'Epoch 211'!$C$5)</f>
        <v>21469591.430034187</v>
      </c>
    </row>
    <row r="135" spans="1:4" x14ac:dyDescent="0.25">
      <c r="A135" s="2" t="s">
        <v>198</v>
      </c>
      <c r="B135" s="1">
        <f t="shared" si="3"/>
        <v>8918826106.5600338</v>
      </c>
      <c r="C135" s="1">
        <f>B135*'Epoch 211'!$C$4</f>
        <v>26756478.319680102</v>
      </c>
      <c r="D135" s="1">
        <f>C135 * (1 - 'Epoch 211'!$C$5)</f>
        <v>21405182.655744083</v>
      </c>
    </row>
    <row r="136" spans="1:4" x14ac:dyDescent="0.25">
      <c r="A136" s="2" t="s">
        <v>199</v>
      </c>
      <c r="B136" s="1">
        <f t="shared" si="3"/>
        <v>8892069628.2403545</v>
      </c>
      <c r="C136" s="1">
        <f>B136*'Epoch 211'!$C$4</f>
        <v>26676208.884721063</v>
      </c>
      <c r="D136" s="1">
        <f>C136 * (1 - 'Epoch 211'!$C$5)</f>
        <v>21340967.10777685</v>
      </c>
    </row>
    <row r="137" spans="1:4" x14ac:dyDescent="0.25">
      <c r="A137" s="2" t="s">
        <v>200</v>
      </c>
      <c r="B137" s="1">
        <f t="shared" si="3"/>
        <v>8865393419.3556328</v>
      </c>
      <c r="C137" s="1">
        <f>B137*'Epoch 211'!$C$4</f>
        <v>26596180.2580669</v>
      </c>
      <c r="D137" s="1">
        <f>C137 * (1 - 'Epoch 211'!$C$5)</f>
        <v>21276944.206453521</v>
      </c>
    </row>
    <row r="138" spans="1:4" x14ac:dyDescent="0.25">
      <c r="A138" s="2" t="s">
        <v>201</v>
      </c>
      <c r="B138" s="1">
        <f t="shared" si="3"/>
        <v>8838797239.0975666</v>
      </c>
      <c r="C138" s="1">
        <f>B138*'Epoch 211'!$C$4</f>
        <v>26516391.7172927</v>
      </c>
      <c r="D138" s="1">
        <f>C138 * (1 - 'Epoch 211'!$C$5)</f>
        <v>21213113.373834163</v>
      </c>
    </row>
    <row r="139" spans="1:4" x14ac:dyDescent="0.25">
      <c r="A139" s="2" t="s">
        <v>202</v>
      </c>
      <c r="B139" s="1">
        <f t="shared" si="3"/>
        <v>8812280847.3802738</v>
      </c>
      <c r="C139" s="1">
        <f>B139*'Epoch 211'!$C$4</f>
        <v>26436842.542140823</v>
      </c>
      <c r="D139" s="1">
        <f>C139 * (1 - 'Epoch 211'!$C$5)</f>
        <v>21149474.033712659</v>
      </c>
    </row>
    <row r="140" spans="1:4" x14ac:dyDescent="0.25">
      <c r="A140" s="2" t="s">
        <v>203</v>
      </c>
      <c r="B140" s="1">
        <f t="shared" si="3"/>
        <v>8785844004.8381329</v>
      </c>
      <c r="C140" s="1">
        <f>B140*'Epoch 211'!$C$4</f>
        <v>26357532.014514398</v>
      </c>
      <c r="D140" s="1">
        <f>C140 * (1 - 'Epoch 211'!$C$5)</f>
        <v>21086025.611611519</v>
      </c>
    </row>
    <row r="141" spans="1:4" x14ac:dyDescent="0.25">
      <c r="A141" s="2" t="s">
        <v>204</v>
      </c>
      <c r="B141" s="1">
        <f t="shared" si="3"/>
        <v>8759486472.8236179</v>
      </c>
      <c r="C141" s="1">
        <f>B141*'Epoch 211'!$C$4</f>
        <v>26278459.418470856</v>
      </c>
      <c r="D141" s="1">
        <f>C141 * (1 - 'Epoch 211'!$C$5)</f>
        <v>21022767.534776688</v>
      </c>
    </row>
    <row r="142" spans="1:4" x14ac:dyDescent="0.25">
      <c r="A142" s="2" t="s">
        <v>205</v>
      </c>
      <c r="B142" s="1">
        <f t="shared" si="3"/>
        <v>8733208013.4051476</v>
      </c>
      <c r="C142" s="1">
        <f>B142*'Epoch 211'!$C$4</f>
        <v>26199624.040215444</v>
      </c>
      <c r="D142" s="1">
        <f>C142 * (1 - 'Epoch 211'!$C$5)</f>
        <v>20959699.232172355</v>
      </c>
    </row>
    <row r="143" spans="1:4" x14ac:dyDescent="0.25">
      <c r="A143" s="2" t="s">
        <v>206</v>
      </c>
      <c r="B143" s="1">
        <f t="shared" si="3"/>
        <v>8707008389.364933</v>
      </c>
      <c r="C143" s="1">
        <f>B143*'Epoch 211'!$C$4</f>
        <v>26121025.168094799</v>
      </c>
      <c r="D143" s="1">
        <f>C143 * (1 - 'Epoch 211'!$C$5)</f>
        <v>20896820.134475842</v>
      </c>
    </row>
    <row r="144" spans="1:4" x14ac:dyDescent="0.25">
      <c r="A144" s="2" t="s">
        <v>207</v>
      </c>
      <c r="B144" s="1">
        <f t="shared" si="3"/>
        <v>8680887364.1968384</v>
      </c>
      <c r="C144" s="1">
        <f>B144*'Epoch 211'!$C$4</f>
        <v>26042662.092590515</v>
      </c>
      <c r="D144" s="1">
        <f>C144 * (1 - 'Epoch 211'!$C$5)</f>
        <v>20834129.674072415</v>
      </c>
    </row>
    <row r="145" spans="1:4" x14ac:dyDescent="0.25">
      <c r="A145" s="2" t="s">
        <v>208</v>
      </c>
      <c r="B145" s="1">
        <f t="shared" si="3"/>
        <v>8654844702.104248</v>
      </c>
      <c r="C145" s="1">
        <f>B145*'Epoch 211'!$C$4</f>
        <v>25964534.106312744</v>
      </c>
      <c r="D145" s="1">
        <f>C145 * (1 - 'Epoch 211'!$C$5)</f>
        <v>20771627.285050198</v>
      </c>
    </row>
    <row r="146" spans="1:4" x14ac:dyDescent="0.25">
      <c r="A146" s="2" t="s">
        <v>209</v>
      </c>
      <c r="B146" s="1">
        <f t="shared" si="3"/>
        <v>8628880167.9979362</v>
      </c>
      <c r="C146" s="1">
        <f>B146*'Epoch 211'!$C$4</f>
        <v>25886640.503993809</v>
      </c>
      <c r="D146" s="1">
        <f>C146 * (1 - 'Epoch 211'!$C$5)</f>
        <v>20709312.40319505</v>
      </c>
    </row>
    <row r="147" spans="1:4" x14ac:dyDescent="0.25">
      <c r="A147" s="2" t="s">
        <v>210</v>
      </c>
      <c r="B147" s="1">
        <f t="shared" si="3"/>
        <v>8602993527.4939423</v>
      </c>
      <c r="C147" s="1">
        <f>B147*'Epoch 211'!$C$4</f>
        <v>25808980.582481828</v>
      </c>
      <c r="D147" s="1">
        <f>C147 * (1 - 'Epoch 211'!$C$5)</f>
        <v>20647184.465985462</v>
      </c>
    </row>
    <row r="148" spans="1:4" x14ac:dyDescent="0.25">
      <c r="A148" s="2" t="s">
        <v>211</v>
      </c>
      <c r="B148" s="1">
        <f t="shared" si="3"/>
        <v>8577184546.9114609</v>
      </c>
      <c r="C148" s="1">
        <f>B148*'Epoch 211'!$C$4</f>
        <v>25731553.640734382</v>
      </c>
      <c r="D148" s="1">
        <f>C148 * (1 - 'Epoch 211'!$C$5)</f>
        <v>20585242.912587509</v>
      </c>
    </row>
    <row r="149" spans="1:4" x14ac:dyDescent="0.25">
      <c r="A149" s="2" t="s">
        <v>212</v>
      </c>
      <c r="B149" s="1">
        <f t="shared" si="3"/>
        <v>8551452993.2707262</v>
      </c>
      <c r="C149" s="1">
        <f>B149*'Epoch 211'!$C$4</f>
        <v>25654358.979812179</v>
      </c>
      <c r="D149" s="1">
        <f>C149 * (1 - 'Epoch 211'!$C$5)</f>
        <v>20523487.183849744</v>
      </c>
    </row>
    <row r="150" spans="1:4" x14ac:dyDescent="0.25">
      <c r="A150" s="2" t="s">
        <v>213</v>
      </c>
      <c r="B150" s="1">
        <f t="shared" si="3"/>
        <v>8525798634.2909136</v>
      </c>
      <c r="C150" s="1">
        <f>B150*'Epoch 211'!$C$4</f>
        <v>25577395.902872741</v>
      </c>
      <c r="D150" s="1">
        <f>C150 * (1 - 'Epoch 211'!$C$5)</f>
        <v>20461916.722298194</v>
      </c>
    </row>
    <row r="151" spans="1:4" x14ac:dyDescent="0.25">
      <c r="A151" s="2" t="s">
        <v>214</v>
      </c>
      <c r="B151" s="1">
        <f t="shared" si="3"/>
        <v>8500221238.3880405</v>
      </c>
      <c r="C151" s="1">
        <f>B151*'Epoch 211'!$C$4</f>
        <v>25500663.715164121</v>
      </c>
      <c r="D151" s="1">
        <f>C151 * (1 - 'Epoch 211'!$C$5)</f>
        <v>20400530.972131297</v>
      </c>
    </row>
    <row r="152" spans="1:4" x14ac:dyDescent="0.25">
      <c r="A152" s="2" t="s">
        <v>215</v>
      </c>
      <c r="B152" s="1">
        <f t="shared" si="3"/>
        <v>8474720574.6728764</v>
      </c>
      <c r="C152" s="1">
        <f>B152*'Epoch 211'!$C$4</f>
        <v>25424161.72401863</v>
      </c>
      <c r="D152" s="1">
        <f>C152 * (1 - 'Epoch 211'!$C$5)</f>
        <v>20339329.379214905</v>
      </c>
    </row>
    <row r="153" spans="1:4" x14ac:dyDescent="0.25">
      <c r="A153" s="2" t="s">
        <v>216</v>
      </c>
      <c r="B153" s="1">
        <f t="shared" si="3"/>
        <v>8449296412.9488573</v>
      </c>
      <c r="C153" s="1">
        <f>B153*'Epoch 211'!$C$4</f>
        <v>25347889.238846574</v>
      </c>
      <c r="D153" s="1">
        <f>C153 * (1 - 'Epoch 211'!$C$5)</f>
        <v>20278311.391077261</v>
      </c>
    </row>
    <row r="154" spans="1:4" x14ac:dyDescent="0.25">
      <c r="A154" s="2" t="s">
        <v>217</v>
      </c>
      <c r="B154" s="1">
        <f t="shared" si="3"/>
        <v>8423948523.7100105</v>
      </c>
      <c r="C154" s="1">
        <f>B154*'Epoch 211'!$C$4</f>
        <v>25271845.571130034</v>
      </c>
      <c r="D154" s="1">
        <f>C154 * (1 - 'Epoch 211'!$C$5)</f>
        <v>20217476.456904028</v>
      </c>
    </row>
    <row r="155" spans="1:4" x14ac:dyDescent="0.25">
      <c r="A155" s="2" t="s">
        <v>218</v>
      </c>
      <c r="B155" s="1">
        <f t="shared" si="3"/>
        <v>8398676678.1388807</v>
      </c>
      <c r="C155" s="1">
        <f>B155*'Epoch 211'!$C$4</f>
        <v>25196030.034416642</v>
      </c>
      <c r="D155" s="1">
        <f>C155 * (1 - 'Epoch 211'!$C$5)</f>
        <v>20156824.027533315</v>
      </c>
    </row>
    <row r="156" spans="1:4" x14ac:dyDescent="0.25">
      <c r="A156" s="2" t="s">
        <v>219</v>
      </c>
      <c r="B156" s="1">
        <f t="shared" si="3"/>
        <v>8373480648.1044645</v>
      </c>
      <c r="C156" s="1">
        <f>B156*'Epoch 211'!$C$4</f>
        <v>25120441.944313396</v>
      </c>
      <c r="D156" s="1">
        <f>C156 * (1 - 'Epoch 211'!$C$5)</f>
        <v>20096353.555450719</v>
      </c>
    </row>
    <row r="157" spans="1:4" x14ac:dyDescent="0.25">
      <c r="A157" s="2" t="s">
        <v>220</v>
      </c>
      <c r="B157" s="1">
        <f t="shared" si="3"/>
        <v>8348360206.1601515</v>
      </c>
      <c r="C157" s="1">
        <f>B157*'Epoch 211'!$C$4</f>
        <v>25045080.618480455</v>
      </c>
      <c r="D157" s="1">
        <f>C157 * (1 - 'Epoch 211'!$C$5)</f>
        <v>20036064.494784366</v>
      </c>
    </row>
    <row r="158" spans="1:4" x14ac:dyDescent="0.25">
      <c r="A158" s="2" t="s">
        <v>221</v>
      </c>
      <c r="B158" s="1">
        <f t="shared" si="3"/>
        <v>8323315125.5416708</v>
      </c>
      <c r="C158" s="1">
        <f>B158*'Epoch 211'!$C$4</f>
        <v>24969945.376625013</v>
      </c>
      <c r="D158" s="1">
        <f>C158 * (1 - 'Epoch 211'!$C$5)</f>
        <v>19975956.301300012</v>
      </c>
    </row>
    <row r="159" spans="1:4" x14ac:dyDescent="0.25">
      <c r="A159" s="2" t="s">
        <v>222</v>
      </c>
      <c r="B159" s="1">
        <f t="shared" si="3"/>
        <v>8298345180.1650457</v>
      </c>
      <c r="C159" s="1">
        <f>B159*'Epoch 211'!$C$4</f>
        <v>24895035.540495139</v>
      </c>
      <c r="D159" s="1">
        <f>C159 * (1 - 'Epoch 211'!$C$5)</f>
        <v>19916028.43239611</v>
      </c>
    </row>
    <row r="160" spans="1:4" x14ac:dyDescent="0.25">
      <c r="A160" s="2" t="s">
        <v>223</v>
      </c>
      <c r="B160" s="1">
        <f t="shared" si="3"/>
        <v>8273450144.6245508</v>
      </c>
      <c r="C160" s="1">
        <f>B160*'Epoch 211'!$C$4</f>
        <v>24820350.433873653</v>
      </c>
      <c r="D160" s="1">
        <f>C160 * (1 - 'Epoch 211'!$C$5)</f>
        <v>19856280.347098924</v>
      </c>
    </row>
    <row r="161" spans="1:4" x14ac:dyDescent="0.25">
      <c r="A161" s="2" t="s">
        <v>224</v>
      </c>
      <c r="B161" s="1">
        <f t="shared" si="3"/>
        <v>8248629794.1906776</v>
      </c>
      <c r="C161" s="1">
        <f>B161*'Epoch 211'!$C$4</f>
        <v>24745889.382572033</v>
      </c>
      <c r="D161" s="1">
        <f>C161 * (1 - 'Epoch 211'!$C$5)</f>
        <v>19796711.506057627</v>
      </c>
    </row>
    <row r="162" spans="1:4" x14ac:dyDescent="0.25">
      <c r="A162" s="2" t="s">
        <v>225</v>
      </c>
      <c r="B162" s="1">
        <f t="shared" si="3"/>
        <v>8223883904.8081055</v>
      </c>
      <c r="C162" s="1">
        <f>B162*'Epoch 211'!$C$4</f>
        <v>24671651.714424316</v>
      </c>
      <c r="D162" s="1">
        <f>C162 * (1 - 'Epoch 211'!$C$5)</f>
        <v>19737321.371539455</v>
      </c>
    </row>
    <row r="163" spans="1:4" x14ac:dyDescent="0.25">
      <c r="A163" s="2" t="s">
        <v>226</v>
      </c>
      <c r="B163" s="1">
        <f t="shared" si="3"/>
        <v>8199212253.0936813</v>
      </c>
      <c r="C163" s="1">
        <f>B163*'Epoch 211'!$C$4</f>
        <v>24597636.759281043</v>
      </c>
      <c r="D163" s="1">
        <f>C163 * (1 - 'Epoch 211'!$C$5)</f>
        <v>19678109.407424834</v>
      </c>
    </row>
    <row r="164" spans="1:4" x14ac:dyDescent="0.25">
      <c r="A164" s="2" t="s">
        <v>227</v>
      </c>
      <c r="B164" s="1">
        <f t="shared" si="3"/>
        <v>8174614616.3344002</v>
      </c>
      <c r="C164" s="1">
        <f>B164*'Epoch 211'!$C$4</f>
        <v>24523843.849003199</v>
      </c>
      <c r="D164" s="1">
        <f>C164 * (1 - 'Epoch 211'!$C$5)</f>
        <v>19619075.079202559</v>
      </c>
    </row>
    <row r="165" spans="1:4" x14ac:dyDescent="0.25">
      <c r="A165" s="2" t="s">
        <v>228</v>
      </c>
      <c r="B165" s="1">
        <f t="shared" si="3"/>
        <v>8150090772.4853973</v>
      </c>
      <c r="C165" s="1">
        <f>B165*'Epoch 211'!$C$4</f>
        <v>24450272.317456193</v>
      </c>
      <c r="D165" s="1">
        <f>C165 * (1 - 'Epoch 211'!$C$5)</f>
        <v>19560217.853964955</v>
      </c>
    </row>
    <row r="166" spans="1:4" x14ac:dyDescent="0.25">
      <c r="A166" s="2" t="s">
        <v>229</v>
      </c>
      <c r="B166" s="1">
        <f t="shared" si="3"/>
        <v>8125640500.1679411</v>
      </c>
      <c r="C166" s="1">
        <f>B166*'Epoch 211'!$C$4</f>
        <v>24376921.500503823</v>
      </c>
      <c r="D166" s="1">
        <f>C166 * (1 - 'Epoch 211'!$C$5)</f>
        <v>19501537.200403061</v>
      </c>
    </row>
    <row r="167" spans="1:4" x14ac:dyDescent="0.25">
      <c r="A167" s="2" t="s">
        <v>230</v>
      </c>
      <c r="B167" s="1">
        <f t="shared" si="3"/>
        <v>8101263578.6674376</v>
      </c>
      <c r="C167" s="1">
        <f>B167*'Epoch 211'!$C$4</f>
        <v>24303790.736002315</v>
      </c>
      <c r="D167" s="1">
        <f>C167 * (1 - 'Epoch 211'!$C$5)</f>
        <v>19443032.588801853</v>
      </c>
    </row>
    <row r="168" spans="1:4" x14ac:dyDescent="0.25">
      <c r="A168" s="2" t="s">
        <v>231</v>
      </c>
      <c r="B168" s="1">
        <f t="shared" si="3"/>
        <v>8076959787.9314356</v>
      </c>
      <c r="C168" s="1">
        <f>B168*'Epoch 211'!$C$4</f>
        <v>24230879.363794308</v>
      </c>
      <c r="D168" s="1">
        <f>C168 * (1 - 'Epoch 211'!$C$5)</f>
        <v>19384703.491035447</v>
      </c>
    </row>
    <row r="169" spans="1:4" x14ac:dyDescent="0.25">
      <c r="A169" s="2" t="s">
        <v>232</v>
      </c>
      <c r="B169" s="1">
        <f t="shared" si="3"/>
        <v>8052728908.5676413</v>
      </c>
      <c r="C169" s="1">
        <f>B169*'Epoch 211'!$C$4</f>
        <v>24158186.725702923</v>
      </c>
      <c r="D169" s="1">
        <f>C169 * (1 - 'Epoch 211'!$C$5)</f>
        <v>19326549.380562339</v>
      </c>
    </row>
    <row r="170" spans="1:4" x14ac:dyDescent="0.25">
      <c r="A170" s="2" t="s">
        <v>233</v>
      </c>
      <c r="B170" s="1">
        <f t="shared" si="3"/>
        <v>8028570721.841938</v>
      </c>
      <c r="C170" s="1">
        <f>B170*'Epoch 211'!$C$4</f>
        <v>24085712.165525816</v>
      </c>
      <c r="D170" s="1">
        <f>C170 * (1 - 'Epoch 211'!$C$5)</f>
        <v>19268569.732420653</v>
      </c>
    </row>
    <row r="171" spans="1:4" x14ac:dyDescent="0.25">
      <c r="A171" s="2" t="s">
        <v>234</v>
      </c>
      <c r="B171" s="1">
        <f t="shared" si="3"/>
        <v>8004485009.6764126</v>
      </c>
      <c r="C171" s="1">
        <f>B171*'Epoch 211'!$C$4</f>
        <v>24013455.029029239</v>
      </c>
      <c r="D171" s="1">
        <f>C171 * (1 - 'Epoch 211'!$C$5)</f>
        <v>19210764.023223393</v>
      </c>
    </row>
    <row r="172" spans="1:4" x14ac:dyDescent="0.25">
      <c r="A172" s="2" t="s">
        <v>235</v>
      </c>
      <c r="B172" s="1">
        <f t="shared" si="3"/>
        <v>7980471554.6473837</v>
      </c>
      <c r="C172" s="1">
        <f>B172*'Epoch 211'!$C$4</f>
        <v>23941414.663942151</v>
      </c>
      <c r="D172" s="1">
        <f>C172 * (1 - 'Epoch 211'!$C$5)</f>
        <v>19153131.731153723</v>
      </c>
    </row>
    <row r="173" spans="1:4" x14ac:dyDescent="0.25">
      <c r="A173" s="2" t="s">
        <v>236</v>
      </c>
      <c r="B173" s="1">
        <f t="shared" si="3"/>
        <v>7956530139.9834414</v>
      </c>
      <c r="C173" s="1">
        <f>B173*'Epoch 211'!$C$4</f>
        <v>23869590.419950325</v>
      </c>
      <c r="D173" s="1">
        <f>C173 * (1 - 'Epoch 211'!$C$5)</f>
        <v>19095672.335960262</v>
      </c>
    </row>
    <row r="174" spans="1:4" x14ac:dyDescent="0.25">
      <c r="A174" s="2" t="s">
        <v>237</v>
      </c>
      <c r="B174" s="1">
        <f t="shared" si="3"/>
        <v>7932660549.5634909</v>
      </c>
      <c r="C174" s="1">
        <f>B174*'Epoch 211'!$C$4</f>
        <v>23797981.648690473</v>
      </c>
      <c r="D174" s="1">
        <f>C174 * (1 - 'Epoch 211'!$C$5)</f>
        <v>19038385.318952378</v>
      </c>
    </row>
    <row r="175" spans="1:4" x14ac:dyDescent="0.25">
      <c r="A175" s="2" t="s">
        <v>238</v>
      </c>
      <c r="B175" s="1">
        <f t="shared" si="3"/>
        <v>7908862567.9148006</v>
      </c>
      <c r="C175" s="1">
        <f>B175*'Epoch 211'!$C$4</f>
        <v>23726587.703744404</v>
      </c>
      <c r="D175" s="1">
        <f>C175 * (1 - 'Epoch 211'!$C$5)</f>
        <v>18981270.162995525</v>
      </c>
    </row>
    <row r="176" spans="1:4" x14ac:dyDescent="0.25">
      <c r="A176" s="2" t="s">
        <v>239</v>
      </c>
      <c r="B176" s="1">
        <f t="shared" si="3"/>
        <v>7885135980.2110567</v>
      </c>
      <c r="C176" s="1">
        <f>B176*'Epoch 211'!$C$4</f>
        <v>23655407.94063317</v>
      </c>
      <c r="D176" s="1">
        <f>C176 * (1 - 'Epoch 211'!$C$5)</f>
        <v>18924326.352506537</v>
      </c>
    </row>
    <row r="177" spans="1:4" x14ac:dyDescent="0.25">
      <c r="A177" s="2" t="s">
        <v>240</v>
      </c>
      <c r="B177" s="1">
        <f t="shared" si="3"/>
        <v>7861480572.2704239</v>
      </c>
      <c r="C177" s="1">
        <f>B177*'Epoch 211'!$C$4</f>
        <v>23584441.716811273</v>
      </c>
      <c r="D177" s="1">
        <f>C177 * (1 - 'Epoch 211'!$C$5)</f>
        <v>18867553.37344902</v>
      </c>
    </row>
    <row r="178" spans="1:4" x14ac:dyDescent="0.25">
      <c r="A178" s="2" t="s">
        <v>241</v>
      </c>
      <c r="B178" s="1">
        <f t="shared" si="3"/>
        <v>7837896130.5536127</v>
      </c>
      <c r="C178" s="1">
        <f>B178*'Epoch 211'!$C$4</f>
        <v>23513688.391660839</v>
      </c>
      <c r="D178" s="1">
        <f>C178 * (1 - 'Epoch 211'!$C$5)</f>
        <v>18810950.713328671</v>
      </c>
    </row>
    <row r="179" spans="1:4" x14ac:dyDescent="0.25">
      <c r="A179" s="2" t="s">
        <v>242</v>
      </c>
      <c r="B179" s="1">
        <f t="shared" si="3"/>
        <v>7814382442.161952</v>
      </c>
      <c r="C179" s="1">
        <f>B179*'Epoch 211'!$C$4</f>
        <v>23443147.326485857</v>
      </c>
      <c r="D179" s="1">
        <f>C179 * (1 - 'Epoch 211'!$C$5)</f>
        <v>18754517.861188687</v>
      </c>
    </row>
    <row r="180" spans="1:4" x14ac:dyDescent="0.25">
      <c r="A180" s="2" t="s">
        <v>243</v>
      </c>
      <c r="B180" s="1">
        <f t="shared" si="3"/>
        <v>7790939294.8354664</v>
      </c>
      <c r="C180" s="1">
        <f>B180*'Epoch 211'!$C$4</f>
        <v>23372817.884506401</v>
      </c>
      <c r="D180" s="1">
        <f>C180 * (1 - 'Epoch 211'!$C$5)</f>
        <v>18698254.307605121</v>
      </c>
    </row>
    <row r="181" spans="1:4" x14ac:dyDescent="0.25">
      <c r="A181" s="2" t="s">
        <v>244</v>
      </c>
      <c r="B181" s="1">
        <f t="shared" si="3"/>
        <v>7767566476.9509602</v>
      </c>
      <c r="C181" s="1">
        <f>B181*'Epoch 211'!$C$4</f>
        <v>23302699.430852883</v>
      </c>
      <c r="D181" s="1">
        <f>C181 * (1 - 'Epoch 211'!$C$5)</f>
        <v>18642159.544682305</v>
      </c>
    </row>
    <row r="182" spans="1:4" x14ac:dyDescent="0.25">
      <c r="A182" s="2" t="s">
        <v>245</v>
      </c>
      <c r="B182" s="1">
        <f t="shared" ref="B182:B245" si="4">B181 - C181</f>
        <v>7744263777.5201073</v>
      </c>
      <c r="C182" s="1">
        <f>B182*'Epoch 211'!$C$4</f>
        <v>23232791.332560323</v>
      </c>
      <c r="D182" s="1">
        <f>C182 * (1 - 'Epoch 211'!$C$5)</f>
        <v>18586233.066048261</v>
      </c>
    </row>
    <row r="183" spans="1:4" x14ac:dyDescent="0.25">
      <c r="A183" s="2" t="s">
        <v>246</v>
      </c>
      <c r="B183" s="1">
        <f t="shared" si="4"/>
        <v>7721030986.1875467</v>
      </c>
      <c r="C183" s="1">
        <f>B183*'Epoch 211'!$C$4</f>
        <v>23163092.958562642</v>
      </c>
      <c r="D183" s="1">
        <f>C183 * (1 - 'Epoch 211'!$C$5)</f>
        <v>18530474.366850115</v>
      </c>
    </row>
    <row r="184" spans="1:4" x14ac:dyDescent="0.25">
      <c r="A184" s="2" t="s">
        <v>247</v>
      </c>
      <c r="B184" s="1">
        <f t="shared" si="4"/>
        <v>7697867893.2289839</v>
      </c>
      <c r="C184" s="1">
        <f>B184*'Epoch 211'!$C$4</f>
        <v>23093603.679686952</v>
      </c>
      <c r="D184" s="1">
        <f>C184 * (1 - 'Epoch 211'!$C$5)</f>
        <v>18474882.943749562</v>
      </c>
    </row>
    <row r="185" spans="1:4" x14ac:dyDescent="0.25">
      <c r="A185" s="2" t="s">
        <v>248</v>
      </c>
      <c r="B185" s="1">
        <f t="shared" si="4"/>
        <v>7674774289.5492973</v>
      </c>
      <c r="C185" s="1">
        <f>B185*'Epoch 211'!$C$4</f>
        <v>23024322.868647892</v>
      </c>
      <c r="D185" s="1">
        <f>C185 * (1 - 'Epoch 211'!$C$5)</f>
        <v>18419458.294918314</v>
      </c>
    </row>
    <row r="186" spans="1:4" x14ac:dyDescent="0.25">
      <c r="A186" s="2" t="s">
        <v>249</v>
      </c>
      <c r="B186" s="1">
        <f t="shared" si="4"/>
        <v>7651749966.6806498</v>
      </c>
      <c r="C186" s="1">
        <f>B186*'Epoch 211'!$C$4</f>
        <v>22955249.900041949</v>
      </c>
      <c r="D186" s="1">
        <f>C186 * (1 - 'Epoch 211'!$C$5)</f>
        <v>18364199.920033559</v>
      </c>
    </row>
    <row r="187" spans="1:4" x14ac:dyDescent="0.25">
      <c r="A187" s="2" t="s">
        <v>250</v>
      </c>
      <c r="B187" s="1">
        <f t="shared" si="4"/>
        <v>7628794716.7806082</v>
      </c>
      <c r="C187" s="1">
        <f>B187*'Epoch 211'!$C$4</f>
        <v>22886384.150341824</v>
      </c>
      <c r="D187" s="1">
        <f>C187 * (1 - 'Epoch 211'!$C$5)</f>
        <v>18309107.320273459</v>
      </c>
    </row>
    <row r="188" spans="1:4" x14ac:dyDescent="0.25">
      <c r="A188" s="2" t="s">
        <v>251</v>
      </c>
      <c r="B188" s="1">
        <f t="shared" si="4"/>
        <v>7605908332.6302662</v>
      </c>
      <c r="C188" s="1">
        <f>B188*'Epoch 211'!$C$4</f>
        <v>22817724.9978908</v>
      </c>
      <c r="D188" s="1">
        <f>C188 * (1 - 'Epoch 211'!$C$5)</f>
        <v>18254179.998312641</v>
      </c>
    </row>
    <row r="189" spans="1:4" x14ac:dyDescent="0.25">
      <c r="A189" s="2" t="s">
        <v>252</v>
      </c>
      <c r="B189" s="1">
        <f t="shared" si="4"/>
        <v>7583090607.6323757</v>
      </c>
      <c r="C189" s="1">
        <f>B189*'Epoch 211'!$C$4</f>
        <v>22749271.822897129</v>
      </c>
      <c r="D189" s="1">
        <f>C189 * (1 - 'Epoch 211'!$C$5)</f>
        <v>18199417.458317704</v>
      </c>
    </row>
    <row r="190" spans="1:4" x14ac:dyDescent="0.25">
      <c r="A190" s="2" t="s">
        <v>253</v>
      </c>
      <c r="B190" s="1">
        <f t="shared" si="4"/>
        <v>7560341335.8094788</v>
      </c>
      <c r="C190" s="1">
        <f>B190*'Epoch 211'!$C$4</f>
        <v>22681024.007428437</v>
      </c>
      <c r="D190" s="1">
        <f>C190 * (1 - 'Epoch 211'!$C$5)</f>
        <v>18144819.20594275</v>
      </c>
    </row>
    <row r="191" spans="1:4" x14ac:dyDescent="0.25">
      <c r="A191" s="2" t="s">
        <v>254</v>
      </c>
      <c r="B191" s="1">
        <f t="shared" si="4"/>
        <v>7537660311.8020506</v>
      </c>
      <c r="C191" s="1">
        <f>B191*'Epoch 211'!$C$4</f>
        <v>22612980.935406152</v>
      </c>
      <c r="D191" s="1">
        <f>C191 * (1 - 'Epoch 211'!$C$5)</f>
        <v>18090384.748324923</v>
      </c>
    </row>
    <row r="192" spans="1:4" x14ac:dyDescent="0.25">
      <c r="A192" s="2" t="s">
        <v>255</v>
      </c>
      <c r="B192" s="1">
        <f t="shared" si="4"/>
        <v>7515047330.8666449</v>
      </c>
      <c r="C192" s="1">
        <f>B192*'Epoch 211'!$C$4</f>
        <v>22545141.992599934</v>
      </c>
      <c r="D192" s="1">
        <f>C192 * (1 - 'Epoch 211'!$C$5)</f>
        <v>18036113.594079949</v>
      </c>
    </row>
    <row r="193" spans="1:4" x14ac:dyDescent="0.25">
      <c r="A193" s="2" t="s">
        <v>256</v>
      </c>
      <c r="B193" s="1">
        <f t="shared" si="4"/>
        <v>7492502188.8740454</v>
      </c>
      <c r="C193" s="1">
        <f>B193*'Epoch 211'!$C$4</f>
        <v>22477506.566622138</v>
      </c>
      <c r="D193" s="1">
        <f>C193 * (1 - 'Epoch 211'!$C$5)</f>
        <v>17982005.253297713</v>
      </c>
    </row>
    <row r="194" spans="1:4" x14ac:dyDescent="0.25">
      <c r="A194" s="2" t="s">
        <v>257</v>
      </c>
      <c r="B194" s="1">
        <f t="shared" si="4"/>
        <v>7470024682.3074236</v>
      </c>
      <c r="C194" s="1">
        <f>B194*'Epoch 211'!$C$4</f>
        <v>22410074.04692227</v>
      </c>
      <c r="D194" s="1">
        <f>C194 * (1 - 'Epoch 211'!$C$5)</f>
        <v>17928059.237537816</v>
      </c>
    </row>
    <row r="195" spans="1:4" x14ac:dyDescent="0.25">
      <c r="A195" s="2" t="s">
        <v>258</v>
      </c>
      <c r="B195" s="1">
        <f t="shared" si="4"/>
        <v>7447614608.2605009</v>
      </c>
      <c r="C195" s="1">
        <f>B195*'Epoch 211'!$C$4</f>
        <v>22342843.824781504</v>
      </c>
      <c r="D195" s="1">
        <f>C195 * (1 - 'Epoch 211'!$C$5)</f>
        <v>17874275.059825204</v>
      </c>
    </row>
    <row r="196" spans="1:4" x14ac:dyDescent="0.25">
      <c r="A196" s="2" t="s">
        <v>259</v>
      </c>
      <c r="B196" s="1">
        <f t="shared" si="4"/>
        <v>7425271764.4357195</v>
      </c>
      <c r="C196" s="1">
        <f>B196*'Epoch 211'!$C$4</f>
        <v>22275815.293307159</v>
      </c>
      <c r="D196" s="1">
        <f>C196 * (1 - 'Epoch 211'!$C$5)</f>
        <v>17820652.234645728</v>
      </c>
    </row>
    <row r="197" spans="1:4" x14ac:dyDescent="0.25">
      <c r="A197" s="2" t="s">
        <v>260</v>
      </c>
      <c r="B197" s="1">
        <f t="shared" si="4"/>
        <v>7402995949.1424122</v>
      </c>
      <c r="C197" s="1">
        <f>B197*'Epoch 211'!$C$4</f>
        <v>22208987.847427238</v>
      </c>
      <c r="D197" s="1">
        <f>C197 * (1 - 'Epoch 211'!$C$5)</f>
        <v>17767190.277941789</v>
      </c>
    </row>
    <row r="198" spans="1:4" x14ac:dyDescent="0.25">
      <c r="A198" s="2" t="s">
        <v>261</v>
      </c>
      <c r="B198" s="1">
        <f t="shared" si="4"/>
        <v>7380786961.2949848</v>
      </c>
      <c r="C198" s="1">
        <f>B198*'Epoch 211'!$C$4</f>
        <v>22142360.883884955</v>
      </c>
      <c r="D198" s="1">
        <f>C198 * (1 - 'Epoch 211'!$C$5)</f>
        <v>17713888.707107965</v>
      </c>
    </row>
    <row r="199" spans="1:4" x14ac:dyDescent="0.25">
      <c r="A199" s="2" t="s">
        <v>262</v>
      </c>
      <c r="B199" s="1">
        <f t="shared" si="4"/>
        <v>7358644600.4110994</v>
      </c>
      <c r="C199" s="1">
        <f>B199*'Epoch 211'!$C$4</f>
        <v>22075933.801233299</v>
      </c>
      <c r="D199" s="1">
        <f>C199 * (1 - 'Epoch 211'!$C$5)</f>
        <v>17660747.040986639</v>
      </c>
    </row>
    <row r="200" spans="1:4" x14ac:dyDescent="0.25">
      <c r="A200" s="2" t="s">
        <v>263</v>
      </c>
      <c r="B200" s="1">
        <f t="shared" si="4"/>
        <v>7336568666.6098661</v>
      </c>
      <c r="C200" s="1">
        <f>B200*'Epoch 211'!$C$4</f>
        <v>22009705.999829598</v>
      </c>
      <c r="D200" s="1">
        <f>C200 * (1 - 'Epoch 211'!$C$5)</f>
        <v>17607764.799863677</v>
      </c>
    </row>
    <row r="201" spans="1:4" x14ac:dyDescent="0.25">
      <c r="A201" s="2" t="s">
        <v>264</v>
      </c>
      <c r="B201" s="1">
        <f t="shared" si="4"/>
        <v>7314558960.6100368</v>
      </c>
      <c r="C201" s="1">
        <f>B201*'Epoch 211'!$C$4</f>
        <v>21943676.881830111</v>
      </c>
      <c r="D201" s="1">
        <f>C201 * (1 - 'Epoch 211'!$C$5)</f>
        <v>17554941.505464088</v>
      </c>
    </row>
    <row r="202" spans="1:4" x14ac:dyDescent="0.25">
      <c r="A202" s="2" t="s">
        <v>265</v>
      </c>
      <c r="B202" s="1">
        <f t="shared" si="4"/>
        <v>7292615283.7282066</v>
      </c>
      <c r="C202" s="1">
        <f>B202*'Epoch 211'!$C$4</f>
        <v>21877845.851184621</v>
      </c>
      <c r="D202" s="1">
        <f>C202 * (1 - 'Epoch 211'!$C$5)</f>
        <v>17502276.680947699</v>
      </c>
    </row>
    <row r="203" spans="1:4" x14ac:dyDescent="0.25">
      <c r="A203" s="2" t="s">
        <v>266</v>
      </c>
      <c r="B203" s="1">
        <f t="shared" si="4"/>
        <v>7270737437.8770218</v>
      </c>
      <c r="C203" s="1">
        <f>B203*'Epoch 211'!$C$4</f>
        <v>21812212.313631065</v>
      </c>
      <c r="D203" s="1">
        <f>C203 * (1 - 'Epoch 211'!$C$5)</f>
        <v>17449769.850904852</v>
      </c>
    </row>
    <row r="204" spans="1:4" x14ac:dyDescent="0.25">
      <c r="A204" s="2" t="s">
        <v>267</v>
      </c>
      <c r="B204" s="1">
        <f t="shared" si="4"/>
        <v>7248925225.5633907</v>
      </c>
      <c r="C204" s="1">
        <f>B204*'Epoch 211'!$C$4</f>
        <v>21746775.676690172</v>
      </c>
      <c r="D204" s="1">
        <f>C204 * (1 - 'Epoch 211'!$C$5)</f>
        <v>17397420.541352138</v>
      </c>
    </row>
    <row r="205" spans="1:4" x14ac:dyDescent="0.25">
      <c r="A205" s="2" t="s">
        <v>268</v>
      </c>
      <c r="B205" s="1">
        <f t="shared" si="4"/>
        <v>7227178449.8867006</v>
      </c>
      <c r="C205" s="1">
        <f>B205*'Epoch 211'!$C$4</f>
        <v>21681535.349660102</v>
      </c>
      <c r="D205" s="1">
        <f>C205 * (1 - 'Epoch 211'!$C$5)</f>
        <v>17345228.279728081</v>
      </c>
    </row>
    <row r="206" spans="1:4" x14ac:dyDescent="0.25">
      <c r="A206" s="2" t="s">
        <v>269</v>
      </c>
      <c r="B206" s="1">
        <f t="shared" si="4"/>
        <v>7205496914.5370407</v>
      </c>
      <c r="C206" s="1">
        <f>B206*'Epoch 211'!$C$4</f>
        <v>21616490.743611123</v>
      </c>
      <c r="D206" s="1">
        <f>C206 * (1 - 'Epoch 211'!$C$5)</f>
        <v>17293192.594888899</v>
      </c>
    </row>
    <row r="207" spans="1:4" x14ac:dyDescent="0.25">
      <c r="A207" s="2" t="s">
        <v>270</v>
      </c>
      <c r="B207" s="1">
        <f t="shared" si="4"/>
        <v>7183880423.7934294</v>
      </c>
      <c r="C207" s="1">
        <f>B207*'Epoch 211'!$C$4</f>
        <v>21551641.27138029</v>
      </c>
      <c r="D207" s="1">
        <f>C207 * (1 - 'Epoch 211'!$C$5)</f>
        <v>17241313.017104235</v>
      </c>
    </row>
    <row r="208" spans="1:4" x14ac:dyDescent="0.25">
      <c r="A208" s="2" t="s">
        <v>271</v>
      </c>
      <c r="B208" s="1">
        <f t="shared" si="4"/>
        <v>7162328782.522049</v>
      </c>
      <c r="C208" s="1">
        <f>B208*'Epoch 211'!$C$4</f>
        <v>21486986.347566146</v>
      </c>
      <c r="D208" s="1">
        <f>C208 * (1 - 'Epoch 211'!$C$5)</f>
        <v>17189589.078052919</v>
      </c>
    </row>
    <row r="209" spans="1:4" x14ac:dyDescent="0.25">
      <c r="A209" s="2" t="s">
        <v>272</v>
      </c>
      <c r="B209" s="1">
        <f t="shared" si="4"/>
        <v>7140841796.1744823</v>
      </c>
      <c r="C209" s="1">
        <f>B209*'Epoch 211'!$C$4</f>
        <v>21422525.388523448</v>
      </c>
      <c r="D209" s="1">
        <f>C209 * (1 - 'Epoch 211'!$C$5)</f>
        <v>17138020.310818758</v>
      </c>
    </row>
    <row r="210" spans="1:4" x14ac:dyDescent="0.25">
      <c r="A210" s="2" t="s">
        <v>273</v>
      </c>
      <c r="B210" s="1">
        <f t="shared" si="4"/>
        <v>7119419270.7859592</v>
      </c>
      <c r="C210" s="1">
        <f>B210*'Epoch 211'!$C$4</f>
        <v>21358257.812357876</v>
      </c>
      <c r="D210" s="1">
        <f>C210 * (1 - 'Epoch 211'!$C$5)</f>
        <v>17086606.2498863</v>
      </c>
    </row>
    <row r="211" spans="1:4" x14ac:dyDescent="0.25">
      <c r="A211" s="2" t="s">
        <v>274</v>
      </c>
      <c r="B211" s="1">
        <f t="shared" si="4"/>
        <v>7098061012.9736013</v>
      </c>
      <c r="C211" s="1">
        <f>B211*'Epoch 211'!$C$4</f>
        <v>21294183.038920805</v>
      </c>
      <c r="D211" s="1">
        <f>C211 * (1 - 'Epoch 211'!$C$5)</f>
        <v>17035346.431136645</v>
      </c>
    </row>
    <row r="212" spans="1:4" x14ac:dyDescent="0.25">
      <c r="A212" s="2" t="s">
        <v>275</v>
      </c>
      <c r="B212" s="1">
        <f t="shared" si="4"/>
        <v>7076766829.9346809</v>
      </c>
      <c r="C212" s="1">
        <f>B212*'Epoch 211'!$C$4</f>
        <v>21230300.489804044</v>
      </c>
      <c r="D212" s="1">
        <f>C212 * (1 - 'Epoch 211'!$C$5)</f>
        <v>16984240.391843237</v>
      </c>
    </row>
    <row r="213" spans="1:4" x14ac:dyDescent="0.25">
      <c r="A213" s="2" t="s">
        <v>276</v>
      </c>
      <c r="B213" s="1">
        <f t="shared" si="4"/>
        <v>7055536529.4448767</v>
      </c>
      <c r="C213" s="1">
        <f>B213*'Epoch 211'!$C$4</f>
        <v>21166609.588334631</v>
      </c>
      <c r="D213" s="1">
        <f>C213 * (1 - 'Epoch 211'!$C$5)</f>
        <v>16933287.670667704</v>
      </c>
    </row>
    <row r="214" spans="1:4" x14ac:dyDescent="0.25">
      <c r="A214" s="2" t="s">
        <v>277</v>
      </c>
      <c r="B214" s="1">
        <f t="shared" si="4"/>
        <v>7034369919.8565416</v>
      </c>
      <c r="C214" s="1">
        <f>B214*'Epoch 211'!$C$4</f>
        <v>21103109.759569626</v>
      </c>
      <c r="D214" s="1">
        <f>C214 * (1 - 'Epoch 211'!$C$5)</f>
        <v>16882487.807655703</v>
      </c>
    </row>
    <row r="215" spans="1:4" x14ac:dyDescent="0.25">
      <c r="A215" s="2" t="s">
        <v>278</v>
      </c>
      <c r="B215" s="1">
        <f t="shared" si="4"/>
        <v>7013266810.0969725</v>
      </c>
      <c r="C215" s="1">
        <f>B215*'Epoch 211'!$C$4</f>
        <v>21039800.430290919</v>
      </c>
      <c r="D215" s="1">
        <f>C215 * (1 - 'Epoch 211'!$C$5)</f>
        <v>16831840.344232734</v>
      </c>
    </row>
    <row r="216" spans="1:4" x14ac:dyDescent="0.25">
      <c r="A216" s="2" t="s">
        <v>279</v>
      </c>
      <c r="B216" s="1">
        <f t="shared" si="4"/>
        <v>6992227009.6666813</v>
      </c>
      <c r="C216" s="1">
        <f>B216*'Epoch 211'!$C$4</f>
        <v>20976681.029000044</v>
      </c>
      <c r="D216" s="1">
        <f>C216 * (1 - 'Epoch 211'!$C$5)</f>
        <v>16781344.823200036</v>
      </c>
    </row>
    <row r="217" spans="1:4" x14ac:dyDescent="0.25">
      <c r="A217" s="2" t="s">
        <v>280</v>
      </c>
      <c r="B217" s="1">
        <f t="shared" si="4"/>
        <v>6971250328.637681</v>
      </c>
      <c r="C217" s="1">
        <f>B217*'Epoch 211'!$C$4</f>
        <v>20913750.985913042</v>
      </c>
      <c r="D217" s="1">
        <f>C217 * (1 - 'Epoch 211'!$C$5)</f>
        <v>16731000.788730435</v>
      </c>
    </row>
    <row r="218" spans="1:4" x14ac:dyDescent="0.25">
      <c r="A218" s="2" t="s">
        <v>281</v>
      </c>
      <c r="B218" s="1">
        <f t="shared" si="4"/>
        <v>6950336577.6517677</v>
      </c>
      <c r="C218" s="1">
        <f>B218*'Epoch 211'!$C$4</f>
        <v>20851009.732955303</v>
      </c>
      <c r="D218" s="1">
        <f>C218 * (1 - 'Epoch 211'!$C$5)</f>
        <v>16680807.786364242</v>
      </c>
    </row>
    <row r="219" spans="1:4" x14ac:dyDescent="0.25">
      <c r="A219" s="2" t="s">
        <v>282</v>
      </c>
      <c r="B219" s="1">
        <f t="shared" si="4"/>
        <v>6929485567.9188128</v>
      </c>
      <c r="C219" s="1">
        <f>B219*'Epoch 211'!$C$4</f>
        <v>20788456.70375644</v>
      </c>
      <c r="D219" s="1">
        <f>C219 * (1 - 'Epoch 211'!$C$5)</f>
        <v>16630765.363005154</v>
      </c>
    </row>
    <row r="220" spans="1:4" x14ac:dyDescent="0.25">
      <c r="A220" s="2" t="s">
        <v>283</v>
      </c>
      <c r="B220" s="1">
        <f t="shared" si="4"/>
        <v>6908697111.2150564</v>
      </c>
      <c r="C220" s="1">
        <f>B220*'Epoch 211'!$C$4</f>
        <v>20726091.333645169</v>
      </c>
      <c r="D220" s="1">
        <f>C220 * (1 - 'Epoch 211'!$C$5)</f>
        <v>16580873.066916136</v>
      </c>
    </row>
    <row r="221" spans="1:4" x14ac:dyDescent="0.25">
      <c r="A221" s="2" t="s">
        <v>284</v>
      </c>
      <c r="B221" s="1">
        <f t="shared" si="4"/>
        <v>6887971019.8814116</v>
      </c>
      <c r="C221" s="1">
        <f>B221*'Epoch 211'!$C$4</f>
        <v>20663913.059644233</v>
      </c>
      <c r="D221" s="1">
        <f>C221 * (1 - 'Epoch 211'!$C$5)</f>
        <v>16531130.447715387</v>
      </c>
    </row>
    <row r="222" spans="1:4" x14ac:dyDescent="0.25">
      <c r="A222" s="2" t="s">
        <v>285</v>
      </c>
      <c r="B222" s="1">
        <f t="shared" si="4"/>
        <v>6867307106.8217669</v>
      </c>
      <c r="C222" s="1">
        <f>B222*'Epoch 211'!$C$4</f>
        <v>20601921.3204653</v>
      </c>
      <c r="D222" s="1">
        <f>C222 * (1 - 'Epoch 211'!$C$5)</f>
        <v>16481537.05637224</v>
      </c>
    </row>
    <row r="223" spans="1:4" x14ac:dyDescent="0.25">
      <c r="A223" s="2" t="s">
        <v>286</v>
      </c>
      <c r="B223" s="1">
        <f t="shared" si="4"/>
        <v>6846705185.5013018</v>
      </c>
      <c r="C223" s="1">
        <f>B223*'Epoch 211'!$C$4</f>
        <v>20540115.556503907</v>
      </c>
      <c r="D223" s="1">
        <f>C223 * (1 - 'Epoch 211'!$C$5)</f>
        <v>16432092.445203125</v>
      </c>
    </row>
    <row r="224" spans="1:4" x14ac:dyDescent="0.25">
      <c r="A224" s="2" t="s">
        <v>287</v>
      </c>
      <c r="B224" s="1">
        <f t="shared" si="4"/>
        <v>6826165069.9447975</v>
      </c>
      <c r="C224" s="1">
        <f>B224*'Epoch 211'!$C$4</f>
        <v>20478495.209834393</v>
      </c>
      <c r="D224" s="1">
        <f>C224 * (1 - 'Epoch 211'!$C$5)</f>
        <v>16382796.167867515</v>
      </c>
    </row>
    <row r="225" spans="1:4" x14ac:dyDescent="0.25">
      <c r="A225" s="2" t="s">
        <v>288</v>
      </c>
      <c r="B225" s="1">
        <f t="shared" si="4"/>
        <v>6805686574.7349634</v>
      </c>
      <c r="C225" s="1">
        <f>B225*'Epoch 211'!$C$4</f>
        <v>20417059.72420489</v>
      </c>
      <c r="D225" s="1">
        <f>C225 * (1 - 'Epoch 211'!$C$5)</f>
        <v>16333647.779363913</v>
      </c>
    </row>
    <row r="226" spans="1:4" x14ac:dyDescent="0.25">
      <c r="A226" s="2" t="s">
        <v>289</v>
      </c>
      <c r="B226" s="1">
        <f t="shared" si="4"/>
        <v>6785269515.0107584</v>
      </c>
      <c r="C226" s="1">
        <f>B226*'Epoch 211'!$C$4</f>
        <v>20355808.545032274</v>
      </c>
      <c r="D226" s="1">
        <f>C226 * (1 - 'Epoch 211'!$C$5)</f>
        <v>16284646.836025819</v>
      </c>
    </row>
    <row r="227" spans="1:4" x14ac:dyDescent="0.25">
      <c r="A227" s="2" t="s">
        <v>290</v>
      </c>
      <c r="B227" s="1">
        <f t="shared" si="4"/>
        <v>6764913706.4657259</v>
      </c>
      <c r="C227" s="1">
        <f>B227*'Epoch 211'!$C$4</f>
        <v>20294741.119397178</v>
      </c>
      <c r="D227" s="1">
        <f>C227 * (1 - 'Epoch 211'!$C$5)</f>
        <v>16235792.895517744</v>
      </c>
    </row>
    <row r="228" spans="1:4" x14ac:dyDescent="0.25">
      <c r="A228" s="2" t="s">
        <v>291</v>
      </c>
      <c r="B228" s="1">
        <f t="shared" si="4"/>
        <v>6744618965.3463287</v>
      </c>
      <c r="C228" s="1">
        <f>B228*'Epoch 211'!$C$4</f>
        <v>20233856.896038987</v>
      </c>
      <c r="D228" s="1">
        <f>C228 * (1 - 'Epoch 211'!$C$5)</f>
        <v>16187085.516831189</v>
      </c>
    </row>
    <row r="229" spans="1:4" x14ac:dyDescent="0.25">
      <c r="A229" s="2" t="s">
        <v>292</v>
      </c>
      <c r="B229" s="1">
        <f t="shared" si="4"/>
        <v>6724385108.4502897</v>
      </c>
      <c r="C229" s="1">
        <f>B229*'Epoch 211'!$C$4</f>
        <v>20173155.325350869</v>
      </c>
      <c r="D229" s="1">
        <f>C229 * (1 - 'Epoch 211'!$C$5)</f>
        <v>16138524.260280697</v>
      </c>
    </row>
    <row r="230" spans="1:4" x14ac:dyDescent="0.25">
      <c r="A230" s="2" t="s">
        <v>293</v>
      </c>
      <c r="B230" s="1">
        <f t="shared" si="4"/>
        <v>6704211953.124939</v>
      </c>
      <c r="C230" s="1">
        <f>B230*'Epoch 211'!$C$4</f>
        <v>20112635.859374817</v>
      </c>
      <c r="D230" s="1">
        <f>C230 * (1 - 'Epoch 211'!$C$5)</f>
        <v>16090108.687499855</v>
      </c>
    </row>
    <row r="231" spans="1:4" x14ac:dyDescent="0.25">
      <c r="A231" s="2" t="s">
        <v>294</v>
      </c>
      <c r="B231" s="1">
        <f t="shared" si="4"/>
        <v>6684099317.265564</v>
      </c>
      <c r="C231" s="1">
        <f>B231*'Epoch 211'!$C$4</f>
        <v>20052297.951796692</v>
      </c>
      <c r="D231" s="1">
        <f>C231 * (1 - 'Epoch 211'!$C$5)</f>
        <v>16041838.361437354</v>
      </c>
    </row>
    <row r="232" spans="1:4" x14ac:dyDescent="0.25">
      <c r="A232" s="2" t="s">
        <v>295</v>
      </c>
      <c r="B232" s="1">
        <f t="shared" si="4"/>
        <v>6664047019.3137674</v>
      </c>
      <c r="C232" s="1">
        <f>B232*'Epoch 211'!$C$4</f>
        <v>19992141.057941303</v>
      </c>
      <c r="D232" s="1">
        <f>C232 * (1 - 'Epoch 211'!$C$5)</f>
        <v>15993712.846353043</v>
      </c>
    </row>
    <row r="233" spans="1:4" x14ac:dyDescent="0.25">
      <c r="A233" s="2" t="s">
        <v>296</v>
      </c>
      <c r="B233" s="1">
        <f t="shared" si="4"/>
        <v>6644054878.255826</v>
      </c>
      <c r="C233" s="1">
        <f>B233*'Epoch 211'!$C$4</f>
        <v>19932164.63476748</v>
      </c>
      <c r="D233" s="1">
        <f>C233 * (1 - 'Epoch 211'!$C$5)</f>
        <v>15945731.707813986</v>
      </c>
    </row>
    <row r="234" spans="1:4" x14ac:dyDescent="0.25">
      <c r="A234" s="2" t="s">
        <v>297</v>
      </c>
      <c r="B234" s="1">
        <f t="shared" si="4"/>
        <v>6624122713.6210585</v>
      </c>
      <c r="C234" s="1">
        <f>B234*'Epoch 211'!$C$4</f>
        <v>19872368.140863176</v>
      </c>
      <c r="D234" s="1">
        <f>C234 * (1 - 'Epoch 211'!$C$5)</f>
        <v>15897894.512690542</v>
      </c>
    </row>
    <row r="235" spans="1:4" x14ac:dyDescent="0.25">
      <c r="A235" s="2" t="s">
        <v>298</v>
      </c>
      <c r="B235" s="1">
        <f t="shared" si="4"/>
        <v>6604250345.480195</v>
      </c>
      <c r="C235" s="1">
        <f>B235*'Epoch 211'!$C$4</f>
        <v>19812751.036440585</v>
      </c>
      <c r="D235" s="1">
        <f>C235 * (1 - 'Epoch 211'!$C$5)</f>
        <v>15850200.829152469</v>
      </c>
    </row>
    <row r="236" spans="1:4" x14ac:dyDescent="0.25">
      <c r="A236" s="2" t="s">
        <v>299</v>
      </c>
      <c r="B236" s="1">
        <f t="shared" si="4"/>
        <v>6584437594.4437542</v>
      </c>
      <c r="C236" s="1">
        <f>B236*'Epoch 211'!$C$4</f>
        <v>19753312.783331264</v>
      </c>
      <c r="D236" s="1">
        <f>C236 * (1 - 'Epoch 211'!$C$5)</f>
        <v>15802650.226665013</v>
      </c>
    </row>
    <row r="237" spans="1:4" x14ac:dyDescent="0.25">
      <c r="A237" s="2" t="s">
        <v>300</v>
      </c>
      <c r="B237" s="1">
        <f t="shared" si="4"/>
        <v>6564684281.6604233</v>
      </c>
      <c r="C237" s="1">
        <f>B237*'Epoch 211'!$C$4</f>
        <v>19694052.844981272</v>
      </c>
      <c r="D237" s="1">
        <f>C237 * (1 - 'Epoch 211'!$C$5)</f>
        <v>15755242.275985017</v>
      </c>
    </row>
    <row r="238" spans="1:4" x14ac:dyDescent="0.25">
      <c r="A238" s="2" t="s">
        <v>301</v>
      </c>
      <c r="B238" s="1">
        <f t="shared" si="4"/>
        <v>6544990228.8154421</v>
      </c>
      <c r="C238" s="1">
        <f>B238*'Epoch 211'!$C$4</f>
        <v>19634970.686446328</v>
      </c>
      <c r="D238" s="1">
        <f>C238 * (1 - 'Epoch 211'!$C$5)</f>
        <v>15707976.549157063</v>
      </c>
    </row>
    <row r="239" spans="1:4" x14ac:dyDescent="0.25">
      <c r="A239" s="2" t="s">
        <v>302</v>
      </c>
      <c r="B239" s="1">
        <f t="shared" si="4"/>
        <v>6525355258.1289959</v>
      </c>
      <c r="C239" s="1">
        <f>B239*'Epoch 211'!$C$4</f>
        <v>19576065.774386987</v>
      </c>
      <c r="D239" s="1">
        <f>C239 * (1 - 'Epoch 211'!$C$5)</f>
        <v>15660852.619509591</v>
      </c>
    </row>
    <row r="240" spans="1:4" x14ac:dyDescent="0.25">
      <c r="A240" s="2" t="s">
        <v>303</v>
      </c>
      <c r="B240" s="1">
        <f t="shared" si="4"/>
        <v>6505779192.3546085</v>
      </c>
      <c r="C240" s="1">
        <f>B240*'Epoch 211'!$C$4</f>
        <v>19517337.577063825</v>
      </c>
      <c r="D240" s="1">
        <f>C240 * (1 - 'Epoch 211'!$C$5)</f>
        <v>15613870.06165106</v>
      </c>
    </row>
    <row r="241" spans="1:4" x14ac:dyDescent="0.25">
      <c r="A241" s="2" t="s">
        <v>304</v>
      </c>
      <c r="B241" s="1">
        <f t="shared" si="4"/>
        <v>6486261854.777545</v>
      </c>
      <c r="C241" s="1">
        <f>B241*'Epoch 211'!$C$4</f>
        <v>19458785.564332634</v>
      </c>
      <c r="D241" s="1">
        <f>C241 * (1 - 'Epoch 211'!$C$5)</f>
        <v>15567028.451466108</v>
      </c>
    </row>
    <row r="242" spans="1:4" x14ac:dyDescent="0.25">
      <c r="A242" s="2" t="s">
        <v>305</v>
      </c>
      <c r="B242" s="1">
        <f t="shared" si="4"/>
        <v>6466803069.213212</v>
      </c>
      <c r="C242" s="1">
        <f>B242*'Epoch 211'!$C$4</f>
        <v>19400409.207639635</v>
      </c>
      <c r="D242" s="1">
        <f>C242 * (1 - 'Epoch 211'!$C$5)</f>
        <v>15520327.366111709</v>
      </c>
    </row>
    <row r="243" spans="1:4" x14ac:dyDescent="0.25">
      <c r="A243" s="2" t="s">
        <v>306</v>
      </c>
      <c r="B243" s="1">
        <f t="shared" si="4"/>
        <v>6447402660.0055723</v>
      </c>
      <c r="C243" s="1">
        <f>B243*'Epoch 211'!$C$4</f>
        <v>19342207.980016716</v>
      </c>
      <c r="D243" s="1">
        <f>C243 * (1 - 'Epoch 211'!$C$5)</f>
        <v>15473766.384013373</v>
      </c>
    </row>
    <row r="244" spans="1:4" x14ac:dyDescent="0.25">
      <c r="A244" s="2" t="s">
        <v>307</v>
      </c>
      <c r="B244" s="1">
        <f t="shared" si="4"/>
        <v>6428060452.0255556</v>
      </c>
      <c r="C244" s="1">
        <f>B244*'Epoch 211'!$C$4</f>
        <v>19284181.356076669</v>
      </c>
      <c r="D244" s="1">
        <f>C244 * (1 - 'Epoch 211'!$C$5)</f>
        <v>15427345.084861336</v>
      </c>
    </row>
    <row r="245" spans="1:4" x14ac:dyDescent="0.25">
      <c r="A245" s="2" t="s">
        <v>308</v>
      </c>
      <c r="B245" s="1">
        <f t="shared" si="4"/>
        <v>6408776270.6694794</v>
      </c>
      <c r="C245" s="1">
        <f>B245*'Epoch 211'!$C$4</f>
        <v>19226328.812008437</v>
      </c>
      <c r="D245" s="1">
        <f>C245 * (1 - 'Epoch 211'!$C$5)</f>
        <v>15381063.04960675</v>
      </c>
    </row>
    <row r="246" spans="1:4" x14ac:dyDescent="0.25">
      <c r="A246" s="2" t="s">
        <v>309</v>
      </c>
      <c r="B246" s="1">
        <f t="shared" ref="B246:B309" si="5">B245 - C245</f>
        <v>6389549941.8574705</v>
      </c>
      <c r="C246" s="1">
        <f>B246*'Epoch 211'!$C$4</f>
        <v>19168649.825572412</v>
      </c>
      <c r="D246" s="1">
        <f>C246 * (1 - 'Epoch 211'!$C$5)</f>
        <v>15334919.860457931</v>
      </c>
    </row>
    <row r="247" spans="1:4" x14ac:dyDescent="0.25">
      <c r="A247" s="2" t="s">
        <v>310</v>
      </c>
      <c r="B247" s="1">
        <f t="shared" si="5"/>
        <v>6370381292.0318985</v>
      </c>
      <c r="C247" s="1">
        <f>B247*'Epoch 211'!$C$4</f>
        <v>19111143.876095697</v>
      </c>
      <c r="D247" s="1">
        <f>C247 * (1 - 'Epoch 211'!$C$5)</f>
        <v>15288915.100876559</v>
      </c>
    </row>
    <row r="248" spans="1:4" x14ac:dyDescent="0.25">
      <c r="A248" s="2" t="s">
        <v>311</v>
      </c>
      <c r="B248" s="1">
        <f t="shared" si="5"/>
        <v>6351270148.1558027</v>
      </c>
      <c r="C248" s="1">
        <f>B248*'Epoch 211'!$C$4</f>
        <v>19053810.444467407</v>
      </c>
      <c r="D248" s="1">
        <f>C248 * (1 - 'Epoch 211'!$C$5)</f>
        <v>15243048.355573926</v>
      </c>
    </row>
    <row r="249" spans="1:4" x14ac:dyDescent="0.25">
      <c r="A249" s="2" t="s">
        <v>312</v>
      </c>
      <c r="B249" s="1">
        <f t="shared" si="5"/>
        <v>6332216337.7113352</v>
      </c>
      <c r="C249" s="1">
        <f>B249*'Epoch 211'!$C$4</f>
        <v>18996649.013134006</v>
      </c>
      <c r="D249" s="1">
        <f>C249 * (1 - 'Epoch 211'!$C$5)</f>
        <v>15197319.210507207</v>
      </c>
    </row>
    <row r="250" spans="1:4" x14ac:dyDescent="0.25">
      <c r="A250" s="2" t="s">
        <v>313</v>
      </c>
      <c r="B250" s="1">
        <f t="shared" si="5"/>
        <v>6313219688.6982012</v>
      </c>
      <c r="C250" s="1">
        <f>B250*'Epoch 211'!$C$4</f>
        <v>18939659.066094603</v>
      </c>
      <c r="D250" s="1">
        <f>C250 * (1 - 'Epoch 211'!$C$5)</f>
        <v>15151727.252875684</v>
      </c>
    </row>
    <row r="251" spans="1:4" x14ac:dyDescent="0.25">
      <c r="A251" s="2" t="s">
        <v>314</v>
      </c>
      <c r="B251" s="1">
        <f t="shared" si="5"/>
        <v>6294280029.6321068</v>
      </c>
      <c r="C251" s="1">
        <f>B251*'Epoch 211'!$C$4</f>
        <v>18882840.088896319</v>
      </c>
      <c r="D251" s="1">
        <f>C251 * (1 - 'Epoch 211'!$C$5)</f>
        <v>15106272.071117057</v>
      </c>
    </row>
    <row r="252" spans="1:4" x14ac:dyDescent="0.25">
      <c r="A252" s="2" t="s">
        <v>315</v>
      </c>
      <c r="B252" s="1">
        <f t="shared" si="5"/>
        <v>6275397189.54321</v>
      </c>
      <c r="C252" s="1">
        <f>B252*'Epoch 211'!$C$4</f>
        <v>18826191.56862963</v>
      </c>
      <c r="D252" s="1">
        <f>C252 * (1 - 'Epoch 211'!$C$5)</f>
        <v>15060953.254903704</v>
      </c>
    </row>
    <row r="253" spans="1:4" x14ac:dyDescent="0.25">
      <c r="A253" s="2" t="s">
        <v>316</v>
      </c>
      <c r="B253" s="1">
        <f t="shared" si="5"/>
        <v>6256570997.9745808</v>
      </c>
      <c r="C253" s="1">
        <f>B253*'Epoch 211'!$C$4</f>
        <v>18769712.993923742</v>
      </c>
      <c r="D253" s="1">
        <f>C253 * (1 - 'Epoch 211'!$C$5)</f>
        <v>15015770.395138994</v>
      </c>
    </row>
    <row r="254" spans="1:4" x14ac:dyDescent="0.25">
      <c r="A254" s="2" t="s">
        <v>317</v>
      </c>
      <c r="B254" s="1">
        <f t="shared" si="5"/>
        <v>6237801284.9806566</v>
      </c>
      <c r="C254" s="1">
        <f>B254*'Epoch 211'!$C$4</f>
        <v>18713403.854941972</v>
      </c>
      <c r="D254" s="1">
        <f>C254 * (1 - 'Epoch 211'!$C$5)</f>
        <v>14970723.083953578</v>
      </c>
    </row>
    <row r="255" spans="1:4" x14ac:dyDescent="0.25">
      <c r="A255" s="2" t="s">
        <v>318</v>
      </c>
      <c r="B255" s="1">
        <f t="shared" si="5"/>
        <v>6219087881.1257143</v>
      </c>
      <c r="C255" s="1">
        <f>B255*'Epoch 211'!$C$4</f>
        <v>18657263.643377144</v>
      </c>
      <c r="D255" s="1">
        <f>C255 * (1 - 'Epoch 211'!$C$5)</f>
        <v>14925810.914701715</v>
      </c>
    </row>
    <row r="256" spans="1:4" x14ac:dyDescent="0.25">
      <c r="A256" s="2" t="s">
        <v>319</v>
      </c>
      <c r="B256" s="1">
        <f t="shared" si="5"/>
        <v>6200430617.482337</v>
      </c>
      <c r="C256" s="1">
        <f>B256*'Epoch 211'!$C$4</f>
        <v>18601291.852447011</v>
      </c>
      <c r="D256" s="1">
        <f>C256 * (1 - 'Epoch 211'!$C$5)</f>
        <v>14881033.481957609</v>
      </c>
    </row>
    <row r="257" spans="1:4" x14ac:dyDescent="0.25">
      <c r="A257" s="2" t="s">
        <v>320</v>
      </c>
      <c r="B257" s="1">
        <f t="shared" si="5"/>
        <v>6181829325.6298904</v>
      </c>
      <c r="C257" s="1">
        <f>B257*'Epoch 211'!$C$4</f>
        <v>18545487.97688967</v>
      </c>
      <c r="D257" s="1">
        <f>C257 * (1 - 'Epoch 211'!$C$5)</f>
        <v>14836390.381511737</v>
      </c>
    </row>
    <row r="258" spans="1:4" x14ac:dyDescent="0.25">
      <c r="A258" s="2" t="s">
        <v>321</v>
      </c>
      <c r="B258" s="1">
        <f t="shared" si="5"/>
        <v>6163283837.6530008</v>
      </c>
      <c r="C258" s="1">
        <f>B258*'Epoch 211'!$C$4</f>
        <v>18489851.512959003</v>
      </c>
      <c r="D258" s="1">
        <f>C258 * (1 - 'Epoch 211'!$C$5)</f>
        <v>14791881.210367203</v>
      </c>
    </row>
    <row r="259" spans="1:4" x14ac:dyDescent="0.25">
      <c r="A259" s="2" t="s">
        <v>322</v>
      </c>
      <c r="B259" s="1">
        <f t="shared" si="5"/>
        <v>6144793986.1400414</v>
      </c>
      <c r="C259" s="1">
        <f>B259*'Epoch 211'!$C$4</f>
        <v>18434381.958420124</v>
      </c>
      <c r="D259" s="1">
        <f>C259 * (1 - 'Epoch 211'!$C$5)</f>
        <v>14747505.5667361</v>
      </c>
    </row>
    <row r="260" spans="1:4" x14ac:dyDescent="0.25">
      <c r="A260" s="2" t="s">
        <v>323</v>
      </c>
      <c r="B260" s="1">
        <f t="shared" si="5"/>
        <v>6126359604.1816216</v>
      </c>
      <c r="C260" s="1">
        <f>B260*'Epoch 211'!$C$4</f>
        <v>18379078.812544864</v>
      </c>
      <c r="D260" s="1">
        <f>C260 * (1 - 'Epoch 211'!$C$5)</f>
        <v>14703263.050035892</v>
      </c>
    </row>
    <row r="261" spans="1:4" x14ac:dyDescent="0.25">
      <c r="A261" s="2" t="s">
        <v>324</v>
      </c>
      <c r="B261" s="1">
        <f t="shared" si="5"/>
        <v>6107980525.3690767</v>
      </c>
      <c r="C261" s="1">
        <f>B261*'Epoch 211'!$C$4</f>
        <v>18323941.57610723</v>
      </c>
      <c r="D261" s="1">
        <f>C261 * (1 - 'Epoch 211'!$C$5)</f>
        <v>14659153.260885784</v>
      </c>
    </row>
    <row r="262" spans="1:4" x14ac:dyDescent="0.25">
      <c r="A262" s="2" t="s">
        <v>325</v>
      </c>
      <c r="B262" s="1">
        <f t="shared" si="5"/>
        <v>6089656583.7929697</v>
      </c>
      <c r="C262" s="1">
        <f>B262*'Epoch 211'!$C$4</f>
        <v>18268969.751378909</v>
      </c>
      <c r="D262" s="1">
        <f>C262 * (1 - 'Epoch 211'!$C$5)</f>
        <v>14615175.801103128</v>
      </c>
    </row>
    <row r="263" spans="1:4" x14ac:dyDescent="0.25">
      <c r="A263" s="2" t="s">
        <v>326</v>
      </c>
      <c r="B263" s="1">
        <f t="shared" si="5"/>
        <v>6071387614.0415907</v>
      </c>
      <c r="C263" s="1">
        <f>B263*'Epoch 211'!$C$4</f>
        <v>18214162.842124771</v>
      </c>
      <c r="D263" s="1">
        <f>C263 * (1 - 'Epoch 211'!$C$5)</f>
        <v>14571330.273699818</v>
      </c>
    </row>
    <row r="264" spans="1:4" x14ac:dyDescent="0.25">
      <c r="A264" s="2" t="s">
        <v>327</v>
      </c>
      <c r="B264" s="1">
        <f t="shared" si="5"/>
        <v>6053173451.1994658</v>
      </c>
      <c r="C264" s="1">
        <f>B264*'Epoch 211'!$C$4</f>
        <v>18159520.353598397</v>
      </c>
      <c r="D264" s="1">
        <f>C264 * (1 - 'Epoch 211'!$C$5)</f>
        <v>14527616.282878719</v>
      </c>
    </row>
    <row r="265" spans="1:4" x14ac:dyDescent="0.25">
      <c r="A265" s="2" t="s">
        <v>328</v>
      </c>
      <c r="B265" s="1">
        <f t="shared" si="5"/>
        <v>6035013930.8458672</v>
      </c>
      <c r="C265" s="1">
        <f>B265*'Epoch 211'!$C$4</f>
        <v>18105041.792537604</v>
      </c>
      <c r="D265" s="1">
        <f>C265 * (1 - 'Epoch 211'!$C$5)</f>
        <v>14484033.434030084</v>
      </c>
    </row>
    <row r="266" spans="1:4" x14ac:dyDescent="0.25">
      <c r="A266" s="2" t="s">
        <v>329</v>
      </c>
      <c r="B266" s="1">
        <f t="shared" si="5"/>
        <v>6016908889.0533295</v>
      </c>
      <c r="C266" s="1">
        <f>B266*'Epoch 211'!$C$4</f>
        <v>18050726.667159989</v>
      </c>
      <c r="D266" s="1">
        <f>C266 * (1 - 'Epoch 211'!$C$5)</f>
        <v>14440581.333727993</v>
      </c>
    </row>
    <row r="267" spans="1:4" x14ac:dyDescent="0.25">
      <c r="A267" s="2" t="s">
        <v>330</v>
      </c>
      <c r="B267" s="1">
        <f t="shared" si="5"/>
        <v>5998858162.3861694</v>
      </c>
      <c r="C267" s="1">
        <f>B267*'Epoch 211'!$C$4</f>
        <v>17996574.487158507</v>
      </c>
      <c r="D267" s="1">
        <f>C267 * (1 - 'Epoch 211'!$C$5)</f>
        <v>14397259.589726806</v>
      </c>
    </row>
    <row r="268" spans="1:4" x14ac:dyDescent="0.25">
      <c r="A268" s="2" t="s">
        <v>331</v>
      </c>
      <c r="B268" s="1">
        <f t="shared" si="5"/>
        <v>5980861587.8990107</v>
      </c>
      <c r="C268" s="1">
        <f>B268*'Epoch 211'!$C$4</f>
        <v>17942584.763697032</v>
      </c>
      <c r="D268" s="1">
        <f>C268 * (1 - 'Epoch 211'!$C$5)</f>
        <v>14354067.810957626</v>
      </c>
    </row>
    <row r="269" spans="1:4" x14ac:dyDescent="0.25">
      <c r="A269" s="2" t="s">
        <v>332</v>
      </c>
      <c r="B269" s="1">
        <f t="shared" si="5"/>
        <v>5962919003.135314</v>
      </c>
      <c r="C269" s="1">
        <f>B269*'Epoch 211'!$C$4</f>
        <v>17888757.009405941</v>
      </c>
      <c r="D269" s="1">
        <f>C269 * (1 - 'Epoch 211'!$C$5)</f>
        <v>14311005.607524753</v>
      </c>
    </row>
    <row r="270" spans="1:4" x14ac:dyDescent="0.25">
      <c r="A270" s="2" t="s">
        <v>333</v>
      </c>
      <c r="B270" s="1">
        <f t="shared" si="5"/>
        <v>5945030246.1259079</v>
      </c>
      <c r="C270" s="1">
        <f>B270*'Epoch 211'!$C$4</f>
        <v>17835090.738377724</v>
      </c>
      <c r="D270" s="1">
        <f>C270 * (1 - 'Epoch 211'!$C$5)</f>
        <v>14268072.59070218</v>
      </c>
    </row>
    <row r="271" spans="1:4" x14ac:dyDescent="0.25">
      <c r="A271" s="2" t="s">
        <v>334</v>
      </c>
      <c r="B271" s="1">
        <f t="shared" si="5"/>
        <v>5927195155.3875303</v>
      </c>
      <c r="C271" s="1">
        <f>B271*'Epoch 211'!$C$4</f>
        <v>17781585.466162592</v>
      </c>
      <c r="D271" s="1">
        <f>C271 * (1 - 'Epoch 211'!$C$5)</f>
        <v>14225268.372930074</v>
      </c>
    </row>
    <row r="272" spans="1:4" x14ac:dyDescent="0.25">
      <c r="A272" s="2" t="s">
        <v>335</v>
      </c>
      <c r="B272" s="1">
        <f t="shared" si="5"/>
        <v>5909413569.9213676</v>
      </c>
      <c r="C272" s="1">
        <f>B272*'Epoch 211'!$C$4</f>
        <v>17728240.709764104</v>
      </c>
      <c r="D272" s="1">
        <f>C272 * (1 - 'Epoch 211'!$C$5)</f>
        <v>14182592.567811284</v>
      </c>
    </row>
    <row r="273" spans="1:4" x14ac:dyDescent="0.25">
      <c r="A273" s="2" t="s">
        <v>336</v>
      </c>
      <c r="B273" s="1">
        <f t="shared" si="5"/>
        <v>5891685329.2116032</v>
      </c>
      <c r="C273" s="1">
        <f>B273*'Epoch 211'!$C$4</f>
        <v>17675055.987634812</v>
      </c>
      <c r="D273" s="1">
        <f>C273 * (1 - 'Epoch 211'!$C$5)</f>
        <v>14140044.79010785</v>
      </c>
    </row>
    <row r="274" spans="1:4" x14ac:dyDescent="0.25">
      <c r="A274" s="2" t="s">
        <v>337</v>
      </c>
      <c r="B274" s="1">
        <f t="shared" si="5"/>
        <v>5874010273.2239685</v>
      </c>
      <c r="C274" s="1">
        <f>B274*'Epoch 211'!$C$4</f>
        <v>17622030.819671907</v>
      </c>
      <c r="D274" s="1">
        <f>C274 * (1 - 'Epoch 211'!$C$5)</f>
        <v>14097624.655737527</v>
      </c>
    </row>
    <row r="275" spans="1:4" x14ac:dyDescent="0.25">
      <c r="A275" s="2" t="s">
        <v>338</v>
      </c>
      <c r="B275" s="1">
        <f t="shared" si="5"/>
        <v>5856388242.4042969</v>
      </c>
      <c r="C275" s="1">
        <f>B275*'Epoch 211'!$C$4</f>
        <v>17569164.727212891</v>
      </c>
      <c r="D275" s="1">
        <f>C275 * (1 - 'Epoch 211'!$C$5)</f>
        <v>14055331.781770313</v>
      </c>
    </row>
    <row r="276" spans="1:4" x14ac:dyDescent="0.25">
      <c r="A276" s="2" t="s">
        <v>339</v>
      </c>
      <c r="B276" s="1">
        <f t="shared" si="5"/>
        <v>5838819077.677084</v>
      </c>
      <c r="C276" s="1">
        <f>B276*'Epoch 211'!$C$4</f>
        <v>17516457.233031251</v>
      </c>
      <c r="D276" s="1">
        <f>C276 * (1 - 'Epoch 211'!$C$5)</f>
        <v>14013165.786425002</v>
      </c>
    </row>
    <row r="277" spans="1:4" x14ac:dyDescent="0.25">
      <c r="A277" s="2" t="s">
        <v>340</v>
      </c>
      <c r="B277" s="1">
        <f t="shared" si="5"/>
        <v>5821302620.4440527</v>
      </c>
      <c r="C277" s="1">
        <f>B277*'Epoch 211'!$C$4</f>
        <v>17463907.861332159</v>
      </c>
      <c r="D277" s="1">
        <f>C277 * (1 - 'Epoch 211'!$C$5)</f>
        <v>13971126.289065728</v>
      </c>
    </row>
    <row r="278" spans="1:4" x14ac:dyDescent="0.25">
      <c r="A278" s="2" t="s">
        <v>341</v>
      </c>
      <c r="B278" s="1">
        <f t="shared" si="5"/>
        <v>5803838712.5827208</v>
      </c>
      <c r="C278" s="1">
        <f>B278*'Epoch 211'!$C$4</f>
        <v>17411516.137748163</v>
      </c>
      <c r="D278" s="1">
        <f>C278 * (1 - 'Epoch 211'!$C$5)</f>
        <v>13929212.910198532</v>
      </c>
    </row>
    <row r="279" spans="1:4" x14ac:dyDescent="0.25">
      <c r="A279" s="2" t="s">
        <v>342</v>
      </c>
      <c r="B279" s="1">
        <f t="shared" si="5"/>
        <v>5786427196.444973</v>
      </c>
      <c r="C279" s="1">
        <f>B279*'Epoch 211'!$C$4</f>
        <v>17359281.58933492</v>
      </c>
      <c r="D279" s="1">
        <f>C279 * (1 - 'Epoch 211'!$C$5)</f>
        <v>13887425.271467937</v>
      </c>
    </row>
    <row r="280" spans="1:4" x14ac:dyDescent="0.25">
      <c r="A280" s="2" t="s">
        <v>343</v>
      </c>
      <c r="B280" s="1">
        <f t="shared" si="5"/>
        <v>5769067914.8556385</v>
      </c>
      <c r="C280" s="1">
        <f>B280*'Epoch 211'!$C$4</f>
        <v>17307203.744566917</v>
      </c>
      <c r="D280" s="1">
        <f>C280 * (1 - 'Epoch 211'!$C$5)</f>
        <v>13845762.995653534</v>
      </c>
    </row>
    <row r="281" spans="1:4" x14ac:dyDescent="0.25">
      <c r="A281" s="2" t="s">
        <v>344</v>
      </c>
      <c r="B281" s="1">
        <f t="shared" si="5"/>
        <v>5751760711.1110716</v>
      </c>
      <c r="C281" s="1">
        <f>B281*'Epoch 211'!$C$4</f>
        <v>17255282.133333214</v>
      </c>
      <c r="D281" s="1">
        <f>C281 * (1 - 'Epoch 211'!$C$5)</f>
        <v>13804225.706666572</v>
      </c>
    </row>
    <row r="282" spans="1:4" x14ac:dyDescent="0.25">
      <c r="A282" s="2" t="s">
        <v>345</v>
      </c>
      <c r="B282" s="1">
        <f t="shared" si="5"/>
        <v>5734505428.9777384</v>
      </c>
      <c r="C282" s="1">
        <f>B282*'Epoch 211'!$C$4</f>
        <v>17203516.286933217</v>
      </c>
      <c r="D282" s="1">
        <f>C282 * (1 - 'Epoch 211'!$C$5)</f>
        <v>13762813.029546574</v>
      </c>
    </row>
    <row r="283" spans="1:4" x14ac:dyDescent="0.25">
      <c r="A283" s="2" t="s">
        <v>346</v>
      </c>
      <c r="B283" s="1">
        <f t="shared" si="5"/>
        <v>5717301912.6908054</v>
      </c>
      <c r="C283" s="1">
        <f>B283*'Epoch 211'!$C$4</f>
        <v>17151905.738072418</v>
      </c>
      <c r="D283" s="1">
        <f>C283 * (1 - 'Epoch 211'!$C$5)</f>
        <v>13721524.590457935</v>
      </c>
    </row>
    <row r="284" spans="1:4" x14ac:dyDescent="0.25">
      <c r="A284" s="2" t="s">
        <v>347</v>
      </c>
      <c r="B284" s="1">
        <f t="shared" si="5"/>
        <v>5700150006.952733</v>
      </c>
      <c r="C284" s="1">
        <f>B284*'Epoch 211'!$C$4</f>
        <v>17100450.020858198</v>
      </c>
      <c r="D284" s="1">
        <f>C284 * (1 - 'Epoch 211'!$C$5)</f>
        <v>13680360.016686559</v>
      </c>
    </row>
    <row r="285" spans="1:4" x14ac:dyDescent="0.25">
      <c r="A285" s="2" t="s">
        <v>348</v>
      </c>
      <c r="B285" s="1">
        <f t="shared" si="5"/>
        <v>5683049556.9318752</v>
      </c>
      <c r="C285" s="1">
        <f>B285*'Epoch 211'!$C$4</f>
        <v>17049148.670795627</v>
      </c>
      <c r="D285" s="1">
        <f>C285 * (1 - 'Epoch 211'!$C$5)</f>
        <v>13639318.936636502</v>
      </c>
    </row>
    <row r="286" spans="1:4" x14ac:dyDescent="0.25">
      <c r="A286" s="2" t="s">
        <v>349</v>
      </c>
      <c r="B286" s="1">
        <f t="shared" si="5"/>
        <v>5666000408.2610798</v>
      </c>
      <c r="C286" s="1">
        <f>B286*'Epoch 211'!$C$4</f>
        <v>16998001.224783238</v>
      </c>
      <c r="D286" s="1">
        <f>C286 * (1 - 'Epoch 211'!$C$5)</f>
        <v>13598400.979826592</v>
      </c>
    </row>
    <row r="287" spans="1:4" x14ac:dyDescent="0.25">
      <c r="A287" s="2" t="s">
        <v>350</v>
      </c>
      <c r="B287" s="1">
        <f t="shared" si="5"/>
        <v>5649002407.0362968</v>
      </c>
      <c r="C287" s="1">
        <f>B287*'Epoch 211'!$C$4</f>
        <v>16947007.221108891</v>
      </c>
      <c r="D287" s="1">
        <f>C287 * (1 - 'Epoch 211'!$C$5)</f>
        <v>13557605.776887113</v>
      </c>
    </row>
    <row r="288" spans="1:4" x14ac:dyDescent="0.25">
      <c r="A288" s="2" t="s">
        <v>351</v>
      </c>
      <c r="B288" s="1">
        <f t="shared" si="5"/>
        <v>5632055399.8151884</v>
      </c>
      <c r="C288" s="1">
        <f>B288*'Epoch 211'!$C$4</f>
        <v>16896166.199445564</v>
      </c>
      <c r="D288" s="1">
        <f>C288 * (1 - 'Epoch 211'!$C$5)</f>
        <v>13516932.959556453</v>
      </c>
    </row>
    <row r="289" spans="1:4" x14ac:dyDescent="0.25">
      <c r="A289" s="2" t="s">
        <v>352</v>
      </c>
      <c r="B289" s="1">
        <f t="shared" si="5"/>
        <v>5615159233.6157427</v>
      </c>
      <c r="C289" s="1">
        <f>B289*'Epoch 211'!$C$4</f>
        <v>16845477.700847227</v>
      </c>
      <c r="D289" s="1">
        <f>C289 * (1 - 'Epoch 211'!$C$5)</f>
        <v>13476382.160677783</v>
      </c>
    </row>
    <row r="290" spans="1:4" x14ac:dyDescent="0.25">
      <c r="A290" s="2" t="s">
        <v>353</v>
      </c>
      <c r="B290" s="1">
        <f t="shared" si="5"/>
        <v>5598313755.9148951</v>
      </c>
      <c r="C290" s="1">
        <f>B290*'Epoch 211'!$C$4</f>
        <v>16794941.267744686</v>
      </c>
      <c r="D290" s="1">
        <f>C290 * (1 - 'Epoch 211'!$C$5)</f>
        <v>13435953.01419575</v>
      </c>
    </row>
    <row r="291" spans="1:4" x14ac:dyDescent="0.25">
      <c r="A291" s="2" t="s">
        <v>354</v>
      </c>
      <c r="B291" s="1">
        <f t="shared" si="5"/>
        <v>5581518814.64715</v>
      </c>
      <c r="C291" s="1">
        <f>B291*'Epoch 211'!$C$4</f>
        <v>16744556.44394145</v>
      </c>
      <c r="D291" s="1">
        <f>C291 * (1 - 'Epoch 211'!$C$5)</f>
        <v>13395645.155153161</v>
      </c>
    </row>
    <row r="292" spans="1:4" x14ac:dyDescent="0.25">
      <c r="A292" s="2" t="s">
        <v>355</v>
      </c>
      <c r="B292" s="1">
        <f t="shared" si="5"/>
        <v>5564774258.2032089</v>
      </c>
      <c r="C292" s="1">
        <f>B292*'Epoch 211'!$C$4</f>
        <v>16694322.774609627</v>
      </c>
      <c r="D292" s="1">
        <f>C292 * (1 - 'Epoch 211'!$C$5)</f>
        <v>13355458.219687702</v>
      </c>
    </row>
    <row r="293" spans="1:4" x14ac:dyDescent="0.25">
      <c r="A293" s="2" t="s">
        <v>356</v>
      </c>
      <c r="B293" s="1">
        <f t="shared" si="5"/>
        <v>5548079935.4285994</v>
      </c>
      <c r="C293" s="1">
        <f>B293*'Epoch 211'!$C$4</f>
        <v>16644239.806285799</v>
      </c>
      <c r="D293" s="1">
        <f>C293 * (1 - 'Epoch 211'!$C$5)</f>
        <v>13315391.845028639</v>
      </c>
    </row>
    <row r="294" spans="1:4" x14ac:dyDescent="0.25">
      <c r="A294" s="2" t="s">
        <v>357</v>
      </c>
      <c r="B294" s="1">
        <f t="shared" si="5"/>
        <v>5531435695.6223135</v>
      </c>
      <c r="C294" s="1">
        <f>B294*'Epoch 211'!$C$4</f>
        <v>16594307.086866941</v>
      </c>
      <c r="D294" s="1">
        <f>C294 * (1 - 'Epoch 211'!$C$5)</f>
        <v>13275445.669493554</v>
      </c>
    </row>
    <row r="295" spans="1:4" x14ac:dyDescent="0.25">
      <c r="A295" s="2" t="s">
        <v>358</v>
      </c>
      <c r="B295" s="1">
        <f t="shared" si="5"/>
        <v>5514841388.5354462</v>
      </c>
      <c r="C295" s="1">
        <f>B295*'Epoch 211'!$C$4</f>
        <v>16544524.165606339</v>
      </c>
      <c r="D295" s="1">
        <f>C295 * (1 - 'Epoch 211'!$C$5)</f>
        <v>13235619.332485072</v>
      </c>
    </row>
    <row r="296" spans="1:4" x14ac:dyDescent="0.25">
      <c r="A296" s="2" t="s">
        <v>359</v>
      </c>
      <c r="B296" s="1">
        <f t="shared" si="5"/>
        <v>5498296864.3698397</v>
      </c>
      <c r="C296" s="1">
        <f>B296*'Epoch 211'!$C$4</f>
        <v>16494890.59310952</v>
      </c>
      <c r="D296" s="1">
        <f>C296 * (1 - 'Epoch 211'!$C$5)</f>
        <v>13195912.474487618</v>
      </c>
    </row>
    <row r="297" spans="1:4" x14ac:dyDescent="0.25">
      <c r="A297" s="2" t="s">
        <v>360</v>
      </c>
      <c r="B297" s="1">
        <f t="shared" si="5"/>
        <v>5481801973.7767305</v>
      </c>
      <c r="C297" s="1">
        <f>B297*'Epoch 211'!$C$4</f>
        <v>16445405.921330191</v>
      </c>
      <c r="D297" s="1">
        <f>C297 * (1 - 'Epoch 211'!$C$5)</f>
        <v>13156324.737064153</v>
      </c>
    </row>
    <row r="298" spans="1:4" x14ac:dyDescent="0.25">
      <c r="A298" s="2" t="s">
        <v>361</v>
      </c>
      <c r="B298" s="1">
        <f t="shared" si="5"/>
        <v>5465356567.8554001</v>
      </c>
      <c r="C298" s="1">
        <f>B298*'Epoch 211'!$C$4</f>
        <v>16396069.703566201</v>
      </c>
      <c r="D298" s="1">
        <f>C298 * (1 - 'Epoch 211'!$C$5)</f>
        <v>13116855.762852961</v>
      </c>
    </row>
    <row r="299" spans="1:4" x14ac:dyDescent="0.25">
      <c r="A299" s="2" t="s">
        <v>362</v>
      </c>
      <c r="B299" s="1">
        <f t="shared" si="5"/>
        <v>5448960498.1518335</v>
      </c>
      <c r="C299" s="1">
        <f>B299*'Epoch 211'!$C$4</f>
        <v>16346881.494455501</v>
      </c>
      <c r="D299" s="1">
        <f>C299 * (1 - 'Epoch 211'!$C$5)</f>
        <v>13077505.195564402</v>
      </c>
    </row>
    <row r="300" spans="1:4" x14ac:dyDescent="0.25">
      <c r="A300" s="2" t="s">
        <v>363</v>
      </c>
      <c r="B300" s="1">
        <f t="shared" si="5"/>
        <v>5432613616.6573782</v>
      </c>
      <c r="C300" s="1">
        <f>B300*'Epoch 211'!$C$4</f>
        <v>16297840.849972134</v>
      </c>
      <c r="D300" s="1">
        <f>C300 * (1 - 'Epoch 211'!$C$5)</f>
        <v>13038272.679977708</v>
      </c>
    </row>
    <row r="301" spans="1:4" x14ac:dyDescent="0.25">
      <c r="A301" s="2" t="s">
        <v>364</v>
      </c>
      <c r="B301" s="1">
        <f t="shared" si="5"/>
        <v>5416315775.8074064</v>
      </c>
      <c r="C301" s="1">
        <f>B301*'Epoch 211'!$C$4</f>
        <v>16248947.32742222</v>
      </c>
      <c r="D301" s="1">
        <f>C301 * (1 - 'Epoch 211'!$C$5)</f>
        <v>12999157.861937776</v>
      </c>
    </row>
    <row r="302" spans="1:4" x14ac:dyDescent="0.25">
      <c r="A302" s="2" t="s">
        <v>365</v>
      </c>
      <c r="B302" s="1">
        <f t="shared" si="5"/>
        <v>5400066828.4799843</v>
      </c>
      <c r="C302" s="1">
        <f>B302*'Epoch 211'!$C$4</f>
        <v>16200200.485439952</v>
      </c>
      <c r="D302" s="1">
        <f>C302 * (1 - 'Epoch 211'!$C$5)</f>
        <v>12960160.388351962</v>
      </c>
    </row>
    <row r="303" spans="1:4" x14ac:dyDescent="0.25">
      <c r="A303" s="2" t="s">
        <v>366</v>
      </c>
      <c r="B303" s="1">
        <f t="shared" si="5"/>
        <v>5383866627.994544</v>
      </c>
      <c r="C303" s="1">
        <f>B303*'Epoch 211'!$C$4</f>
        <v>16151599.883983633</v>
      </c>
      <c r="D303" s="1">
        <f>C303 * (1 - 'Epoch 211'!$C$5)</f>
        <v>12921279.907186907</v>
      </c>
    </row>
    <row r="304" spans="1:4" x14ac:dyDescent="0.25">
      <c r="A304" s="2" t="s">
        <v>367</v>
      </c>
      <c r="B304" s="1">
        <f t="shared" si="5"/>
        <v>5367715028.1105604</v>
      </c>
      <c r="C304" s="1">
        <f>B304*'Epoch 211'!$C$4</f>
        <v>16103145.084331682</v>
      </c>
      <c r="D304" s="1">
        <f>C304 * (1 - 'Epoch 211'!$C$5)</f>
        <v>12882516.067465346</v>
      </c>
    </row>
    <row r="305" spans="1:4" x14ac:dyDescent="0.25">
      <c r="A305" s="2" t="s">
        <v>368</v>
      </c>
      <c r="B305" s="1">
        <f t="shared" si="5"/>
        <v>5351611883.0262289</v>
      </c>
      <c r="C305" s="1">
        <f>B305*'Epoch 211'!$C$4</f>
        <v>16054835.649078688</v>
      </c>
      <c r="D305" s="1">
        <f>C305 * (1 - 'Epoch 211'!$C$5)</f>
        <v>12843868.519262951</v>
      </c>
    </row>
    <row r="306" spans="1:4" x14ac:dyDescent="0.25">
      <c r="A306" s="2" t="s">
        <v>369</v>
      </c>
      <c r="B306" s="1">
        <f t="shared" si="5"/>
        <v>5335557047.3771505</v>
      </c>
      <c r="C306" s="1">
        <f>B306*'Epoch 211'!$C$4</f>
        <v>16006671.142131452</v>
      </c>
      <c r="D306" s="1">
        <f>C306 * (1 - 'Epoch 211'!$C$5)</f>
        <v>12805336.913705163</v>
      </c>
    </row>
    <row r="307" spans="1:4" x14ac:dyDescent="0.25">
      <c r="A307" s="2" t="s">
        <v>370</v>
      </c>
      <c r="B307" s="1">
        <f t="shared" si="5"/>
        <v>5319550376.2350187</v>
      </c>
      <c r="C307" s="1">
        <f>B307*'Epoch 211'!$C$4</f>
        <v>15958651.128705056</v>
      </c>
      <c r="D307" s="1">
        <f>C307 * (1 - 'Epoch 211'!$C$5)</f>
        <v>12766920.902964046</v>
      </c>
    </row>
    <row r="308" spans="1:4" x14ac:dyDescent="0.25">
      <c r="A308" s="2" t="s">
        <v>371</v>
      </c>
      <c r="B308" s="1">
        <f t="shared" si="5"/>
        <v>5303591725.1063137</v>
      </c>
      <c r="C308" s="1">
        <f>B308*'Epoch 211'!$C$4</f>
        <v>15910775.175318941</v>
      </c>
      <c r="D308" s="1">
        <f>C308 * (1 - 'Epoch 211'!$C$5)</f>
        <v>12728620.140255153</v>
      </c>
    </row>
    <row r="309" spans="1:4" x14ac:dyDescent="0.25">
      <c r="A309" s="2" t="s">
        <v>372</v>
      </c>
      <c r="B309" s="1">
        <f t="shared" si="5"/>
        <v>5287680949.930995</v>
      </c>
      <c r="C309" s="1">
        <f>B309*'Epoch 211'!$C$4</f>
        <v>15863042.849792985</v>
      </c>
      <c r="D309" s="1">
        <f>C309 * (1 - 'Epoch 211'!$C$5)</f>
        <v>12690434.27983439</v>
      </c>
    </row>
    <row r="310" spans="1:4" x14ac:dyDescent="0.25">
      <c r="A310" s="2" t="s">
        <v>373</v>
      </c>
      <c r="B310" s="1">
        <f t="shared" ref="B310:B373" si="6">B309 - C309</f>
        <v>5271817907.0812016</v>
      </c>
      <c r="C310" s="1">
        <f>B310*'Epoch 211'!$C$4</f>
        <v>15815453.721243605</v>
      </c>
      <c r="D310" s="1">
        <f>C310 * (1 - 'Epoch 211'!$C$5)</f>
        <v>12652362.976994885</v>
      </c>
    </row>
    <row r="311" spans="1:4" x14ac:dyDescent="0.25">
      <c r="A311" s="2" t="s">
        <v>374</v>
      </c>
      <c r="B311" s="1">
        <f t="shared" si="6"/>
        <v>5256002453.3599577</v>
      </c>
      <c r="C311" s="1">
        <f>B311*'Epoch 211'!$C$4</f>
        <v>15768007.360079873</v>
      </c>
      <c r="D311" s="1">
        <f>C311 * (1 - 'Epoch 211'!$C$5)</f>
        <v>12614405.8880639</v>
      </c>
    </row>
    <row r="312" spans="1:4" x14ac:dyDescent="0.25">
      <c r="A312" s="2" t="s">
        <v>375</v>
      </c>
      <c r="B312" s="1">
        <f t="shared" si="6"/>
        <v>5240234445.9998779</v>
      </c>
      <c r="C312" s="1">
        <f>B312*'Epoch 211'!$C$4</f>
        <v>15720703.337999634</v>
      </c>
      <c r="D312" s="1">
        <f>C312 * (1 - 'Epoch 211'!$C$5)</f>
        <v>12576562.670399709</v>
      </c>
    </row>
    <row r="313" spans="1:4" x14ac:dyDescent="0.25">
      <c r="A313" s="2" t="s">
        <v>376</v>
      </c>
      <c r="B313" s="1">
        <f t="shared" si="6"/>
        <v>5224513742.6618786</v>
      </c>
      <c r="C313" s="1">
        <f>B313*'Epoch 211'!$C$4</f>
        <v>15673541.227985635</v>
      </c>
      <c r="D313" s="1">
        <f>C313 * (1 - 'Epoch 211'!$C$5)</f>
        <v>12538832.982388509</v>
      </c>
    </row>
    <row r="314" spans="1:4" x14ac:dyDescent="0.25">
      <c r="A314" s="2" t="s">
        <v>377</v>
      </c>
      <c r="B314" s="1">
        <f t="shared" si="6"/>
        <v>5208840201.4338932</v>
      </c>
      <c r="C314" s="1">
        <f>B314*'Epoch 211'!$C$4</f>
        <v>15626520.60430168</v>
      </c>
      <c r="D314" s="1">
        <f>C314 * (1 - 'Epoch 211'!$C$5)</f>
        <v>12501216.483441345</v>
      </c>
    </row>
    <row r="315" spans="1:4" x14ac:dyDescent="0.25">
      <c r="A315" s="2" t="s">
        <v>378</v>
      </c>
      <c r="B315" s="1">
        <f t="shared" si="6"/>
        <v>5193213680.8295918</v>
      </c>
      <c r="C315" s="1">
        <f>B315*'Epoch 211'!$C$4</f>
        <v>15579641.042488776</v>
      </c>
      <c r="D315" s="1">
        <f>C315 * (1 - 'Epoch 211'!$C$5)</f>
        <v>12463712.833991021</v>
      </c>
    </row>
    <row r="316" spans="1:4" x14ac:dyDescent="0.25">
      <c r="A316" s="2" t="s">
        <v>379</v>
      </c>
      <c r="B316" s="1">
        <f t="shared" si="6"/>
        <v>5177634039.7871027</v>
      </c>
      <c r="C316" s="1">
        <f>B316*'Epoch 211'!$C$4</f>
        <v>15532902.119361309</v>
      </c>
      <c r="D316" s="1">
        <f>C316 * (1 - 'Epoch 211'!$C$5)</f>
        <v>12426321.695489049</v>
      </c>
    </row>
    <row r="317" spans="1:4" x14ac:dyDescent="0.25">
      <c r="A317" s="2" t="s">
        <v>380</v>
      </c>
      <c r="B317" s="1">
        <f t="shared" si="6"/>
        <v>5162101137.6677418</v>
      </c>
      <c r="C317" s="1">
        <f>B317*'Epoch 211'!$C$4</f>
        <v>15486303.413003225</v>
      </c>
      <c r="D317" s="1">
        <f>C317 * (1 - 'Epoch 211'!$C$5)</f>
        <v>12389042.730402581</v>
      </c>
    </row>
    <row r="318" spans="1:4" x14ac:dyDescent="0.25">
      <c r="A318" s="2" t="s">
        <v>381</v>
      </c>
      <c r="B318" s="1">
        <f t="shared" si="6"/>
        <v>5146614834.2547388</v>
      </c>
      <c r="C318" s="1">
        <f>B318*'Epoch 211'!$C$4</f>
        <v>15439844.502764218</v>
      </c>
      <c r="D318" s="1">
        <f>C318 * (1 - 'Epoch 211'!$C$5)</f>
        <v>12351875.602211375</v>
      </c>
    </row>
    <row r="319" spans="1:4" x14ac:dyDescent="0.25">
      <c r="A319" s="2" t="s">
        <v>382</v>
      </c>
      <c r="B319" s="1">
        <f t="shared" si="6"/>
        <v>5131174989.7519751</v>
      </c>
      <c r="C319" s="1">
        <f>B319*'Epoch 211'!$C$4</f>
        <v>15393524.969255926</v>
      </c>
      <c r="D319" s="1">
        <f>C319 * (1 - 'Epoch 211'!$C$5)</f>
        <v>12314819.975404741</v>
      </c>
    </row>
    <row r="320" spans="1:4" x14ac:dyDescent="0.25">
      <c r="A320" s="2" t="s">
        <v>383</v>
      </c>
      <c r="B320" s="1">
        <f t="shared" si="6"/>
        <v>5115781464.7827187</v>
      </c>
      <c r="C320" s="1">
        <f>B320*'Epoch 211'!$C$4</f>
        <v>15347344.394348156</v>
      </c>
      <c r="D320" s="1">
        <f>C320 * (1 - 'Epoch 211'!$C$5)</f>
        <v>12277875.515478525</v>
      </c>
    </row>
    <row r="321" spans="1:4" x14ac:dyDescent="0.25">
      <c r="A321" s="2" t="s">
        <v>384</v>
      </c>
      <c r="B321" s="1">
        <f t="shared" si="6"/>
        <v>5100434120.3883705</v>
      </c>
      <c r="C321" s="1">
        <f>B321*'Epoch 211'!$C$4</f>
        <v>15301302.361165112</v>
      </c>
      <c r="D321" s="1">
        <f>C321 * (1 - 'Epoch 211'!$C$5)</f>
        <v>12241041.88893209</v>
      </c>
    </row>
    <row r="322" spans="1:4" x14ac:dyDescent="0.25">
      <c r="A322" s="2" t="s">
        <v>385</v>
      </c>
      <c r="B322" s="1">
        <f t="shared" si="6"/>
        <v>5085132818.0272055</v>
      </c>
      <c r="C322" s="1">
        <f>B322*'Epoch 211'!$C$4</f>
        <v>15255398.454081617</v>
      </c>
      <c r="D322" s="1">
        <f>C322 * (1 - 'Epoch 211'!$C$5)</f>
        <v>12204318.763265295</v>
      </c>
    </row>
    <row r="323" spans="1:4" x14ac:dyDescent="0.25">
      <c r="A323" s="2" t="s">
        <v>386</v>
      </c>
      <c r="B323" s="1">
        <f t="shared" si="6"/>
        <v>5069877419.5731239</v>
      </c>
      <c r="C323" s="1">
        <f>B323*'Epoch 211'!$C$4</f>
        <v>15209632.258719372</v>
      </c>
      <c r="D323" s="1">
        <f>C323 * (1 - 'Epoch 211'!$C$5)</f>
        <v>12167705.806975499</v>
      </c>
    </row>
    <row r="324" spans="1:4" x14ac:dyDescent="0.25">
      <c r="A324" s="2" t="s">
        <v>387</v>
      </c>
      <c r="B324" s="1">
        <f t="shared" si="6"/>
        <v>5054667787.3144045</v>
      </c>
      <c r="C324" s="1">
        <f>B324*'Epoch 211'!$C$4</f>
        <v>15164003.361943213</v>
      </c>
      <c r="D324" s="1">
        <f>C324 * (1 - 'Epoch 211'!$C$5)</f>
        <v>12131202.689554572</v>
      </c>
    </row>
    <row r="325" spans="1:4" x14ac:dyDescent="0.25">
      <c r="A325" s="2" t="s">
        <v>388</v>
      </c>
      <c r="B325" s="1">
        <f t="shared" si="6"/>
        <v>5039503783.9524612</v>
      </c>
      <c r="C325" s="1">
        <f>B325*'Epoch 211'!$C$4</f>
        <v>15118511.351857385</v>
      </c>
      <c r="D325" s="1">
        <f>C325 * (1 - 'Epoch 211'!$C$5)</f>
        <v>12094809.081485908</v>
      </c>
    </row>
    <row r="326" spans="1:4" x14ac:dyDescent="0.25">
      <c r="A326" s="2" t="s">
        <v>389</v>
      </c>
      <c r="B326" s="1">
        <f t="shared" si="6"/>
        <v>5024385272.6006041</v>
      </c>
      <c r="C326" s="1">
        <f>B326*'Epoch 211'!$C$4</f>
        <v>15073155.817801813</v>
      </c>
      <c r="D326" s="1">
        <f>C326 * (1 - 'Epoch 211'!$C$5)</f>
        <v>12058524.65424145</v>
      </c>
    </row>
    <row r="327" spans="1:4" x14ac:dyDescent="0.25">
      <c r="A327" s="2" t="s">
        <v>390</v>
      </c>
      <c r="B327" s="1">
        <f t="shared" si="6"/>
        <v>5009312116.7828026</v>
      </c>
      <c r="C327" s="1">
        <f>B327*'Epoch 211'!$C$4</f>
        <v>15027936.350348407</v>
      </c>
      <c r="D327" s="1">
        <f>C327 * (1 - 'Epoch 211'!$C$5)</f>
        <v>12022349.080278726</v>
      </c>
    </row>
    <row r="328" spans="1:4" x14ac:dyDescent="0.25">
      <c r="A328" s="2" t="s">
        <v>391</v>
      </c>
      <c r="B328" s="1">
        <f t="shared" si="6"/>
        <v>4994284180.4324541</v>
      </c>
      <c r="C328" s="1">
        <f>B328*'Epoch 211'!$C$4</f>
        <v>14982852.541297363</v>
      </c>
      <c r="D328" s="1">
        <f>C328 * (1 - 'Epoch 211'!$C$5)</f>
        <v>11986282.033037892</v>
      </c>
    </row>
    <row r="329" spans="1:4" x14ac:dyDescent="0.25">
      <c r="A329" s="2" t="s">
        <v>392</v>
      </c>
      <c r="B329" s="1">
        <f t="shared" si="6"/>
        <v>4979301327.8911572</v>
      </c>
      <c r="C329" s="1">
        <f>B329*'Epoch 211'!$C$4</f>
        <v>14937903.983673472</v>
      </c>
      <c r="D329" s="1">
        <f>C329 * (1 - 'Epoch 211'!$C$5)</f>
        <v>11950323.186938778</v>
      </c>
    </row>
    <row r="330" spans="1:4" x14ac:dyDescent="0.25">
      <c r="A330" s="2" t="s">
        <v>393</v>
      </c>
      <c r="B330" s="1">
        <f t="shared" si="6"/>
        <v>4964363423.9074841</v>
      </c>
      <c r="C330" s="1">
        <f>B330*'Epoch 211'!$C$4</f>
        <v>14893090.271722453</v>
      </c>
      <c r="D330" s="1">
        <f>C330 * (1 - 'Epoch 211'!$C$5)</f>
        <v>11914472.217377963</v>
      </c>
    </row>
    <row r="331" spans="1:4" x14ac:dyDescent="0.25">
      <c r="A331" s="2" t="s">
        <v>394</v>
      </c>
      <c r="B331" s="1">
        <f t="shared" si="6"/>
        <v>4949470333.6357613</v>
      </c>
      <c r="C331" s="1">
        <f>B331*'Epoch 211'!$C$4</f>
        <v>14848411.000907283</v>
      </c>
      <c r="D331" s="1">
        <f>C331 * (1 - 'Epoch 211'!$C$5)</f>
        <v>11878728.800725827</v>
      </c>
    </row>
    <row r="332" spans="1:4" x14ac:dyDescent="0.25">
      <c r="A332" s="2" t="s">
        <v>395</v>
      </c>
      <c r="B332" s="1">
        <f t="shared" si="6"/>
        <v>4934621922.6348543</v>
      </c>
      <c r="C332" s="1">
        <f>B332*'Epoch 211'!$C$4</f>
        <v>14803865.767904563</v>
      </c>
      <c r="D332" s="1">
        <f>C332 * (1 - 'Epoch 211'!$C$5)</f>
        <v>11843092.614323651</v>
      </c>
    </row>
    <row r="333" spans="1:4" x14ac:dyDescent="0.25">
      <c r="A333" s="2" t="s">
        <v>396</v>
      </c>
      <c r="B333" s="1">
        <f t="shared" si="6"/>
        <v>4919818056.86695</v>
      </c>
      <c r="C333" s="1">
        <f>B333*'Epoch 211'!$C$4</f>
        <v>14759454.17060085</v>
      </c>
      <c r="D333" s="1">
        <f>C333 * (1 - 'Epoch 211'!$C$5)</f>
        <v>11807563.336480681</v>
      </c>
    </row>
    <row r="334" spans="1:4" x14ac:dyDescent="0.25">
      <c r="A334" s="2" t="s">
        <v>397</v>
      </c>
      <c r="B334" s="1">
        <f t="shared" si="6"/>
        <v>4905058602.6963491</v>
      </c>
      <c r="C334" s="1">
        <f>B334*'Epoch 211'!$C$4</f>
        <v>14715175.808089048</v>
      </c>
      <c r="D334" s="1">
        <f>C334 * (1 - 'Epoch 211'!$C$5)</f>
        <v>11772140.64647124</v>
      </c>
    </row>
    <row r="335" spans="1:4" x14ac:dyDescent="0.25">
      <c r="A335" s="2" t="s">
        <v>398</v>
      </c>
      <c r="B335" s="1">
        <f t="shared" si="6"/>
        <v>4890343426.8882599</v>
      </c>
      <c r="C335" s="1">
        <f>B335*'Epoch 211'!$C$4</f>
        <v>14671030.280664779</v>
      </c>
      <c r="D335" s="1">
        <f>C335 * (1 - 'Epoch 211'!$C$5)</f>
        <v>11736824.224531824</v>
      </c>
    </row>
    <row r="336" spans="1:4" x14ac:dyDescent="0.25">
      <c r="A336" s="2" t="s">
        <v>399</v>
      </c>
      <c r="B336" s="1">
        <f t="shared" si="6"/>
        <v>4875672396.6075954</v>
      </c>
      <c r="C336" s="1">
        <f>B336*'Epoch 211'!$C$4</f>
        <v>14627017.189822787</v>
      </c>
      <c r="D336" s="1">
        <f>C336 * (1 - 'Epoch 211'!$C$5)</f>
        <v>11701613.751858231</v>
      </c>
    </row>
    <row r="337" spans="1:4" x14ac:dyDescent="0.25">
      <c r="A337" s="2" t="s">
        <v>400</v>
      </c>
      <c r="B337" s="1">
        <f t="shared" si="6"/>
        <v>4861045379.4177723</v>
      </c>
      <c r="C337" s="1">
        <f>B337*'Epoch 211'!$C$4</f>
        <v>14583136.138253316</v>
      </c>
      <c r="D337" s="1">
        <f>C337 * (1 - 'Epoch 211'!$C$5)</f>
        <v>11666508.910602653</v>
      </c>
    </row>
    <row r="338" spans="1:4" x14ac:dyDescent="0.25">
      <c r="A338" s="2" t="s">
        <v>401</v>
      </c>
      <c r="B338" s="1">
        <f t="shared" si="6"/>
        <v>4846462243.2795191</v>
      </c>
      <c r="C338" s="1">
        <f>B338*'Epoch 211'!$C$4</f>
        <v>14539386.729838558</v>
      </c>
      <c r="D338" s="1">
        <f>C338 * (1 - 'Epoch 211'!$C$5)</f>
        <v>11631509.383870848</v>
      </c>
    </row>
    <row r="339" spans="1:4" x14ac:dyDescent="0.25">
      <c r="A339" s="2" t="s">
        <v>402</v>
      </c>
      <c r="B339" s="1">
        <f t="shared" si="6"/>
        <v>4831922856.5496807</v>
      </c>
      <c r="C339" s="1">
        <f>B339*'Epoch 211'!$C$4</f>
        <v>14495768.569649043</v>
      </c>
      <c r="D339" s="1">
        <f>C339 * (1 - 'Epoch 211'!$C$5)</f>
        <v>11596614.855719235</v>
      </c>
    </row>
    <row r="340" spans="1:4" x14ac:dyDescent="0.25">
      <c r="A340" s="2" t="s">
        <v>403</v>
      </c>
      <c r="B340" s="1">
        <f t="shared" si="6"/>
        <v>4817427087.980032</v>
      </c>
      <c r="C340" s="1">
        <f>B340*'Epoch 211'!$C$4</f>
        <v>14452281.263940096</v>
      </c>
      <c r="D340" s="1">
        <f>C340 * (1 - 'Epoch 211'!$C$5)</f>
        <v>11561825.011152077</v>
      </c>
    </row>
    <row r="341" spans="1:4" x14ac:dyDescent="0.25">
      <c r="A341" s="2" t="s">
        <v>404</v>
      </c>
      <c r="B341" s="1">
        <f t="shared" si="6"/>
        <v>4802974806.7160921</v>
      </c>
      <c r="C341" s="1">
        <f>B341*'Epoch 211'!$C$4</f>
        <v>14408924.420148276</v>
      </c>
      <c r="D341" s="1">
        <f>C341 * (1 - 'Epoch 211'!$C$5)</f>
        <v>11527139.536118621</v>
      </c>
    </row>
    <row r="342" spans="1:4" x14ac:dyDescent="0.25">
      <c r="A342" s="2" t="s">
        <v>405</v>
      </c>
      <c r="B342" s="1">
        <f t="shared" si="6"/>
        <v>4788565882.2959442</v>
      </c>
      <c r="C342" s="1">
        <f>B342*'Epoch 211'!$C$4</f>
        <v>14365697.646887833</v>
      </c>
      <c r="D342" s="1">
        <f>C342 * (1 - 'Epoch 211'!$C$5)</f>
        <v>11492558.117510267</v>
      </c>
    </row>
    <row r="343" spans="1:4" x14ac:dyDescent="0.25">
      <c r="A343" s="2" t="s">
        <v>406</v>
      </c>
      <c r="B343" s="1">
        <f t="shared" si="6"/>
        <v>4774200184.6490564</v>
      </c>
      <c r="C343" s="1">
        <f>B343*'Epoch 211'!$C$4</f>
        <v>14322600.553947169</v>
      </c>
      <c r="D343" s="1">
        <f>C343 * (1 - 'Epoch 211'!$C$5)</f>
        <v>11458080.443157736</v>
      </c>
    </row>
    <row r="344" spans="1:4" x14ac:dyDescent="0.25">
      <c r="A344" s="2" t="s">
        <v>407</v>
      </c>
      <c r="B344" s="1">
        <f t="shared" si="6"/>
        <v>4759877584.095109</v>
      </c>
      <c r="C344" s="1">
        <f>B344*'Epoch 211'!$C$4</f>
        <v>14279632.752285328</v>
      </c>
      <c r="D344" s="1">
        <f>C344 * (1 - 'Epoch 211'!$C$5)</f>
        <v>11423706.201828264</v>
      </c>
    </row>
    <row r="345" spans="1:4" x14ac:dyDescent="0.25">
      <c r="A345" s="2" t="s">
        <v>408</v>
      </c>
      <c r="B345" s="1">
        <f t="shared" si="6"/>
        <v>4745597951.342824</v>
      </c>
      <c r="C345" s="1">
        <f>B345*'Epoch 211'!$C$4</f>
        <v>14236793.854028473</v>
      </c>
      <c r="D345" s="1">
        <f>C345 * (1 - 'Epoch 211'!$C$5)</f>
        <v>11389435.083222779</v>
      </c>
    </row>
    <row r="346" spans="1:4" x14ac:dyDescent="0.25">
      <c r="A346" s="2" t="s">
        <v>409</v>
      </c>
      <c r="B346" s="1">
        <f t="shared" si="6"/>
        <v>4731361157.4887953</v>
      </c>
      <c r="C346" s="1">
        <f>B346*'Epoch 211'!$C$4</f>
        <v>14194083.472466387</v>
      </c>
      <c r="D346" s="1">
        <f>C346 * (1 - 'Epoch 211'!$C$5)</f>
        <v>11355266.77797311</v>
      </c>
    </row>
    <row r="347" spans="1:4" x14ac:dyDescent="0.25">
      <c r="A347" s="2" t="s">
        <v>410</v>
      </c>
      <c r="B347" s="1">
        <f t="shared" si="6"/>
        <v>4717167074.0163288</v>
      </c>
      <c r="C347" s="1">
        <f>B347*'Epoch 211'!$C$4</f>
        <v>14151501.222048987</v>
      </c>
      <c r="D347" s="1">
        <f>C347 * (1 - 'Epoch 211'!$C$5)</f>
        <v>11321200.977639191</v>
      </c>
    </row>
    <row r="348" spans="1:4" x14ac:dyDescent="0.25">
      <c r="A348" s="2" t="s">
        <v>411</v>
      </c>
      <c r="B348" s="1">
        <f t="shared" si="6"/>
        <v>4703015572.7942801</v>
      </c>
      <c r="C348" s="1">
        <f>B348*'Epoch 211'!$C$4</f>
        <v>14109046.718382841</v>
      </c>
      <c r="D348" s="1">
        <f>C348 * (1 - 'Epoch 211'!$C$5)</f>
        <v>11287237.374706274</v>
      </c>
    </row>
    <row r="349" spans="1:4" x14ac:dyDescent="0.25">
      <c r="A349" s="2" t="s">
        <v>412</v>
      </c>
      <c r="B349" s="1">
        <f t="shared" si="6"/>
        <v>4688906526.0758972</v>
      </c>
      <c r="C349" s="1">
        <f>B349*'Epoch 211'!$C$4</f>
        <v>14066719.578227691</v>
      </c>
      <c r="D349" s="1">
        <f>C349 * (1 - 'Epoch 211'!$C$5)</f>
        <v>11253375.662582153</v>
      </c>
    </row>
    <row r="350" spans="1:4" x14ac:dyDescent="0.25">
      <c r="A350" s="2" t="s">
        <v>413</v>
      </c>
      <c r="B350" s="1">
        <f t="shared" si="6"/>
        <v>4674839806.4976692</v>
      </c>
      <c r="C350" s="1">
        <f>B350*'Epoch 211'!$C$4</f>
        <v>14024519.419493008</v>
      </c>
      <c r="D350" s="1">
        <f>C350 * (1 - 'Epoch 211'!$C$5)</f>
        <v>11219615.535594407</v>
      </c>
    </row>
    <row r="351" spans="1:4" x14ac:dyDescent="0.25">
      <c r="A351" s="2" t="s">
        <v>414</v>
      </c>
      <c r="B351" s="1">
        <f t="shared" si="6"/>
        <v>4660815287.0781765</v>
      </c>
      <c r="C351" s="1">
        <f>B351*'Epoch 211'!$C$4</f>
        <v>13982445.861234529</v>
      </c>
      <c r="D351" s="1">
        <f>C351 * (1 - 'Epoch 211'!$C$5)</f>
        <v>11185956.688987624</v>
      </c>
    </row>
    <row r="352" spans="1:4" x14ac:dyDescent="0.25">
      <c r="A352" s="2" t="s">
        <v>415</v>
      </c>
      <c r="B352" s="1">
        <f t="shared" si="6"/>
        <v>4646832841.2169418</v>
      </c>
      <c r="C352" s="1">
        <f>B352*'Epoch 211'!$C$4</f>
        <v>13940498.523650825</v>
      </c>
      <c r="D352" s="1">
        <f>C352 * (1 - 'Epoch 211'!$C$5)</f>
        <v>11152398.818920661</v>
      </c>
    </row>
    <row r="353" spans="1:4" x14ac:dyDescent="0.25">
      <c r="A353" s="2" t="s">
        <v>416</v>
      </c>
      <c r="B353" s="1">
        <f t="shared" si="6"/>
        <v>4632892342.6932907</v>
      </c>
      <c r="C353" s="1">
        <f>B353*'Epoch 211'!$C$4</f>
        <v>13898677.028079873</v>
      </c>
      <c r="D353" s="1">
        <f>C353 * (1 - 'Epoch 211'!$C$5)</f>
        <v>11118941.622463899</v>
      </c>
    </row>
    <row r="354" spans="1:4" x14ac:dyDescent="0.25">
      <c r="A354" s="2" t="s">
        <v>417</v>
      </c>
      <c r="B354" s="1">
        <f t="shared" si="6"/>
        <v>4618993665.6652107</v>
      </c>
      <c r="C354" s="1">
        <f>B354*'Epoch 211'!$C$4</f>
        <v>13856980.996995632</v>
      </c>
      <c r="D354" s="1">
        <f>C354 * (1 - 'Epoch 211'!$C$5)</f>
        <v>11085584.797596507</v>
      </c>
    </row>
    <row r="355" spans="1:4" x14ac:dyDescent="0.25">
      <c r="A355" s="2" t="s">
        <v>418</v>
      </c>
      <c r="B355" s="1">
        <f t="shared" si="6"/>
        <v>4605136684.6682148</v>
      </c>
      <c r="C355" s="1">
        <f>B355*'Epoch 211'!$C$4</f>
        <v>13815410.054004645</v>
      </c>
      <c r="D355" s="1">
        <f>C355 * (1 - 'Epoch 211'!$C$5)</f>
        <v>11052328.043203717</v>
      </c>
    </row>
    <row r="356" spans="1:4" x14ac:dyDescent="0.25">
      <c r="A356" s="2" t="s">
        <v>419</v>
      </c>
      <c r="B356" s="1">
        <f t="shared" si="6"/>
        <v>4591321274.6142101</v>
      </c>
      <c r="C356" s="1">
        <f>B356*'Epoch 211'!$C$4</f>
        <v>13773963.82384263</v>
      </c>
      <c r="D356" s="1">
        <f>C356 * (1 - 'Epoch 211'!$C$5)</f>
        <v>11019171.059074104</v>
      </c>
    </row>
    <row r="357" spans="1:4" x14ac:dyDescent="0.25">
      <c r="A357" s="2" t="s">
        <v>420</v>
      </c>
      <c r="B357" s="1">
        <f t="shared" si="6"/>
        <v>4577547310.7903671</v>
      </c>
      <c r="C357" s="1">
        <f>B357*'Epoch 211'!$C$4</f>
        <v>13732641.932371102</v>
      </c>
      <c r="D357" s="1">
        <f>C357 * (1 - 'Epoch 211'!$C$5)</f>
        <v>10986113.545896882</v>
      </c>
    </row>
    <row r="358" spans="1:4" x14ac:dyDescent="0.25">
      <c r="A358" s="2" t="s">
        <v>421</v>
      </c>
      <c r="B358" s="1">
        <f t="shared" si="6"/>
        <v>4563814668.857996</v>
      </c>
      <c r="C358" s="1">
        <f>B358*'Epoch 211'!$C$4</f>
        <v>13691444.006573988</v>
      </c>
      <c r="D358" s="1">
        <f>C358 * (1 - 'Epoch 211'!$C$5)</f>
        <v>10953155.205259191</v>
      </c>
    </row>
    <row r="359" spans="1:4" x14ac:dyDescent="0.25">
      <c r="A359" s="2" t="s">
        <v>422</v>
      </c>
      <c r="B359" s="1">
        <f t="shared" si="6"/>
        <v>4550123224.8514223</v>
      </c>
      <c r="C359" s="1">
        <f>B359*'Epoch 211'!$C$4</f>
        <v>13650369.674554268</v>
      </c>
      <c r="D359" s="1">
        <f>C359 * (1 - 'Epoch 211'!$C$5)</f>
        <v>10920295.739643415</v>
      </c>
    </row>
    <row r="360" spans="1:4" x14ac:dyDescent="0.25">
      <c r="A360" s="2" t="s">
        <v>423</v>
      </c>
      <c r="B360" s="1">
        <f t="shared" si="6"/>
        <v>4536472855.1768684</v>
      </c>
      <c r="C360" s="1">
        <f>B360*'Epoch 211'!$C$4</f>
        <v>13609418.565530606</v>
      </c>
      <c r="D360" s="1">
        <f>C360 * (1 - 'Epoch 211'!$C$5)</f>
        <v>10887534.852424486</v>
      </c>
    </row>
    <row r="361" spans="1:4" x14ac:dyDescent="0.25">
      <c r="A361" s="2" t="s">
        <v>424</v>
      </c>
      <c r="B361" s="1">
        <f t="shared" si="6"/>
        <v>4522863436.6113377</v>
      </c>
      <c r="C361" s="1">
        <f>B361*'Epoch 211'!$C$4</f>
        <v>13568590.309834013</v>
      </c>
      <c r="D361" s="1">
        <f>C361 * (1 - 'Epoch 211'!$C$5)</f>
        <v>10854872.247867212</v>
      </c>
    </row>
    <row r="362" spans="1:4" x14ac:dyDescent="0.25">
      <c r="A362" s="2" t="s">
        <v>425</v>
      </c>
      <c r="B362" s="1">
        <f t="shared" si="6"/>
        <v>4509294846.3015032</v>
      </c>
      <c r="C362" s="1">
        <f>B362*'Epoch 211'!$C$4</f>
        <v>13527884.53890451</v>
      </c>
      <c r="D362" s="1">
        <f>C362 * (1 - 'Epoch 211'!$C$5)</f>
        <v>10822307.63112361</v>
      </c>
    </row>
    <row r="363" spans="1:4" x14ac:dyDescent="0.25">
      <c r="A363" s="2" t="s">
        <v>426</v>
      </c>
      <c r="B363" s="1">
        <f t="shared" si="6"/>
        <v>4495766961.762599</v>
      </c>
      <c r="C363" s="1">
        <f>B363*'Epoch 211'!$C$4</f>
        <v>13487300.885287797</v>
      </c>
      <c r="D363" s="1">
        <f>C363 * (1 - 'Epoch 211'!$C$5)</f>
        <v>10789840.708230238</v>
      </c>
    </row>
    <row r="364" spans="1:4" x14ac:dyDescent="0.25">
      <c r="A364" s="2" t="s">
        <v>427</v>
      </c>
      <c r="B364" s="1">
        <f t="shared" si="6"/>
        <v>4482279660.8773108</v>
      </c>
      <c r="C364" s="1">
        <f>B364*'Epoch 211'!$C$4</f>
        <v>13446838.982631933</v>
      </c>
      <c r="D364" s="1">
        <f>C364 * (1 - 'Epoch 211'!$C$5)</f>
        <v>10757471.186105547</v>
      </c>
    </row>
    <row r="365" spans="1:4" x14ac:dyDescent="0.25">
      <c r="A365" s="2" t="s">
        <v>428</v>
      </c>
      <c r="B365" s="1">
        <f t="shared" si="6"/>
        <v>4468832821.8946791</v>
      </c>
      <c r="C365" s="1">
        <f>B365*'Epoch 211'!$C$4</f>
        <v>13406498.465684038</v>
      </c>
      <c r="D365" s="1">
        <f>C365 * (1 - 'Epoch 211'!$C$5)</f>
        <v>10725198.77254723</v>
      </c>
    </row>
    <row r="366" spans="1:4" x14ac:dyDescent="0.25">
      <c r="A366" s="2" t="s">
        <v>429</v>
      </c>
      <c r="B366" s="1">
        <f t="shared" si="6"/>
        <v>4455426323.4289951</v>
      </c>
      <c r="C366" s="1">
        <f>B366*'Epoch 211'!$C$4</f>
        <v>13366278.970286986</v>
      </c>
      <c r="D366" s="1">
        <f>C366 * (1 - 'Epoch 211'!$C$5)</f>
        <v>10693023.176229589</v>
      </c>
    </row>
    <row r="367" spans="1:4" x14ac:dyDescent="0.25">
      <c r="A367" s="2" t="s">
        <v>430</v>
      </c>
      <c r="B367" s="1">
        <f t="shared" si="6"/>
        <v>4442060044.4587078</v>
      </c>
      <c r="C367" s="1">
        <f>B367*'Epoch 211'!$C$4</f>
        <v>13326180.133376123</v>
      </c>
      <c r="D367" s="1">
        <f>C367 * (1 - 'Epoch 211'!$C$5)</f>
        <v>10660944.106700899</v>
      </c>
    </row>
    <row r="368" spans="1:4" x14ac:dyDescent="0.25">
      <c r="A368" s="2" t="s">
        <v>431</v>
      </c>
      <c r="B368" s="1">
        <f t="shared" si="6"/>
        <v>4428733864.3253317</v>
      </c>
      <c r="C368" s="1">
        <f>B368*'Epoch 211'!$C$4</f>
        <v>13286201.592975995</v>
      </c>
      <c r="D368" s="1">
        <f>C368 * (1 - 'Epoch 211'!$C$5)</f>
        <v>10628961.274380796</v>
      </c>
    </row>
    <row r="369" spans="1:4" x14ac:dyDescent="0.25">
      <c r="A369" s="2" t="s">
        <v>432</v>
      </c>
      <c r="B369" s="1">
        <f t="shared" si="6"/>
        <v>4415447662.7323561</v>
      </c>
      <c r="C369" s="1">
        <f>B369*'Epoch 211'!$C$4</f>
        <v>13246342.988197068</v>
      </c>
      <c r="D369" s="1">
        <f>C369 * (1 - 'Epoch 211'!$C$5)</f>
        <v>10597074.390557654</v>
      </c>
    </row>
    <row r="370" spans="1:4" x14ac:dyDescent="0.25">
      <c r="A370" s="2" t="s">
        <v>433</v>
      </c>
      <c r="B370" s="1">
        <f t="shared" si="6"/>
        <v>4402201319.7441587</v>
      </c>
      <c r="C370" s="1">
        <f>B370*'Epoch 211'!$C$4</f>
        <v>13206603.959232476</v>
      </c>
      <c r="D370" s="1">
        <f>C370 * (1 - 'Epoch 211'!$C$5)</f>
        <v>10565283.16738598</v>
      </c>
    </row>
    <row r="371" spans="1:4" x14ac:dyDescent="0.25">
      <c r="A371" s="2" t="s">
        <v>434</v>
      </c>
      <c r="B371" s="1">
        <f t="shared" si="6"/>
        <v>4388994715.7849264</v>
      </c>
      <c r="C371" s="1">
        <f>B371*'Epoch 211'!$C$4</f>
        <v>13166984.14735478</v>
      </c>
      <c r="D371" s="1">
        <f>C371 * (1 - 'Epoch 211'!$C$5)</f>
        <v>10533587.317883825</v>
      </c>
    </row>
    <row r="372" spans="1:4" x14ac:dyDescent="0.25">
      <c r="A372" s="2" t="s">
        <v>435</v>
      </c>
      <c r="B372" s="1">
        <f t="shared" si="6"/>
        <v>4375827731.6375713</v>
      </c>
      <c r="C372" s="1">
        <f>B372*'Epoch 211'!$C$4</f>
        <v>13127483.194912715</v>
      </c>
      <c r="D372" s="1">
        <f>C372 * (1 - 'Epoch 211'!$C$5)</f>
        <v>10501986.555930173</v>
      </c>
    </row>
    <row r="373" spans="1:4" x14ac:dyDescent="0.25">
      <c r="A373" s="2" t="s">
        <v>436</v>
      </c>
      <c r="B373" s="1">
        <f t="shared" si="6"/>
        <v>4362700248.4426584</v>
      </c>
      <c r="C373" s="1">
        <f>B373*'Epoch 211'!$C$4</f>
        <v>13088100.745327976</v>
      </c>
      <c r="D373" s="1">
        <f>C373 * (1 - 'Epoch 211'!$C$5)</f>
        <v>10470480.59626238</v>
      </c>
    </row>
    <row r="374" spans="1:4" x14ac:dyDescent="0.25">
      <c r="A374" s="2" t="s">
        <v>437</v>
      </c>
      <c r="B374" s="1">
        <f t="shared" ref="B374:B437" si="7">B373 - C373</f>
        <v>4349612147.6973305</v>
      </c>
      <c r="C374" s="1">
        <f>B374*'Epoch 211'!$C$4</f>
        <v>13048836.443091992</v>
      </c>
      <c r="D374" s="1">
        <f>C374 * (1 - 'Epoch 211'!$C$5)</f>
        <v>10439069.154473595</v>
      </c>
    </row>
    <row r="375" spans="1:4" x14ac:dyDescent="0.25">
      <c r="A375" s="2" t="s">
        <v>438</v>
      </c>
      <c r="B375" s="1">
        <f t="shared" si="7"/>
        <v>4336563311.2542381</v>
      </c>
      <c r="C375" s="1">
        <f>B375*'Epoch 211'!$C$4</f>
        <v>13009689.933762714</v>
      </c>
      <c r="D375" s="1">
        <f>C375 * (1 - 'Epoch 211'!$C$5)</f>
        <v>10407751.947010173</v>
      </c>
    </row>
    <row r="376" spans="1:4" x14ac:dyDescent="0.25">
      <c r="A376" s="2" t="s">
        <v>439</v>
      </c>
      <c r="B376" s="1">
        <f t="shared" si="7"/>
        <v>4323553621.3204756</v>
      </c>
      <c r="C376" s="1">
        <f>B376*'Epoch 211'!$C$4</f>
        <v>12970660.863961427</v>
      </c>
      <c r="D376" s="1">
        <f>C376 * (1 - 'Epoch 211'!$C$5)</f>
        <v>10376528.691169143</v>
      </c>
    </row>
    <row r="377" spans="1:4" x14ac:dyDescent="0.25">
      <c r="A377" s="2" t="s">
        <v>440</v>
      </c>
      <c r="B377" s="1">
        <f t="shared" si="7"/>
        <v>4310582960.4565144</v>
      </c>
      <c r="C377" s="1">
        <f>B377*'Epoch 211'!$C$4</f>
        <v>12931748.881369544</v>
      </c>
      <c r="D377" s="1">
        <f>C377 * (1 - 'Epoch 211'!$C$5)</f>
        <v>10345399.105095636</v>
      </c>
    </row>
    <row r="378" spans="1:4" x14ac:dyDescent="0.25">
      <c r="A378" s="2" t="s">
        <v>441</v>
      </c>
      <c r="B378" s="1">
        <f t="shared" si="7"/>
        <v>4297651211.5751448</v>
      </c>
      <c r="C378" s="1">
        <f>B378*'Epoch 211'!$C$4</f>
        <v>12892953.634725435</v>
      </c>
      <c r="D378" s="1">
        <f>C378 * (1 - 'Epoch 211'!$C$5)</f>
        <v>10314362.907780349</v>
      </c>
    </row>
    <row r="379" spans="1:4" x14ac:dyDescent="0.25">
      <c r="A379" s="2" t="s">
        <v>442</v>
      </c>
      <c r="B379" s="1">
        <f t="shared" si="7"/>
        <v>4284758257.9404192</v>
      </c>
      <c r="C379" s="1">
        <f>B379*'Epoch 211'!$C$4</f>
        <v>12854274.773821257</v>
      </c>
      <c r="D379" s="1">
        <f>C379 * (1 - 'Epoch 211'!$C$5)</f>
        <v>10283419.819057006</v>
      </c>
    </row>
    <row r="380" spans="1:4" x14ac:dyDescent="0.25">
      <c r="A380" s="2" t="s">
        <v>443</v>
      </c>
      <c r="B380" s="1">
        <f t="shared" si="7"/>
        <v>4271903983.1665978</v>
      </c>
      <c r="C380" s="1">
        <f>B380*'Epoch 211'!$C$4</f>
        <v>12815711.949499793</v>
      </c>
      <c r="D380" s="1">
        <f>C380 * (1 - 'Epoch 211'!$C$5)</f>
        <v>10252569.559599835</v>
      </c>
    </row>
    <row r="381" spans="1:4" x14ac:dyDescent="0.25">
      <c r="A381" s="2" t="s">
        <v>444</v>
      </c>
      <c r="B381" s="1">
        <f t="shared" si="7"/>
        <v>4259088271.2170982</v>
      </c>
      <c r="C381" s="1">
        <f>B381*'Epoch 211'!$C$4</f>
        <v>12777264.813651295</v>
      </c>
      <c r="D381" s="1">
        <f>C381 * (1 - 'Epoch 211'!$C$5)</f>
        <v>10221811.850921037</v>
      </c>
    </row>
    <row r="382" spans="1:4" x14ac:dyDescent="0.25">
      <c r="A382" s="2" t="s">
        <v>445</v>
      </c>
      <c r="B382" s="1">
        <f t="shared" si="7"/>
        <v>4246311006.4034472</v>
      </c>
      <c r="C382" s="1">
        <f>B382*'Epoch 211'!$C$4</f>
        <v>12738933.019210342</v>
      </c>
      <c r="D382" s="1">
        <f>C382 * (1 - 'Epoch 211'!$C$5)</f>
        <v>10191146.415368274</v>
      </c>
    </row>
    <row r="383" spans="1:4" x14ac:dyDescent="0.25">
      <c r="A383" s="2" t="s">
        <v>446</v>
      </c>
      <c r="B383" s="1">
        <f t="shared" si="7"/>
        <v>4233572073.3842368</v>
      </c>
      <c r="C383" s="1">
        <f>B383*'Epoch 211'!$C$4</f>
        <v>12700716.220152711</v>
      </c>
      <c r="D383" s="1">
        <f>C383 * (1 - 'Epoch 211'!$C$5)</f>
        <v>10160572.976122171</v>
      </c>
    </row>
    <row r="384" spans="1:4" x14ac:dyDescent="0.25">
      <c r="A384" s="2" t="s">
        <v>447</v>
      </c>
      <c r="B384" s="1">
        <f t="shared" si="7"/>
        <v>4220871357.164084</v>
      </c>
      <c r="C384" s="1">
        <f>B384*'Epoch 211'!$C$4</f>
        <v>12662614.071492253</v>
      </c>
      <c r="D384" s="1">
        <f>C384 * (1 - 'Epoch 211'!$C$5)</f>
        <v>10130091.257193804</v>
      </c>
    </row>
    <row r="385" spans="1:4" x14ac:dyDescent="0.25">
      <c r="A385" s="2" t="s">
        <v>448</v>
      </c>
      <c r="B385" s="1">
        <f t="shared" si="7"/>
        <v>4208208743.0925918</v>
      </c>
      <c r="C385" s="1">
        <f>B385*'Epoch 211'!$C$4</f>
        <v>12624626.229277775</v>
      </c>
      <c r="D385" s="1">
        <f>C385 * (1 - 'Epoch 211'!$C$5)</f>
        <v>10099700.98342222</v>
      </c>
    </row>
    <row r="386" spans="1:4" x14ac:dyDescent="0.25">
      <c r="A386" s="2" t="s">
        <v>449</v>
      </c>
      <c r="B386" s="1">
        <f t="shared" si="7"/>
        <v>4195584116.8633142</v>
      </c>
      <c r="C386" s="1">
        <f>B386*'Epoch 211'!$C$4</f>
        <v>12586752.350589942</v>
      </c>
      <c r="D386" s="1">
        <f>C386 * (1 - 'Epoch 211'!$C$5)</f>
        <v>10069401.880471954</v>
      </c>
    </row>
    <row r="387" spans="1:4" x14ac:dyDescent="0.25">
      <c r="A387" s="2" t="s">
        <v>450</v>
      </c>
      <c r="B387" s="1">
        <f t="shared" si="7"/>
        <v>4182997364.5127244</v>
      </c>
      <c r="C387" s="1">
        <f>B387*'Epoch 211'!$C$4</f>
        <v>12548992.093538173</v>
      </c>
      <c r="D387" s="1">
        <f>C387 * (1 - 'Epoch 211'!$C$5)</f>
        <v>10039193.674830539</v>
      </c>
    </row>
    <row r="388" spans="1:4" x14ac:dyDescent="0.25">
      <c r="A388" s="2" t="s">
        <v>451</v>
      </c>
      <c r="B388" s="1">
        <f t="shared" si="7"/>
        <v>4170448372.4191861</v>
      </c>
      <c r="C388" s="1">
        <f>B388*'Epoch 211'!$C$4</f>
        <v>12511345.117257558</v>
      </c>
      <c r="D388" s="1">
        <f>C388 * (1 - 'Epoch 211'!$C$5)</f>
        <v>10009076.093806047</v>
      </c>
    </row>
    <row r="389" spans="1:4" x14ac:dyDescent="0.25">
      <c r="A389" s="2" t="s">
        <v>452</v>
      </c>
      <c r="B389" s="1">
        <f t="shared" si="7"/>
        <v>4157937027.3019285</v>
      </c>
      <c r="C389" s="1">
        <f>B389*'Epoch 211'!$C$4</f>
        <v>12473811.081905786</v>
      </c>
      <c r="D389" s="1">
        <f>C389 * (1 - 'Epoch 211'!$C$5)</f>
        <v>9979048.8655246291</v>
      </c>
    </row>
    <row r="390" spans="1:4" x14ac:dyDescent="0.25">
      <c r="A390" s="2" t="s">
        <v>453</v>
      </c>
      <c r="B390" s="1">
        <f t="shared" si="7"/>
        <v>4145463216.2200227</v>
      </c>
      <c r="C390" s="1">
        <f>B390*'Epoch 211'!$C$4</f>
        <v>12436389.648660067</v>
      </c>
      <c r="D390" s="1">
        <f>C390 * (1 - 'Epoch 211'!$C$5)</f>
        <v>9949111.718928054</v>
      </c>
    </row>
    <row r="391" spans="1:4" x14ac:dyDescent="0.25">
      <c r="A391" s="2" t="s">
        <v>454</v>
      </c>
      <c r="B391" s="1">
        <f t="shared" si="7"/>
        <v>4133026826.5713625</v>
      </c>
      <c r="C391" s="1">
        <f>B391*'Epoch 211'!$C$4</f>
        <v>12399080.479714088</v>
      </c>
      <c r="D391" s="1">
        <f>C391 * (1 - 'Epoch 211'!$C$5)</f>
        <v>9919264.3837712705</v>
      </c>
    </row>
    <row r="392" spans="1:4" x14ac:dyDescent="0.25">
      <c r="A392" s="2" t="s">
        <v>455</v>
      </c>
      <c r="B392" s="1">
        <f t="shared" si="7"/>
        <v>4120627746.0916486</v>
      </c>
      <c r="C392" s="1">
        <f>B392*'Epoch 211'!$C$4</f>
        <v>12361883.238274947</v>
      </c>
      <c r="D392" s="1">
        <f>C392 * (1 - 'Epoch 211'!$C$5)</f>
        <v>9889506.5906199571</v>
      </c>
    </row>
    <row r="393" spans="1:4" x14ac:dyDescent="0.25">
      <c r="A393" s="2" t="s">
        <v>456</v>
      </c>
      <c r="B393" s="1">
        <f t="shared" si="7"/>
        <v>4108265862.8533735</v>
      </c>
      <c r="C393" s="1">
        <f>B393*'Epoch 211'!$C$4</f>
        <v>12324797.588560121</v>
      </c>
      <c r="D393" s="1">
        <f>C393 * (1 - 'Epoch 211'!$C$5)</f>
        <v>9859838.070848098</v>
      </c>
    </row>
    <row r="394" spans="1:4" x14ac:dyDescent="0.25">
      <c r="A394" s="2" t="s">
        <v>457</v>
      </c>
      <c r="B394" s="1">
        <f t="shared" si="7"/>
        <v>4095941065.2648134</v>
      </c>
      <c r="C394" s="1">
        <f>B394*'Epoch 211'!$C$4</f>
        <v>12287823.195794441</v>
      </c>
      <c r="D394" s="1">
        <f>C394 * (1 - 'Epoch 211'!$C$5)</f>
        <v>9830258.556635553</v>
      </c>
    </row>
    <row r="395" spans="1:4" x14ac:dyDescent="0.25">
      <c r="A395" s="2" t="s">
        <v>458</v>
      </c>
      <c r="B395" s="1">
        <f t="shared" si="7"/>
        <v>4083653242.0690188</v>
      </c>
      <c r="C395" s="1">
        <f>B395*'Epoch 211'!$C$4</f>
        <v>12250959.726207057</v>
      </c>
      <c r="D395" s="1">
        <f>C395 * (1 - 'Epoch 211'!$C$5)</f>
        <v>9800767.7809656467</v>
      </c>
    </row>
    <row r="396" spans="1:4" x14ac:dyDescent="0.25">
      <c r="A396" s="2" t="s">
        <v>459</v>
      </c>
      <c r="B396" s="1">
        <f t="shared" si="7"/>
        <v>4071402282.3428116</v>
      </c>
      <c r="C396" s="1">
        <f>B396*'Epoch 211'!$C$4</f>
        <v>12214206.847028434</v>
      </c>
      <c r="D396" s="1">
        <f>C396 * (1 - 'Epoch 211'!$C$5)</f>
        <v>9771365.4776227474</v>
      </c>
    </row>
    <row r="397" spans="1:4" x14ac:dyDescent="0.25">
      <c r="A397" s="2" t="s">
        <v>460</v>
      </c>
      <c r="B397" s="1">
        <f t="shared" si="7"/>
        <v>4059188075.4957833</v>
      </c>
      <c r="C397" s="1">
        <f>B397*'Epoch 211'!$C$4</f>
        <v>12177564.22648735</v>
      </c>
      <c r="D397" s="1">
        <f>C397 * (1 - 'Epoch 211'!$C$5)</f>
        <v>9742051.3811898809</v>
      </c>
    </row>
    <row r="398" spans="1:4" x14ac:dyDescent="0.25">
      <c r="A398" s="2" t="s">
        <v>461</v>
      </c>
      <c r="B398" s="1">
        <f t="shared" si="7"/>
        <v>4047010511.2692962</v>
      </c>
      <c r="C398" s="1">
        <f>B398*'Epoch 211'!$C$4</f>
        <v>12141031.533807889</v>
      </c>
      <c r="D398" s="1">
        <f>C398 * (1 - 'Epoch 211'!$C$5)</f>
        <v>9712825.2270463109</v>
      </c>
    </row>
    <row r="399" spans="1:4" x14ac:dyDescent="0.25">
      <c r="A399" s="2" t="s">
        <v>462</v>
      </c>
      <c r="B399" s="1">
        <f t="shared" si="7"/>
        <v>4034869479.7354884</v>
      </c>
      <c r="C399" s="1">
        <f>B399*'Epoch 211'!$C$4</f>
        <v>12104608.439206466</v>
      </c>
      <c r="D399" s="1">
        <f>C399 * (1 - 'Epoch 211'!$C$5)</f>
        <v>9683686.7513651736</v>
      </c>
    </row>
    <row r="400" spans="1:4" x14ac:dyDescent="0.25">
      <c r="A400" s="2" t="s">
        <v>463</v>
      </c>
      <c r="B400" s="1">
        <f t="shared" si="7"/>
        <v>4022764871.2962818</v>
      </c>
      <c r="C400" s="1">
        <f>B400*'Epoch 211'!$C$4</f>
        <v>12068294.613888845</v>
      </c>
      <c r="D400" s="1">
        <f>C400 * (1 - 'Epoch 211'!$C$5)</f>
        <v>9654635.6911110766</v>
      </c>
    </row>
    <row r="401" spans="1:4" x14ac:dyDescent="0.25">
      <c r="A401" s="2" t="s">
        <v>464</v>
      </c>
      <c r="B401" s="1">
        <f t="shared" si="7"/>
        <v>4010696576.6823931</v>
      </c>
      <c r="C401" s="1">
        <f>B401*'Epoch 211'!$C$4</f>
        <v>12032089.730047179</v>
      </c>
      <c r="D401" s="1">
        <f>C401 * (1 - 'Epoch 211'!$C$5)</f>
        <v>9625671.7840377446</v>
      </c>
    </row>
    <row r="402" spans="1:4" x14ac:dyDescent="0.25">
      <c r="A402" s="2" t="s">
        <v>465</v>
      </c>
      <c r="B402" s="1">
        <f t="shared" si="7"/>
        <v>3998664486.9523458</v>
      </c>
      <c r="C402" s="1">
        <f>B402*'Epoch 211'!$C$4</f>
        <v>11995993.460857037</v>
      </c>
      <c r="D402" s="1">
        <f>C402 * (1 - 'Epoch 211'!$C$5)</f>
        <v>9596794.7686856296</v>
      </c>
    </row>
    <row r="403" spans="1:4" x14ac:dyDescent="0.25">
      <c r="A403" s="2" t="s">
        <v>466</v>
      </c>
      <c r="B403" s="1">
        <f t="shared" si="7"/>
        <v>3986668493.4914889</v>
      </c>
      <c r="C403" s="1">
        <f>B403*'Epoch 211'!$C$4</f>
        <v>11960005.480474466</v>
      </c>
      <c r="D403" s="1">
        <f>C403 * (1 - 'Epoch 211'!$C$5)</f>
        <v>9568004.3843795732</v>
      </c>
    </row>
    <row r="404" spans="1:4" x14ac:dyDescent="0.25">
      <c r="A404" s="2" t="s">
        <v>467</v>
      </c>
      <c r="B404" s="1">
        <f t="shared" si="7"/>
        <v>3974708488.0110145</v>
      </c>
      <c r="C404" s="1">
        <f>B404*'Epoch 211'!$C$4</f>
        <v>11924125.464033043</v>
      </c>
      <c r="D404" s="1">
        <f>C404 * (1 - 'Epoch 211'!$C$5)</f>
        <v>9539300.3712264355</v>
      </c>
    </row>
    <row r="405" spans="1:4" x14ac:dyDescent="0.25">
      <c r="A405" s="2" t="s">
        <v>468</v>
      </c>
      <c r="B405" s="1">
        <f t="shared" si="7"/>
        <v>3962784362.5469813</v>
      </c>
      <c r="C405" s="1">
        <f>B405*'Epoch 211'!$C$4</f>
        <v>11888353.087640945</v>
      </c>
      <c r="D405" s="1">
        <f>C405 * (1 - 'Epoch 211'!$C$5)</f>
        <v>9510682.4701127559</v>
      </c>
    </row>
    <row r="406" spans="1:4" x14ac:dyDescent="0.25">
      <c r="A406" s="2" t="s">
        <v>469</v>
      </c>
      <c r="B406" s="1">
        <f t="shared" si="7"/>
        <v>3950896009.4593406</v>
      </c>
      <c r="C406" s="1">
        <f>B406*'Epoch 211'!$C$4</f>
        <v>11852688.028378023</v>
      </c>
      <c r="D406" s="1">
        <f>C406 * (1 - 'Epoch 211'!$C$5)</f>
        <v>9482150.4227024186</v>
      </c>
    </row>
    <row r="407" spans="1:4" x14ac:dyDescent="0.25">
      <c r="A407" s="2" t="s">
        <v>470</v>
      </c>
      <c r="B407" s="1">
        <f t="shared" si="7"/>
        <v>3939043321.4309626</v>
      </c>
      <c r="C407" s="1">
        <f>B407*'Epoch 211'!$C$4</f>
        <v>11817129.964292888</v>
      </c>
      <c r="D407" s="1">
        <f>C407 * (1 - 'Epoch 211'!$C$5)</f>
        <v>9453703.9714343101</v>
      </c>
    </row>
    <row r="408" spans="1:4" x14ac:dyDescent="0.25">
      <c r="A408" s="2" t="s">
        <v>471</v>
      </c>
      <c r="B408" s="1">
        <f t="shared" si="7"/>
        <v>3927226191.4666696</v>
      </c>
      <c r="C408" s="1">
        <f>B408*'Epoch 211'!$C$4</f>
        <v>11781678.57440001</v>
      </c>
      <c r="D408" s="1">
        <f>C408 * (1 - 'Epoch 211'!$C$5)</f>
        <v>9425342.8595200088</v>
      </c>
    </row>
    <row r="409" spans="1:4" x14ac:dyDescent="0.25">
      <c r="A409" s="2" t="s">
        <v>472</v>
      </c>
      <c r="B409" s="1">
        <f t="shared" si="7"/>
        <v>3915444512.8922696</v>
      </c>
      <c r="C409" s="1">
        <f>B409*'Epoch 211'!$C$4</f>
        <v>11746333.53867681</v>
      </c>
      <c r="D409" s="1">
        <f>C409 * (1 - 'Epoch 211'!$C$5)</f>
        <v>9397066.830941448</v>
      </c>
    </row>
    <row r="410" spans="1:4" x14ac:dyDescent="0.25">
      <c r="A410" s="2" t="s">
        <v>473</v>
      </c>
      <c r="B410" s="1">
        <f t="shared" si="7"/>
        <v>3903698179.3535929</v>
      </c>
      <c r="C410" s="1">
        <f>B410*'Epoch 211'!$C$4</f>
        <v>11711094.538060779</v>
      </c>
      <c r="D410" s="1">
        <f>C410 * (1 - 'Epoch 211'!$C$5)</f>
        <v>9368875.6304486226</v>
      </c>
    </row>
    <row r="411" spans="1:4" x14ac:dyDescent="0.25">
      <c r="A411" s="2" t="s">
        <v>474</v>
      </c>
      <c r="B411" s="1">
        <f t="shared" si="7"/>
        <v>3891987084.8155322</v>
      </c>
      <c r="C411" s="1">
        <f>B411*'Epoch 211'!$C$4</f>
        <v>11675961.254446598</v>
      </c>
      <c r="D411" s="1">
        <f>C411 * (1 - 'Epoch 211'!$C$5)</f>
        <v>9340769.0035572778</v>
      </c>
    </row>
    <row r="412" spans="1:4" x14ac:dyDescent="0.25">
      <c r="A412" s="2" t="s">
        <v>475</v>
      </c>
      <c r="B412" s="1">
        <f t="shared" si="7"/>
        <v>3880311123.5610857</v>
      </c>
      <c r="C412" s="1">
        <f>B412*'Epoch 211'!$C$4</f>
        <v>11640933.370683257</v>
      </c>
      <c r="D412" s="1">
        <f>C412 * (1 - 'Epoch 211'!$C$5)</f>
        <v>9312746.6965466049</v>
      </c>
    </row>
    <row r="413" spans="1:4" x14ac:dyDescent="0.25">
      <c r="A413" s="2" t="s">
        <v>476</v>
      </c>
      <c r="B413" s="1">
        <f t="shared" si="7"/>
        <v>3868670190.1904025</v>
      </c>
      <c r="C413" s="1">
        <f>B413*'Epoch 211'!$C$4</f>
        <v>11606010.570571208</v>
      </c>
      <c r="D413" s="1">
        <f>C413 * (1 - 'Epoch 211'!$C$5)</f>
        <v>9284808.4564569667</v>
      </c>
    </row>
    <row r="414" spans="1:4" x14ac:dyDescent="0.25">
      <c r="A414" s="2" t="s">
        <v>477</v>
      </c>
      <c r="B414" s="1">
        <f t="shared" si="7"/>
        <v>3857064179.6198311</v>
      </c>
      <c r="C414" s="1">
        <f>B414*'Epoch 211'!$C$4</f>
        <v>11571192.538859494</v>
      </c>
      <c r="D414" s="1">
        <f>C414 * (1 - 'Epoch 211'!$C$5)</f>
        <v>9256954.031087596</v>
      </c>
    </row>
    <row r="415" spans="1:4" x14ac:dyDescent="0.25">
      <c r="A415" s="2" t="s">
        <v>478</v>
      </c>
      <c r="B415" s="1">
        <f t="shared" si="7"/>
        <v>3845492987.0809717</v>
      </c>
      <c r="C415" s="1">
        <f>B415*'Epoch 211'!$C$4</f>
        <v>11536478.961242916</v>
      </c>
      <c r="D415" s="1">
        <f>C415 * (1 - 'Epoch 211'!$C$5)</f>
        <v>9229183.1689943336</v>
      </c>
    </row>
    <row r="416" spans="1:4" x14ac:dyDescent="0.25">
      <c r="A416" s="2" t="s">
        <v>479</v>
      </c>
      <c r="B416" s="1">
        <f t="shared" si="7"/>
        <v>3833956508.1197286</v>
      </c>
      <c r="C416" s="1">
        <f>B416*'Epoch 211'!$C$4</f>
        <v>11501869.524359185</v>
      </c>
      <c r="D416" s="1">
        <f>C416 * (1 - 'Epoch 211'!$C$5)</f>
        <v>9201495.6194873489</v>
      </c>
    </row>
    <row r="417" spans="1:4" x14ac:dyDescent="0.25">
      <c r="A417" s="2" t="s">
        <v>480</v>
      </c>
      <c r="B417" s="1">
        <f t="shared" si="7"/>
        <v>3822454638.5953693</v>
      </c>
      <c r="C417" s="1">
        <f>B417*'Epoch 211'!$C$4</f>
        <v>11467363.915786108</v>
      </c>
      <c r="D417" s="1">
        <f>C417 * (1 - 'Epoch 211'!$C$5)</f>
        <v>9173891.132628886</v>
      </c>
    </row>
    <row r="418" spans="1:4" x14ac:dyDescent="0.25">
      <c r="A418" s="2" t="s">
        <v>481</v>
      </c>
      <c r="B418" s="1">
        <f t="shared" si="7"/>
        <v>3810987274.6795831</v>
      </c>
      <c r="C418" s="1">
        <f>B418*'Epoch 211'!$C$4</f>
        <v>11432961.82403875</v>
      </c>
      <c r="D418" s="1">
        <f>C418 * (1 - 'Epoch 211'!$C$5)</f>
        <v>9146369.4592310004</v>
      </c>
    </row>
    <row r="419" spans="1:4" x14ac:dyDescent="0.25">
      <c r="A419" s="2" t="s">
        <v>482</v>
      </c>
      <c r="B419" s="1">
        <f t="shared" si="7"/>
        <v>3799554312.8555441</v>
      </c>
      <c r="C419" s="1">
        <f>B419*'Epoch 211'!$C$4</f>
        <v>11398662.938566633</v>
      </c>
      <c r="D419" s="1">
        <f>C419 * (1 - 'Epoch 211'!$C$5)</f>
        <v>9118930.3508533072</v>
      </c>
    </row>
    <row r="420" spans="1:4" x14ac:dyDescent="0.25">
      <c r="A420" s="2" t="s">
        <v>483</v>
      </c>
      <c r="B420" s="1">
        <f t="shared" si="7"/>
        <v>3788155649.9169774</v>
      </c>
      <c r="C420" s="1">
        <f>B420*'Epoch 211'!$C$4</f>
        <v>11364466.949750932</v>
      </c>
      <c r="D420" s="1">
        <f>C420 * (1 - 'Epoch 211'!$C$5)</f>
        <v>9091573.5598007459</v>
      </c>
    </row>
    <row r="421" spans="1:4" x14ac:dyDescent="0.25">
      <c r="A421" s="2" t="s">
        <v>484</v>
      </c>
      <c r="B421" s="1">
        <f t="shared" si="7"/>
        <v>3776791182.9672265</v>
      </c>
      <c r="C421" s="1">
        <f>B421*'Epoch 211'!$C$4</f>
        <v>11330373.548901679</v>
      </c>
      <c r="D421" s="1">
        <f>C421 * (1 - 'Epoch 211'!$C$5)</f>
        <v>9064298.8391213436</v>
      </c>
    </row>
    <row r="422" spans="1:4" x14ac:dyDescent="0.25">
      <c r="A422" s="2" t="s">
        <v>485</v>
      </c>
      <c r="B422" s="1">
        <f t="shared" si="7"/>
        <v>3765460809.4183249</v>
      </c>
      <c r="C422" s="1">
        <f>B422*'Epoch 211'!$C$4</f>
        <v>11296382.428254975</v>
      </c>
      <c r="D422" s="1">
        <f>C422 * (1 - 'Epoch 211'!$C$5)</f>
        <v>9037105.9426039811</v>
      </c>
    </row>
    <row r="423" spans="1:4" x14ac:dyDescent="0.25">
      <c r="A423" s="2" t="s">
        <v>486</v>
      </c>
      <c r="B423" s="1">
        <f t="shared" si="7"/>
        <v>3754164426.9900699</v>
      </c>
      <c r="C423" s="1">
        <f>B423*'Epoch 211'!$C$4</f>
        <v>11262493.28097021</v>
      </c>
      <c r="D423" s="1">
        <f>C423 * (1 - 'Epoch 211'!$C$5)</f>
        <v>9009994.6247761678</v>
      </c>
    </row>
    <row r="424" spans="1:4" x14ac:dyDescent="0.25">
      <c r="A424" s="2" t="s">
        <v>487</v>
      </c>
      <c r="B424" s="1">
        <f t="shared" si="7"/>
        <v>3742901933.7090998</v>
      </c>
      <c r="C424" s="1">
        <f>B424*'Epoch 211'!$C$4</f>
        <v>11228705.8011273</v>
      </c>
      <c r="D424" s="1">
        <f>C424 * (1 - 'Epoch 211'!$C$5)</f>
        <v>8982964.6409018394</v>
      </c>
    </row>
    <row r="425" spans="1:4" x14ac:dyDescent="0.25">
      <c r="A425" s="2" t="s">
        <v>488</v>
      </c>
      <c r="B425" s="1">
        <f t="shared" si="7"/>
        <v>3731673227.9079723</v>
      </c>
      <c r="C425" s="1">
        <f>B425*'Epoch 211'!$C$4</f>
        <v>11195019.683723917</v>
      </c>
      <c r="D425" s="1">
        <f>C425 * (1 - 'Epoch 211'!$C$5)</f>
        <v>8956015.7469791342</v>
      </c>
    </row>
    <row r="426" spans="1:4" x14ac:dyDescent="0.25">
      <c r="A426" s="2" t="s">
        <v>489</v>
      </c>
      <c r="B426" s="1">
        <f t="shared" si="7"/>
        <v>3720478208.2242484</v>
      </c>
      <c r="C426" s="1">
        <f>B426*'Epoch 211'!$C$4</f>
        <v>11161434.624672746</v>
      </c>
      <c r="D426" s="1">
        <f>C426 * (1 - 'Epoch 211'!$C$5)</f>
        <v>8929147.699738197</v>
      </c>
    </row>
    <row r="427" spans="1:4" x14ac:dyDescent="0.25">
      <c r="A427" s="2" t="s">
        <v>490</v>
      </c>
      <c r="B427" s="1">
        <f t="shared" si="7"/>
        <v>3709316773.5995755</v>
      </c>
      <c r="C427" s="1">
        <f>B427*'Epoch 211'!$C$4</f>
        <v>11127950.320798727</v>
      </c>
      <c r="D427" s="1">
        <f>C427 * (1 - 'Epoch 211'!$C$5)</f>
        <v>8902360.2566389814</v>
      </c>
    </row>
    <row r="428" spans="1:4" x14ac:dyDescent="0.25">
      <c r="A428" s="2" t="s">
        <v>491</v>
      </c>
      <c r="B428" s="1">
        <f t="shared" si="7"/>
        <v>3698188823.2787766</v>
      </c>
      <c r="C428" s="1">
        <f>B428*'Epoch 211'!$C$4</f>
        <v>11094566.46983633</v>
      </c>
      <c r="D428" s="1">
        <f>C428 * (1 - 'Epoch 211'!$C$5)</f>
        <v>8875653.1758690644</v>
      </c>
    </row>
    <row r="429" spans="1:4" x14ac:dyDescent="0.25">
      <c r="A429" s="2" t="s">
        <v>492</v>
      </c>
      <c r="B429" s="1">
        <f t="shared" si="7"/>
        <v>3687094256.8089404</v>
      </c>
      <c r="C429" s="1">
        <f>B429*'Epoch 211'!$C$4</f>
        <v>11061282.770426821</v>
      </c>
      <c r="D429" s="1">
        <f>C429 * (1 - 'Epoch 211'!$C$5)</f>
        <v>8849026.2163414564</v>
      </c>
    </row>
    <row r="430" spans="1:4" x14ac:dyDescent="0.25">
      <c r="A430" s="2" t="s">
        <v>493</v>
      </c>
      <c r="B430" s="1">
        <f t="shared" si="7"/>
        <v>3676032974.0385137</v>
      </c>
      <c r="C430" s="1">
        <f>B430*'Epoch 211'!$C$4</f>
        <v>11028098.922115542</v>
      </c>
      <c r="D430" s="1">
        <f>C430 * (1 - 'Epoch 211'!$C$5)</f>
        <v>8822479.1376924347</v>
      </c>
    </row>
    <row r="431" spans="1:4" x14ac:dyDescent="0.25">
      <c r="A431" s="2" t="s">
        <v>494</v>
      </c>
      <c r="B431" s="1">
        <f t="shared" si="7"/>
        <v>3665004875.1163983</v>
      </c>
      <c r="C431" s="1">
        <f>B431*'Epoch 211'!$C$4</f>
        <v>10995014.625349196</v>
      </c>
      <c r="D431" s="1">
        <f>C431 * (1 - 'Epoch 211'!$C$5)</f>
        <v>8796011.7002793569</v>
      </c>
    </row>
    <row r="432" spans="1:4" x14ac:dyDescent="0.25">
      <c r="A432" s="2" t="s">
        <v>495</v>
      </c>
      <c r="B432" s="1">
        <f t="shared" si="7"/>
        <v>3654009860.4910493</v>
      </c>
      <c r="C432" s="1">
        <f>B432*'Epoch 211'!$C$4</f>
        <v>10962029.581473147</v>
      </c>
      <c r="D432" s="1">
        <f>C432 * (1 - 'Epoch 211'!$C$5)</f>
        <v>8769623.6651785187</v>
      </c>
    </row>
    <row r="433" spans="1:4" x14ac:dyDescent="0.25">
      <c r="A433" s="2" t="s">
        <v>496</v>
      </c>
      <c r="B433" s="1">
        <f t="shared" si="7"/>
        <v>3643047830.9095759</v>
      </c>
      <c r="C433" s="1">
        <f>B433*'Epoch 211'!$C$4</f>
        <v>10929143.492728729</v>
      </c>
      <c r="D433" s="1">
        <f>C433 * (1 - 'Epoch 211'!$C$5)</f>
        <v>8743314.7941829842</v>
      </c>
    </row>
    <row r="434" spans="1:4" x14ac:dyDescent="0.25">
      <c r="A434" s="2" t="s">
        <v>497</v>
      </c>
      <c r="B434" s="1">
        <f t="shared" si="7"/>
        <v>3632118687.4168472</v>
      </c>
      <c r="C434" s="1">
        <f>B434*'Epoch 211'!$C$4</f>
        <v>10896356.062250542</v>
      </c>
      <c r="D434" s="1">
        <f>C434 * (1 - 'Epoch 211'!$C$5)</f>
        <v>8717084.849800434</v>
      </c>
    </row>
    <row r="435" spans="1:4" x14ac:dyDescent="0.25">
      <c r="A435" s="2" t="s">
        <v>498</v>
      </c>
      <c r="B435" s="1">
        <f t="shared" si="7"/>
        <v>3621222331.3545966</v>
      </c>
      <c r="C435" s="1">
        <f>B435*'Epoch 211'!$C$4</f>
        <v>10863666.994063791</v>
      </c>
      <c r="D435" s="1">
        <f>C435 * (1 - 'Epoch 211'!$C$5)</f>
        <v>8690933.5952510331</v>
      </c>
    </row>
    <row r="436" spans="1:4" x14ac:dyDescent="0.25">
      <c r="A436" s="2" t="s">
        <v>499</v>
      </c>
      <c r="B436" s="1">
        <f t="shared" si="7"/>
        <v>3610358664.3605328</v>
      </c>
      <c r="C436" s="1">
        <f>B436*'Epoch 211'!$C$4</f>
        <v>10831075.993081598</v>
      </c>
      <c r="D436" s="1">
        <f>C436 * (1 - 'Epoch 211'!$C$5)</f>
        <v>8664860.7944652792</v>
      </c>
    </row>
    <row r="437" spans="1:4" x14ac:dyDescent="0.25">
      <c r="A437" s="2" t="s">
        <v>500</v>
      </c>
      <c r="B437" s="1">
        <f t="shared" si="7"/>
        <v>3599527588.3674512</v>
      </c>
      <c r="C437" s="1">
        <f>B437*'Epoch 211'!$C$4</f>
        <v>10798582.765102353</v>
      </c>
      <c r="D437" s="1">
        <f>C437 * (1 - 'Epoch 211'!$C$5)</f>
        <v>8638866.2120818831</v>
      </c>
    </row>
    <row r="438" spans="1:4" x14ac:dyDescent="0.25">
      <c r="A438" s="2" t="s">
        <v>501</v>
      </c>
      <c r="B438" s="1">
        <f t="shared" ref="B438:B501" si="8">B437 - C437</f>
        <v>3588729005.6023488</v>
      </c>
      <c r="C438" s="1">
        <f>B438*'Epoch 211'!$C$4</f>
        <v>10766187.016807046</v>
      </c>
      <c r="D438" s="1">
        <f>C438 * (1 - 'Epoch 211'!$C$5)</f>
        <v>8612949.6134456377</v>
      </c>
    </row>
    <row r="439" spans="1:4" x14ac:dyDescent="0.25">
      <c r="A439" s="2" t="s">
        <v>502</v>
      </c>
      <c r="B439" s="1">
        <f t="shared" si="8"/>
        <v>3577962818.5855417</v>
      </c>
      <c r="C439" s="1">
        <f>B439*'Epoch 211'!$C$4</f>
        <v>10733888.455756625</v>
      </c>
      <c r="D439" s="1">
        <f>C439 * (1 - 'Epoch 211'!$C$5)</f>
        <v>8587110.7646053005</v>
      </c>
    </row>
    <row r="440" spans="1:4" x14ac:dyDescent="0.25">
      <c r="A440" s="2" t="s">
        <v>503</v>
      </c>
      <c r="B440" s="1">
        <f t="shared" si="8"/>
        <v>3567228930.1297851</v>
      </c>
      <c r="C440" s="1">
        <f>B440*'Epoch 211'!$C$4</f>
        <v>10701686.790389355</v>
      </c>
      <c r="D440" s="1">
        <f>C440 * (1 - 'Epoch 211'!$C$5)</f>
        <v>8561349.4323114846</v>
      </c>
    </row>
    <row r="441" spans="1:4" x14ac:dyDescent="0.25">
      <c r="A441" s="2" t="s">
        <v>504</v>
      </c>
      <c r="B441" s="1">
        <f t="shared" si="8"/>
        <v>3556527243.3393955</v>
      </c>
      <c r="C441" s="1">
        <f>B441*'Epoch 211'!$C$4</f>
        <v>10669581.730018187</v>
      </c>
      <c r="D441" s="1">
        <f>C441 * (1 - 'Epoch 211'!$C$5)</f>
        <v>8535665.3840145506</v>
      </c>
    </row>
    <row r="442" spans="1:4" x14ac:dyDescent="0.25">
      <c r="A442" s="2" t="s">
        <v>505</v>
      </c>
      <c r="B442" s="1">
        <f t="shared" si="8"/>
        <v>3545857661.6093774</v>
      </c>
      <c r="C442" s="1">
        <f>B442*'Epoch 211'!$C$4</f>
        <v>10637572.984828133</v>
      </c>
      <c r="D442" s="1">
        <f>C442 * (1 - 'Epoch 211'!$C$5)</f>
        <v>8510058.3878625073</v>
      </c>
    </row>
    <row r="443" spans="1:4" x14ac:dyDescent="0.25">
      <c r="A443" s="2" t="s">
        <v>506</v>
      </c>
      <c r="B443" s="1">
        <f t="shared" si="8"/>
        <v>3535220088.6245494</v>
      </c>
      <c r="C443" s="1">
        <f>B443*'Epoch 211'!$C$4</f>
        <v>10605660.265873648</v>
      </c>
      <c r="D443" s="1">
        <f>C443 * (1 - 'Epoch 211'!$C$5)</f>
        <v>8484528.2126989197</v>
      </c>
    </row>
    <row r="444" spans="1:4" x14ac:dyDescent="0.25">
      <c r="A444" s="2" t="s">
        <v>507</v>
      </c>
      <c r="B444" s="1">
        <f t="shared" si="8"/>
        <v>3524614428.358676</v>
      </c>
      <c r="C444" s="1">
        <f>B444*'Epoch 211'!$C$4</f>
        <v>10573843.285076028</v>
      </c>
      <c r="D444" s="1">
        <f>C444 * (1 - 'Epoch 211'!$C$5)</f>
        <v>8459074.6280608233</v>
      </c>
    </row>
    <row r="445" spans="1:4" x14ac:dyDescent="0.25">
      <c r="A445" s="2" t="s">
        <v>508</v>
      </c>
      <c r="B445" s="1">
        <f t="shared" si="8"/>
        <v>3514040585.0735998</v>
      </c>
      <c r="C445" s="1">
        <f>B445*'Epoch 211'!$C$4</f>
        <v>10542121.755220799</v>
      </c>
      <c r="D445" s="1">
        <f>C445 * (1 - 'Epoch 211'!$C$5)</f>
        <v>8433697.4041766394</v>
      </c>
    </row>
    <row r="446" spans="1:4" x14ac:dyDescent="0.25">
      <c r="A446" s="2" t="s">
        <v>509</v>
      </c>
      <c r="B446" s="1">
        <f t="shared" si="8"/>
        <v>3503498463.3183789</v>
      </c>
      <c r="C446" s="1">
        <f>B446*'Epoch 211'!$C$4</f>
        <v>10510495.389955137</v>
      </c>
      <c r="D446" s="1">
        <f>C446 * (1 - 'Epoch 211'!$C$5)</f>
        <v>8408396.3119641095</v>
      </c>
    </row>
    <row r="447" spans="1:4" x14ac:dyDescent="0.25">
      <c r="A447" s="2" t="s">
        <v>510</v>
      </c>
      <c r="B447" s="1">
        <f t="shared" si="8"/>
        <v>3492987967.9284239</v>
      </c>
      <c r="C447" s="1">
        <f>B447*'Epoch 211'!$C$4</f>
        <v>10478963.903785272</v>
      </c>
      <c r="D447" s="1">
        <f>C447 * (1 - 'Epoch 211'!$C$5)</f>
        <v>8383171.1230282178</v>
      </c>
    </row>
    <row r="448" spans="1:4" x14ac:dyDescent="0.25">
      <c r="A448" s="2" t="s">
        <v>511</v>
      </c>
      <c r="B448" s="1">
        <f t="shared" si="8"/>
        <v>3482509004.0246387</v>
      </c>
      <c r="C448" s="1">
        <f>B448*'Epoch 211'!$C$4</f>
        <v>10447527.012073915</v>
      </c>
      <c r="D448" s="1">
        <f>C448 * (1 - 'Epoch 211'!$C$5)</f>
        <v>8358021.6096591325</v>
      </c>
    </row>
    <row r="449" spans="1:4" x14ac:dyDescent="0.25">
      <c r="A449" s="2" t="s">
        <v>512</v>
      </c>
      <c r="B449" s="1">
        <f t="shared" si="8"/>
        <v>3472061477.0125647</v>
      </c>
      <c r="C449" s="1">
        <f>B449*'Epoch 211'!$C$4</f>
        <v>10416184.431037694</v>
      </c>
      <c r="D449" s="1">
        <f>C449 * (1 - 'Epoch 211'!$C$5)</f>
        <v>8332947.5448301556</v>
      </c>
    </row>
    <row r="450" spans="1:4" x14ac:dyDescent="0.25">
      <c r="A450" s="2" t="s">
        <v>513</v>
      </c>
      <c r="B450" s="1">
        <f t="shared" si="8"/>
        <v>3461645292.5815268</v>
      </c>
      <c r="C450" s="1">
        <f>B450*'Epoch 211'!$C$4</f>
        <v>10384935.87774458</v>
      </c>
      <c r="D450" s="1">
        <f>C450 * (1 - 'Epoch 211'!$C$5)</f>
        <v>8307948.7021956639</v>
      </c>
    </row>
    <row r="451" spans="1:4" x14ac:dyDescent="0.25">
      <c r="A451" s="2" t="s">
        <v>514</v>
      </c>
      <c r="B451" s="1">
        <f t="shared" si="8"/>
        <v>3451260356.7037821</v>
      </c>
      <c r="C451" s="1">
        <f>B451*'Epoch 211'!$C$4</f>
        <v>10353781.070111347</v>
      </c>
      <c r="D451" s="1">
        <f>C451 * (1 - 'Epoch 211'!$C$5)</f>
        <v>8283024.8560890779</v>
      </c>
    </row>
    <row r="452" spans="1:4" x14ac:dyDescent="0.25">
      <c r="A452" s="2" t="s">
        <v>515</v>
      </c>
      <c r="B452" s="1">
        <f t="shared" si="8"/>
        <v>3440906575.6336708</v>
      </c>
      <c r="C452" s="1">
        <f>B452*'Epoch 211'!$C$4</f>
        <v>10322719.726901013</v>
      </c>
      <c r="D452" s="1">
        <f>C452 * (1 - 'Epoch 211'!$C$5)</f>
        <v>8258175.7815208109</v>
      </c>
    </row>
    <row r="453" spans="1:4" x14ac:dyDescent="0.25">
      <c r="A453" s="2" t="s">
        <v>516</v>
      </c>
      <c r="B453" s="1">
        <f t="shared" si="8"/>
        <v>3430583855.9067698</v>
      </c>
      <c r="C453" s="1">
        <f>B453*'Epoch 211'!$C$4</f>
        <v>10291751.567720309</v>
      </c>
      <c r="D453" s="1">
        <f>C453 * (1 - 'Epoch 211'!$C$5)</f>
        <v>8233401.2541762479</v>
      </c>
    </row>
    <row r="454" spans="1:4" x14ac:dyDescent="0.25">
      <c r="A454" s="2" t="s">
        <v>517</v>
      </c>
      <c r="B454" s="1">
        <f t="shared" si="8"/>
        <v>3420292104.3390493</v>
      </c>
      <c r="C454" s="1">
        <f>B454*'Epoch 211'!$C$4</f>
        <v>10260876.313017149</v>
      </c>
      <c r="D454" s="1">
        <f>C454 * (1 - 'Epoch 211'!$C$5)</f>
        <v>8208701.0504137194</v>
      </c>
    </row>
    <row r="455" spans="1:4" x14ac:dyDescent="0.25">
      <c r="A455" s="2" t="s">
        <v>518</v>
      </c>
      <c r="B455" s="1">
        <f t="shared" si="8"/>
        <v>3410031228.026032</v>
      </c>
      <c r="C455" s="1">
        <f>B455*'Epoch 211'!$C$4</f>
        <v>10230093.684078095</v>
      </c>
      <c r="D455" s="1">
        <f>C455 * (1 - 'Epoch 211'!$C$5)</f>
        <v>8184074.9472624771</v>
      </c>
    </row>
    <row r="456" spans="1:4" x14ac:dyDescent="0.25">
      <c r="A456" s="2" t="s">
        <v>519</v>
      </c>
      <c r="B456" s="1">
        <f t="shared" si="8"/>
        <v>3399801134.3419538</v>
      </c>
      <c r="C456" s="1">
        <f>B456*'Epoch 211'!$C$4</f>
        <v>10199403.403025862</v>
      </c>
      <c r="D456" s="1">
        <f>C456 * (1 - 'Epoch 211'!$C$5)</f>
        <v>8159522.7224206896</v>
      </c>
    </row>
    <row r="457" spans="1:4" x14ac:dyDescent="0.25">
      <c r="A457" s="2" t="s">
        <v>520</v>
      </c>
      <c r="B457" s="1">
        <f t="shared" si="8"/>
        <v>3389601730.9389281</v>
      </c>
      <c r="C457" s="1">
        <f>B457*'Epoch 211'!$C$4</f>
        <v>10168805.192816785</v>
      </c>
      <c r="D457" s="1">
        <f>C457 * (1 - 'Epoch 211'!$C$5)</f>
        <v>8135044.1542534279</v>
      </c>
    </row>
    <row r="458" spans="1:4" x14ac:dyDescent="0.25">
      <c r="A458" s="2" t="s">
        <v>521</v>
      </c>
      <c r="B458" s="1">
        <f t="shared" si="8"/>
        <v>3379432925.7461114</v>
      </c>
      <c r="C458" s="1">
        <f>B458*'Epoch 211'!$C$4</f>
        <v>10138298.777238334</v>
      </c>
      <c r="D458" s="1">
        <f>C458 * (1 - 'Epoch 211'!$C$5)</f>
        <v>8110639.0217906674</v>
      </c>
    </row>
    <row r="459" spans="1:4" x14ac:dyDescent="0.25">
      <c r="A459" s="2" t="s">
        <v>522</v>
      </c>
      <c r="B459" s="1">
        <f t="shared" si="8"/>
        <v>3369294626.968873</v>
      </c>
      <c r="C459" s="1">
        <f>B459*'Epoch 211'!$C$4</f>
        <v>10107883.880906619</v>
      </c>
      <c r="D459" s="1">
        <f>C459 * (1 - 'Epoch 211'!$C$5)</f>
        <v>8086307.1047252957</v>
      </c>
    </row>
    <row r="460" spans="1:4" x14ac:dyDescent="0.25">
      <c r="A460" s="2" t="s">
        <v>523</v>
      </c>
      <c r="B460" s="1">
        <f t="shared" si="8"/>
        <v>3359186743.0879664</v>
      </c>
      <c r="C460" s="1">
        <f>B460*'Epoch 211'!$C$4</f>
        <v>10077560.2292639</v>
      </c>
      <c r="D460" s="1">
        <f>C460 * (1 - 'Epoch 211'!$C$5)</f>
        <v>8062048.1834111204</v>
      </c>
    </row>
    <row r="461" spans="1:4" x14ac:dyDescent="0.25">
      <c r="A461" s="2" t="s">
        <v>524</v>
      </c>
      <c r="B461" s="1">
        <f t="shared" si="8"/>
        <v>3349109182.8587027</v>
      </c>
      <c r="C461" s="1">
        <f>B461*'Epoch 211'!$C$4</f>
        <v>10047327.548576109</v>
      </c>
      <c r="D461" s="1">
        <f>C461 * (1 - 'Epoch 211'!$C$5)</f>
        <v>8037862.0388608873</v>
      </c>
    </row>
    <row r="462" spans="1:4" x14ac:dyDescent="0.25">
      <c r="A462" s="2" t="s">
        <v>525</v>
      </c>
      <c r="B462" s="1">
        <f t="shared" si="8"/>
        <v>3339061855.3101268</v>
      </c>
      <c r="C462" s="1">
        <f>B462*'Epoch 211'!$C$4</f>
        <v>10017185.565930381</v>
      </c>
      <c r="D462" s="1">
        <f>C462 * (1 - 'Epoch 211'!$C$5)</f>
        <v>8013748.4527443051</v>
      </c>
    </row>
    <row r="463" spans="1:4" x14ac:dyDescent="0.25">
      <c r="A463" s="2" t="s">
        <v>526</v>
      </c>
      <c r="B463" s="1">
        <f t="shared" si="8"/>
        <v>3329044669.7441964</v>
      </c>
      <c r="C463" s="1">
        <f>B463*'Epoch 211'!$C$4</f>
        <v>9987134.00923259</v>
      </c>
      <c r="D463" s="1">
        <f>C463 * (1 - 'Epoch 211'!$C$5)</f>
        <v>7989707.2073860727</v>
      </c>
    </row>
    <row r="464" spans="1:4" x14ac:dyDescent="0.25">
      <c r="A464" s="2" t="s">
        <v>527</v>
      </c>
      <c r="B464" s="1">
        <f t="shared" si="8"/>
        <v>3319057535.7349639</v>
      </c>
      <c r="C464" s="1">
        <f>B464*'Epoch 211'!$C$4</f>
        <v>9957172.6072048917</v>
      </c>
      <c r="D464" s="1">
        <f>C464 * (1 - 'Epoch 211'!$C$5)</f>
        <v>7965738.0857639136</v>
      </c>
    </row>
    <row r="465" spans="1:4" x14ac:dyDescent="0.25">
      <c r="A465" s="2" t="s">
        <v>528</v>
      </c>
      <c r="B465" s="1">
        <f t="shared" si="8"/>
        <v>3309100363.127759</v>
      </c>
      <c r="C465" s="1">
        <f>B465*'Epoch 211'!$C$4</f>
        <v>9927301.089383278</v>
      </c>
      <c r="D465" s="1">
        <f>C465 * (1 - 'Epoch 211'!$C$5)</f>
        <v>7941840.871506623</v>
      </c>
    </row>
    <row r="466" spans="1:4" x14ac:dyDescent="0.25">
      <c r="A466" s="2" t="s">
        <v>529</v>
      </c>
      <c r="B466" s="1">
        <f t="shared" si="8"/>
        <v>3299173062.0383759</v>
      </c>
      <c r="C466" s="1">
        <f>B466*'Epoch 211'!$C$4</f>
        <v>9897519.1861151271</v>
      </c>
      <c r="D466" s="1">
        <f>C466 * (1 - 'Epoch 211'!$C$5)</f>
        <v>7918015.348892102</v>
      </c>
    </row>
    <row r="467" spans="1:4" x14ac:dyDescent="0.25">
      <c r="A467" s="2" t="s">
        <v>530</v>
      </c>
      <c r="B467" s="1">
        <f t="shared" si="8"/>
        <v>3289275542.8522606</v>
      </c>
      <c r="C467" s="1">
        <f>B467*'Epoch 211'!$C$4</f>
        <v>9867826.6285567824</v>
      </c>
      <c r="D467" s="1">
        <f>C467 * (1 - 'Epoch 211'!$C$5)</f>
        <v>7894261.3028454259</v>
      </c>
    </row>
    <row r="468" spans="1:4" x14ac:dyDescent="0.25">
      <c r="A468" s="2" t="s">
        <v>531</v>
      </c>
      <c r="B468" s="1">
        <f t="shared" si="8"/>
        <v>3279407716.2237039</v>
      </c>
      <c r="C468" s="1">
        <f>B468*'Epoch 211'!$C$4</f>
        <v>9838223.1486711111</v>
      </c>
      <c r="D468" s="1">
        <f>C468 * (1 - 'Epoch 211'!$C$5)</f>
        <v>7870578.5189368892</v>
      </c>
    </row>
    <row r="469" spans="1:4" x14ac:dyDescent="0.25">
      <c r="A469" s="2" t="s">
        <v>532</v>
      </c>
      <c r="B469" s="1">
        <f t="shared" si="8"/>
        <v>3269569493.0750327</v>
      </c>
      <c r="C469" s="1">
        <f>B469*'Epoch 211'!$C$4</f>
        <v>9808708.4792250991</v>
      </c>
      <c r="D469" s="1">
        <f>C469 * (1 - 'Epoch 211'!$C$5)</f>
        <v>7846966.78338008</v>
      </c>
    </row>
    <row r="470" spans="1:4" x14ac:dyDescent="0.25">
      <c r="A470" s="2" t="s">
        <v>533</v>
      </c>
      <c r="B470" s="1">
        <f t="shared" si="8"/>
        <v>3259760784.5958076</v>
      </c>
      <c r="C470" s="1">
        <f>B470*'Epoch 211'!$C$4</f>
        <v>9779282.3537874222</v>
      </c>
      <c r="D470" s="1">
        <f>C470 * (1 - 'Epoch 211'!$C$5)</f>
        <v>7823425.8830299377</v>
      </c>
    </row>
    <row r="471" spans="1:4" x14ac:dyDescent="0.25">
      <c r="A471" s="2" t="s">
        <v>534</v>
      </c>
      <c r="B471" s="1">
        <f t="shared" si="8"/>
        <v>3249981502.2420201</v>
      </c>
      <c r="C471" s="1">
        <f>B471*'Epoch 211'!$C$4</f>
        <v>9749944.5067260601</v>
      </c>
      <c r="D471" s="1">
        <f>C471 * (1 - 'Epoch 211'!$C$5)</f>
        <v>7799955.6053808481</v>
      </c>
    </row>
    <row r="472" spans="1:4" x14ac:dyDescent="0.25">
      <c r="A472" s="2" t="s">
        <v>535</v>
      </c>
      <c r="B472" s="1">
        <f t="shared" si="8"/>
        <v>3240231557.7352939</v>
      </c>
      <c r="C472" s="1">
        <f>B472*'Epoch 211'!$C$4</f>
        <v>9720694.6732058823</v>
      </c>
      <c r="D472" s="1">
        <f>C472 * (1 - 'Epoch 211'!$C$5)</f>
        <v>7776555.7385647064</v>
      </c>
    </row>
    <row r="473" spans="1:4" x14ac:dyDescent="0.25">
      <c r="A473" s="2" t="s">
        <v>536</v>
      </c>
      <c r="B473" s="1">
        <f t="shared" si="8"/>
        <v>3230510863.062088</v>
      </c>
      <c r="C473" s="1">
        <f>B473*'Epoch 211'!$C$4</f>
        <v>9691532.5891862642</v>
      </c>
      <c r="D473" s="1">
        <f>C473 * (1 - 'Epoch 211'!$C$5)</f>
        <v>7753226.0713490117</v>
      </c>
    </row>
    <row r="474" spans="1:4" x14ac:dyDescent="0.25">
      <c r="A474" s="2" t="s">
        <v>537</v>
      </c>
      <c r="B474" s="1">
        <f t="shared" si="8"/>
        <v>3220819330.4729018</v>
      </c>
      <c r="C474" s="1">
        <f>B474*'Epoch 211'!$C$4</f>
        <v>9662457.9914187063</v>
      </c>
      <c r="D474" s="1">
        <f>C474 * (1 - 'Epoch 211'!$C$5)</f>
        <v>7729966.3931349656</v>
      </c>
    </row>
    <row r="475" spans="1:4" x14ac:dyDescent="0.25">
      <c r="A475" s="2" t="s">
        <v>538</v>
      </c>
      <c r="B475" s="1">
        <f t="shared" si="8"/>
        <v>3211156872.481483</v>
      </c>
      <c r="C475" s="1">
        <f>B475*'Epoch 211'!$C$4</f>
        <v>9633470.61744445</v>
      </c>
      <c r="D475" s="1">
        <f>C475 * (1 - 'Epoch 211'!$C$5)</f>
        <v>7706776.49395556</v>
      </c>
    </row>
    <row r="476" spans="1:4" x14ac:dyDescent="0.25">
      <c r="A476" s="2" t="s">
        <v>539</v>
      </c>
      <c r="B476" s="1">
        <f t="shared" si="8"/>
        <v>3201523401.8640385</v>
      </c>
      <c r="C476" s="1">
        <f>B476*'Epoch 211'!$C$4</f>
        <v>9604570.2055921163</v>
      </c>
      <c r="D476" s="1">
        <f>C476 * (1 - 'Epoch 211'!$C$5)</f>
        <v>7683656.1644736938</v>
      </c>
    </row>
    <row r="477" spans="1:4" x14ac:dyDescent="0.25">
      <c r="A477" s="2" t="s">
        <v>540</v>
      </c>
      <c r="B477" s="1">
        <f t="shared" si="8"/>
        <v>3191918831.6584463</v>
      </c>
      <c r="C477" s="1">
        <f>B477*'Epoch 211'!$C$4</f>
        <v>9575756.4949753396</v>
      </c>
      <c r="D477" s="1">
        <f>C477 * (1 - 'Epoch 211'!$C$5)</f>
        <v>7660605.1959802723</v>
      </c>
    </row>
    <row r="478" spans="1:4" x14ac:dyDescent="0.25">
      <c r="A478" s="2" t="s">
        <v>541</v>
      </c>
      <c r="B478" s="1">
        <f t="shared" si="8"/>
        <v>3182343075.1634707</v>
      </c>
      <c r="C478" s="1">
        <f>B478*'Epoch 211'!$C$4</f>
        <v>9547029.2254904117</v>
      </c>
      <c r="D478" s="1">
        <f>C478 * (1 - 'Epoch 211'!$C$5)</f>
        <v>7637623.3803923298</v>
      </c>
    </row>
    <row r="479" spans="1:4" x14ac:dyDescent="0.25">
      <c r="A479" s="2" t="s">
        <v>542</v>
      </c>
      <c r="B479" s="1">
        <f t="shared" si="8"/>
        <v>3172796045.9379802</v>
      </c>
      <c r="C479" s="1">
        <f>B479*'Epoch 211'!$C$4</f>
        <v>9518388.1378139406</v>
      </c>
      <c r="D479" s="1">
        <f>C479 * (1 - 'Epoch 211'!$C$5)</f>
        <v>7614710.5102511533</v>
      </c>
    </row>
    <row r="480" spans="1:4" x14ac:dyDescent="0.25">
      <c r="A480" s="2" t="s">
        <v>543</v>
      </c>
      <c r="B480" s="1">
        <f t="shared" si="8"/>
        <v>3163277657.8001661</v>
      </c>
      <c r="C480" s="1">
        <f>B480*'Epoch 211'!$C$4</f>
        <v>9489832.9734004978</v>
      </c>
      <c r="D480" s="1">
        <f>C480 * (1 - 'Epoch 211'!$C$5)</f>
        <v>7591866.378720399</v>
      </c>
    </row>
    <row r="481" spans="1:4" x14ac:dyDescent="0.25">
      <c r="A481" s="2" t="s">
        <v>544</v>
      </c>
      <c r="B481" s="1">
        <f t="shared" si="8"/>
        <v>3153787824.8267655</v>
      </c>
      <c r="C481" s="1">
        <f>B481*'Epoch 211'!$C$4</f>
        <v>9461363.4744802974</v>
      </c>
      <c r="D481" s="1">
        <f>C481 * (1 - 'Epoch 211'!$C$5)</f>
        <v>7569090.7795842383</v>
      </c>
    </row>
    <row r="482" spans="1:4" x14ac:dyDescent="0.25">
      <c r="A482" s="2" t="s">
        <v>545</v>
      </c>
      <c r="B482" s="1">
        <f t="shared" si="8"/>
        <v>3144326461.3522854</v>
      </c>
      <c r="C482" s="1">
        <f>B482*'Epoch 211'!$C$4</f>
        <v>9432979.3840568569</v>
      </c>
      <c r="D482" s="1">
        <f>C482 * (1 - 'Epoch 211'!$C$5)</f>
        <v>7546383.5072454857</v>
      </c>
    </row>
    <row r="483" spans="1:4" x14ac:dyDescent="0.25">
      <c r="A483" s="2" t="s">
        <v>546</v>
      </c>
      <c r="B483" s="1">
        <f t="shared" si="8"/>
        <v>3134893481.9682283</v>
      </c>
      <c r="C483" s="1">
        <f>B483*'Epoch 211'!$C$4</f>
        <v>9404680.4459046852</v>
      </c>
      <c r="D483" s="1">
        <f>C483 * (1 - 'Epoch 211'!$C$5)</f>
        <v>7523744.3567237481</v>
      </c>
    </row>
    <row r="484" spans="1:4" x14ac:dyDescent="0.25">
      <c r="A484" s="2" t="s">
        <v>547</v>
      </c>
      <c r="B484" s="1">
        <f t="shared" si="8"/>
        <v>3125488801.5223236</v>
      </c>
      <c r="C484" s="1">
        <f>B484*'Epoch 211'!$C$4</f>
        <v>9376466.4045669716</v>
      </c>
      <c r="D484" s="1">
        <f>C484 * (1 - 'Epoch 211'!$C$5)</f>
        <v>7501173.1236535776</v>
      </c>
    </row>
    <row r="485" spans="1:4" x14ac:dyDescent="0.25">
      <c r="A485" s="2" t="s">
        <v>548</v>
      </c>
      <c r="B485" s="1">
        <f t="shared" si="8"/>
        <v>3116112335.1177568</v>
      </c>
      <c r="C485" s="1">
        <f>B485*'Epoch 211'!$C$4</f>
        <v>9348337.0053532701</v>
      </c>
      <c r="D485" s="1">
        <f>C485 * (1 - 'Epoch 211'!$C$5)</f>
        <v>7478669.6042826166</v>
      </c>
    </row>
    <row r="486" spans="1:4" x14ac:dyDescent="0.25">
      <c r="A486" s="2" t="s">
        <v>549</v>
      </c>
      <c r="B486" s="1">
        <f t="shared" si="8"/>
        <v>3106763998.1124034</v>
      </c>
      <c r="C486" s="1">
        <f>B486*'Epoch 211'!$C$4</f>
        <v>9320291.9943372104</v>
      </c>
      <c r="D486" s="1">
        <f>C486 * (1 - 'Epoch 211'!$C$5)</f>
        <v>7456233.5954697691</v>
      </c>
    </row>
    <row r="487" spans="1:4" x14ac:dyDescent="0.25">
      <c r="A487" s="2" t="s">
        <v>550</v>
      </c>
      <c r="B487" s="1">
        <f t="shared" si="8"/>
        <v>3097443706.1180663</v>
      </c>
      <c r="C487" s="1">
        <f>B487*'Epoch 211'!$C$4</f>
        <v>9292331.1183541995</v>
      </c>
      <c r="D487" s="1">
        <f>C487 * (1 - 'Epoch 211'!$C$5)</f>
        <v>7433864.8946833601</v>
      </c>
    </row>
    <row r="488" spans="1:4" x14ac:dyDescent="0.25">
      <c r="A488" s="2" t="s">
        <v>551</v>
      </c>
      <c r="B488" s="1">
        <f t="shared" si="8"/>
        <v>3088151374.999712</v>
      </c>
      <c r="C488" s="1">
        <f>B488*'Epoch 211'!$C$4</f>
        <v>9264454.1249991357</v>
      </c>
      <c r="D488" s="1">
        <f>C488 * (1 - 'Epoch 211'!$C$5)</f>
        <v>7411563.2999993088</v>
      </c>
    </row>
    <row r="489" spans="1:4" x14ac:dyDescent="0.25">
      <c r="A489" s="2" t="s">
        <v>552</v>
      </c>
      <c r="B489" s="1">
        <f t="shared" si="8"/>
        <v>3078886920.8747129</v>
      </c>
      <c r="C489" s="1">
        <f>B489*'Epoch 211'!$C$4</f>
        <v>9236660.762624139</v>
      </c>
      <c r="D489" s="1">
        <f>C489 * (1 - 'Epoch 211'!$C$5)</f>
        <v>7389328.6100993119</v>
      </c>
    </row>
    <row r="490" spans="1:4" x14ac:dyDescent="0.25">
      <c r="A490" s="2" t="s">
        <v>553</v>
      </c>
      <c r="B490" s="1">
        <f t="shared" si="8"/>
        <v>3069650260.1120887</v>
      </c>
      <c r="C490" s="1">
        <f>B490*'Epoch 211'!$C$4</f>
        <v>9208950.7803362664</v>
      </c>
      <c r="D490" s="1">
        <f>C490 * (1 - 'Epoch 211'!$C$5)</f>
        <v>7367160.6242690133</v>
      </c>
    </row>
    <row r="491" spans="1:4" x14ac:dyDescent="0.25">
      <c r="A491" s="2" t="s">
        <v>554</v>
      </c>
      <c r="B491" s="1">
        <f t="shared" si="8"/>
        <v>3060441309.3317523</v>
      </c>
      <c r="C491" s="1">
        <f>B491*'Epoch 211'!$C$4</f>
        <v>9181323.9279952571</v>
      </c>
      <c r="D491" s="1">
        <f>C491 * (1 - 'Epoch 211'!$C$5)</f>
        <v>7345059.142396206</v>
      </c>
    </row>
    <row r="492" spans="1:4" x14ac:dyDescent="0.25">
      <c r="A492" s="2" t="s">
        <v>555</v>
      </c>
      <c r="B492" s="1">
        <f t="shared" si="8"/>
        <v>3051259985.4037571</v>
      </c>
      <c r="C492" s="1">
        <f>B492*'Epoch 211'!$C$4</f>
        <v>9153779.9562112708</v>
      </c>
      <c r="D492" s="1">
        <f>C492 * (1 - 'Epoch 211'!$C$5)</f>
        <v>7323023.9649690166</v>
      </c>
    </row>
    <row r="493" spans="1:4" x14ac:dyDescent="0.25">
      <c r="A493" s="2" t="s">
        <v>556</v>
      </c>
      <c r="B493" s="1">
        <f t="shared" si="8"/>
        <v>3042106205.447546</v>
      </c>
      <c r="C493" s="1">
        <f>B493*'Epoch 211'!$C$4</f>
        <v>9126318.6163426377</v>
      </c>
      <c r="D493" s="1">
        <f>C493 * (1 - 'Epoch 211'!$C$5)</f>
        <v>7301054.8930741102</v>
      </c>
    </row>
    <row r="494" spans="1:4" x14ac:dyDescent="0.25">
      <c r="A494" s="2" t="s">
        <v>557</v>
      </c>
      <c r="B494" s="1">
        <f t="shared" si="8"/>
        <v>3032979886.8312035</v>
      </c>
      <c r="C494" s="1">
        <f>B494*'Epoch 211'!$C$4</f>
        <v>9098939.6604936104</v>
      </c>
      <c r="D494" s="1">
        <f>C494 * (1 - 'Epoch 211'!$C$5)</f>
        <v>7279151.7283948883</v>
      </c>
    </row>
    <row r="495" spans="1:4" x14ac:dyDescent="0.25">
      <c r="A495" s="2" t="s">
        <v>558</v>
      </c>
      <c r="B495" s="1">
        <f t="shared" si="8"/>
        <v>3023880947.1707101</v>
      </c>
      <c r="C495" s="1">
        <f>B495*'Epoch 211'!$C$4</f>
        <v>9071642.8415121306</v>
      </c>
      <c r="D495" s="1">
        <f>C495 * (1 - 'Epoch 211'!$C$5)</f>
        <v>7257314.273209705</v>
      </c>
    </row>
    <row r="496" spans="1:4" x14ac:dyDescent="0.25">
      <c r="A496" s="2" t="s">
        <v>559</v>
      </c>
      <c r="B496" s="1">
        <f t="shared" si="8"/>
        <v>3014809304.3291979</v>
      </c>
      <c r="C496" s="1">
        <f>B496*'Epoch 211'!$C$4</f>
        <v>9044427.9129875936</v>
      </c>
      <c r="D496" s="1">
        <f>C496 * (1 - 'Epoch 211'!$C$5)</f>
        <v>7235542.3303900752</v>
      </c>
    </row>
    <row r="497" spans="1:4" x14ac:dyDescent="0.25">
      <c r="A497" s="2" t="s">
        <v>560</v>
      </c>
      <c r="B497" s="1">
        <f t="shared" si="8"/>
        <v>3005764876.4162102</v>
      </c>
      <c r="C497" s="1">
        <f>B497*'Epoch 211'!$C$4</f>
        <v>9017294.6292486303</v>
      </c>
      <c r="D497" s="1">
        <f>C497 * (1 - 'Epoch 211'!$C$5)</f>
        <v>7213835.7033989048</v>
      </c>
    </row>
    <row r="498" spans="1:4" x14ac:dyDescent="0.25">
      <c r="A498" s="2" t="s">
        <v>561</v>
      </c>
      <c r="B498" s="1">
        <f t="shared" si="8"/>
        <v>2996747581.7869616</v>
      </c>
      <c r="C498" s="1">
        <f>B498*'Epoch 211'!$C$4</f>
        <v>8990242.7453608848</v>
      </c>
      <c r="D498" s="1">
        <f>C498 * (1 - 'Epoch 211'!$C$5)</f>
        <v>7192194.1962887086</v>
      </c>
    </row>
    <row r="499" spans="1:4" x14ac:dyDescent="0.25">
      <c r="A499" s="2" t="s">
        <v>562</v>
      </c>
      <c r="B499" s="1">
        <f t="shared" si="8"/>
        <v>2987757339.0416007</v>
      </c>
      <c r="C499" s="1">
        <f>B499*'Epoch 211'!$C$4</f>
        <v>8963272.0171248019</v>
      </c>
      <c r="D499" s="1">
        <f>C499 * (1 - 'Epoch 211'!$C$5)</f>
        <v>7170617.6136998422</v>
      </c>
    </row>
    <row r="500" spans="1:4" x14ac:dyDescent="0.25">
      <c r="A500" s="2" t="s">
        <v>563</v>
      </c>
      <c r="B500" s="1">
        <f t="shared" si="8"/>
        <v>2978794067.0244761</v>
      </c>
      <c r="C500" s="1">
        <f>B500*'Epoch 211'!$C$4</f>
        <v>8936382.2010734286</v>
      </c>
      <c r="D500" s="1">
        <f>C500 * (1 - 'Epoch 211'!$C$5)</f>
        <v>7149105.7608587435</v>
      </c>
    </row>
    <row r="501" spans="1:4" x14ac:dyDescent="0.25">
      <c r="A501" s="2" t="s">
        <v>564</v>
      </c>
      <c r="B501" s="1">
        <f t="shared" si="8"/>
        <v>2969857684.8234024</v>
      </c>
      <c r="C501" s="1">
        <f>B501*'Epoch 211'!$C$4</f>
        <v>8909573.0544702075</v>
      </c>
      <c r="D501" s="1">
        <f>C501 * (1 - 'Epoch 211'!$C$5)</f>
        <v>7127658.4435761664</v>
      </c>
    </row>
    <row r="502" spans="1:4" x14ac:dyDescent="0.25">
      <c r="A502" s="2" t="s">
        <v>565</v>
      </c>
      <c r="B502" s="1">
        <f t="shared" ref="B502:B565" si="9">B501 - C501</f>
        <v>2960948111.7689323</v>
      </c>
      <c r="C502" s="1">
        <f>B502*'Epoch 211'!$C$4</f>
        <v>8882844.3353067972</v>
      </c>
      <c r="D502" s="1">
        <f>C502 * (1 - 'Epoch 211'!$C$5)</f>
        <v>7106275.4682454383</v>
      </c>
    </row>
    <row r="503" spans="1:4" x14ac:dyDescent="0.25">
      <c r="A503" s="2" t="s">
        <v>566</v>
      </c>
      <c r="B503" s="1">
        <f t="shared" si="9"/>
        <v>2952065267.4336257</v>
      </c>
      <c r="C503" s="1">
        <f>B503*'Epoch 211'!$C$4</f>
        <v>8856195.8023008779</v>
      </c>
      <c r="D503" s="1">
        <f>C503 * (1 - 'Epoch 211'!$C$5)</f>
        <v>7084956.6418407029</v>
      </c>
    </row>
    <row r="504" spans="1:4" x14ac:dyDescent="0.25">
      <c r="A504" s="2" t="s">
        <v>567</v>
      </c>
      <c r="B504" s="1">
        <f t="shared" si="9"/>
        <v>2943209071.6313248</v>
      </c>
      <c r="C504" s="1">
        <f>B504*'Epoch 211'!$C$4</f>
        <v>8829627.2148939744</v>
      </c>
      <c r="D504" s="1">
        <f>C504 * (1 - 'Epoch 211'!$C$5)</f>
        <v>7063701.7719151797</v>
      </c>
    </row>
    <row r="505" spans="1:4" x14ac:dyDescent="0.25">
      <c r="A505" s="2" t="s">
        <v>568</v>
      </c>
      <c r="B505" s="1">
        <f t="shared" si="9"/>
        <v>2934379444.416431</v>
      </c>
      <c r="C505" s="1">
        <f>B505*'Epoch 211'!$C$4</f>
        <v>8803138.3332492933</v>
      </c>
      <c r="D505" s="1">
        <f>C505 * (1 - 'Epoch 211'!$C$5)</f>
        <v>7042510.6665994348</v>
      </c>
    </row>
    <row r="506" spans="1:4" x14ac:dyDescent="0.25">
      <c r="A506" s="2" t="s">
        <v>569</v>
      </c>
      <c r="B506" s="1">
        <f t="shared" si="9"/>
        <v>2925576306.0831819</v>
      </c>
      <c r="C506" s="1">
        <f>B506*'Epoch 211'!$C$4</f>
        <v>8776728.9182495456</v>
      </c>
      <c r="D506" s="1">
        <f>C506 * (1 - 'Epoch 211'!$C$5)</f>
        <v>7021383.1345996372</v>
      </c>
    </row>
    <row r="507" spans="1:4" x14ac:dyDescent="0.25">
      <c r="A507" s="2" t="s">
        <v>570</v>
      </c>
      <c r="B507" s="1">
        <f t="shared" si="9"/>
        <v>2916799577.1649323</v>
      </c>
      <c r="C507" s="1">
        <f>B507*'Epoch 211'!$C$4</f>
        <v>8750398.7314947974</v>
      </c>
      <c r="D507" s="1">
        <f>C507 * (1 - 'Epoch 211'!$C$5)</f>
        <v>7000318.9851958379</v>
      </c>
    </row>
    <row r="508" spans="1:4" x14ac:dyDescent="0.25">
      <c r="A508" s="2" t="s">
        <v>571</v>
      </c>
      <c r="B508" s="1">
        <f t="shared" si="9"/>
        <v>2908049178.4334373</v>
      </c>
      <c r="C508" s="1">
        <f>B508*'Epoch 211'!$C$4</f>
        <v>8724147.5353003126</v>
      </c>
      <c r="D508" s="1">
        <f>C508 * (1 - 'Epoch 211'!$C$5)</f>
        <v>6979318.0282402504</v>
      </c>
    </row>
    <row r="509" spans="1:4" x14ac:dyDescent="0.25">
      <c r="A509" s="2" t="s">
        <v>572</v>
      </c>
      <c r="B509" s="1">
        <f t="shared" si="9"/>
        <v>2899325030.8981371</v>
      </c>
      <c r="C509" s="1">
        <f>B509*'Epoch 211'!$C$4</f>
        <v>8697975.0926944111</v>
      </c>
      <c r="D509" s="1">
        <f>C509 * (1 - 'Epoch 211'!$C$5)</f>
        <v>6958380.074155529</v>
      </c>
    </row>
    <row r="510" spans="1:4" x14ac:dyDescent="0.25">
      <c r="A510" s="2" t="s">
        <v>573</v>
      </c>
      <c r="B510" s="1">
        <f t="shared" si="9"/>
        <v>2890627055.8054428</v>
      </c>
      <c r="C510" s="1">
        <f>B510*'Epoch 211'!$C$4</f>
        <v>8671881.1674163286</v>
      </c>
      <c r="D510" s="1">
        <f>C510 * (1 - 'Epoch 211'!$C$5)</f>
        <v>6937504.9339330634</v>
      </c>
    </row>
    <row r="511" spans="1:4" x14ac:dyDescent="0.25">
      <c r="A511" s="2" t="s">
        <v>574</v>
      </c>
      <c r="B511" s="1">
        <f t="shared" si="9"/>
        <v>2881955174.6380267</v>
      </c>
      <c r="C511" s="1">
        <f>B511*'Epoch 211'!$C$4</f>
        <v>8645865.5239140801</v>
      </c>
      <c r="D511" s="1">
        <f>C511 * (1 - 'Epoch 211'!$C$5)</f>
        <v>6916692.4191312641</v>
      </c>
    </row>
    <row r="512" spans="1:4" x14ac:dyDescent="0.25">
      <c r="A512" s="2" t="s">
        <v>575</v>
      </c>
      <c r="B512" s="1">
        <f t="shared" si="9"/>
        <v>2873309309.1141129</v>
      </c>
      <c r="C512" s="1">
        <f>B512*'Epoch 211'!$C$4</f>
        <v>8619927.9273423385</v>
      </c>
      <c r="D512" s="1">
        <f>C512 * (1 - 'Epoch 211'!$C$5)</f>
        <v>6895942.3418738712</v>
      </c>
    </row>
    <row r="513" spans="1:4" x14ac:dyDescent="0.25">
      <c r="A513" s="2" t="s">
        <v>576</v>
      </c>
      <c r="B513" s="1">
        <f t="shared" si="9"/>
        <v>2864689381.1867704</v>
      </c>
      <c r="C513" s="1">
        <f>B513*'Epoch 211'!$C$4</f>
        <v>8594068.1435603108</v>
      </c>
      <c r="D513" s="1">
        <f>C513 * (1 - 'Epoch 211'!$C$5)</f>
        <v>6875254.514848249</v>
      </c>
    </row>
    <row r="514" spans="1:4" x14ac:dyDescent="0.25">
      <c r="A514" s="2" t="s">
        <v>577</v>
      </c>
      <c r="B514" s="1">
        <f t="shared" si="9"/>
        <v>2856095313.04321</v>
      </c>
      <c r="C514" s="1">
        <f>B514*'Epoch 211'!$C$4</f>
        <v>8568285.9391296301</v>
      </c>
      <c r="D514" s="1">
        <f>C514 * (1 - 'Epoch 211'!$C$5)</f>
        <v>6854628.7513037045</v>
      </c>
    </row>
    <row r="515" spans="1:4" x14ac:dyDescent="0.25">
      <c r="A515" s="2" t="s">
        <v>578</v>
      </c>
      <c r="B515" s="1">
        <f t="shared" si="9"/>
        <v>2847527027.1040802</v>
      </c>
      <c r="C515" s="1">
        <f>B515*'Epoch 211'!$C$4</f>
        <v>8542581.081312241</v>
      </c>
      <c r="D515" s="1">
        <f>C515 * (1 - 'Epoch 211'!$C$5)</f>
        <v>6834064.8650497934</v>
      </c>
    </row>
    <row r="516" spans="1:4" x14ac:dyDescent="0.25">
      <c r="A516" s="2" t="s">
        <v>579</v>
      </c>
      <c r="B516" s="1">
        <f t="shared" si="9"/>
        <v>2838984446.022768</v>
      </c>
      <c r="C516" s="1">
        <f>B516*'Epoch 211'!$C$4</f>
        <v>8516953.3380683046</v>
      </c>
      <c r="D516" s="1">
        <f>C516 * (1 - 'Epoch 211'!$C$5)</f>
        <v>6813562.6704546437</v>
      </c>
    </row>
    <row r="517" spans="1:4" x14ac:dyDescent="0.25">
      <c r="A517" s="2" t="s">
        <v>580</v>
      </c>
      <c r="B517" s="1">
        <f t="shared" si="9"/>
        <v>2830467492.6846995</v>
      </c>
      <c r="C517" s="1">
        <f>B517*'Epoch 211'!$C$4</f>
        <v>8491402.4780540988</v>
      </c>
      <c r="D517" s="1">
        <f>C517 * (1 - 'Epoch 211'!$C$5)</f>
        <v>6793121.9824432796</v>
      </c>
    </row>
    <row r="518" spans="1:4" x14ac:dyDescent="0.25">
      <c r="A518" s="2" t="s">
        <v>581</v>
      </c>
      <c r="B518" s="1">
        <f t="shared" si="9"/>
        <v>2821976090.2066455</v>
      </c>
      <c r="C518" s="1">
        <f>B518*'Epoch 211'!$C$4</f>
        <v>8465928.2706199363</v>
      </c>
      <c r="D518" s="1">
        <f>C518 * (1 - 'Epoch 211'!$C$5)</f>
        <v>6772742.6164959492</v>
      </c>
    </row>
    <row r="519" spans="1:4" x14ac:dyDescent="0.25">
      <c r="A519" s="2" t="s">
        <v>582</v>
      </c>
      <c r="B519" s="1">
        <f t="shared" si="9"/>
        <v>2813510161.9360256</v>
      </c>
      <c r="C519" s="1">
        <f>B519*'Epoch 211'!$C$4</f>
        <v>8440530.4858080763</v>
      </c>
      <c r="D519" s="1">
        <f>C519 * (1 - 'Epoch 211'!$C$5)</f>
        <v>6752424.3886464611</v>
      </c>
    </row>
    <row r="520" spans="1:4" x14ac:dyDescent="0.25">
      <c r="A520" s="2" t="s">
        <v>583</v>
      </c>
      <c r="B520" s="1">
        <f t="shared" si="9"/>
        <v>2805069631.4502177</v>
      </c>
      <c r="C520" s="1">
        <f>B520*'Epoch 211'!$C$4</f>
        <v>8415208.8943506535</v>
      </c>
      <c r="D520" s="1">
        <f>C520 * (1 - 'Epoch 211'!$C$5)</f>
        <v>6732167.1154805236</v>
      </c>
    </row>
    <row r="521" spans="1:4" x14ac:dyDescent="0.25">
      <c r="A521" s="2" t="s">
        <v>584</v>
      </c>
      <c r="B521" s="1">
        <f t="shared" si="9"/>
        <v>2796654422.5558672</v>
      </c>
      <c r="C521" s="1">
        <f>B521*'Epoch 211'!$C$4</f>
        <v>8389963.2676676009</v>
      </c>
      <c r="D521" s="1">
        <f>C521 * (1 - 'Epoch 211'!$C$5)</f>
        <v>6711970.6141340807</v>
      </c>
    </row>
    <row r="522" spans="1:4" x14ac:dyDescent="0.25">
      <c r="A522" s="2" t="s">
        <v>585</v>
      </c>
      <c r="B522" s="1">
        <f t="shared" si="9"/>
        <v>2788264459.2881994</v>
      </c>
      <c r="C522" s="1">
        <f>B522*'Epoch 211'!$C$4</f>
        <v>8364793.3778645983</v>
      </c>
      <c r="D522" s="1">
        <f>C522 * (1 - 'Epoch 211'!$C$5)</f>
        <v>6691834.7022916786</v>
      </c>
    </row>
    <row r="523" spans="1:4" x14ac:dyDescent="0.25">
      <c r="A523" s="2" t="s">
        <v>586</v>
      </c>
      <c r="B523" s="1">
        <f t="shared" si="9"/>
        <v>2779899665.9103351</v>
      </c>
      <c r="C523" s="1">
        <f>B523*'Epoch 211'!$C$4</f>
        <v>8339698.9977310058</v>
      </c>
      <c r="D523" s="1">
        <f>C523 * (1 - 'Epoch 211'!$C$5)</f>
        <v>6671759.198184805</v>
      </c>
    </row>
    <row r="524" spans="1:4" x14ac:dyDescent="0.25">
      <c r="A524" s="2" t="s">
        <v>587</v>
      </c>
      <c r="B524" s="1">
        <f t="shared" si="9"/>
        <v>2771559966.9126039</v>
      </c>
      <c r="C524" s="1">
        <f>B524*'Epoch 211'!$C$4</f>
        <v>8314679.9007378118</v>
      </c>
      <c r="D524" s="1">
        <f>C524 * (1 - 'Epoch 211'!$C$5)</f>
        <v>6651743.9205902498</v>
      </c>
    </row>
    <row r="525" spans="1:4" x14ac:dyDescent="0.25">
      <c r="A525" s="2" t="s">
        <v>588</v>
      </c>
      <c r="B525" s="1">
        <f t="shared" si="9"/>
        <v>2763245287.0118661</v>
      </c>
      <c r="C525" s="1">
        <f>B525*'Epoch 211'!$C$4</f>
        <v>8289735.8610355984</v>
      </c>
      <c r="D525" s="1">
        <f>C525 * (1 - 'Epoch 211'!$C$5)</f>
        <v>6631788.6888284795</v>
      </c>
    </row>
    <row r="526" spans="1:4" x14ac:dyDescent="0.25">
      <c r="A526" s="2" t="s">
        <v>589</v>
      </c>
      <c r="B526" s="1">
        <f t="shared" si="9"/>
        <v>2754955551.1508303</v>
      </c>
      <c r="C526" s="1">
        <f>B526*'Epoch 211'!$C$4</f>
        <v>8264866.6534524914</v>
      </c>
      <c r="D526" s="1">
        <f>C526 * (1 - 'Epoch 211'!$C$5)</f>
        <v>6611893.3227619939</v>
      </c>
    </row>
    <row r="527" spans="1:4" x14ac:dyDescent="0.25">
      <c r="A527" s="2" t="s">
        <v>590</v>
      </c>
      <c r="B527" s="1">
        <f t="shared" si="9"/>
        <v>2746690684.4973779</v>
      </c>
      <c r="C527" s="1">
        <f>B527*'Epoch 211'!$C$4</f>
        <v>8240072.0534921335</v>
      </c>
      <c r="D527" s="1">
        <f>C527 * (1 - 'Epoch 211'!$C$5)</f>
        <v>6592057.6427937075</v>
      </c>
    </row>
    <row r="528" spans="1:4" x14ac:dyDescent="0.25">
      <c r="A528" s="2" t="s">
        <v>591</v>
      </c>
      <c r="B528" s="1">
        <f t="shared" si="9"/>
        <v>2738450612.4438858</v>
      </c>
      <c r="C528" s="1">
        <f>B528*'Epoch 211'!$C$4</f>
        <v>8215351.8373316573</v>
      </c>
      <c r="D528" s="1">
        <f>C528 * (1 - 'Epoch 211'!$C$5)</f>
        <v>6572281.4698653258</v>
      </c>
    </row>
    <row r="529" spans="1:4" x14ac:dyDescent="0.25">
      <c r="A529" s="2" t="s">
        <v>592</v>
      </c>
      <c r="B529" s="1">
        <f t="shared" si="9"/>
        <v>2730235260.606554</v>
      </c>
      <c r="C529" s="1">
        <f>B529*'Epoch 211'!$C$4</f>
        <v>8190705.7818196621</v>
      </c>
      <c r="D529" s="1">
        <f>C529 * (1 - 'Epoch 211'!$C$5)</f>
        <v>6552564.6254557297</v>
      </c>
    </row>
    <row r="530" spans="1:4" x14ac:dyDescent="0.25">
      <c r="A530" s="2" t="s">
        <v>593</v>
      </c>
      <c r="B530" s="1">
        <f t="shared" si="9"/>
        <v>2722044554.8247342</v>
      </c>
      <c r="C530" s="1">
        <f>B530*'Epoch 211'!$C$4</f>
        <v>8166133.6644742033</v>
      </c>
      <c r="D530" s="1">
        <f>C530 * (1 - 'Epoch 211'!$C$5)</f>
        <v>6532906.9315793626</v>
      </c>
    </row>
    <row r="531" spans="1:4" x14ac:dyDescent="0.25">
      <c r="A531" s="2" t="s">
        <v>594</v>
      </c>
      <c r="B531" s="1">
        <f t="shared" si="9"/>
        <v>2713878421.1602602</v>
      </c>
      <c r="C531" s="1">
        <f>B531*'Epoch 211'!$C$4</f>
        <v>8141635.2634807806</v>
      </c>
      <c r="D531" s="1">
        <f>C531 * (1 - 'Epoch 211'!$C$5)</f>
        <v>6513308.2107846253</v>
      </c>
    </row>
    <row r="532" spans="1:4" x14ac:dyDescent="0.25">
      <c r="A532" s="2" t="s">
        <v>595</v>
      </c>
      <c r="B532" s="1">
        <f t="shared" si="9"/>
        <v>2705736785.8967795</v>
      </c>
      <c r="C532" s="1">
        <f>B532*'Epoch 211'!$C$4</f>
        <v>8117210.357690339</v>
      </c>
      <c r="D532" s="1">
        <f>C532 * (1 - 'Epoch 211'!$C$5)</f>
        <v>6493768.2861522716</v>
      </c>
    </row>
    <row r="533" spans="1:4" x14ac:dyDescent="0.25">
      <c r="A533" s="2" t="s">
        <v>596</v>
      </c>
      <c r="B533" s="1">
        <f t="shared" si="9"/>
        <v>2697619575.5390892</v>
      </c>
      <c r="C533" s="1">
        <f>B533*'Epoch 211'!$C$4</f>
        <v>8092858.7266172674</v>
      </c>
      <c r="D533" s="1">
        <f>C533 * (1 - 'Epoch 211'!$C$5)</f>
        <v>6474286.9812938143</v>
      </c>
    </row>
    <row r="534" spans="1:4" x14ac:dyDescent="0.25">
      <c r="A534" s="2" t="s">
        <v>597</v>
      </c>
      <c r="B534" s="1">
        <f t="shared" si="9"/>
        <v>2689526716.8124719</v>
      </c>
      <c r="C534" s="1">
        <f>B534*'Epoch 211'!$C$4</f>
        <v>8068580.1504374156</v>
      </c>
      <c r="D534" s="1">
        <f>C534 * (1 - 'Epoch 211'!$C$5)</f>
        <v>6454864.1203499325</v>
      </c>
    </row>
    <row r="535" spans="1:4" x14ac:dyDescent="0.25">
      <c r="A535" s="2" t="s">
        <v>598</v>
      </c>
      <c r="B535" s="1">
        <f t="shared" si="9"/>
        <v>2681458136.6620345</v>
      </c>
      <c r="C535" s="1">
        <f>B535*'Epoch 211'!$C$4</f>
        <v>8044374.4099861039</v>
      </c>
      <c r="D535" s="1">
        <f>C535 * (1 - 'Epoch 211'!$C$5)</f>
        <v>6435499.5279888837</v>
      </c>
    </row>
    <row r="536" spans="1:4" x14ac:dyDescent="0.25">
      <c r="A536" s="2" t="s">
        <v>599</v>
      </c>
      <c r="B536" s="1">
        <f t="shared" si="9"/>
        <v>2673413762.2520485</v>
      </c>
      <c r="C536" s="1">
        <f>B536*'Epoch 211'!$C$4</f>
        <v>8020241.2867561458</v>
      </c>
      <c r="D536" s="1">
        <f>C536 * (1 - 'Epoch 211'!$C$5)</f>
        <v>6416193.0294049168</v>
      </c>
    </row>
    <row r="537" spans="1:4" x14ac:dyDescent="0.25">
      <c r="A537" s="2" t="s">
        <v>600</v>
      </c>
      <c r="B537" s="1">
        <f t="shared" si="9"/>
        <v>2665393520.9652925</v>
      </c>
      <c r="C537" s="1">
        <f>B537*'Epoch 211'!$C$4</f>
        <v>7996180.5628958773</v>
      </c>
      <c r="D537" s="1">
        <f>C537 * (1 - 'Epoch 211'!$C$5)</f>
        <v>6396944.450316702</v>
      </c>
    </row>
    <row r="538" spans="1:4" x14ac:dyDescent="0.25">
      <c r="A538" s="2" t="s">
        <v>601</v>
      </c>
      <c r="B538" s="1">
        <f t="shared" si="9"/>
        <v>2657397340.4023967</v>
      </c>
      <c r="C538" s="1">
        <f>B538*'Epoch 211'!$C$4</f>
        <v>7972192.0212071901</v>
      </c>
      <c r="D538" s="1">
        <f>C538 * (1 - 'Epoch 211'!$C$5)</f>
        <v>6377753.6169657521</v>
      </c>
    </row>
    <row r="539" spans="1:4" x14ac:dyDescent="0.25">
      <c r="A539" s="2" t="s">
        <v>602</v>
      </c>
      <c r="B539" s="1">
        <f t="shared" si="9"/>
        <v>2649425148.3811893</v>
      </c>
      <c r="C539" s="1">
        <f>B539*'Epoch 211'!$C$4</f>
        <v>7948275.4451435683</v>
      </c>
      <c r="D539" s="1">
        <f>C539 * (1 - 'Epoch 211'!$C$5)</f>
        <v>6358620.356114855</v>
      </c>
    </row>
    <row r="540" spans="1:4" x14ac:dyDescent="0.25">
      <c r="A540" s="2" t="s">
        <v>603</v>
      </c>
      <c r="B540" s="1">
        <f t="shared" si="9"/>
        <v>2641476872.9360456</v>
      </c>
      <c r="C540" s="1">
        <f>B540*'Epoch 211'!$C$4</f>
        <v>7924430.6188081373</v>
      </c>
      <c r="D540" s="1">
        <f>C540 * (1 - 'Epoch 211'!$C$5)</f>
        <v>6339544.4950465104</v>
      </c>
    </row>
    <row r="541" spans="1:4" x14ac:dyDescent="0.25">
      <c r="A541" s="2" t="s">
        <v>604</v>
      </c>
      <c r="B541" s="1">
        <f t="shared" si="9"/>
        <v>2633552442.3172374</v>
      </c>
      <c r="C541" s="1">
        <f>B541*'Epoch 211'!$C$4</f>
        <v>7900657.3269517124</v>
      </c>
      <c r="D541" s="1">
        <f>C541 * (1 - 'Epoch 211'!$C$5)</f>
        <v>6320525.8615613701</v>
      </c>
    </row>
    <row r="542" spans="1:4" x14ac:dyDescent="0.25">
      <c r="A542" s="2" t="s">
        <v>605</v>
      </c>
      <c r="B542" s="1">
        <f t="shared" si="9"/>
        <v>2625651784.9902859</v>
      </c>
      <c r="C542" s="1">
        <f>B542*'Epoch 211'!$C$4</f>
        <v>7876955.3549708575</v>
      </c>
      <c r="D542" s="1">
        <f>C542 * (1 - 'Epoch 211'!$C$5)</f>
        <v>6301564.2839766862</v>
      </c>
    </row>
    <row r="543" spans="1:4" x14ac:dyDescent="0.25">
      <c r="A543" s="2" t="s">
        <v>606</v>
      </c>
      <c r="B543" s="1">
        <f t="shared" si="9"/>
        <v>2617774829.6353149</v>
      </c>
      <c r="C543" s="1">
        <f>B543*'Epoch 211'!$C$4</f>
        <v>7853324.4889059449</v>
      </c>
      <c r="D543" s="1">
        <f>C543 * (1 - 'Epoch 211'!$C$5)</f>
        <v>6282659.5911247563</v>
      </c>
    </row>
    <row r="544" spans="1:4" x14ac:dyDescent="0.25">
      <c r="A544" s="2" t="s">
        <v>607</v>
      </c>
      <c r="B544" s="1">
        <f t="shared" si="9"/>
        <v>2609921505.146409</v>
      </c>
      <c r="C544" s="1">
        <f>B544*'Epoch 211'!$C$4</f>
        <v>7829764.5154392272</v>
      </c>
      <c r="D544" s="1">
        <f>C544 * (1 - 'Epoch 211'!$C$5)</f>
        <v>6263811.6123513822</v>
      </c>
    </row>
    <row r="545" spans="1:4" x14ac:dyDescent="0.25">
      <c r="A545" s="2" t="s">
        <v>608</v>
      </c>
      <c r="B545" s="1">
        <f t="shared" si="9"/>
        <v>2602091740.63097</v>
      </c>
      <c r="C545" s="1">
        <f>B545*'Epoch 211'!$C$4</f>
        <v>7806275.2218929101</v>
      </c>
      <c r="D545" s="1">
        <f>C545 * (1 - 'Epoch 211'!$C$5)</f>
        <v>6245020.1775143286</v>
      </c>
    </row>
    <row r="546" spans="1:4" x14ac:dyDescent="0.25">
      <c r="A546" s="2" t="s">
        <v>609</v>
      </c>
      <c r="B546" s="1">
        <f t="shared" si="9"/>
        <v>2594285465.4090772</v>
      </c>
      <c r="C546" s="1">
        <f>B546*'Epoch 211'!$C$4</f>
        <v>7782856.3962272312</v>
      </c>
      <c r="D546" s="1">
        <f>C546 * (1 - 'Epoch 211'!$C$5)</f>
        <v>6226285.1169817857</v>
      </c>
    </row>
    <row r="547" spans="1:4" x14ac:dyDescent="0.25">
      <c r="A547" s="2" t="s">
        <v>610</v>
      </c>
      <c r="B547" s="1">
        <f t="shared" si="9"/>
        <v>2586502609.0128498</v>
      </c>
      <c r="C547" s="1">
        <f>B547*'Epoch 211'!$C$4</f>
        <v>7759507.8270385498</v>
      </c>
      <c r="D547" s="1">
        <f>C547 * (1 - 'Epoch 211'!$C$5)</f>
        <v>6207606.2616308406</v>
      </c>
    </row>
    <row r="548" spans="1:4" x14ac:dyDescent="0.25">
      <c r="A548" s="2" t="s">
        <v>611</v>
      </c>
      <c r="B548" s="1">
        <f t="shared" si="9"/>
        <v>2578743101.185811</v>
      </c>
      <c r="C548" s="1">
        <f>B548*'Epoch 211'!$C$4</f>
        <v>7736229.3035574332</v>
      </c>
      <c r="D548" s="1">
        <f>C548 * (1 - 'Epoch 211'!$C$5)</f>
        <v>6188983.4428459471</v>
      </c>
    </row>
    <row r="549" spans="1:4" x14ac:dyDescent="0.25">
      <c r="A549" s="2" t="s">
        <v>612</v>
      </c>
      <c r="B549" s="1">
        <f t="shared" si="9"/>
        <v>2571006871.8822536</v>
      </c>
      <c r="C549" s="1">
        <f>B549*'Epoch 211'!$C$4</f>
        <v>7713020.6156467609</v>
      </c>
      <c r="D549" s="1">
        <f>C549 * (1 - 'Epoch 211'!$C$5)</f>
        <v>6170416.4925174089</v>
      </c>
    </row>
    <row r="550" spans="1:4" x14ac:dyDescent="0.25">
      <c r="A550" s="2" t="s">
        <v>613</v>
      </c>
      <c r="B550" s="1">
        <f t="shared" si="9"/>
        <v>2563293851.2666068</v>
      </c>
      <c r="C550" s="1">
        <f>B550*'Epoch 211'!$C$4</f>
        <v>7689881.5537998201</v>
      </c>
      <c r="D550" s="1">
        <f>C550 * (1 - 'Epoch 211'!$C$5)</f>
        <v>6151905.2430398567</v>
      </c>
    </row>
    <row r="551" spans="1:4" x14ac:dyDescent="0.25">
      <c r="A551" s="2" t="s">
        <v>614</v>
      </c>
      <c r="B551" s="1">
        <f t="shared" si="9"/>
        <v>2555603969.7128072</v>
      </c>
      <c r="C551" s="1">
        <f>B551*'Epoch 211'!$C$4</f>
        <v>7666811.9091384215</v>
      </c>
      <c r="D551" s="1">
        <f>C551 * (1 - 'Epoch 211'!$C$5)</f>
        <v>6133449.5273107374</v>
      </c>
    </row>
    <row r="552" spans="1:4" x14ac:dyDescent="0.25">
      <c r="A552" s="2" t="s">
        <v>615</v>
      </c>
      <c r="B552" s="1">
        <f t="shared" si="9"/>
        <v>2547937157.803669</v>
      </c>
      <c r="C552" s="1">
        <f>B552*'Epoch 211'!$C$4</f>
        <v>7643811.4734110069</v>
      </c>
      <c r="D552" s="1">
        <f>C552 * (1 - 'Epoch 211'!$C$5)</f>
        <v>6115049.1787288059</v>
      </c>
    </row>
    <row r="553" spans="1:4" x14ac:dyDescent="0.25">
      <c r="A553" s="2" t="s">
        <v>616</v>
      </c>
      <c r="B553" s="1">
        <f t="shared" si="9"/>
        <v>2540293346.3302579</v>
      </c>
      <c r="C553" s="1">
        <f>B553*'Epoch 211'!$C$4</f>
        <v>7620880.0389907742</v>
      </c>
      <c r="D553" s="1">
        <f>C553 * (1 - 'Epoch 211'!$C$5)</f>
        <v>6096704.0311926194</v>
      </c>
    </row>
    <row r="554" spans="1:4" x14ac:dyDescent="0.25">
      <c r="A554" s="2" t="s">
        <v>617</v>
      </c>
      <c r="B554" s="1">
        <f t="shared" si="9"/>
        <v>2532672466.2912669</v>
      </c>
      <c r="C554" s="1">
        <f>B554*'Epoch 211'!$C$4</f>
        <v>7598017.3988738013</v>
      </c>
      <c r="D554" s="1">
        <f>C554 * (1 - 'Epoch 211'!$C$5)</f>
        <v>6078413.9190990413</v>
      </c>
    </row>
    <row r="555" spans="1:4" x14ac:dyDescent="0.25">
      <c r="A555" s="2" t="s">
        <v>618</v>
      </c>
      <c r="B555" s="1">
        <f t="shared" si="9"/>
        <v>2525074448.8923931</v>
      </c>
      <c r="C555" s="1">
        <f>B555*'Epoch 211'!$C$4</f>
        <v>7575223.3466771794</v>
      </c>
      <c r="D555" s="1">
        <f>C555 * (1 - 'Epoch 211'!$C$5)</f>
        <v>6060178.6773417443</v>
      </c>
    </row>
    <row r="556" spans="1:4" x14ac:dyDescent="0.25">
      <c r="A556" s="2" t="s">
        <v>619</v>
      </c>
      <c r="B556" s="1">
        <f t="shared" si="9"/>
        <v>2517499225.5457158</v>
      </c>
      <c r="C556" s="1">
        <f>B556*'Epoch 211'!$C$4</f>
        <v>7552497.6766371476</v>
      </c>
      <c r="D556" s="1">
        <f>C556 * (1 - 'Epoch 211'!$C$5)</f>
        <v>6041998.1413097186</v>
      </c>
    </row>
    <row r="557" spans="1:4" x14ac:dyDescent="0.25">
      <c r="A557" s="2" t="s">
        <v>620</v>
      </c>
      <c r="B557" s="1">
        <f t="shared" si="9"/>
        <v>2509946727.8690786</v>
      </c>
      <c r="C557" s="1">
        <f>B557*'Epoch 211'!$C$4</f>
        <v>7529840.1836072365</v>
      </c>
      <c r="D557" s="1">
        <f>C557 * (1 - 'Epoch 211'!$C$5)</f>
        <v>6023872.1468857899</v>
      </c>
    </row>
    <row r="558" spans="1:4" x14ac:dyDescent="0.25">
      <c r="A558" s="2" t="s">
        <v>621</v>
      </c>
      <c r="B558" s="1">
        <f t="shared" si="9"/>
        <v>2502416887.6854715</v>
      </c>
      <c r="C558" s="1">
        <f>B558*'Epoch 211'!$C$4</f>
        <v>7507250.6630564146</v>
      </c>
      <c r="D558" s="1">
        <f>C558 * (1 - 'Epoch 211'!$C$5)</f>
        <v>6005800.5304451324</v>
      </c>
    </row>
    <row r="559" spans="1:4" x14ac:dyDescent="0.25">
      <c r="A559" s="2" t="s">
        <v>622</v>
      </c>
      <c r="B559" s="1">
        <f t="shared" si="9"/>
        <v>2494909637.0224152</v>
      </c>
      <c r="C559" s="1">
        <f>B559*'Epoch 211'!$C$4</f>
        <v>7484728.9110672455</v>
      </c>
      <c r="D559" s="1">
        <f>C559 * (1 - 'Epoch 211'!$C$5)</f>
        <v>5987783.128853797</v>
      </c>
    </row>
    <row r="560" spans="1:4" x14ac:dyDescent="0.25">
      <c r="A560" s="2" t="s">
        <v>623</v>
      </c>
      <c r="B560" s="1">
        <f t="shared" si="9"/>
        <v>2487424908.1113482</v>
      </c>
      <c r="C560" s="1">
        <f>B560*'Epoch 211'!$C$4</f>
        <v>7462274.7243340444</v>
      </c>
      <c r="D560" s="1">
        <f>C560 * (1 - 'Epoch 211'!$C$5)</f>
        <v>5969819.7794672363</v>
      </c>
    </row>
    <row r="561" spans="1:4" x14ac:dyDescent="0.25">
      <c r="A561" s="2" t="s">
        <v>624</v>
      </c>
      <c r="B561" s="1">
        <f t="shared" si="9"/>
        <v>2479962633.3870139</v>
      </c>
      <c r="C561" s="1">
        <f>B561*'Epoch 211'!$C$4</f>
        <v>7439887.9001610419</v>
      </c>
      <c r="D561" s="1">
        <f>C561 * (1 - 'Epoch 211'!$C$5)</f>
        <v>5951910.3201288339</v>
      </c>
    </row>
    <row r="562" spans="1:4" x14ac:dyDescent="0.25">
      <c r="A562" s="2" t="s">
        <v>625</v>
      </c>
      <c r="B562" s="1">
        <f t="shared" si="9"/>
        <v>2472522745.4868526</v>
      </c>
      <c r="C562" s="1">
        <f>B562*'Epoch 211'!$C$4</f>
        <v>7417568.2364605581</v>
      </c>
      <c r="D562" s="1">
        <f>C562 * (1 - 'Epoch 211'!$C$5)</f>
        <v>5934054.5891684471</v>
      </c>
    </row>
    <row r="563" spans="1:4" x14ac:dyDescent="0.25">
      <c r="A563" s="2" t="s">
        <v>626</v>
      </c>
      <c r="B563" s="1">
        <f t="shared" si="9"/>
        <v>2465105177.250392</v>
      </c>
      <c r="C563" s="1">
        <f>B563*'Epoch 211'!$C$4</f>
        <v>7395315.5317511763</v>
      </c>
      <c r="D563" s="1">
        <f>C563 * (1 - 'Epoch 211'!$C$5)</f>
        <v>5916252.4254009416</v>
      </c>
    </row>
    <row r="564" spans="1:4" x14ac:dyDescent="0.25">
      <c r="A564" s="2" t="s">
        <v>627</v>
      </c>
      <c r="B564" s="1">
        <f t="shared" si="9"/>
        <v>2457709861.7186408</v>
      </c>
      <c r="C564" s="1">
        <f>B564*'Epoch 211'!$C$4</f>
        <v>7373129.5851559229</v>
      </c>
      <c r="D564" s="1">
        <f>C564 * (1 - 'Epoch 211'!$C$5)</f>
        <v>5898503.6681247391</v>
      </c>
    </row>
    <row r="565" spans="1:4" x14ac:dyDescent="0.25">
      <c r="A565" s="2" t="s">
        <v>628</v>
      </c>
      <c r="B565" s="1">
        <f t="shared" si="9"/>
        <v>2450336732.1334848</v>
      </c>
      <c r="C565" s="1">
        <f>B565*'Epoch 211'!$C$4</f>
        <v>7351010.1964004543</v>
      </c>
      <c r="D565" s="1">
        <f>C565 * (1 - 'Epoch 211'!$C$5)</f>
        <v>5880808.1571203638</v>
      </c>
    </row>
    <row r="566" spans="1:4" x14ac:dyDescent="0.25">
      <c r="A566" s="2" t="s">
        <v>629</v>
      </c>
      <c r="B566" s="1">
        <f t="shared" ref="B566:B584" si="10">B565 - C565</f>
        <v>2442985721.9370842</v>
      </c>
      <c r="C566" s="1">
        <f>B566*'Epoch 211'!$C$4</f>
        <v>7328957.1658112528</v>
      </c>
      <c r="D566" s="1">
        <f>C566 * (1 - 'Epoch 211'!$C$5)</f>
        <v>5863165.7326490022</v>
      </c>
    </row>
    <row r="567" spans="1:4" x14ac:dyDescent="0.25">
      <c r="A567" s="2" t="s">
        <v>630</v>
      </c>
      <c r="B567" s="1">
        <f t="shared" si="10"/>
        <v>2435656764.7712731</v>
      </c>
      <c r="C567" s="1">
        <f>B567*'Epoch 211'!$C$4</f>
        <v>7306970.2943138191</v>
      </c>
      <c r="D567" s="1">
        <f>C567 * (1 - 'Epoch 211'!$C$5)</f>
        <v>5845576.2354510557</v>
      </c>
    </row>
    <row r="568" spans="1:4" x14ac:dyDescent="0.25">
      <c r="A568" s="2" t="s">
        <v>631</v>
      </c>
      <c r="B568" s="1">
        <f t="shared" si="10"/>
        <v>2428349794.4769592</v>
      </c>
      <c r="C568" s="1">
        <f>B568*'Epoch 211'!$C$4</f>
        <v>7285049.3834308777</v>
      </c>
      <c r="D568" s="1">
        <f>C568 * (1 - 'Epoch 211'!$C$5)</f>
        <v>5828039.5067447023</v>
      </c>
    </row>
    <row r="569" spans="1:4" x14ac:dyDescent="0.25">
      <c r="A569" s="2" t="s">
        <v>632</v>
      </c>
      <c r="B569" s="1">
        <f t="shared" si="10"/>
        <v>2421064745.0935283</v>
      </c>
      <c r="C569" s="1">
        <f>B569*'Epoch 211'!$C$4</f>
        <v>7263194.2352805845</v>
      </c>
      <c r="D569" s="1">
        <f>C569 * (1 - 'Epoch 211'!$C$5)</f>
        <v>5810555.3882244676</v>
      </c>
    </row>
    <row r="570" spans="1:4" x14ac:dyDescent="0.25">
      <c r="A570" s="2" t="s">
        <v>633</v>
      </c>
      <c r="B570" s="1">
        <f t="shared" si="10"/>
        <v>2413801550.8582478</v>
      </c>
      <c r="C570" s="1">
        <f>B570*'Epoch 211'!$C$4</f>
        <v>7241404.6525747431</v>
      </c>
      <c r="D570" s="1">
        <f>C570 * (1 - 'Epoch 211'!$C$5)</f>
        <v>5793123.7220597947</v>
      </c>
    </row>
    <row r="571" spans="1:4" x14ac:dyDescent="0.25">
      <c r="A571" s="2" t="s">
        <v>634</v>
      </c>
      <c r="B571" s="1">
        <f t="shared" si="10"/>
        <v>2406560146.2056732</v>
      </c>
      <c r="C571" s="1">
        <f>B571*'Epoch 211'!$C$4</f>
        <v>7219680.4386170199</v>
      </c>
      <c r="D571" s="1">
        <f>C571 * (1 - 'Epoch 211'!$C$5)</f>
        <v>5775744.3508936167</v>
      </c>
    </row>
    <row r="572" spans="1:4" x14ac:dyDescent="0.25">
      <c r="A572" s="2" t="s">
        <v>635</v>
      </c>
      <c r="B572" s="1">
        <f t="shared" si="10"/>
        <v>2399340465.767056</v>
      </c>
      <c r="C572" s="1">
        <f>B572*'Epoch 211'!$C$4</f>
        <v>7198021.3973011682</v>
      </c>
      <c r="D572" s="1">
        <f>C572 * (1 - 'Epoch 211'!$C$5)</f>
        <v>5758417.1178409345</v>
      </c>
    </row>
    <row r="573" spans="1:4" x14ac:dyDescent="0.25">
      <c r="A573" s="2" t="s">
        <v>636</v>
      </c>
      <c r="B573" s="1">
        <f t="shared" si="10"/>
        <v>2392142444.3697548</v>
      </c>
      <c r="C573" s="1">
        <f>B573*'Epoch 211'!$C$4</f>
        <v>7176427.3331092643</v>
      </c>
      <c r="D573" s="1">
        <f>C573 * (1 - 'Epoch 211'!$C$5)</f>
        <v>5741141.8664874118</v>
      </c>
    </row>
    <row r="574" spans="1:4" x14ac:dyDescent="0.25">
      <c r="A574" s="2" t="s">
        <v>637</v>
      </c>
      <c r="B574" s="1">
        <f t="shared" si="10"/>
        <v>2384966017.0366454</v>
      </c>
      <c r="C574" s="1">
        <f>B574*'Epoch 211'!$C$4</f>
        <v>7154898.0511099361</v>
      </c>
      <c r="D574" s="1">
        <f>C574 * (1 - 'Epoch 211'!$C$5)</f>
        <v>5723918.4408879494</v>
      </c>
    </row>
    <row r="575" spans="1:4" x14ac:dyDescent="0.25">
      <c r="A575" s="2" t="s">
        <v>638</v>
      </c>
      <c r="B575" s="1">
        <f t="shared" si="10"/>
        <v>2377811118.9855356</v>
      </c>
      <c r="C575" s="1">
        <f>B575*'Epoch 211'!$C$4</f>
        <v>7133433.3569566067</v>
      </c>
      <c r="D575" s="1">
        <f>C575 * (1 - 'Epoch 211'!$C$5)</f>
        <v>5706746.6855652854</v>
      </c>
    </row>
    <row r="576" spans="1:4" x14ac:dyDescent="0.25">
      <c r="A576" s="2" t="s">
        <v>639</v>
      </c>
      <c r="B576" s="1">
        <f t="shared" si="10"/>
        <v>2370677685.6285791</v>
      </c>
      <c r="C576" s="1">
        <f>B576*'Epoch 211'!$C$4</f>
        <v>7112033.0568857379</v>
      </c>
      <c r="D576" s="1">
        <f>C576 * (1 - 'Epoch 211'!$C$5)</f>
        <v>5689626.4455085909</v>
      </c>
    </row>
    <row r="577" spans="1:4" x14ac:dyDescent="0.25">
      <c r="A577" s="2" t="s">
        <v>640</v>
      </c>
      <c r="B577" s="1">
        <f t="shared" si="10"/>
        <v>2363565652.5716934</v>
      </c>
      <c r="C577" s="1">
        <f>B577*'Epoch 211'!$C$4</f>
        <v>7090696.9577150801</v>
      </c>
      <c r="D577" s="1">
        <f>C577 * (1 - 'Epoch 211'!$C$5)</f>
        <v>5672557.5661720643</v>
      </c>
    </row>
    <row r="578" spans="1:4" x14ac:dyDescent="0.25">
      <c r="A578" s="2" t="s">
        <v>641</v>
      </c>
      <c r="B578" s="1">
        <f t="shared" si="10"/>
        <v>2356474955.6139784</v>
      </c>
      <c r="C578" s="1">
        <f>B578*'Epoch 211'!$C$4</f>
        <v>7069424.8668419356</v>
      </c>
      <c r="D578" s="1">
        <f>C578 * (1 - 'Epoch 211'!$C$5)</f>
        <v>5655539.8934735488</v>
      </c>
    </row>
    <row r="579" spans="1:4" x14ac:dyDescent="0.25">
      <c r="A579" s="2" t="s">
        <v>642</v>
      </c>
      <c r="B579" s="1">
        <f t="shared" si="10"/>
        <v>2349405530.7471366</v>
      </c>
      <c r="C579" s="1">
        <f>B579*'Epoch 211'!$C$4</f>
        <v>7048216.5922414102</v>
      </c>
      <c r="D579" s="1">
        <f>C579 * (1 - 'Epoch 211'!$C$5)</f>
        <v>5638573.2737931283</v>
      </c>
    </row>
    <row r="580" spans="1:4" x14ac:dyDescent="0.25">
      <c r="A580" s="2" t="s">
        <v>643</v>
      </c>
      <c r="B580" s="1">
        <f t="shared" si="10"/>
        <v>2342357314.1548953</v>
      </c>
      <c r="C580" s="1">
        <f>B580*'Epoch 211'!$C$4</f>
        <v>7027071.942464686</v>
      </c>
      <c r="D580" s="1">
        <f>C580 * (1 - 'Epoch 211'!$C$5)</f>
        <v>5621657.5539717488</v>
      </c>
    </row>
    <row r="581" spans="1:4" x14ac:dyDescent="0.25">
      <c r="A581" s="2" t="s">
        <v>644</v>
      </c>
      <c r="B581" s="1">
        <f t="shared" si="10"/>
        <v>2335330242.2124305</v>
      </c>
      <c r="C581" s="1">
        <f>B581*'Epoch 211'!$C$4</f>
        <v>7005990.7266372917</v>
      </c>
      <c r="D581" s="1">
        <f>C581 * (1 - 'Epoch 211'!$C$5)</f>
        <v>5604792.5813098336</v>
      </c>
    </row>
    <row r="582" spans="1:4" x14ac:dyDescent="0.25">
      <c r="A582" s="2" t="s">
        <v>645</v>
      </c>
      <c r="B582" s="1">
        <f t="shared" si="10"/>
        <v>2328324251.4857931</v>
      </c>
      <c r="C582" s="1">
        <f>B582*'Epoch 211'!$C$4</f>
        <v>6984972.7544573797</v>
      </c>
      <c r="D582" s="1">
        <f>C582 * (1 - 'Epoch 211'!$C$5)</f>
        <v>5587978.2035659039</v>
      </c>
    </row>
    <row r="583" spans="1:4" x14ac:dyDescent="0.25">
      <c r="A583" s="2" t="s">
        <v>646</v>
      </c>
      <c r="B583" s="1">
        <f t="shared" si="10"/>
        <v>2321339278.7313356</v>
      </c>
      <c r="C583" s="1">
        <f>B583*'Epoch 211'!$C$4</f>
        <v>6964017.8361940067</v>
      </c>
      <c r="D583" s="1">
        <f>C583 * (1 - 'Epoch 211'!$C$5)</f>
        <v>5571214.2689552056</v>
      </c>
    </row>
    <row r="584" spans="1:4" x14ac:dyDescent="0.25">
      <c r="A584" s="2" t="s">
        <v>647</v>
      </c>
      <c r="B584" s="1">
        <f t="shared" si="10"/>
        <v>2314375260.8951416</v>
      </c>
      <c r="C584" s="1">
        <f>B584*'Epoch 211'!$C$4</f>
        <v>6943125.7826854251</v>
      </c>
      <c r="D584" s="1">
        <f>C584 * (1 - 'Epoch 211'!$C$5)</f>
        <v>5554500.6261483403</v>
      </c>
    </row>
    <row r="585" spans="1:4" x14ac:dyDescent="0.25">
      <c r="A585" s="2" t="s">
        <v>648</v>
      </c>
      <c r="B585" s="1">
        <f t="shared" ref="B585:B648" si="11">B584 - C584</f>
        <v>2307432135.1124563</v>
      </c>
      <c r="C585" s="1">
        <f>B585*'Epoch 211'!$C$4</f>
        <v>6922296.4053373691</v>
      </c>
      <c r="D585" s="1">
        <f>C585 * (1 - 'Epoch 211'!$C$5)</f>
        <v>5537837.1242698953</v>
      </c>
    </row>
    <row r="586" spans="1:4" x14ac:dyDescent="0.25">
      <c r="A586" s="2" t="s">
        <v>649</v>
      </c>
      <c r="B586" s="1">
        <f t="shared" si="11"/>
        <v>2300509838.707119</v>
      </c>
      <c r="C586" s="1">
        <f>B586*'Epoch 211'!$C$4</f>
        <v>6901529.5161213567</v>
      </c>
      <c r="D586" s="1">
        <f>C586 * (1 - 'Epoch 211'!$C$5)</f>
        <v>5521223.612897086</v>
      </c>
    </row>
    <row r="587" spans="1:4" x14ac:dyDescent="0.25">
      <c r="A587" s="2" t="s">
        <v>650</v>
      </c>
      <c r="B587" s="1">
        <f t="shared" si="11"/>
        <v>2293608309.1909976</v>
      </c>
      <c r="C587" s="1">
        <f>B587*'Epoch 211'!$C$4</f>
        <v>6880824.9275729926</v>
      </c>
      <c r="D587" s="1">
        <f>C587 * (1 - 'Epoch 211'!$C$5)</f>
        <v>5504659.9420583947</v>
      </c>
    </row>
    <row r="588" spans="1:4" x14ac:dyDescent="0.25">
      <c r="A588" s="2" t="s">
        <v>651</v>
      </c>
      <c r="B588" s="1">
        <f t="shared" si="11"/>
        <v>2286727484.2634244</v>
      </c>
      <c r="C588" s="1">
        <f>B588*'Epoch 211'!$C$4</f>
        <v>6860182.4527902734</v>
      </c>
      <c r="D588" s="1">
        <f>C588 * (1 - 'Epoch 211'!$C$5)</f>
        <v>5488145.9622322191</v>
      </c>
    </row>
    <row r="589" spans="1:4" x14ac:dyDescent="0.25">
      <c r="A589" s="2" t="s">
        <v>652</v>
      </c>
      <c r="B589" s="1">
        <f t="shared" si="11"/>
        <v>2279867301.8106341</v>
      </c>
      <c r="C589" s="1">
        <f>B589*'Epoch 211'!$C$4</f>
        <v>6839601.905431903</v>
      </c>
      <c r="D589" s="1">
        <f>C589 * (1 - 'Epoch 211'!$C$5)</f>
        <v>5471681.5243455227</v>
      </c>
    </row>
    <row r="590" spans="1:4" x14ac:dyDescent="0.25">
      <c r="A590" s="2" t="s">
        <v>653</v>
      </c>
      <c r="B590" s="1">
        <f t="shared" si="11"/>
        <v>2273027699.9052024</v>
      </c>
      <c r="C590" s="1">
        <f>B590*'Epoch 211'!$C$4</f>
        <v>6819083.0997156072</v>
      </c>
      <c r="D590" s="1">
        <f>C590 * (1 - 'Epoch 211'!$C$5)</f>
        <v>5455266.4797724858</v>
      </c>
    </row>
    <row r="591" spans="1:4" x14ac:dyDescent="0.25">
      <c r="A591" s="2" t="s">
        <v>654</v>
      </c>
      <c r="B591" s="1">
        <f t="shared" si="11"/>
        <v>2266208616.8054867</v>
      </c>
      <c r="C591" s="1">
        <f>B591*'Epoch 211'!$C$4</f>
        <v>6798625.8504164601</v>
      </c>
      <c r="D591" s="1">
        <f>C591 * (1 - 'Epoch 211'!$C$5)</f>
        <v>5438900.6803331682</v>
      </c>
    </row>
    <row r="592" spans="1:4" x14ac:dyDescent="0.25">
      <c r="A592" s="2" t="s">
        <v>655</v>
      </c>
      <c r="B592" s="1">
        <f t="shared" si="11"/>
        <v>2259409990.95507</v>
      </c>
      <c r="C592" s="1">
        <f>B592*'Epoch 211'!$C$4</f>
        <v>6778229.9728652099</v>
      </c>
      <c r="D592" s="1">
        <f>C592 * (1 - 'Epoch 211'!$C$5)</f>
        <v>5422583.9782921681</v>
      </c>
    </row>
    <row r="593" spans="1:4" x14ac:dyDescent="0.25">
      <c r="A593" s="2" t="s">
        <v>656</v>
      </c>
      <c r="B593" s="1">
        <f t="shared" si="11"/>
        <v>2252631760.9822049</v>
      </c>
      <c r="C593" s="1">
        <f>B593*'Epoch 211'!$C$4</f>
        <v>6757895.2829466145</v>
      </c>
      <c r="D593" s="1">
        <f>C593 * (1 - 'Epoch 211'!$C$5)</f>
        <v>5406316.2263572924</v>
      </c>
    </row>
    <row r="594" spans="1:4" x14ac:dyDescent="0.25">
      <c r="A594" s="2" t="s">
        <v>657</v>
      </c>
      <c r="B594" s="1">
        <f t="shared" si="11"/>
        <v>2245873865.6992583</v>
      </c>
      <c r="C594" s="1">
        <f>B594*'Epoch 211'!$C$4</f>
        <v>6737621.597097775</v>
      </c>
      <c r="D594" s="1">
        <f>C594 * (1 - 'Epoch 211'!$C$5)</f>
        <v>5390097.2776782205</v>
      </c>
    </row>
    <row r="595" spans="1:4" x14ac:dyDescent="0.25">
      <c r="A595" s="2" t="s">
        <v>658</v>
      </c>
      <c r="B595" s="1">
        <f t="shared" si="11"/>
        <v>2239136244.1021605</v>
      </c>
      <c r="C595" s="1">
        <f>B595*'Epoch 211'!$C$4</f>
        <v>6717408.7323064813</v>
      </c>
      <c r="D595" s="1">
        <f>C595 * (1 - 'Epoch 211'!$C$5)</f>
        <v>5373926.9858451858</v>
      </c>
    </row>
    <row r="596" spans="1:4" x14ac:dyDescent="0.25">
      <c r="A596" s="2" t="s">
        <v>659</v>
      </c>
      <c r="B596" s="1">
        <f t="shared" si="11"/>
        <v>2232418835.369854</v>
      </c>
      <c r="C596" s="1">
        <f>B596*'Epoch 211'!$C$4</f>
        <v>6697256.5061095618</v>
      </c>
      <c r="D596" s="1">
        <f>C596 * (1 - 'Epoch 211'!$C$5)</f>
        <v>5357805.20488765</v>
      </c>
    </row>
    <row r="597" spans="1:4" x14ac:dyDescent="0.25">
      <c r="A597" s="2" t="s">
        <v>660</v>
      </c>
      <c r="B597" s="1">
        <f t="shared" si="11"/>
        <v>2225721578.8637443</v>
      </c>
      <c r="C597" s="1">
        <f>B597*'Epoch 211'!$C$4</f>
        <v>6677164.7365912329</v>
      </c>
      <c r="D597" s="1">
        <f>C597 * (1 - 'Epoch 211'!$C$5)</f>
        <v>5341731.7892729864</v>
      </c>
    </row>
    <row r="598" spans="1:4" x14ac:dyDescent="0.25">
      <c r="A598" s="2" t="s">
        <v>661</v>
      </c>
      <c r="B598" s="1">
        <f t="shared" si="11"/>
        <v>2219044414.1271529</v>
      </c>
      <c r="C598" s="1">
        <f>B598*'Epoch 211'!$C$4</f>
        <v>6657133.2423814591</v>
      </c>
      <c r="D598" s="1">
        <f>C598 * (1 - 'Epoch 211'!$C$5)</f>
        <v>5325706.5939051677</v>
      </c>
    </row>
    <row r="599" spans="1:4" x14ac:dyDescent="0.25">
      <c r="A599" s="2" t="s">
        <v>662</v>
      </c>
      <c r="B599" s="1">
        <f t="shared" si="11"/>
        <v>2212387280.8847713</v>
      </c>
      <c r="C599" s="1">
        <f>B599*'Epoch 211'!$C$4</f>
        <v>6637161.8426543139</v>
      </c>
      <c r="D599" s="1">
        <f>C599 * (1 - 'Epoch 211'!$C$5)</f>
        <v>5309729.4741234519</v>
      </c>
    </row>
    <row r="600" spans="1:4" x14ac:dyDescent="0.25">
      <c r="A600" s="2" t="s">
        <v>663</v>
      </c>
      <c r="B600" s="1">
        <f t="shared" si="11"/>
        <v>2205750119.0421171</v>
      </c>
      <c r="C600" s="1">
        <f>B600*'Epoch 211'!$C$4</f>
        <v>6617250.3571263514</v>
      </c>
      <c r="D600" s="1">
        <f>C600 * (1 - 'Epoch 211'!$C$5)</f>
        <v>5293800.2857010812</v>
      </c>
    </row>
    <row r="601" spans="1:4" x14ac:dyDescent="0.25">
      <c r="A601" s="2" t="s">
        <v>664</v>
      </c>
      <c r="B601" s="1">
        <f t="shared" si="11"/>
        <v>2199132868.6849909</v>
      </c>
      <c r="C601" s="1">
        <f>B601*'Epoch 211'!$C$4</f>
        <v>6597398.6060549729</v>
      </c>
      <c r="D601" s="1">
        <f>C601 * (1 - 'Epoch 211'!$C$5)</f>
        <v>5277918.884843979</v>
      </c>
    </row>
    <row r="602" spans="1:4" x14ac:dyDescent="0.25">
      <c r="A602" s="2" t="s">
        <v>665</v>
      </c>
      <c r="B602" s="1">
        <f t="shared" si="11"/>
        <v>2192535470.0789361</v>
      </c>
      <c r="C602" s="1">
        <f>B602*'Epoch 211'!$C$4</f>
        <v>6577606.4102368085</v>
      </c>
      <c r="D602" s="1">
        <f>C602 * (1 - 'Epoch 211'!$C$5)</f>
        <v>5262085.1281894473</v>
      </c>
    </row>
    <row r="603" spans="1:4" x14ac:dyDescent="0.25">
      <c r="A603" s="2" t="s">
        <v>666</v>
      </c>
      <c r="B603" s="1">
        <f t="shared" si="11"/>
        <v>2185957863.6686993</v>
      </c>
      <c r="C603" s="1">
        <f>B603*'Epoch 211'!$C$4</f>
        <v>6557873.5910060983</v>
      </c>
      <c r="D603" s="1">
        <f>C603 * (1 - 'Epoch 211'!$C$5)</f>
        <v>5246298.8728048792</v>
      </c>
    </row>
    <row r="604" spans="1:4" x14ac:dyDescent="0.25">
      <c r="A604" s="2" t="s">
        <v>667</v>
      </c>
      <c r="B604" s="1">
        <f t="shared" si="11"/>
        <v>2179399990.077693</v>
      </c>
      <c r="C604" s="1">
        <f>B604*'Epoch 211'!$C$4</f>
        <v>6538199.970233079</v>
      </c>
      <c r="D604" s="1">
        <f>C604 * (1 - 'Epoch 211'!$C$5)</f>
        <v>5230559.9761864636</v>
      </c>
    </row>
    <row r="605" spans="1:4" x14ac:dyDescent="0.25">
      <c r="A605" s="2" t="s">
        <v>668</v>
      </c>
      <c r="B605" s="1">
        <f t="shared" si="11"/>
        <v>2172861790.10746</v>
      </c>
      <c r="C605" s="1">
        <f>B605*'Epoch 211'!$C$4</f>
        <v>6518585.3703223802</v>
      </c>
      <c r="D605" s="1">
        <f>C605 * (1 - 'Epoch 211'!$C$5)</f>
        <v>5214868.2962579047</v>
      </c>
    </row>
    <row r="606" spans="1:4" x14ac:dyDescent="0.25">
      <c r="A606" s="2" t="s">
        <v>669</v>
      </c>
      <c r="B606" s="1">
        <f t="shared" si="11"/>
        <v>2166343204.7371378</v>
      </c>
      <c r="C606" s="1">
        <f>B606*'Epoch 211'!$C$4</f>
        <v>6499029.6142114131</v>
      </c>
      <c r="D606" s="1">
        <f>C606 * (1 - 'Epoch 211'!$C$5)</f>
        <v>5199223.6913691312</v>
      </c>
    </row>
    <row r="607" spans="1:4" x14ac:dyDescent="0.25">
      <c r="A607" s="2" t="s">
        <v>670</v>
      </c>
      <c r="B607" s="1">
        <f t="shared" si="11"/>
        <v>2159844175.1229262</v>
      </c>
      <c r="C607" s="1">
        <f>B607*'Epoch 211'!$C$4</f>
        <v>6479532.525368779</v>
      </c>
      <c r="D607" s="1">
        <f>C607 * (1 - 'Epoch 211'!$C$5)</f>
        <v>5183626.0202950239</v>
      </c>
    </row>
    <row r="608" spans="1:4" x14ac:dyDescent="0.25">
      <c r="A608" s="2" t="s">
        <v>671</v>
      </c>
      <c r="B608" s="1">
        <f t="shared" si="11"/>
        <v>2153364642.5975575</v>
      </c>
      <c r="C608" s="1">
        <f>B608*'Epoch 211'!$C$4</f>
        <v>6460093.927792673</v>
      </c>
      <c r="D608" s="1">
        <f>C608 * (1 - 'Epoch 211'!$C$5)</f>
        <v>5168075.1422341391</v>
      </c>
    </row>
    <row r="609" spans="1:4" x14ac:dyDescent="0.25">
      <c r="A609" s="2" t="s">
        <v>672</v>
      </c>
      <c r="B609" s="1">
        <f t="shared" si="11"/>
        <v>2146904548.6697648</v>
      </c>
      <c r="C609" s="1">
        <f>B609*'Epoch 211'!$C$4</f>
        <v>6440713.6460092943</v>
      </c>
      <c r="D609" s="1">
        <f>C609 * (1 - 'Epoch 211'!$C$5)</f>
        <v>5152570.9168074355</v>
      </c>
    </row>
    <row r="610" spans="1:4" x14ac:dyDescent="0.25">
      <c r="A610" s="2" t="s">
        <v>673</v>
      </c>
      <c r="B610" s="1">
        <f t="shared" si="11"/>
        <v>2140463835.0237556</v>
      </c>
      <c r="C610" s="1">
        <f>B610*'Epoch 211'!$C$4</f>
        <v>6421391.5050712666</v>
      </c>
      <c r="D610" s="1">
        <f>C610 * (1 - 'Epoch 211'!$C$5)</f>
        <v>5137113.2040570136</v>
      </c>
    </row>
    <row r="611" spans="1:4" x14ac:dyDescent="0.25">
      <c r="A611" s="2" t="s">
        <v>674</v>
      </c>
      <c r="B611" s="1">
        <f t="shared" si="11"/>
        <v>2134042443.5186844</v>
      </c>
      <c r="C611" s="1">
        <f>B611*'Epoch 211'!$C$4</f>
        <v>6402127.3305560537</v>
      </c>
      <c r="D611" s="1">
        <f>C611 * (1 - 'Epoch 211'!$C$5)</f>
        <v>5121701.8644448435</v>
      </c>
    </row>
    <row r="612" spans="1:4" x14ac:dyDescent="0.25">
      <c r="A612" s="2" t="s">
        <v>675</v>
      </c>
      <c r="B612" s="1">
        <f t="shared" si="11"/>
        <v>2127640316.1881282</v>
      </c>
      <c r="C612" s="1">
        <f>B612*'Epoch 211'!$C$4</f>
        <v>6382920.9485643851</v>
      </c>
      <c r="D612" s="1">
        <f>C612 * (1 - 'Epoch 211'!$C$5)</f>
        <v>5106336.7588515086</v>
      </c>
    </row>
    <row r="613" spans="1:4" x14ac:dyDescent="0.25">
      <c r="A613" s="2" t="s">
        <v>676</v>
      </c>
      <c r="B613" s="1">
        <f t="shared" si="11"/>
        <v>2121257395.2395639</v>
      </c>
      <c r="C613" s="1">
        <f>B613*'Epoch 211'!$C$4</f>
        <v>6363772.1857186919</v>
      </c>
      <c r="D613" s="1">
        <f>C613 * (1 - 'Epoch 211'!$C$5)</f>
        <v>5091017.7485749535</v>
      </c>
    </row>
    <row r="614" spans="1:4" x14ac:dyDescent="0.25">
      <c r="A614" s="2" t="s">
        <v>677</v>
      </c>
      <c r="B614" s="1">
        <f t="shared" si="11"/>
        <v>2114893623.0538452</v>
      </c>
      <c r="C614" s="1">
        <f>B614*'Epoch 211'!$C$4</f>
        <v>6344680.869161536</v>
      </c>
      <c r="D614" s="1">
        <f>C614 * (1 - 'Epoch 211'!$C$5)</f>
        <v>5075744.6953292293</v>
      </c>
    </row>
    <row r="615" spans="1:4" x14ac:dyDescent="0.25">
      <c r="A615" s="2" t="s">
        <v>678</v>
      </c>
      <c r="B615" s="1">
        <f t="shared" si="11"/>
        <v>2108548942.1846836</v>
      </c>
      <c r="C615" s="1">
        <f>B615*'Epoch 211'!$C$4</f>
        <v>6325646.8265540507</v>
      </c>
      <c r="D615" s="1">
        <f>C615 * (1 - 'Epoch 211'!$C$5)</f>
        <v>5060517.4612432411</v>
      </c>
    </row>
    <row r="616" spans="1:4" x14ac:dyDescent="0.25">
      <c r="A616" s="2" t="s">
        <v>679</v>
      </c>
      <c r="B616" s="1">
        <f t="shared" si="11"/>
        <v>2102223295.3581295</v>
      </c>
      <c r="C616" s="1">
        <f>B616*'Epoch 211'!$C$4</f>
        <v>6306669.8860743884</v>
      </c>
      <c r="D616" s="1">
        <f>C616 * (1 - 'Epoch 211'!$C$5)</f>
        <v>5045335.9088595109</v>
      </c>
    </row>
    <row r="617" spans="1:4" x14ac:dyDescent="0.25">
      <c r="A617" s="2" t="s">
        <v>680</v>
      </c>
      <c r="B617" s="1">
        <f t="shared" si="11"/>
        <v>2095916625.4720552</v>
      </c>
      <c r="C617" s="1">
        <f>B617*'Epoch 211'!$C$4</f>
        <v>6287749.8764161654</v>
      </c>
      <c r="D617" s="1">
        <f>C617 * (1 - 'Epoch 211'!$C$5)</f>
        <v>5030199.9011329329</v>
      </c>
    </row>
    <row r="618" spans="1:4" x14ac:dyDescent="0.25">
      <c r="A618" s="2" t="s">
        <v>681</v>
      </c>
      <c r="B618" s="1">
        <f t="shared" si="11"/>
        <v>2089628875.595639</v>
      </c>
      <c r="C618" s="1">
        <f>B618*'Epoch 211'!$C$4</f>
        <v>6268886.6267869174</v>
      </c>
      <c r="D618" s="1">
        <f>C618 * (1 - 'Epoch 211'!$C$5)</f>
        <v>5015109.3014295343</v>
      </c>
    </row>
    <row r="619" spans="1:4" x14ac:dyDescent="0.25">
      <c r="A619" s="2" t="s">
        <v>682</v>
      </c>
      <c r="B619" s="1">
        <f t="shared" si="11"/>
        <v>2083359988.968852</v>
      </c>
      <c r="C619" s="1">
        <f>B619*'Epoch 211'!$C$4</f>
        <v>6250079.9669065559</v>
      </c>
      <c r="D619" s="1">
        <f>C619 * (1 - 'Epoch 211'!$C$5)</f>
        <v>5000063.9735252447</v>
      </c>
    </row>
    <row r="620" spans="1:4" x14ac:dyDescent="0.25">
      <c r="A620" s="2" t="s">
        <v>683</v>
      </c>
      <c r="B620" s="1">
        <f t="shared" si="11"/>
        <v>2077109909.0019455</v>
      </c>
      <c r="C620" s="1">
        <f>B620*'Epoch 211'!$C$4</f>
        <v>6231329.7270058366</v>
      </c>
      <c r="D620" s="1">
        <f>C620 * (1 - 'Epoch 211'!$C$5)</f>
        <v>4985063.7816046691</v>
      </c>
    </row>
    <row r="621" spans="1:4" x14ac:dyDescent="0.25">
      <c r="A621" s="2" t="s">
        <v>684</v>
      </c>
      <c r="B621" s="1">
        <f t="shared" si="11"/>
        <v>2070878579.2749398</v>
      </c>
      <c r="C621" s="1">
        <f>B621*'Epoch 211'!$C$4</f>
        <v>6212635.7378248191</v>
      </c>
      <c r="D621" s="1">
        <f>C621 * (1 - 'Epoch 211'!$C$5)</f>
        <v>4970108.5902598556</v>
      </c>
    </row>
    <row r="622" spans="1:4" x14ac:dyDescent="0.25">
      <c r="A622" s="2" t="s">
        <v>685</v>
      </c>
      <c r="B622" s="1">
        <f t="shared" si="11"/>
        <v>2064665943.5371149</v>
      </c>
      <c r="C622" s="1">
        <f>B622*'Epoch 211'!$C$4</f>
        <v>6193997.8306113444</v>
      </c>
      <c r="D622" s="1">
        <f>C622 * (1 - 'Epoch 211'!$C$5)</f>
        <v>4955198.2644890761</v>
      </c>
    </row>
    <row r="623" spans="1:4" x14ac:dyDescent="0.25">
      <c r="A623" s="2" t="s">
        <v>686</v>
      </c>
      <c r="B623" s="1">
        <f t="shared" si="11"/>
        <v>2058471945.7065036</v>
      </c>
      <c r="C623" s="1">
        <f>B623*'Epoch 211'!$C$4</f>
        <v>6175415.8371195113</v>
      </c>
      <c r="D623" s="1">
        <f>C623 * (1 - 'Epoch 211'!$C$5)</f>
        <v>4940332.6696956092</v>
      </c>
    </row>
    <row r="624" spans="1:4" x14ac:dyDescent="0.25">
      <c r="A624" s="2" t="s">
        <v>687</v>
      </c>
      <c r="B624" s="1">
        <f t="shared" si="11"/>
        <v>2052296529.8693841</v>
      </c>
      <c r="C624" s="1">
        <f>B624*'Epoch 211'!$C$4</f>
        <v>6156889.5896081524</v>
      </c>
      <c r="D624" s="1">
        <f>C624 * (1 - 'Epoch 211'!$C$5)</f>
        <v>4925511.6716865217</v>
      </c>
    </row>
    <row r="625" spans="1:4" x14ac:dyDescent="0.25">
      <c r="A625" s="2" t="s">
        <v>688</v>
      </c>
      <c r="B625" s="1">
        <f t="shared" si="11"/>
        <v>2046139640.2797759</v>
      </c>
      <c r="C625" s="1">
        <f>B625*'Epoch 211'!$C$4</f>
        <v>6138418.9208393274</v>
      </c>
      <c r="D625" s="1">
        <f>C625 * (1 - 'Epoch 211'!$C$5)</f>
        <v>4910735.1366714621</v>
      </c>
    </row>
    <row r="626" spans="1:4" x14ac:dyDescent="0.25">
      <c r="A626" s="2" t="s">
        <v>689</v>
      </c>
      <c r="B626" s="1">
        <f t="shared" si="11"/>
        <v>2040001221.3589365</v>
      </c>
      <c r="C626" s="1">
        <f>B626*'Epoch 211'!$C$4</f>
        <v>6120003.6640768098</v>
      </c>
      <c r="D626" s="1">
        <f>C626 * (1 - 'Epoch 211'!$C$5)</f>
        <v>4896002.9312614482</v>
      </c>
    </row>
    <row r="627" spans="1:4" x14ac:dyDescent="0.25">
      <c r="A627" s="2" t="s">
        <v>690</v>
      </c>
      <c r="B627" s="1">
        <f t="shared" si="11"/>
        <v>2033881217.6948597</v>
      </c>
      <c r="C627" s="1">
        <f>B627*'Epoch 211'!$C$4</f>
        <v>6101643.6530845789</v>
      </c>
      <c r="D627" s="1">
        <f>C627 * (1 - 'Epoch 211'!$C$5)</f>
        <v>4881314.922467663</v>
      </c>
    </row>
    <row r="628" spans="1:4" x14ac:dyDescent="0.25">
      <c r="A628" s="2" t="s">
        <v>691</v>
      </c>
      <c r="B628" s="1">
        <f t="shared" si="11"/>
        <v>2027779574.0417752</v>
      </c>
      <c r="C628" s="1">
        <f>B628*'Epoch 211'!$C$4</f>
        <v>6083338.7221253254</v>
      </c>
      <c r="D628" s="1">
        <f>C628 * (1 - 'Epoch 211'!$C$5)</f>
        <v>4866670.9777002605</v>
      </c>
    </row>
    <row r="629" spans="1:4" x14ac:dyDescent="0.25">
      <c r="A629" s="2" t="s">
        <v>692</v>
      </c>
      <c r="B629" s="1">
        <f t="shared" si="11"/>
        <v>2021696235.3196499</v>
      </c>
      <c r="C629" s="1">
        <f>B629*'Epoch 211'!$C$4</f>
        <v>6065088.7059589503</v>
      </c>
      <c r="D629" s="1">
        <f>C629 * (1 - 'Epoch 211'!$C$5)</f>
        <v>4852070.9647671608</v>
      </c>
    </row>
    <row r="630" spans="1:4" x14ac:dyDescent="0.25">
      <c r="A630" s="2" t="s">
        <v>693</v>
      </c>
      <c r="B630" s="1">
        <f t="shared" si="11"/>
        <v>2015631146.6136911</v>
      </c>
      <c r="C630" s="1">
        <f>B630*'Epoch 211'!$C$4</f>
        <v>6046893.439841073</v>
      </c>
      <c r="D630" s="1">
        <f>C630 * (1 - 'Epoch 211'!$C$5)</f>
        <v>4837514.751872859</v>
      </c>
    </row>
    <row r="631" spans="1:4" x14ac:dyDescent="0.25">
      <c r="A631" s="2" t="s">
        <v>694</v>
      </c>
      <c r="B631" s="1">
        <f t="shared" si="11"/>
        <v>2009584253.1738501</v>
      </c>
      <c r="C631" s="1">
        <f>B631*'Epoch 211'!$C$4</f>
        <v>6028752.7595215505</v>
      </c>
      <c r="D631" s="1">
        <f>C631 * (1 - 'Epoch 211'!$C$5)</f>
        <v>4823002.207617241</v>
      </c>
    </row>
    <row r="632" spans="1:4" x14ac:dyDescent="0.25">
      <c r="A632" s="2" t="s">
        <v>695</v>
      </c>
      <c r="B632" s="1">
        <f t="shared" si="11"/>
        <v>2003555500.4143286</v>
      </c>
      <c r="C632" s="1">
        <f>B632*'Epoch 211'!$C$4</f>
        <v>6010666.5012429859</v>
      </c>
      <c r="D632" s="1">
        <f>C632 * (1 - 'Epoch 211'!$C$5)</f>
        <v>4808533.2009943891</v>
      </c>
    </row>
    <row r="633" spans="1:4" x14ac:dyDescent="0.25">
      <c r="A633" s="2" t="s">
        <v>696</v>
      </c>
      <c r="B633" s="1">
        <f t="shared" si="11"/>
        <v>1997544833.9130857</v>
      </c>
      <c r="C633" s="1">
        <f>B633*'Epoch 211'!$C$4</f>
        <v>5992634.501739257</v>
      </c>
      <c r="D633" s="1">
        <f>C633 * (1 - 'Epoch 211'!$C$5)</f>
        <v>4794107.6013914058</v>
      </c>
    </row>
    <row r="634" spans="1:4" x14ac:dyDescent="0.25">
      <c r="A634" s="2" t="s">
        <v>697</v>
      </c>
      <c r="B634" s="1">
        <f t="shared" si="11"/>
        <v>1991552199.4113464</v>
      </c>
      <c r="C634" s="1">
        <f>B634*'Epoch 211'!$C$4</f>
        <v>5974656.5982340397</v>
      </c>
      <c r="D634" s="1">
        <f>C634 * (1 - 'Epoch 211'!$C$5)</f>
        <v>4779725.2785872323</v>
      </c>
    </row>
    <row r="635" spans="1:4" x14ac:dyDescent="0.25">
      <c r="A635" s="2" t="s">
        <v>698</v>
      </c>
      <c r="B635" s="1">
        <f t="shared" si="11"/>
        <v>1985577542.8131125</v>
      </c>
      <c r="C635" s="1">
        <f>B635*'Epoch 211'!$C$4</f>
        <v>5956732.6284393379</v>
      </c>
      <c r="D635" s="1">
        <f>C635 * (1 - 'Epoch 211'!$C$5)</f>
        <v>4765386.1027514702</v>
      </c>
    </row>
    <row r="636" spans="1:4" x14ac:dyDescent="0.25">
      <c r="A636" s="2" t="s">
        <v>699</v>
      </c>
      <c r="B636" s="1">
        <f t="shared" si="11"/>
        <v>1979620810.1846731</v>
      </c>
      <c r="C636" s="1">
        <f>B636*'Epoch 211'!$C$4</f>
        <v>5938862.4305540193</v>
      </c>
      <c r="D636" s="1">
        <f>C636 * (1 - 'Epoch 211'!$C$5)</f>
        <v>4751089.9444432156</v>
      </c>
    </row>
    <row r="637" spans="1:4" x14ac:dyDescent="0.25">
      <c r="A637" s="2" t="s">
        <v>700</v>
      </c>
      <c r="B637" s="1">
        <f t="shared" si="11"/>
        <v>1973681947.7541192</v>
      </c>
      <c r="C637" s="1">
        <f>B637*'Epoch 211'!$C$4</f>
        <v>5921045.8432623576</v>
      </c>
      <c r="D637" s="1">
        <f>C637 * (1 - 'Epoch 211'!$C$5)</f>
        <v>4736836.6746098865</v>
      </c>
    </row>
    <row r="638" spans="1:4" x14ac:dyDescent="0.25">
      <c r="A638" s="2" t="s">
        <v>701</v>
      </c>
      <c r="B638" s="1">
        <f t="shared" si="11"/>
        <v>1967760901.9108567</v>
      </c>
      <c r="C638" s="1">
        <f>B638*'Epoch 211'!$C$4</f>
        <v>5903282.70573257</v>
      </c>
      <c r="D638" s="1">
        <f>C638 * (1 - 'Epoch 211'!$C$5)</f>
        <v>4722626.164586056</v>
      </c>
    </row>
    <row r="639" spans="1:4" x14ac:dyDescent="0.25">
      <c r="A639" s="2" t="s">
        <v>702</v>
      </c>
      <c r="B639" s="1">
        <f t="shared" si="11"/>
        <v>1961857619.2051241</v>
      </c>
      <c r="C639" s="1">
        <f>B639*'Epoch 211'!$C$4</f>
        <v>5885572.8576153722</v>
      </c>
      <c r="D639" s="1">
        <f>C639 * (1 - 'Epoch 211'!$C$5)</f>
        <v>4708458.2860922981</v>
      </c>
    </row>
    <row r="640" spans="1:4" x14ac:dyDescent="0.25">
      <c r="A640" s="2" t="s">
        <v>703</v>
      </c>
      <c r="B640" s="1">
        <f t="shared" si="11"/>
        <v>1955972046.3475087</v>
      </c>
      <c r="C640" s="1">
        <f>B640*'Epoch 211'!$C$4</f>
        <v>5867916.1390425265</v>
      </c>
      <c r="D640" s="1">
        <f>C640 * (1 - 'Epoch 211'!$C$5)</f>
        <v>4694332.9112340212</v>
      </c>
    </row>
    <row r="641" spans="1:4" x14ac:dyDescent="0.25">
      <c r="A641" s="2" t="s">
        <v>704</v>
      </c>
      <c r="B641" s="1">
        <f t="shared" si="11"/>
        <v>1950104130.2084661</v>
      </c>
      <c r="C641" s="1">
        <f>B641*'Epoch 211'!$C$4</f>
        <v>5850312.3906253986</v>
      </c>
      <c r="D641" s="1">
        <f>C641 * (1 - 'Epoch 211'!$C$5)</f>
        <v>4680249.9125003191</v>
      </c>
    </row>
    <row r="642" spans="1:4" x14ac:dyDescent="0.25">
      <c r="A642" s="2" t="s">
        <v>705</v>
      </c>
      <c r="B642" s="1">
        <f t="shared" si="11"/>
        <v>1944253817.8178406</v>
      </c>
      <c r="C642" s="1">
        <f>B642*'Epoch 211'!$C$4</f>
        <v>5832761.4534535222</v>
      </c>
      <c r="D642" s="1">
        <f>C642 * (1 - 'Epoch 211'!$C$5)</f>
        <v>4666209.1627628179</v>
      </c>
    </row>
    <row r="643" spans="1:4" x14ac:dyDescent="0.25">
      <c r="A643" s="2" t="s">
        <v>706</v>
      </c>
      <c r="B643" s="1">
        <f t="shared" si="11"/>
        <v>1938421056.364387</v>
      </c>
      <c r="C643" s="1">
        <f>B643*'Epoch 211'!$C$4</f>
        <v>5815263.1690931609</v>
      </c>
      <c r="D643" s="1">
        <f>C643 * (1 - 'Epoch 211'!$C$5)</f>
        <v>4652210.5352745289</v>
      </c>
    </row>
    <row r="644" spans="1:4" x14ac:dyDescent="0.25">
      <c r="A644" s="2" t="s">
        <v>707</v>
      </c>
      <c r="B644" s="1">
        <f t="shared" si="11"/>
        <v>1932605793.1952939</v>
      </c>
      <c r="C644" s="1">
        <f>B644*'Epoch 211'!$C$4</f>
        <v>5797817.3795858817</v>
      </c>
      <c r="D644" s="1">
        <f>C644 * (1 - 'Epoch 211'!$C$5)</f>
        <v>4638253.9036687054</v>
      </c>
    </row>
    <row r="645" spans="1:4" x14ac:dyDescent="0.25">
      <c r="A645" s="2" t="s">
        <v>708</v>
      </c>
      <c r="B645" s="1">
        <f t="shared" si="11"/>
        <v>1926807975.8157079</v>
      </c>
      <c r="C645" s="1">
        <f>B645*'Epoch 211'!$C$4</f>
        <v>5780423.9274471235</v>
      </c>
      <c r="D645" s="1">
        <f>C645 * (1 - 'Epoch 211'!$C$5)</f>
        <v>4624339.1419576993</v>
      </c>
    </row>
    <row r="646" spans="1:4" x14ac:dyDescent="0.25">
      <c r="A646" s="2" t="s">
        <v>709</v>
      </c>
      <c r="B646" s="1">
        <f t="shared" si="11"/>
        <v>1921027551.8882608</v>
      </c>
      <c r="C646" s="1">
        <f>B646*'Epoch 211'!$C$4</f>
        <v>5763082.655664783</v>
      </c>
      <c r="D646" s="1">
        <f>C646 * (1 - 'Epoch 211'!$C$5)</f>
        <v>4610466.1245318269</v>
      </c>
    </row>
    <row r="647" spans="1:4" x14ac:dyDescent="0.25">
      <c r="A647" s="2" t="s">
        <v>710</v>
      </c>
      <c r="B647" s="1">
        <f t="shared" si="11"/>
        <v>1915264469.2325962</v>
      </c>
      <c r="C647" s="1">
        <f>B647*'Epoch 211'!$C$4</f>
        <v>5745793.4076977884</v>
      </c>
      <c r="D647" s="1">
        <f>C647 * (1 - 'Epoch 211'!$C$5)</f>
        <v>4596634.7261582306</v>
      </c>
    </row>
    <row r="648" spans="1:4" x14ac:dyDescent="0.25">
      <c r="A648" s="2" t="s">
        <v>711</v>
      </c>
      <c r="B648" s="1">
        <f t="shared" si="11"/>
        <v>1909518675.8248985</v>
      </c>
      <c r="C648" s="1">
        <f>B648*'Epoch 211'!$C$4</f>
        <v>5728556.0274746958</v>
      </c>
      <c r="D648" s="1">
        <f>C648 * (1 - 'Epoch 211'!$C$5)</f>
        <v>4582844.8219797565</v>
      </c>
    </row>
    <row r="649" spans="1:4" x14ac:dyDescent="0.25">
      <c r="A649" s="2" t="s">
        <v>712</v>
      </c>
      <c r="B649" s="1">
        <f t="shared" ref="B649:B712" si="12">B648 - C648</f>
        <v>1903790119.7974238</v>
      </c>
      <c r="C649" s="1">
        <f>B649*'Epoch 211'!$C$4</f>
        <v>5711370.3593922714</v>
      </c>
      <c r="D649" s="1">
        <f>C649 * (1 - 'Epoch 211'!$C$5)</f>
        <v>4569096.2875138177</v>
      </c>
    </row>
    <row r="650" spans="1:4" x14ac:dyDescent="0.25">
      <c r="A650" s="2" t="s">
        <v>713</v>
      </c>
      <c r="B650" s="1">
        <f t="shared" si="12"/>
        <v>1898078749.4380317</v>
      </c>
      <c r="C650" s="1">
        <f>B650*'Epoch 211'!$C$4</f>
        <v>5694236.2483140947</v>
      </c>
      <c r="D650" s="1">
        <f>C650 * (1 - 'Epoch 211'!$C$5)</f>
        <v>4555388.9986512763</v>
      </c>
    </row>
    <row r="651" spans="1:4" x14ac:dyDescent="0.25">
      <c r="A651" s="2" t="s">
        <v>714</v>
      </c>
      <c r="B651" s="1">
        <f t="shared" si="12"/>
        <v>1892384513.1897175</v>
      </c>
      <c r="C651" s="1">
        <f>B651*'Epoch 211'!$C$4</f>
        <v>5677153.5395691525</v>
      </c>
      <c r="D651" s="1">
        <f>C651 * (1 - 'Epoch 211'!$C$5)</f>
        <v>4541722.8316553226</v>
      </c>
    </row>
    <row r="652" spans="1:4" x14ac:dyDescent="0.25">
      <c r="A652" s="2" t="s">
        <v>715</v>
      </c>
      <c r="B652" s="1">
        <f t="shared" si="12"/>
        <v>1886707359.6501484</v>
      </c>
      <c r="C652" s="1">
        <f>B652*'Epoch 211'!$C$4</f>
        <v>5660122.0789504452</v>
      </c>
      <c r="D652" s="1">
        <f>C652 * (1 - 'Epoch 211'!$C$5)</f>
        <v>4528097.6631603567</v>
      </c>
    </row>
    <row r="653" spans="1:4" x14ac:dyDescent="0.25">
      <c r="A653" s="2" t="s">
        <v>716</v>
      </c>
      <c r="B653" s="1">
        <f t="shared" si="12"/>
        <v>1881047237.571198</v>
      </c>
      <c r="C653" s="1">
        <f>B653*'Epoch 211'!$C$4</f>
        <v>5643141.7127135936</v>
      </c>
      <c r="D653" s="1">
        <f>C653 * (1 - 'Epoch 211'!$C$5)</f>
        <v>4514513.3701708755</v>
      </c>
    </row>
    <row r="654" spans="1:4" x14ac:dyDescent="0.25">
      <c r="A654" s="2" t="s">
        <v>717</v>
      </c>
      <c r="B654" s="1">
        <f t="shared" si="12"/>
        <v>1875404095.8584845</v>
      </c>
      <c r="C654" s="1">
        <f>B654*'Epoch 211'!$C$4</f>
        <v>5626212.2875754535</v>
      </c>
      <c r="D654" s="1">
        <f>C654 * (1 - 'Epoch 211'!$C$5)</f>
        <v>4500969.8300603628</v>
      </c>
    </row>
    <row r="655" spans="1:4" x14ac:dyDescent="0.25">
      <c r="A655" s="2" t="s">
        <v>718</v>
      </c>
      <c r="B655" s="1">
        <f t="shared" si="12"/>
        <v>1869777883.570909</v>
      </c>
      <c r="C655" s="1">
        <f>B655*'Epoch 211'!$C$4</f>
        <v>5609333.6507127276</v>
      </c>
      <c r="D655" s="1">
        <f>C655 * (1 - 'Epoch 211'!$C$5)</f>
        <v>4487466.9205701826</v>
      </c>
    </row>
    <row r="656" spans="1:4" x14ac:dyDescent="0.25">
      <c r="A656" s="2" t="s">
        <v>719</v>
      </c>
      <c r="B656" s="1">
        <f t="shared" si="12"/>
        <v>1864168549.9201963</v>
      </c>
      <c r="C656" s="1">
        <f>B656*'Epoch 211'!$C$4</f>
        <v>5592505.649760589</v>
      </c>
      <c r="D656" s="1">
        <f>C656 * (1 - 'Epoch 211'!$C$5)</f>
        <v>4474004.5198084712</v>
      </c>
    </row>
    <row r="657" spans="1:4" x14ac:dyDescent="0.25">
      <c r="A657" s="2" t="s">
        <v>720</v>
      </c>
      <c r="B657" s="1">
        <f t="shared" si="12"/>
        <v>1858576044.2704358</v>
      </c>
      <c r="C657" s="1">
        <f>B657*'Epoch 211'!$C$4</f>
        <v>5575728.1328113079</v>
      </c>
      <c r="D657" s="1">
        <f>C657 * (1 - 'Epoch 211'!$C$5)</f>
        <v>4460582.5062490469</v>
      </c>
    </row>
    <row r="658" spans="1:4" x14ac:dyDescent="0.25">
      <c r="A658" s="2" t="s">
        <v>721</v>
      </c>
      <c r="B658" s="1">
        <f t="shared" si="12"/>
        <v>1853000316.1376245</v>
      </c>
      <c r="C658" s="1">
        <f>B658*'Epoch 211'!$C$4</f>
        <v>5559000.9484128738</v>
      </c>
      <c r="D658" s="1">
        <f>C658 * (1 - 'Epoch 211'!$C$5)</f>
        <v>4447200.7587302988</v>
      </c>
    </row>
    <row r="659" spans="1:4" x14ac:dyDescent="0.25">
      <c r="A659" s="2" t="s">
        <v>722</v>
      </c>
      <c r="B659" s="1">
        <f t="shared" si="12"/>
        <v>1847441315.1892116</v>
      </c>
      <c r="C659" s="1">
        <f>B659*'Epoch 211'!$C$4</f>
        <v>5542323.9455676349</v>
      </c>
      <c r="D659" s="1">
        <f>C659 * (1 - 'Epoch 211'!$C$5)</f>
        <v>4433859.1564541077</v>
      </c>
    </row>
    <row r="660" spans="1:4" x14ac:dyDescent="0.25">
      <c r="A660" s="2" t="s">
        <v>723</v>
      </c>
      <c r="B660" s="1">
        <f t="shared" si="12"/>
        <v>1841898991.243644</v>
      </c>
      <c r="C660" s="1">
        <f>B660*'Epoch 211'!$C$4</f>
        <v>5525696.973730932</v>
      </c>
      <c r="D660" s="1">
        <f>C660 * (1 - 'Epoch 211'!$C$5)</f>
        <v>4420557.5789847458</v>
      </c>
    </row>
    <row r="661" spans="1:4" x14ac:dyDescent="0.25">
      <c r="A661" s="2" t="s">
        <v>724</v>
      </c>
      <c r="B661" s="1">
        <f t="shared" si="12"/>
        <v>1836373294.269913</v>
      </c>
      <c r="C661" s="1">
        <f>B661*'Epoch 211'!$C$4</f>
        <v>5509119.8828097386</v>
      </c>
      <c r="D661" s="1">
        <f>C661 * (1 - 'Epoch 211'!$C$5)</f>
        <v>4407295.9062477909</v>
      </c>
    </row>
    <row r="662" spans="1:4" x14ac:dyDescent="0.25">
      <c r="A662" s="2" t="s">
        <v>725</v>
      </c>
      <c r="B662" s="1">
        <f t="shared" si="12"/>
        <v>1830864174.3871033</v>
      </c>
      <c r="C662" s="1">
        <f>B662*'Epoch 211'!$C$4</f>
        <v>5492592.5231613098</v>
      </c>
      <c r="D662" s="1">
        <f>C662 * (1 - 'Epoch 211'!$C$5)</f>
        <v>4394074.0185290482</v>
      </c>
    </row>
    <row r="663" spans="1:4" x14ac:dyDescent="0.25">
      <c r="A663" s="2" t="s">
        <v>726</v>
      </c>
      <c r="B663" s="1">
        <f t="shared" si="12"/>
        <v>1825371581.8639419</v>
      </c>
      <c r="C663" s="1">
        <f>B663*'Epoch 211'!$C$4</f>
        <v>5476114.7455918258</v>
      </c>
      <c r="D663" s="1">
        <f>C663 * (1 - 'Epoch 211'!$C$5)</f>
        <v>4380891.7964734612</v>
      </c>
    </row>
    <row r="664" spans="1:4" x14ac:dyDescent="0.25">
      <c r="A664" s="2" t="s">
        <v>727</v>
      </c>
      <c r="B664" s="1">
        <f t="shared" si="12"/>
        <v>1819895467.11835</v>
      </c>
      <c r="C664" s="1">
        <f>B664*'Epoch 211'!$C$4</f>
        <v>5459686.4013550505</v>
      </c>
      <c r="D664" s="1">
        <f>C664 * (1 - 'Epoch 211'!$C$5)</f>
        <v>4367749.121084041</v>
      </c>
    </row>
    <row r="665" spans="1:4" x14ac:dyDescent="0.25">
      <c r="A665" s="2" t="s">
        <v>728</v>
      </c>
      <c r="B665" s="1">
        <f t="shared" si="12"/>
        <v>1814435780.716995</v>
      </c>
      <c r="C665" s="1">
        <f>B665*'Epoch 211'!$C$4</f>
        <v>5443307.3421509853</v>
      </c>
      <c r="D665" s="1">
        <f>C665 * (1 - 'Epoch 211'!$C$5)</f>
        <v>4354645.8737207884</v>
      </c>
    </row>
    <row r="666" spans="1:4" x14ac:dyDescent="0.25">
      <c r="A666" s="2" t="s">
        <v>729</v>
      </c>
      <c r="B666" s="1">
        <f t="shared" si="12"/>
        <v>1808992473.3748441</v>
      </c>
      <c r="C666" s="1">
        <f>B666*'Epoch 211'!$C$4</f>
        <v>5426977.4201245327</v>
      </c>
      <c r="D666" s="1">
        <f>C666 * (1 - 'Epoch 211'!$C$5)</f>
        <v>4341581.9360996261</v>
      </c>
    </row>
    <row r="667" spans="1:4" x14ac:dyDescent="0.25">
      <c r="A667" s="2" t="s">
        <v>730</v>
      </c>
      <c r="B667" s="1">
        <f t="shared" si="12"/>
        <v>1803565495.9547195</v>
      </c>
      <c r="C667" s="1">
        <f>B667*'Epoch 211'!$C$4</f>
        <v>5410696.487864159</v>
      </c>
      <c r="D667" s="1">
        <f>C667 * (1 - 'Epoch 211'!$C$5)</f>
        <v>4328557.1902913274</v>
      </c>
    </row>
    <row r="668" spans="1:4" x14ac:dyDescent="0.25">
      <c r="A668" s="2" t="s">
        <v>731</v>
      </c>
      <c r="B668" s="1">
        <f t="shared" si="12"/>
        <v>1798154799.4668553</v>
      </c>
      <c r="C668" s="1">
        <f>B668*'Epoch 211'!$C$4</f>
        <v>5394464.3984005656</v>
      </c>
      <c r="D668" s="1">
        <f>C668 * (1 - 'Epoch 211'!$C$5)</f>
        <v>4315571.5187204527</v>
      </c>
    </row>
    <row r="669" spans="1:4" x14ac:dyDescent="0.25">
      <c r="A669" s="2" t="s">
        <v>732</v>
      </c>
      <c r="B669" s="1">
        <f t="shared" si="12"/>
        <v>1792760335.0684547</v>
      </c>
      <c r="C669" s="1">
        <f>B669*'Epoch 211'!$C$4</f>
        <v>5378281.005205364</v>
      </c>
      <c r="D669" s="1">
        <f>C669 * (1 - 'Epoch 211'!$C$5)</f>
        <v>4302624.8041642914</v>
      </c>
    </row>
    <row r="670" spans="1:4" x14ac:dyDescent="0.25">
      <c r="A670" s="2" t="s">
        <v>733</v>
      </c>
      <c r="B670" s="1">
        <f t="shared" si="12"/>
        <v>1787382054.0632493</v>
      </c>
      <c r="C670" s="1">
        <f>B670*'Epoch 211'!$C$4</f>
        <v>5362146.1621897481</v>
      </c>
      <c r="D670" s="1">
        <f>C670 * (1 - 'Epoch 211'!$C$5)</f>
        <v>4289716.9297517985</v>
      </c>
    </row>
    <row r="671" spans="1:4" x14ac:dyDescent="0.25">
      <c r="A671" s="2" t="s">
        <v>734</v>
      </c>
      <c r="B671" s="1">
        <f t="shared" si="12"/>
        <v>1782019907.9010596</v>
      </c>
      <c r="C671" s="1">
        <f>B671*'Epoch 211'!$C$4</f>
        <v>5346059.7237031786</v>
      </c>
      <c r="D671" s="1">
        <f>C671 * (1 - 'Epoch 211'!$C$5)</f>
        <v>4276847.7789625432</v>
      </c>
    </row>
    <row r="672" spans="1:4" x14ac:dyDescent="0.25">
      <c r="A672" s="2" t="s">
        <v>735</v>
      </c>
      <c r="B672" s="1">
        <f t="shared" si="12"/>
        <v>1776673848.1773565</v>
      </c>
      <c r="C672" s="1">
        <f>B672*'Epoch 211'!$C$4</f>
        <v>5330021.5445320699</v>
      </c>
      <c r="D672" s="1">
        <f>C672 * (1 - 'Epoch 211'!$C$5)</f>
        <v>4264017.2356256563</v>
      </c>
    </row>
    <row r="673" spans="1:4" x14ac:dyDescent="0.25">
      <c r="A673" s="2" t="s">
        <v>736</v>
      </c>
      <c r="B673" s="1">
        <f t="shared" si="12"/>
        <v>1771343826.6328244</v>
      </c>
      <c r="C673" s="1">
        <f>B673*'Epoch 211'!$C$4</f>
        <v>5314031.4798984732</v>
      </c>
      <c r="D673" s="1">
        <f>C673 * (1 - 'Epoch 211'!$C$5)</f>
        <v>4251225.1839187788</v>
      </c>
    </row>
    <row r="674" spans="1:4" x14ac:dyDescent="0.25">
      <c r="A674" s="2" t="s">
        <v>737</v>
      </c>
      <c r="B674" s="1">
        <f t="shared" si="12"/>
        <v>1766029795.152926</v>
      </c>
      <c r="C674" s="1">
        <f>B674*'Epoch 211'!$C$4</f>
        <v>5298089.3854587777</v>
      </c>
      <c r="D674" s="1">
        <f>C674 * (1 - 'Epoch 211'!$C$5)</f>
        <v>4238471.5083670225</v>
      </c>
    </row>
    <row r="675" spans="1:4" x14ac:dyDescent="0.25">
      <c r="A675" s="2" t="s">
        <v>738</v>
      </c>
      <c r="B675" s="1">
        <f t="shared" si="12"/>
        <v>1760731705.7674673</v>
      </c>
      <c r="C675" s="1">
        <f>B675*'Epoch 211'!$C$4</f>
        <v>5282195.1173024019</v>
      </c>
      <c r="D675" s="1">
        <f>C675 * (1 - 'Epoch 211'!$C$5)</f>
        <v>4225756.0938419215</v>
      </c>
    </row>
    <row r="676" spans="1:4" x14ac:dyDescent="0.25">
      <c r="A676" s="2" t="s">
        <v>739</v>
      </c>
      <c r="B676" s="1">
        <f t="shared" si="12"/>
        <v>1755449510.6501648</v>
      </c>
      <c r="C676" s="1">
        <f>B676*'Epoch 211'!$C$4</f>
        <v>5266348.5319504943</v>
      </c>
      <c r="D676" s="1">
        <f>C676 * (1 - 'Epoch 211'!$C$5)</f>
        <v>4213078.8255603956</v>
      </c>
    </row>
    <row r="677" spans="1:4" x14ac:dyDescent="0.25">
      <c r="A677" s="2" t="s">
        <v>740</v>
      </c>
      <c r="B677" s="1">
        <f t="shared" si="12"/>
        <v>1750183162.1182144</v>
      </c>
      <c r="C677" s="1">
        <f>B677*'Epoch 211'!$C$4</f>
        <v>5250549.4863546435</v>
      </c>
      <c r="D677" s="1">
        <f>C677 * (1 - 'Epoch 211'!$C$5)</f>
        <v>4200439.5890837153</v>
      </c>
    </row>
    <row r="678" spans="1:4" x14ac:dyDescent="0.25">
      <c r="A678" s="2" t="s">
        <v>741</v>
      </c>
      <c r="B678" s="1">
        <f t="shared" si="12"/>
        <v>1744932612.6318598</v>
      </c>
      <c r="C678" s="1">
        <f>B678*'Epoch 211'!$C$4</f>
        <v>5234797.8378955796</v>
      </c>
      <c r="D678" s="1">
        <f>C678 * (1 - 'Epoch 211'!$C$5)</f>
        <v>4187838.2703164639</v>
      </c>
    </row>
    <row r="679" spans="1:4" x14ac:dyDescent="0.25">
      <c r="A679" s="2" t="s">
        <v>742</v>
      </c>
      <c r="B679" s="1">
        <f t="shared" si="12"/>
        <v>1739697814.7939641</v>
      </c>
      <c r="C679" s="1">
        <f>B679*'Epoch 211'!$C$4</f>
        <v>5219093.4443818927</v>
      </c>
      <c r="D679" s="1">
        <f>C679 * (1 - 'Epoch 211'!$C$5)</f>
        <v>4175274.7555055143</v>
      </c>
    </row>
    <row r="680" spans="1:4" x14ac:dyDescent="0.25">
      <c r="A680" s="2" t="s">
        <v>743</v>
      </c>
      <c r="B680" s="1">
        <f t="shared" si="12"/>
        <v>1734478721.3495822</v>
      </c>
      <c r="C680" s="1">
        <f>B680*'Epoch 211'!$C$4</f>
        <v>5203436.1640487472</v>
      </c>
      <c r="D680" s="1">
        <f>C680 * (1 - 'Epoch 211'!$C$5)</f>
        <v>4162748.9312389977</v>
      </c>
    </row>
    <row r="681" spans="1:4" x14ac:dyDescent="0.25">
      <c r="A681" s="2" t="s">
        <v>744</v>
      </c>
      <c r="B681" s="1">
        <f t="shared" si="12"/>
        <v>1729275285.1855335</v>
      </c>
      <c r="C681" s="1">
        <f>B681*'Epoch 211'!$C$4</f>
        <v>5187825.8555566007</v>
      </c>
      <c r="D681" s="1">
        <f>C681 * (1 - 'Epoch 211'!$C$5)</f>
        <v>4150260.6844452806</v>
      </c>
    </row>
    <row r="682" spans="1:4" x14ac:dyDescent="0.25">
      <c r="A682" s="2" t="s">
        <v>745</v>
      </c>
      <c r="B682" s="1">
        <f t="shared" si="12"/>
        <v>1724087459.329977</v>
      </c>
      <c r="C682" s="1">
        <f>B682*'Epoch 211'!$C$4</f>
        <v>5172262.377989931</v>
      </c>
      <c r="D682" s="1">
        <f>C682 * (1 - 'Epoch 211'!$C$5)</f>
        <v>4137809.902391945</v>
      </c>
    </row>
    <row r="683" spans="1:4" x14ac:dyDescent="0.25">
      <c r="A683" s="2" t="s">
        <v>746</v>
      </c>
      <c r="B683" s="1">
        <f t="shared" si="12"/>
        <v>1718915196.951987</v>
      </c>
      <c r="C683" s="1">
        <f>B683*'Epoch 211'!$C$4</f>
        <v>5156745.5908559607</v>
      </c>
      <c r="D683" s="1">
        <f>C683 * (1 - 'Epoch 211'!$C$5)</f>
        <v>4125396.472684769</v>
      </c>
    </row>
    <row r="684" spans="1:4" x14ac:dyDescent="0.25">
      <c r="A684" s="2" t="s">
        <v>747</v>
      </c>
      <c r="B684" s="1">
        <f t="shared" si="12"/>
        <v>1713758451.361131</v>
      </c>
      <c r="C684" s="1">
        <f>B684*'Epoch 211'!$C$4</f>
        <v>5141275.3540833928</v>
      </c>
      <c r="D684" s="1">
        <f>C684 * (1 - 'Epoch 211'!$C$5)</f>
        <v>4113020.2832667143</v>
      </c>
    </row>
    <row r="685" spans="1:4" x14ac:dyDescent="0.25">
      <c r="A685" s="2" t="s">
        <v>748</v>
      </c>
      <c r="B685" s="1">
        <f t="shared" si="12"/>
        <v>1708617176.0070477</v>
      </c>
      <c r="C685" s="1">
        <f>B685*'Epoch 211'!$C$4</f>
        <v>5125851.5280211428</v>
      </c>
      <c r="D685" s="1">
        <f>C685 * (1 - 'Epoch 211'!$C$5)</f>
        <v>4100681.2224169145</v>
      </c>
    </row>
    <row r="686" spans="1:4" x14ac:dyDescent="0.25">
      <c r="A686" s="2" t="s">
        <v>749</v>
      </c>
      <c r="B686" s="1">
        <f t="shared" si="12"/>
        <v>1703491324.4790266</v>
      </c>
      <c r="C686" s="1">
        <f>B686*'Epoch 211'!$C$4</f>
        <v>5110473.9734370802</v>
      </c>
      <c r="D686" s="1">
        <f>C686 * (1 - 'Epoch 211'!$C$5)</f>
        <v>4088379.1787496642</v>
      </c>
    </row>
    <row r="687" spans="1:4" x14ac:dyDescent="0.25">
      <c r="A687" s="2" t="s">
        <v>750</v>
      </c>
      <c r="B687" s="1">
        <f t="shared" si="12"/>
        <v>1698380850.5055895</v>
      </c>
      <c r="C687" s="1">
        <f>B687*'Epoch 211'!$C$4</f>
        <v>5095142.5515167685</v>
      </c>
      <c r="D687" s="1">
        <f>C687 * (1 - 'Epoch 211'!$C$5)</f>
        <v>4076114.0412134151</v>
      </c>
    </row>
    <row r="688" spans="1:4" x14ac:dyDescent="0.25">
      <c r="A688" s="2" t="s">
        <v>751</v>
      </c>
      <c r="B688" s="1">
        <f t="shared" si="12"/>
        <v>1693285707.9540727</v>
      </c>
      <c r="C688" s="1">
        <f>B688*'Epoch 211'!$C$4</f>
        <v>5079857.1238622181</v>
      </c>
      <c r="D688" s="1">
        <f>C688 * (1 - 'Epoch 211'!$C$5)</f>
        <v>4063885.6990897749</v>
      </c>
    </row>
    <row r="689" spans="1:4" x14ac:dyDescent="0.25">
      <c r="A689" s="2" t="s">
        <v>752</v>
      </c>
      <c r="B689" s="1">
        <f t="shared" si="12"/>
        <v>1688205850.8302104</v>
      </c>
      <c r="C689" s="1">
        <f>B689*'Epoch 211'!$C$4</f>
        <v>5064617.5524906311</v>
      </c>
      <c r="D689" s="1">
        <f>C689 * (1 - 'Epoch 211'!$C$5)</f>
        <v>4051694.0419925051</v>
      </c>
    </row>
    <row r="690" spans="1:4" x14ac:dyDescent="0.25">
      <c r="A690" s="2" t="s">
        <v>753</v>
      </c>
      <c r="B690" s="1">
        <f t="shared" si="12"/>
        <v>1683141233.2777197</v>
      </c>
      <c r="C690" s="1">
        <f>B690*'Epoch 211'!$C$4</f>
        <v>5049423.6998331593</v>
      </c>
      <c r="D690" s="1">
        <f>C690 * (1 - 'Epoch 211'!$C$5)</f>
        <v>4039538.9598665275</v>
      </c>
    </row>
    <row r="691" spans="1:4" x14ac:dyDescent="0.25">
      <c r="A691" s="2" t="s">
        <v>754</v>
      </c>
      <c r="B691" s="1">
        <f t="shared" si="12"/>
        <v>1678091809.5778866</v>
      </c>
      <c r="C691" s="1">
        <f>B691*'Epoch 211'!$C$4</f>
        <v>5034275.4287336599</v>
      </c>
      <c r="D691" s="1">
        <f>C691 * (1 - 'Epoch 211'!$C$5)</f>
        <v>4027420.3429869283</v>
      </c>
    </row>
    <row r="692" spans="1:4" x14ac:dyDescent="0.25">
      <c r="A692" s="2" t="s">
        <v>755</v>
      </c>
      <c r="B692" s="1">
        <f t="shared" si="12"/>
        <v>1673057534.149153</v>
      </c>
      <c r="C692" s="1">
        <f>B692*'Epoch 211'!$C$4</f>
        <v>5019172.6024474595</v>
      </c>
      <c r="D692" s="1">
        <f>C692 * (1 - 'Epoch 211'!$C$5)</f>
        <v>4015338.081957968</v>
      </c>
    </row>
    <row r="693" spans="1:4" x14ac:dyDescent="0.25">
      <c r="A693" s="2" t="s">
        <v>756</v>
      </c>
      <c r="B693" s="1">
        <f t="shared" si="12"/>
        <v>1668038361.5467055</v>
      </c>
      <c r="C693" s="1">
        <f>B693*'Epoch 211'!$C$4</f>
        <v>5004115.0846401164</v>
      </c>
      <c r="D693" s="1">
        <f>C693 * (1 - 'Epoch 211'!$C$5)</f>
        <v>4003292.0677120932</v>
      </c>
    </row>
    <row r="694" spans="1:4" x14ac:dyDescent="0.25">
      <c r="A694" s="2" t="s">
        <v>757</v>
      </c>
      <c r="B694" s="1">
        <f t="shared" si="12"/>
        <v>1663034246.4620655</v>
      </c>
      <c r="C694" s="1">
        <f>B694*'Epoch 211'!$C$4</f>
        <v>4989102.7393861962</v>
      </c>
      <c r="D694" s="1">
        <f>C694 * (1 - 'Epoch 211'!$C$5)</f>
        <v>3991282.1915089572</v>
      </c>
    </row>
    <row r="695" spans="1:4" x14ac:dyDescent="0.25">
      <c r="A695" s="2" t="s">
        <v>758</v>
      </c>
      <c r="B695" s="1">
        <f t="shared" si="12"/>
        <v>1658045143.7226794</v>
      </c>
      <c r="C695" s="1">
        <f>B695*'Epoch 211'!$C$4</f>
        <v>4974135.4311680384</v>
      </c>
      <c r="D695" s="1">
        <f>C695 * (1 - 'Epoch 211'!$C$5)</f>
        <v>3979308.3449344309</v>
      </c>
    </row>
    <row r="696" spans="1:4" x14ac:dyDescent="0.25">
      <c r="A696" s="2" t="s">
        <v>759</v>
      </c>
      <c r="B696" s="1">
        <f t="shared" si="12"/>
        <v>1653071008.2915113</v>
      </c>
      <c r="C696" s="1">
        <f>B696*'Epoch 211'!$C$4</f>
        <v>4959213.0248745345</v>
      </c>
      <c r="D696" s="1">
        <f>C696 * (1 - 'Epoch 211'!$C$5)</f>
        <v>3967370.4198996276</v>
      </c>
    </row>
    <row r="697" spans="1:4" x14ac:dyDescent="0.25">
      <c r="A697" s="2" t="s">
        <v>760</v>
      </c>
      <c r="B697" s="1">
        <f t="shared" si="12"/>
        <v>1648111795.2666368</v>
      </c>
      <c r="C697" s="1">
        <f>B697*'Epoch 211'!$C$4</f>
        <v>4944335.3857999109</v>
      </c>
      <c r="D697" s="1">
        <f>C697 * (1 - 'Epoch 211'!$C$5)</f>
        <v>3955468.3086399287</v>
      </c>
    </row>
    <row r="698" spans="1:4" x14ac:dyDescent="0.25">
      <c r="A698" s="2" t="s">
        <v>761</v>
      </c>
      <c r="B698" s="1">
        <f t="shared" si="12"/>
        <v>1643167459.880837</v>
      </c>
      <c r="C698" s="1">
        <f>B698*'Epoch 211'!$C$4</f>
        <v>4929502.3796425108</v>
      </c>
      <c r="D698" s="1">
        <f>C698 * (1 - 'Epoch 211'!$C$5)</f>
        <v>3943601.9037140086</v>
      </c>
    </row>
    <row r="699" spans="1:4" x14ac:dyDescent="0.25">
      <c r="A699" s="2" t="s">
        <v>762</v>
      </c>
      <c r="B699" s="1">
        <f t="shared" si="12"/>
        <v>1638237957.5011945</v>
      </c>
      <c r="C699" s="1">
        <f>B699*'Epoch 211'!$C$4</f>
        <v>4914713.8725035833</v>
      </c>
      <c r="D699" s="1">
        <f>C699 * (1 - 'Epoch 211'!$C$5)</f>
        <v>3931771.0980028668</v>
      </c>
    </row>
    <row r="700" spans="1:4" x14ac:dyDescent="0.25">
      <c r="A700" s="2" t="s">
        <v>763</v>
      </c>
      <c r="B700" s="1">
        <f t="shared" si="12"/>
        <v>1633323243.628691</v>
      </c>
      <c r="C700" s="1">
        <f>B700*'Epoch 211'!$C$4</f>
        <v>4899969.7308860729</v>
      </c>
      <c r="D700" s="1">
        <f>C700 * (1 - 'Epoch 211'!$C$5)</f>
        <v>3919975.7847088585</v>
      </c>
    </row>
    <row r="701" spans="1:4" x14ac:dyDescent="0.25">
      <c r="A701" s="2" t="s">
        <v>764</v>
      </c>
      <c r="B701" s="1">
        <f t="shared" si="12"/>
        <v>1628423273.897805</v>
      </c>
      <c r="C701" s="1">
        <f>B701*'Epoch 211'!$C$4</f>
        <v>4885269.8216934148</v>
      </c>
      <c r="D701" s="1">
        <f>C701 * (1 - 'Epoch 211'!$C$5)</f>
        <v>3908215.8573547322</v>
      </c>
    </row>
    <row r="702" spans="1:4" x14ac:dyDescent="0.25">
      <c r="A702" s="2" t="s">
        <v>765</v>
      </c>
      <c r="B702" s="1">
        <f t="shared" si="12"/>
        <v>1623538004.0761116</v>
      </c>
      <c r="C702" s="1">
        <f>B702*'Epoch 211'!$C$4</f>
        <v>4870614.0122283343</v>
      </c>
      <c r="D702" s="1">
        <f>C702 * (1 - 'Epoch 211'!$C$5)</f>
        <v>3896491.2097826675</v>
      </c>
    </row>
    <row r="703" spans="1:4" x14ac:dyDescent="0.25">
      <c r="A703" s="2" t="s">
        <v>766</v>
      </c>
      <c r="B703" s="1">
        <f t="shared" si="12"/>
        <v>1618667390.0638833</v>
      </c>
      <c r="C703" s="1">
        <f>B703*'Epoch 211'!$C$4</f>
        <v>4856002.1701916503</v>
      </c>
      <c r="D703" s="1">
        <f>C703 * (1 - 'Epoch 211'!$C$5)</f>
        <v>3884801.7361533204</v>
      </c>
    </row>
    <row r="704" spans="1:4" x14ac:dyDescent="0.25">
      <c r="A704" s="2" t="s">
        <v>767</v>
      </c>
      <c r="B704" s="1">
        <f t="shared" si="12"/>
        <v>1613811387.8936915</v>
      </c>
      <c r="C704" s="1">
        <f>B704*'Epoch 211'!$C$4</f>
        <v>4841434.163681075</v>
      </c>
      <c r="D704" s="1">
        <f>C704 * (1 - 'Epoch 211'!$C$5)</f>
        <v>3873147.3309448604</v>
      </c>
    </row>
    <row r="705" spans="1:4" x14ac:dyDescent="0.25">
      <c r="A705" s="2" t="s">
        <v>768</v>
      </c>
      <c r="B705" s="1">
        <f t="shared" si="12"/>
        <v>1608969953.7300105</v>
      </c>
      <c r="C705" s="1">
        <f>B705*'Epoch 211'!$C$4</f>
        <v>4826909.8611900313</v>
      </c>
      <c r="D705" s="1">
        <f>C705 * (1 - 'Epoch 211'!$C$5)</f>
        <v>3861527.8889520252</v>
      </c>
    </row>
    <row r="706" spans="1:4" x14ac:dyDescent="0.25">
      <c r="A706" s="2" t="s">
        <v>769</v>
      </c>
      <c r="B706" s="1">
        <f t="shared" si="12"/>
        <v>1604143043.8688204</v>
      </c>
      <c r="C706" s="1">
        <f>B706*'Epoch 211'!$C$4</f>
        <v>4812429.1316064615</v>
      </c>
      <c r="D706" s="1">
        <f>C706 * (1 - 'Epoch 211'!$C$5)</f>
        <v>3849943.3052851693</v>
      </c>
    </row>
    <row r="707" spans="1:4" x14ac:dyDescent="0.25">
      <c r="A707" s="2" t="s">
        <v>770</v>
      </c>
      <c r="B707" s="1">
        <f t="shared" si="12"/>
        <v>1599330614.7372139</v>
      </c>
      <c r="C707" s="1">
        <f>B707*'Epoch 211'!$C$4</f>
        <v>4797991.8442116417</v>
      </c>
      <c r="D707" s="1">
        <f>C707 * (1 - 'Epoch 211'!$C$5)</f>
        <v>3838393.4753693137</v>
      </c>
    </row>
    <row r="708" spans="1:4" x14ac:dyDescent="0.25">
      <c r="A708" s="2" t="s">
        <v>771</v>
      </c>
      <c r="B708" s="1">
        <f t="shared" si="12"/>
        <v>1594532622.8930023</v>
      </c>
      <c r="C708" s="1">
        <f>B708*'Epoch 211'!$C$4</f>
        <v>4783597.8686790066</v>
      </c>
      <c r="D708" s="1">
        <f>C708 * (1 - 'Epoch 211'!$C$5)</f>
        <v>3826878.2949432055</v>
      </c>
    </row>
    <row r="709" spans="1:4" x14ac:dyDescent="0.25">
      <c r="A709" s="2" t="s">
        <v>772</v>
      </c>
      <c r="B709" s="1">
        <f t="shared" si="12"/>
        <v>1589749025.0243232</v>
      </c>
      <c r="C709" s="1">
        <f>B709*'Epoch 211'!$C$4</f>
        <v>4769247.0750729693</v>
      </c>
      <c r="D709" s="1">
        <f>C709 * (1 - 'Epoch 211'!$C$5)</f>
        <v>3815397.6600583754</v>
      </c>
    </row>
    <row r="710" spans="1:4" x14ac:dyDescent="0.25">
      <c r="A710" s="2" t="s">
        <v>773</v>
      </c>
      <c r="B710" s="1">
        <f t="shared" si="12"/>
        <v>1584979777.9492502</v>
      </c>
      <c r="C710" s="1">
        <f>B710*'Epoch 211'!$C$4</f>
        <v>4754939.3338477509</v>
      </c>
      <c r="D710" s="1">
        <f>C710 * (1 - 'Epoch 211'!$C$5)</f>
        <v>3803951.467078201</v>
      </c>
    </row>
    <row r="711" spans="1:4" x14ac:dyDescent="0.25">
      <c r="A711" s="2" t="s">
        <v>774</v>
      </c>
      <c r="B711" s="1">
        <f t="shared" si="12"/>
        <v>1580224838.6154025</v>
      </c>
      <c r="C711" s="1">
        <f>B711*'Epoch 211'!$C$4</f>
        <v>4740674.5158462077</v>
      </c>
      <c r="D711" s="1">
        <f>C711 * (1 - 'Epoch 211'!$C$5)</f>
        <v>3792539.6126769665</v>
      </c>
    </row>
    <row r="712" spans="1:4" x14ac:dyDescent="0.25">
      <c r="A712" s="2" t="s">
        <v>775</v>
      </c>
      <c r="B712" s="1">
        <f t="shared" si="12"/>
        <v>1575484164.0995562</v>
      </c>
      <c r="C712" s="1">
        <f>B712*'Epoch 211'!$C$4</f>
        <v>4726452.4922986692</v>
      </c>
      <c r="D712" s="1">
        <f>C712 * (1 - 'Epoch 211'!$C$5)</f>
        <v>3781161.9938389356</v>
      </c>
    </row>
    <row r="713" spans="1:4" x14ac:dyDescent="0.25">
      <c r="A713" s="2" t="s">
        <v>776</v>
      </c>
      <c r="B713" s="1">
        <f t="shared" ref="B713:B776" si="13">B712 - C712</f>
        <v>1570757711.6072576</v>
      </c>
      <c r="C713" s="1">
        <f>B713*'Epoch 211'!$C$4</f>
        <v>4712273.1348217726</v>
      </c>
      <c r="D713" s="1">
        <f>C713 * (1 - 'Epoch 211'!$C$5)</f>
        <v>3769818.5078574182</v>
      </c>
    </row>
    <row r="714" spans="1:4" x14ac:dyDescent="0.25">
      <c r="A714" s="2" t="s">
        <v>777</v>
      </c>
      <c r="B714" s="1">
        <f t="shared" si="13"/>
        <v>1566045438.472436</v>
      </c>
      <c r="C714" s="1">
        <f>B714*'Epoch 211'!$C$4</f>
        <v>4698136.3154173084</v>
      </c>
      <c r="D714" s="1">
        <f>C714 * (1 - 'Epoch 211'!$C$5)</f>
        <v>3758509.0523338467</v>
      </c>
    </row>
    <row r="715" spans="1:4" x14ac:dyDescent="0.25">
      <c r="A715" s="2" t="s">
        <v>778</v>
      </c>
      <c r="B715" s="1">
        <f t="shared" si="13"/>
        <v>1561347302.1570187</v>
      </c>
      <c r="C715" s="1">
        <f>B715*'Epoch 211'!$C$4</f>
        <v>4684041.9064710559</v>
      </c>
      <c r="D715" s="1">
        <f>C715 * (1 - 'Epoch 211'!$C$5)</f>
        <v>3747233.525176845</v>
      </c>
    </row>
    <row r="716" spans="1:4" x14ac:dyDescent="0.25">
      <c r="A716" s="2" t="s">
        <v>779</v>
      </c>
      <c r="B716" s="1">
        <f t="shared" si="13"/>
        <v>1556663260.2505476</v>
      </c>
      <c r="C716" s="1">
        <f>B716*'Epoch 211'!$C$4</f>
        <v>4669989.7807516428</v>
      </c>
      <c r="D716" s="1">
        <f>C716 * (1 - 'Epoch 211'!$C$5)</f>
        <v>3735991.8246013145</v>
      </c>
    </row>
    <row r="717" spans="1:4" x14ac:dyDescent="0.25">
      <c r="A717" s="2" t="s">
        <v>780</v>
      </c>
      <c r="B717" s="1">
        <f t="shared" si="13"/>
        <v>1551993270.4697959</v>
      </c>
      <c r="C717" s="1">
        <f>B717*'Epoch 211'!$C$4</f>
        <v>4655979.8114093877</v>
      </c>
      <c r="D717" s="1">
        <f>C717 * (1 - 'Epoch 211'!$C$5)</f>
        <v>3724783.8491275106</v>
      </c>
    </row>
    <row r="718" spans="1:4" x14ac:dyDescent="0.25">
      <c r="A718" s="2" t="s">
        <v>781</v>
      </c>
      <c r="B718" s="1">
        <f t="shared" si="13"/>
        <v>1547337290.6583865</v>
      </c>
      <c r="C718" s="1">
        <f>B718*'Epoch 211'!$C$4</f>
        <v>4642011.8719751593</v>
      </c>
      <c r="D718" s="1">
        <f>C718 * (1 - 'Epoch 211'!$C$5)</f>
        <v>3713609.4975801278</v>
      </c>
    </row>
    <row r="719" spans="1:4" x14ac:dyDescent="0.25">
      <c r="A719" s="2" t="s">
        <v>782</v>
      </c>
      <c r="B719" s="1">
        <f t="shared" si="13"/>
        <v>1542695278.7864113</v>
      </c>
      <c r="C719" s="1">
        <f>B719*'Epoch 211'!$C$4</f>
        <v>4628085.8363592336</v>
      </c>
      <c r="D719" s="1">
        <f>C719 * (1 - 'Epoch 211'!$C$5)</f>
        <v>3702468.6690873872</v>
      </c>
    </row>
    <row r="720" spans="1:4" x14ac:dyDescent="0.25">
      <c r="A720" s="2" t="s">
        <v>783</v>
      </c>
      <c r="B720" s="1">
        <f t="shared" si="13"/>
        <v>1538067192.950052</v>
      </c>
      <c r="C720" s="1">
        <f>B720*'Epoch 211'!$C$4</f>
        <v>4614201.5788501566</v>
      </c>
      <c r="D720" s="1">
        <f>C720 * (1 - 'Epoch 211'!$C$5)</f>
        <v>3691361.2630801257</v>
      </c>
    </row>
    <row r="721" spans="1:4" x14ac:dyDescent="0.25">
      <c r="A721" s="2" t="s">
        <v>784</v>
      </c>
      <c r="B721" s="1">
        <f t="shared" si="13"/>
        <v>1533452991.3712018</v>
      </c>
      <c r="C721" s="1">
        <f>B721*'Epoch 211'!$C$4</f>
        <v>4600358.974113605</v>
      </c>
      <c r="D721" s="1">
        <f>C721 * (1 - 'Epoch 211'!$C$5)</f>
        <v>3680287.1792908842</v>
      </c>
    </row>
    <row r="722" spans="1:4" x14ac:dyDescent="0.25">
      <c r="A722" s="2" t="s">
        <v>785</v>
      </c>
      <c r="B722" s="1">
        <f t="shared" si="13"/>
        <v>1528852632.3970881</v>
      </c>
      <c r="C722" s="1">
        <f>B722*'Epoch 211'!$C$4</f>
        <v>4586557.8971912647</v>
      </c>
      <c r="D722" s="1">
        <f>C722 * (1 - 'Epoch 211'!$C$5)</f>
        <v>3669246.3177530118</v>
      </c>
    </row>
    <row r="723" spans="1:4" x14ac:dyDescent="0.25">
      <c r="A723" s="2" t="s">
        <v>786</v>
      </c>
      <c r="B723" s="1">
        <f t="shared" si="13"/>
        <v>1524266074.4998968</v>
      </c>
      <c r="C723" s="1">
        <f>B723*'Epoch 211'!$C$4</f>
        <v>4572798.2234996902</v>
      </c>
      <c r="D723" s="1">
        <f>C723 * (1 - 'Epoch 211'!$C$5)</f>
        <v>3658238.5787997525</v>
      </c>
    </row>
    <row r="724" spans="1:4" x14ac:dyDescent="0.25">
      <c r="A724" s="2" t="s">
        <v>787</v>
      </c>
      <c r="B724" s="1">
        <f t="shared" si="13"/>
        <v>1519693276.276397</v>
      </c>
      <c r="C724" s="1">
        <f>B724*'Epoch 211'!$C$4</f>
        <v>4559079.8288291907</v>
      </c>
      <c r="D724" s="1">
        <f>C724 * (1 - 'Epoch 211'!$C$5)</f>
        <v>3647263.8630633526</v>
      </c>
    </row>
    <row r="725" spans="1:4" x14ac:dyDescent="0.25">
      <c r="A725" s="2" t="s">
        <v>788</v>
      </c>
      <c r="B725" s="1">
        <f t="shared" si="13"/>
        <v>1515134196.4475677</v>
      </c>
      <c r="C725" s="1">
        <f>B725*'Epoch 211'!$C$4</f>
        <v>4545402.5893427031</v>
      </c>
      <c r="D725" s="1">
        <f>C725 * (1 - 'Epoch 211'!$C$5)</f>
        <v>3636322.0714741629</v>
      </c>
    </row>
    <row r="726" spans="1:4" x14ac:dyDescent="0.25">
      <c r="A726" s="2" t="s">
        <v>789</v>
      </c>
      <c r="B726" s="1">
        <f t="shared" si="13"/>
        <v>1510588793.8582251</v>
      </c>
      <c r="C726" s="1">
        <f>B726*'Epoch 211'!$C$4</f>
        <v>4531766.3815746754</v>
      </c>
      <c r="D726" s="1">
        <f>C726 * (1 - 'Epoch 211'!$C$5)</f>
        <v>3625413.1052597407</v>
      </c>
    </row>
    <row r="727" spans="1:4" x14ac:dyDescent="0.25">
      <c r="A727" s="2" t="s">
        <v>790</v>
      </c>
      <c r="B727" s="1">
        <f t="shared" si="13"/>
        <v>1506057027.4766505</v>
      </c>
      <c r="C727" s="1">
        <f>B727*'Epoch 211'!$C$4</f>
        <v>4518171.082429952</v>
      </c>
      <c r="D727" s="1">
        <f>C727 * (1 - 'Epoch 211'!$C$5)</f>
        <v>3614536.8659439618</v>
      </c>
    </row>
    <row r="728" spans="1:4" x14ac:dyDescent="0.25">
      <c r="A728" s="2" t="s">
        <v>791</v>
      </c>
      <c r="B728" s="1">
        <f t="shared" si="13"/>
        <v>1501538856.3942206</v>
      </c>
      <c r="C728" s="1">
        <f>B728*'Epoch 211'!$C$4</f>
        <v>4504616.5691826623</v>
      </c>
      <c r="D728" s="1">
        <f>C728 * (1 - 'Epoch 211'!$C$5)</f>
        <v>3603693.2553461301</v>
      </c>
    </row>
    <row r="729" spans="1:4" x14ac:dyDescent="0.25">
      <c r="A729" s="2" t="s">
        <v>792</v>
      </c>
      <c r="B729" s="1">
        <f t="shared" si="13"/>
        <v>1497034239.825038</v>
      </c>
      <c r="C729" s="1">
        <f>B729*'Epoch 211'!$C$4</f>
        <v>4491102.7194751138</v>
      </c>
      <c r="D729" s="1">
        <f>C729 * (1 - 'Epoch 211'!$C$5)</f>
        <v>3592882.1755800913</v>
      </c>
    </row>
    <row r="730" spans="1:4" x14ac:dyDescent="0.25">
      <c r="A730" s="2" t="s">
        <v>793</v>
      </c>
      <c r="B730" s="1">
        <f t="shared" si="13"/>
        <v>1492543137.1055629</v>
      </c>
      <c r="C730" s="1">
        <f>B730*'Epoch 211'!$C$4</f>
        <v>4477629.4113166891</v>
      </c>
      <c r="D730" s="1">
        <f>C730 * (1 - 'Epoch 211'!$C$5)</f>
        <v>3582103.5290533514</v>
      </c>
    </row>
    <row r="731" spans="1:4" x14ac:dyDescent="0.25">
      <c r="A731" s="2" t="s">
        <v>794</v>
      </c>
      <c r="B731" s="1">
        <f t="shared" si="13"/>
        <v>1488065507.6942463</v>
      </c>
      <c r="C731" s="1">
        <f>B731*'Epoch 211'!$C$4</f>
        <v>4464196.5230827387</v>
      </c>
      <c r="D731" s="1">
        <f>C731 * (1 - 'Epoch 211'!$C$5)</f>
        <v>3571357.2184661911</v>
      </c>
    </row>
    <row r="732" spans="1:4" x14ac:dyDescent="0.25">
      <c r="A732" s="2" t="s">
        <v>795</v>
      </c>
      <c r="B732" s="1">
        <f t="shared" si="13"/>
        <v>1483601311.1711636</v>
      </c>
      <c r="C732" s="1">
        <f>B732*'Epoch 211'!$C$4</f>
        <v>4450803.9335134905</v>
      </c>
      <c r="D732" s="1">
        <f>C732 * (1 - 'Epoch 211'!$C$5)</f>
        <v>3560643.1468107924</v>
      </c>
    </row>
    <row r="733" spans="1:4" x14ac:dyDescent="0.25">
      <c r="A733" s="2" t="s">
        <v>796</v>
      </c>
      <c r="B733" s="1">
        <f t="shared" si="13"/>
        <v>1479150507.2376502</v>
      </c>
      <c r="C733" s="1">
        <f>B733*'Epoch 211'!$C$4</f>
        <v>4437451.5217129504</v>
      </c>
      <c r="D733" s="1">
        <f>C733 * (1 - 'Epoch 211'!$C$5)</f>
        <v>3549961.2173703606</v>
      </c>
    </row>
    <row r="734" spans="1:4" x14ac:dyDescent="0.25">
      <c r="A734" s="2" t="s">
        <v>797</v>
      </c>
      <c r="B734" s="1">
        <f t="shared" si="13"/>
        <v>1474713055.7159371</v>
      </c>
      <c r="C734" s="1">
        <f>B734*'Epoch 211'!$C$4</f>
        <v>4424139.1671478115</v>
      </c>
      <c r="D734" s="1">
        <f>C734 * (1 - 'Epoch 211'!$C$5)</f>
        <v>3539311.3337182496</v>
      </c>
    </row>
    <row r="735" spans="1:4" x14ac:dyDescent="0.25">
      <c r="A735" s="2" t="s">
        <v>798</v>
      </c>
      <c r="B735" s="1">
        <f t="shared" si="13"/>
        <v>1470288916.5487893</v>
      </c>
      <c r="C735" s="1">
        <f>B735*'Epoch 211'!$C$4</f>
        <v>4410866.7496463675</v>
      </c>
      <c r="D735" s="1">
        <f>C735 * (1 - 'Epoch 211'!$C$5)</f>
        <v>3528693.3997170944</v>
      </c>
    </row>
    <row r="736" spans="1:4" x14ac:dyDescent="0.25">
      <c r="A736" s="2" t="s">
        <v>799</v>
      </c>
      <c r="B736" s="1">
        <f t="shared" si="13"/>
        <v>1465878049.7991428</v>
      </c>
      <c r="C736" s="1">
        <f>B736*'Epoch 211'!$C$4</f>
        <v>4397634.1493974281</v>
      </c>
      <c r="D736" s="1">
        <f>C736 * (1 - 'Epoch 211'!$C$5)</f>
        <v>3518107.3195179426</v>
      </c>
    </row>
    <row r="737" spans="1:4" x14ac:dyDescent="0.25">
      <c r="A737" s="2" t="s">
        <v>800</v>
      </c>
      <c r="B737" s="1">
        <f t="shared" si="13"/>
        <v>1461480415.6497455</v>
      </c>
      <c r="C737" s="1">
        <f>B737*'Epoch 211'!$C$4</f>
        <v>4384441.2469492368</v>
      </c>
      <c r="D737" s="1">
        <f>C737 * (1 - 'Epoch 211'!$C$5)</f>
        <v>3507552.9975593896</v>
      </c>
    </row>
    <row r="738" spans="1:4" x14ac:dyDescent="0.25">
      <c r="A738" s="2" t="s">
        <v>801</v>
      </c>
      <c r="B738" s="1">
        <f t="shared" si="13"/>
        <v>1457095974.4027963</v>
      </c>
      <c r="C738" s="1">
        <f>B738*'Epoch 211'!$C$4</f>
        <v>4371287.9232083885</v>
      </c>
      <c r="D738" s="1">
        <f>C738 * (1 - 'Epoch 211'!$C$5)</f>
        <v>3497030.3385667112</v>
      </c>
    </row>
    <row r="739" spans="1:4" x14ac:dyDescent="0.25">
      <c r="A739" s="2" t="s">
        <v>802</v>
      </c>
      <c r="B739" s="1">
        <f t="shared" si="13"/>
        <v>1452724686.4795878</v>
      </c>
      <c r="C739" s="1">
        <f>B739*'Epoch 211'!$C$4</f>
        <v>4358174.0594387632</v>
      </c>
      <c r="D739" s="1">
        <f>C739 * (1 - 'Epoch 211'!$C$5)</f>
        <v>3486539.2475510109</v>
      </c>
    </row>
    <row r="740" spans="1:4" x14ac:dyDescent="0.25">
      <c r="A740" s="2" t="s">
        <v>803</v>
      </c>
      <c r="B740" s="1">
        <f t="shared" si="13"/>
        <v>1448366512.4201491</v>
      </c>
      <c r="C740" s="1">
        <f>B740*'Epoch 211'!$C$4</f>
        <v>4345099.5372604476</v>
      </c>
      <c r="D740" s="1">
        <f>C740 * (1 - 'Epoch 211'!$C$5)</f>
        <v>3476079.6298083584</v>
      </c>
    </row>
    <row r="741" spans="1:4" x14ac:dyDescent="0.25">
      <c r="A741" s="2" t="s">
        <v>804</v>
      </c>
      <c r="B741" s="1">
        <f t="shared" si="13"/>
        <v>1444021412.8828886</v>
      </c>
      <c r="C741" s="1">
        <f>B741*'Epoch 211'!$C$4</f>
        <v>4332064.2386486661</v>
      </c>
      <c r="D741" s="1">
        <f>C741 * (1 - 'Epoch 211'!$C$5)</f>
        <v>3465651.3909189329</v>
      </c>
    </row>
    <row r="742" spans="1:4" x14ac:dyDescent="0.25">
      <c r="A742" s="2" t="s">
        <v>805</v>
      </c>
      <c r="B742" s="1">
        <f t="shared" si="13"/>
        <v>1439689348.6442399</v>
      </c>
      <c r="C742" s="1">
        <f>B742*'Epoch 211'!$C$4</f>
        <v>4319068.0459327195</v>
      </c>
      <c r="D742" s="1">
        <f>C742 * (1 - 'Epoch 211'!$C$5)</f>
        <v>3455254.4367461759</v>
      </c>
    </row>
    <row r="743" spans="1:4" x14ac:dyDescent="0.25">
      <c r="A743" s="2" t="s">
        <v>806</v>
      </c>
      <c r="B743" s="1">
        <f t="shared" si="13"/>
        <v>1435370280.5983071</v>
      </c>
      <c r="C743" s="1">
        <f>B743*'Epoch 211'!$C$4</f>
        <v>4306110.8417949211</v>
      </c>
      <c r="D743" s="1">
        <f>C743 * (1 - 'Epoch 211'!$C$5)</f>
        <v>3444888.6734359371</v>
      </c>
    </row>
    <row r="744" spans="1:4" x14ac:dyDescent="0.25">
      <c r="A744" s="2" t="s">
        <v>807</v>
      </c>
      <c r="B744" s="1">
        <f t="shared" si="13"/>
        <v>1431064169.7565122</v>
      </c>
      <c r="C744" s="1">
        <f>B744*'Epoch 211'!$C$4</f>
        <v>4293192.5092695365</v>
      </c>
      <c r="D744" s="1">
        <f>C744 * (1 - 'Epoch 211'!$C$5)</f>
        <v>3434554.0074156295</v>
      </c>
    </row>
    <row r="745" spans="1:4" x14ac:dyDescent="0.25">
      <c r="A745" s="2" t="s">
        <v>808</v>
      </c>
      <c r="B745" s="1">
        <f t="shared" si="13"/>
        <v>1426770977.2472427</v>
      </c>
      <c r="C745" s="1">
        <f>B745*'Epoch 211'!$C$4</f>
        <v>4280312.9317417284</v>
      </c>
      <c r="D745" s="1">
        <f>C745 * (1 - 'Epoch 211'!$C$5)</f>
        <v>3424250.3453933829</v>
      </c>
    </row>
    <row r="746" spans="1:4" x14ac:dyDescent="0.25">
      <c r="A746" s="2" t="s">
        <v>809</v>
      </c>
      <c r="B746" s="1">
        <f t="shared" si="13"/>
        <v>1422490664.315501</v>
      </c>
      <c r="C746" s="1">
        <f>B746*'Epoch 211'!$C$4</f>
        <v>4267471.9929465028</v>
      </c>
      <c r="D746" s="1">
        <f>C746 * (1 - 'Epoch 211'!$C$5)</f>
        <v>3413977.5943572023</v>
      </c>
    </row>
    <row r="747" spans="1:4" x14ac:dyDescent="0.25">
      <c r="A747" s="2" t="s">
        <v>810</v>
      </c>
      <c r="B747" s="1">
        <f t="shared" si="13"/>
        <v>1418223192.3225546</v>
      </c>
      <c r="C747" s="1">
        <f>B747*'Epoch 211'!$C$4</f>
        <v>4254669.5769676641</v>
      </c>
      <c r="D747" s="1">
        <f>C747 * (1 - 'Epoch 211'!$C$5)</f>
        <v>3403735.6615741313</v>
      </c>
    </row>
    <row r="748" spans="1:4" x14ac:dyDescent="0.25">
      <c r="A748" s="2" t="s">
        <v>811</v>
      </c>
      <c r="B748" s="1">
        <f t="shared" si="13"/>
        <v>1413968522.7455869</v>
      </c>
      <c r="C748" s="1">
        <f>B748*'Epoch 211'!$C$4</f>
        <v>4241905.5682367608</v>
      </c>
      <c r="D748" s="1">
        <f>C748 * (1 - 'Epoch 211'!$C$5)</f>
        <v>3393524.4545894088</v>
      </c>
    </row>
    <row r="749" spans="1:4" x14ac:dyDescent="0.25">
      <c r="A749" s="2" t="s">
        <v>812</v>
      </c>
      <c r="B749" s="1">
        <f t="shared" si="13"/>
        <v>1409726617.17735</v>
      </c>
      <c r="C749" s="1">
        <f>B749*'Epoch 211'!$C$4</f>
        <v>4229179.8515320504</v>
      </c>
      <c r="D749" s="1">
        <f>C749 * (1 - 'Epoch 211'!$C$5)</f>
        <v>3383343.8812256404</v>
      </c>
    </row>
    <row r="750" spans="1:4" x14ac:dyDescent="0.25">
      <c r="A750" s="2" t="s">
        <v>813</v>
      </c>
      <c r="B750" s="1">
        <f t="shared" si="13"/>
        <v>1405497437.3258181</v>
      </c>
      <c r="C750" s="1">
        <f>B750*'Epoch 211'!$C$4</f>
        <v>4216492.3119774545</v>
      </c>
      <c r="D750" s="1">
        <f>C750 * (1 - 'Epoch 211'!$C$5)</f>
        <v>3373193.8495819638</v>
      </c>
    </row>
    <row r="751" spans="1:4" x14ac:dyDescent="0.25">
      <c r="A751" s="2" t="s">
        <v>814</v>
      </c>
      <c r="B751" s="1">
        <f t="shared" si="13"/>
        <v>1401280945.0138407</v>
      </c>
      <c r="C751" s="1">
        <f>B751*'Epoch 211'!$C$4</f>
        <v>4203842.835041522</v>
      </c>
      <c r="D751" s="1">
        <f>C751 * (1 - 'Epoch 211'!$C$5)</f>
        <v>3363074.2680332176</v>
      </c>
    </row>
    <row r="752" spans="1:4" x14ac:dyDescent="0.25">
      <c r="A752" s="2" t="s">
        <v>815</v>
      </c>
      <c r="B752" s="1">
        <f t="shared" si="13"/>
        <v>1397077102.1787992</v>
      </c>
      <c r="C752" s="1">
        <f>B752*'Epoch 211'!$C$4</f>
        <v>4191231.3065363974</v>
      </c>
      <c r="D752" s="1">
        <f>C752 * (1 - 'Epoch 211'!$C$5)</f>
        <v>3352985.0452291183</v>
      </c>
    </row>
    <row r="753" spans="1:4" x14ac:dyDescent="0.25">
      <c r="A753" s="2" t="s">
        <v>816</v>
      </c>
      <c r="B753" s="1">
        <f t="shared" si="13"/>
        <v>1392885870.8722627</v>
      </c>
      <c r="C753" s="1">
        <f>B753*'Epoch 211'!$C$4</f>
        <v>4178657.6126167881</v>
      </c>
      <c r="D753" s="1">
        <f>C753 * (1 - 'Epoch 211'!$C$5)</f>
        <v>3342926.0900934306</v>
      </c>
    </row>
    <row r="754" spans="1:4" x14ac:dyDescent="0.25">
      <c r="A754" s="2" t="s">
        <v>817</v>
      </c>
      <c r="B754" s="1">
        <f t="shared" si="13"/>
        <v>1388707213.2596459</v>
      </c>
      <c r="C754" s="1">
        <f>B754*'Epoch 211'!$C$4</f>
        <v>4166121.6397789377</v>
      </c>
      <c r="D754" s="1">
        <f>C754 * (1 - 'Epoch 211'!$C$5)</f>
        <v>3332897.3118231501</v>
      </c>
    </row>
    <row r="755" spans="1:4" x14ac:dyDescent="0.25">
      <c r="A755" s="2" t="s">
        <v>818</v>
      </c>
      <c r="B755" s="1">
        <f t="shared" si="13"/>
        <v>1384541091.6198671</v>
      </c>
      <c r="C755" s="1">
        <f>B755*'Epoch 211'!$C$4</f>
        <v>4153623.2748596012</v>
      </c>
      <c r="D755" s="1">
        <f>C755 * (1 - 'Epoch 211'!$C$5)</f>
        <v>3322898.6198876812</v>
      </c>
    </row>
    <row r="756" spans="1:4" x14ac:dyDescent="0.25">
      <c r="A756" s="2" t="s">
        <v>819</v>
      </c>
      <c r="B756" s="1">
        <f t="shared" si="13"/>
        <v>1380387468.3450074</v>
      </c>
      <c r="C756" s="1">
        <f>B756*'Epoch 211'!$C$4</f>
        <v>4141162.4050350222</v>
      </c>
      <c r="D756" s="1">
        <f>C756 * (1 - 'Epoch 211'!$C$5)</f>
        <v>3312929.924028018</v>
      </c>
    </row>
    <row r="757" spans="1:4" x14ac:dyDescent="0.25">
      <c r="A757" s="2" t="s">
        <v>820</v>
      </c>
      <c r="B757" s="1">
        <f t="shared" si="13"/>
        <v>1376246305.9399724</v>
      </c>
      <c r="C757" s="1">
        <f>B757*'Epoch 211'!$C$4</f>
        <v>4128738.9178199172</v>
      </c>
      <c r="D757" s="1">
        <f>C757 * (1 - 'Epoch 211'!$C$5)</f>
        <v>3302991.134255934</v>
      </c>
    </row>
    <row r="758" spans="1:4" x14ac:dyDescent="0.25">
      <c r="A758" s="2" t="s">
        <v>821</v>
      </c>
      <c r="B758" s="1">
        <f t="shared" si="13"/>
        <v>1372117567.0221524</v>
      </c>
      <c r="C758" s="1">
        <f>B758*'Epoch 211'!$C$4</f>
        <v>4116352.7010664572</v>
      </c>
      <c r="D758" s="1">
        <f>C758 * (1 - 'Epoch 211'!$C$5)</f>
        <v>3293082.1608531661</v>
      </c>
    </row>
    <row r="759" spans="1:4" x14ac:dyDescent="0.25">
      <c r="A759" s="2" t="s">
        <v>822</v>
      </c>
      <c r="B759" s="1">
        <f t="shared" si="13"/>
        <v>1368001214.3210859</v>
      </c>
      <c r="C759" s="1">
        <f>B759*'Epoch 211'!$C$4</f>
        <v>4104003.6429632581</v>
      </c>
      <c r="D759" s="1">
        <f>C759 * (1 - 'Epoch 211'!$C$5)</f>
        <v>3283202.9143706067</v>
      </c>
    </row>
    <row r="760" spans="1:4" x14ac:dyDescent="0.25">
      <c r="A760" s="2" t="s">
        <v>823</v>
      </c>
      <c r="B760" s="1">
        <f t="shared" si="13"/>
        <v>1363897210.6781228</v>
      </c>
      <c r="C760" s="1">
        <f>B760*'Epoch 211'!$C$4</f>
        <v>4091691.6320343683</v>
      </c>
      <c r="D760" s="1">
        <f>C760 * (1 - 'Epoch 211'!$C$5)</f>
        <v>3273353.3056274951</v>
      </c>
    </row>
    <row r="761" spans="1:4" x14ac:dyDescent="0.25">
      <c r="A761" s="2" t="s">
        <v>824</v>
      </c>
      <c r="B761" s="1">
        <f t="shared" si="13"/>
        <v>1359805519.0460885</v>
      </c>
      <c r="C761" s="1">
        <f>B761*'Epoch 211'!$C$4</f>
        <v>4079416.5571382656</v>
      </c>
      <c r="D761" s="1">
        <f>C761 * (1 - 'Epoch 211'!$C$5)</f>
        <v>3263533.2457106127</v>
      </c>
    </row>
    <row r="762" spans="1:4" x14ac:dyDescent="0.25">
      <c r="A762" s="2" t="s">
        <v>825</v>
      </c>
      <c r="B762" s="1">
        <f t="shared" si="13"/>
        <v>1355726102.4889503</v>
      </c>
      <c r="C762" s="1">
        <f>B762*'Epoch 211'!$C$4</f>
        <v>4067178.3074668506</v>
      </c>
      <c r="D762" s="1">
        <f>C762 * (1 - 'Epoch 211'!$C$5)</f>
        <v>3253742.6459734808</v>
      </c>
    </row>
    <row r="763" spans="1:4" x14ac:dyDescent="0.25">
      <c r="A763" s="2" t="s">
        <v>826</v>
      </c>
      <c r="B763" s="1">
        <f t="shared" si="13"/>
        <v>1351658924.1814835</v>
      </c>
      <c r="C763" s="1">
        <f>B763*'Epoch 211'!$C$4</f>
        <v>4054976.7725444506</v>
      </c>
      <c r="D763" s="1">
        <f>C763 * (1 - 'Epoch 211'!$C$5)</f>
        <v>3243981.4180355608</v>
      </c>
    </row>
    <row r="764" spans="1:4" x14ac:dyDescent="0.25">
      <c r="A764" s="2" t="s">
        <v>827</v>
      </c>
      <c r="B764" s="1">
        <f t="shared" si="13"/>
        <v>1347603947.4089391</v>
      </c>
      <c r="C764" s="1">
        <f>B764*'Epoch 211'!$C$4</f>
        <v>4042811.8422268173</v>
      </c>
      <c r="D764" s="1">
        <f>C764 * (1 - 'Epoch 211'!$C$5)</f>
        <v>3234249.4737814539</v>
      </c>
    </row>
    <row r="765" spans="1:4" x14ac:dyDescent="0.25">
      <c r="A765" s="2" t="s">
        <v>828</v>
      </c>
      <c r="B765" s="1">
        <f t="shared" si="13"/>
        <v>1343561135.5667124</v>
      </c>
      <c r="C765" s="1">
        <f>B765*'Epoch 211'!$C$4</f>
        <v>4030683.4067001371</v>
      </c>
      <c r="D765" s="1">
        <f>C765 * (1 - 'Epoch 211'!$C$5)</f>
        <v>3224546.7253601099</v>
      </c>
    </row>
    <row r="766" spans="1:4" x14ac:dyDescent="0.25">
      <c r="A766" s="2" t="s">
        <v>829</v>
      </c>
      <c r="B766" s="1">
        <f t="shared" si="13"/>
        <v>1339530452.1600122</v>
      </c>
      <c r="C766" s="1">
        <f>B766*'Epoch 211'!$C$4</f>
        <v>4018591.3564800369</v>
      </c>
      <c r="D766" s="1">
        <f>C766 * (1 - 'Epoch 211'!$C$5)</f>
        <v>3214873.0851840298</v>
      </c>
    </row>
    <row r="767" spans="1:4" x14ac:dyDescent="0.25">
      <c r="A767" s="2" t="s">
        <v>830</v>
      </c>
      <c r="B767" s="1">
        <f t="shared" si="13"/>
        <v>1335511860.8035321</v>
      </c>
      <c r="C767" s="1">
        <f>B767*'Epoch 211'!$C$4</f>
        <v>4006535.5824105963</v>
      </c>
      <c r="D767" s="1">
        <f>C767 * (1 - 'Epoch 211'!$C$5)</f>
        <v>3205228.4659284772</v>
      </c>
    </row>
    <row r="768" spans="1:4" x14ac:dyDescent="0.25">
      <c r="A768" s="2" t="s">
        <v>831</v>
      </c>
      <c r="B768" s="1">
        <f t="shared" si="13"/>
        <v>1331505325.2211215</v>
      </c>
      <c r="C768" s="1">
        <f>B768*'Epoch 211'!$C$4</f>
        <v>3994515.9756633649</v>
      </c>
      <c r="D768" s="1">
        <f>C768 * (1 - 'Epoch 211'!$C$5)</f>
        <v>3195612.7805306921</v>
      </c>
    </row>
    <row r="769" spans="1:4" x14ac:dyDescent="0.25">
      <c r="A769" s="2" t="s">
        <v>832</v>
      </c>
      <c r="B769" s="1">
        <f t="shared" si="13"/>
        <v>1327510809.2454581</v>
      </c>
      <c r="C769" s="1">
        <f>B769*'Epoch 211'!$C$4</f>
        <v>3982532.4277363745</v>
      </c>
      <c r="D769" s="1">
        <f>C769 * (1 - 'Epoch 211'!$C$5)</f>
        <v>3186025.9421890997</v>
      </c>
    </row>
    <row r="770" spans="1:4" x14ac:dyDescent="0.25">
      <c r="A770" s="2" t="s">
        <v>833</v>
      </c>
      <c r="B770" s="1">
        <f t="shared" si="13"/>
        <v>1323528276.8177218</v>
      </c>
      <c r="C770" s="1">
        <f>B770*'Epoch 211'!$C$4</f>
        <v>3970584.8304531658</v>
      </c>
      <c r="D770" s="1">
        <f>C770 * (1 - 'Epoch 211'!$C$5)</f>
        <v>3176467.8643625327</v>
      </c>
    </row>
    <row r="771" spans="1:4" x14ac:dyDescent="0.25">
      <c r="A771" s="2" t="s">
        <v>834</v>
      </c>
      <c r="B771" s="1">
        <f t="shared" si="13"/>
        <v>1319557691.9872687</v>
      </c>
      <c r="C771" s="1">
        <f>B771*'Epoch 211'!$C$4</f>
        <v>3958673.0759618063</v>
      </c>
      <c r="D771" s="1">
        <f>C771 * (1 - 'Epoch 211'!$C$5)</f>
        <v>3166938.4607694452</v>
      </c>
    </row>
    <row r="772" spans="1:4" x14ac:dyDescent="0.25">
      <c r="A772" s="2" t="s">
        <v>835</v>
      </c>
      <c r="B772" s="1">
        <f t="shared" si="13"/>
        <v>1315599018.9113069</v>
      </c>
      <c r="C772" s="1">
        <f>B772*'Epoch 211'!$C$4</f>
        <v>3946797.0567339207</v>
      </c>
      <c r="D772" s="1">
        <f>C772 * (1 - 'Epoch 211'!$C$5)</f>
        <v>3157437.6453871368</v>
      </c>
    </row>
    <row r="773" spans="1:4" x14ac:dyDescent="0.25">
      <c r="A773" s="2" t="s">
        <v>836</v>
      </c>
      <c r="B773" s="1">
        <f t="shared" si="13"/>
        <v>1311652221.854573</v>
      </c>
      <c r="C773" s="1">
        <f>B773*'Epoch 211'!$C$4</f>
        <v>3934956.6655637193</v>
      </c>
      <c r="D773" s="1">
        <f>C773 * (1 - 'Epoch 211'!$C$5)</f>
        <v>3147965.3324509757</v>
      </c>
    </row>
    <row r="774" spans="1:4" x14ac:dyDescent="0.25">
      <c r="A774" s="2" t="s">
        <v>837</v>
      </c>
      <c r="B774" s="1">
        <f t="shared" si="13"/>
        <v>1307717265.1890092</v>
      </c>
      <c r="C774" s="1">
        <f>B774*'Epoch 211'!$C$4</f>
        <v>3923151.7955670278</v>
      </c>
      <c r="D774" s="1">
        <f>C774 * (1 - 'Epoch 211'!$C$5)</f>
        <v>3138521.4364536223</v>
      </c>
    </row>
    <row r="775" spans="1:4" x14ac:dyDescent="0.25">
      <c r="A775" s="2" t="s">
        <v>838</v>
      </c>
      <c r="B775" s="1">
        <f t="shared" si="13"/>
        <v>1303794113.3934422</v>
      </c>
      <c r="C775" s="1">
        <f>B775*'Epoch 211'!$C$4</f>
        <v>3911382.3401803267</v>
      </c>
      <c r="D775" s="1">
        <f>C775 * (1 - 'Epoch 211'!$C$5)</f>
        <v>3129105.8721442614</v>
      </c>
    </row>
    <row r="776" spans="1:4" x14ac:dyDescent="0.25">
      <c r="A776" s="2" t="s">
        <v>839</v>
      </c>
      <c r="B776" s="1">
        <f t="shared" si="13"/>
        <v>1299882731.0532618</v>
      </c>
      <c r="C776" s="1">
        <f>B776*'Epoch 211'!$C$4</f>
        <v>3899648.1931597851</v>
      </c>
      <c r="D776" s="1">
        <f>C776 * (1 - 'Epoch 211'!$C$5)</f>
        <v>3119718.5545278285</v>
      </c>
    </row>
    <row r="777" spans="1:4" x14ac:dyDescent="0.25">
      <c r="A777" s="2" t="s">
        <v>840</v>
      </c>
      <c r="B777" s="1">
        <f t="shared" ref="B777:B830" si="14">B776 - C776</f>
        <v>1295983082.8601019</v>
      </c>
      <c r="C777" s="1">
        <f>B777*'Epoch 211'!$C$4</f>
        <v>3887949.2485803058</v>
      </c>
      <c r="D777" s="1">
        <f>C777 * (1 - 'Epoch 211'!$C$5)</f>
        <v>3110359.398864245</v>
      </c>
    </row>
    <row r="778" spans="1:4" x14ac:dyDescent="0.25">
      <c r="A778" s="2" t="s">
        <v>841</v>
      </c>
      <c r="B778" s="1">
        <f t="shared" si="14"/>
        <v>1292095133.6115217</v>
      </c>
      <c r="C778" s="1">
        <f>B778*'Epoch 211'!$C$4</f>
        <v>3876285.4008345651</v>
      </c>
      <c r="D778" s="1">
        <f>C778 * (1 - 'Epoch 211'!$C$5)</f>
        <v>3101028.3206676524</v>
      </c>
    </row>
    <row r="779" spans="1:4" x14ac:dyDescent="0.25">
      <c r="A779" s="2" t="s">
        <v>842</v>
      </c>
      <c r="B779" s="1">
        <f t="shared" si="14"/>
        <v>1288218848.2106872</v>
      </c>
      <c r="C779" s="1">
        <f>B779*'Epoch 211'!$C$4</f>
        <v>3864656.5446320614</v>
      </c>
      <c r="D779" s="1">
        <f>C779 * (1 - 'Epoch 211'!$C$5)</f>
        <v>3091725.2357056495</v>
      </c>
    </row>
    <row r="780" spans="1:4" x14ac:dyDescent="0.25">
      <c r="A780" s="2" t="s">
        <v>843</v>
      </c>
      <c r="B780" s="1">
        <f t="shared" si="14"/>
        <v>1284354191.6660552</v>
      </c>
      <c r="C780" s="1">
        <f>B780*'Epoch 211'!$C$4</f>
        <v>3853062.5749981655</v>
      </c>
      <c r="D780" s="1">
        <f>C780 * (1 - 'Epoch 211'!$C$5)</f>
        <v>3082450.0599985328</v>
      </c>
    </row>
    <row r="781" spans="1:4" x14ac:dyDescent="0.25">
      <c r="A781" s="2" t="s">
        <v>844</v>
      </c>
      <c r="B781" s="1">
        <f t="shared" si="14"/>
        <v>1280501129.0910571</v>
      </c>
      <c r="C781" s="1">
        <f>B781*'Epoch 211'!$C$4</f>
        <v>3841503.3872731715</v>
      </c>
      <c r="D781" s="1">
        <f>C781 * (1 - 'Epoch 211'!$C$5)</f>
        <v>3073202.7098185373</v>
      </c>
    </row>
    <row r="782" spans="1:4" x14ac:dyDescent="0.25">
      <c r="A782" s="2" t="s">
        <v>845</v>
      </c>
      <c r="B782" s="1">
        <f t="shared" si="14"/>
        <v>1276659625.703784</v>
      </c>
      <c r="C782" s="1">
        <f>B782*'Epoch 211'!$C$4</f>
        <v>3829978.877111352</v>
      </c>
      <c r="D782" s="1">
        <f>C782 * (1 - 'Epoch 211'!$C$5)</f>
        <v>3063983.1016890816</v>
      </c>
    </row>
    <row r="783" spans="1:4" x14ac:dyDescent="0.25">
      <c r="A783" s="2" t="s">
        <v>846</v>
      </c>
      <c r="B783" s="1">
        <f t="shared" si="14"/>
        <v>1272829646.8266726</v>
      </c>
      <c r="C783" s="1">
        <f>B783*'Epoch 211'!$C$4</f>
        <v>3818488.9404800176</v>
      </c>
      <c r="D783" s="1">
        <f>C783 * (1 - 'Epoch 211'!$C$5)</f>
        <v>3054791.1523840143</v>
      </c>
    </row>
    <row r="784" spans="1:4" x14ac:dyDescent="0.25">
      <c r="A784" s="2" t="s">
        <v>847</v>
      </c>
      <c r="B784" s="1">
        <f t="shared" si="14"/>
        <v>1269011157.8861926</v>
      </c>
      <c r="C784" s="1">
        <f>B784*'Epoch 211'!$C$4</f>
        <v>3807033.4736585775</v>
      </c>
      <c r="D784" s="1">
        <f>C784 * (1 - 'Epoch 211'!$C$5)</f>
        <v>3045626.7789268624</v>
      </c>
    </row>
    <row r="785" spans="1:4" x14ac:dyDescent="0.25">
      <c r="A785" s="2" t="s">
        <v>848</v>
      </c>
      <c r="B785" s="1">
        <f t="shared" si="14"/>
        <v>1265204124.412534</v>
      </c>
      <c r="C785" s="1">
        <f>B785*'Epoch 211'!$C$4</f>
        <v>3795612.3732376019</v>
      </c>
      <c r="D785" s="1">
        <f>C785 * (1 - 'Epoch 211'!$C$5)</f>
        <v>3036489.8985900818</v>
      </c>
    </row>
    <row r="786" spans="1:4" x14ac:dyDescent="0.25">
      <c r="A786" s="2" t="s">
        <v>849</v>
      </c>
      <c r="B786" s="1">
        <f t="shared" si="14"/>
        <v>1261408512.0392964</v>
      </c>
      <c r="C786" s="1">
        <f>B786*'Epoch 211'!$C$4</f>
        <v>3784225.5361178895</v>
      </c>
      <c r="D786" s="1">
        <f>C786 * (1 - 'Epoch 211'!$C$5)</f>
        <v>3027380.4288943117</v>
      </c>
    </row>
    <row r="787" spans="1:4" x14ac:dyDescent="0.25">
      <c r="A787" s="2" t="s">
        <v>850</v>
      </c>
      <c r="B787" s="1">
        <f t="shared" si="14"/>
        <v>1257624286.5031786</v>
      </c>
      <c r="C787" s="1">
        <f>B787*'Epoch 211'!$C$4</f>
        <v>3772872.8595095361</v>
      </c>
      <c r="D787" s="1">
        <f>C787 * (1 - 'Epoch 211'!$C$5)</f>
        <v>3018298.2876076289</v>
      </c>
    </row>
    <row r="788" spans="1:4" x14ac:dyDescent="0.25">
      <c r="A788" s="2" t="s">
        <v>851</v>
      </c>
      <c r="B788" s="1">
        <f t="shared" si="14"/>
        <v>1253851413.6436691</v>
      </c>
      <c r="C788" s="1">
        <f>B788*'Epoch 211'!$C$4</f>
        <v>3761554.2409310075</v>
      </c>
      <c r="D788" s="1">
        <f>C788 * (1 - 'Epoch 211'!$C$5)</f>
        <v>3009243.3927448061</v>
      </c>
    </row>
    <row r="789" spans="1:4" x14ac:dyDescent="0.25">
      <c r="A789" s="2" t="s">
        <v>852</v>
      </c>
      <c r="B789" s="1">
        <f t="shared" si="14"/>
        <v>1250089859.4027381</v>
      </c>
      <c r="C789" s="1">
        <f>B789*'Epoch 211'!$C$4</f>
        <v>3750269.5782082141</v>
      </c>
      <c r="D789" s="1">
        <f>C789 * (1 - 'Epoch 211'!$C$5)</f>
        <v>3000215.6625665715</v>
      </c>
    </row>
    <row r="790" spans="1:4" x14ac:dyDescent="0.25">
      <c r="A790" s="2" t="s">
        <v>853</v>
      </c>
      <c r="B790" s="1">
        <f t="shared" si="14"/>
        <v>1246339589.8245299</v>
      </c>
      <c r="C790" s="1">
        <f>B790*'Epoch 211'!$C$4</f>
        <v>3739018.76947359</v>
      </c>
      <c r="D790" s="1">
        <f>C790 * (1 - 'Epoch 211'!$C$5)</f>
        <v>2991215.0155788721</v>
      </c>
    </row>
    <row r="791" spans="1:4" x14ac:dyDescent="0.25">
      <c r="A791" s="2" t="s">
        <v>854</v>
      </c>
      <c r="B791" s="1">
        <f t="shared" si="14"/>
        <v>1242600571.0550563</v>
      </c>
      <c r="C791" s="1">
        <f>B791*'Epoch 211'!$C$4</f>
        <v>3727801.7131651691</v>
      </c>
      <c r="D791" s="1">
        <f>C791 * (1 - 'Epoch 211'!$C$5)</f>
        <v>2982241.3705321355</v>
      </c>
    </row>
    <row r="792" spans="1:4" x14ac:dyDescent="0.25">
      <c r="A792" s="2" t="s">
        <v>855</v>
      </c>
      <c r="B792" s="1">
        <f t="shared" si="14"/>
        <v>1238872769.3418911</v>
      </c>
      <c r="C792" s="1">
        <f>B792*'Epoch 211'!$C$4</f>
        <v>3716618.308025673</v>
      </c>
      <c r="D792" s="1">
        <f>C792 * (1 - 'Epoch 211'!$C$5)</f>
        <v>2973294.6464205384</v>
      </c>
    </row>
    <row r="793" spans="1:4" x14ac:dyDescent="0.25">
      <c r="A793" s="2" t="s">
        <v>856</v>
      </c>
      <c r="B793" s="1">
        <f t="shared" si="14"/>
        <v>1235156151.0338655</v>
      </c>
      <c r="C793" s="1">
        <f>B793*'Epoch 211'!$C$4</f>
        <v>3705468.4531015963</v>
      </c>
      <c r="D793" s="1">
        <f>C793 * (1 - 'Epoch 211'!$C$5)</f>
        <v>2964374.7624812773</v>
      </c>
    </row>
    <row r="794" spans="1:4" x14ac:dyDescent="0.25">
      <c r="A794" s="2" t="s">
        <v>857</v>
      </c>
      <c r="B794" s="1">
        <f t="shared" si="14"/>
        <v>1231450682.5807638</v>
      </c>
      <c r="C794" s="1">
        <f>B794*'Epoch 211'!$C$4</f>
        <v>3694352.0477422914</v>
      </c>
      <c r="D794" s="1">
        <f>C794 * (1 - 'Epoch 211'!$C$5)</f>
        <v>2955481.6381938332</v>
      </c>
    </row>
    <row r="795" spans="1:4" x14ac:dyDescent="0.25">
      <c r="A795" s="2" t="s">
        <v>858</v>
      </c>
      <c r="B795" s="1">
        <f t="shared" si="14"/>
        <v>1227756330.5330215</v>
      </c>
      <c r="C795" s="1">
        <f>B795*'Epoch 211'!$C$4</f>
        <v>3683268.9915990643</v>
      </c>
      <c r="D795" s="1">
        <f>C795 * (1 - 'Epoch 211'!$C$5)</f>
        <v>2946615.1932792515</v>
      </c>
    </row>
    <row r="796" spans="1:4" x14ac:dyDescent="0.25">
      <c r="A796" s="2" t="s">
        <v>859</v>
      </c>
      <c r="B796" s="1">
        <f t="shared" si="14"/>
        <v>1224073061.5414224</v>
      </c>
      <c r="C796" s="1">
        <f>B796*'Epoch 211'!$C$4</f>
        <v>3672219.1846242673</v>
      </c>
      <c r="D796" s="1">
        <f>C796 * (1 - 'Epoch 211'!$C$5)</f>
        <v>2937775.347699414</v>
      </c>
    </row>
    <row r="797" spans="1:4" x14ac:dyDescent="0.25">
      <c r="A797" s="2" t="s">
        <v>860</v>
      </c>
      <c r="B797" s="1">
        <f t="shared" si="14"/>
        <v>1220400842.3567982</v>
      </c>
      <c r="C797" s="1">
        <f>B797*'Epoch 211'!$C$4</f>
        <v>3661202.5270703947</v>
      </c>
      <c r="D797" s="1">
        <f>C797 * (1 - 'Epoch 211'!$C$5)</f>
        <v>2928962.0216563158</v>
      </c>
    </row>
    <row r="798" spans="1:4" x14ac:dyDescent="0.25">
      <c r="A798" s="2" t="s">
        <v>861</v>
      </c>
      <c r="B798" s="1">
        <f t="shared" si="14"/>
        <v>1216739639.8297279</v>
      </c>
      <c r="C798" s="1">
        <f>B798*'Epoch 211'!$C$4</f>
        <v>3650218.9194891839</v>
      </c>
      <c r="D798" s="1">
        <f>C798 * (1 - 'Epoch 211'!$C$5)</f>
        <v>2920175.1355913472</v>
      </c>
    </row>
    <row r="799" spans="1:4" x14ac:dyDescent="0.25">
      <c r="A799" s="2" t="s">
        <v>862</v>
      </c>
      <c r="B799" s="1">
        <f t="shared" si="14"/>
        <v>1213089420.9102387</v>
      </c>
      <c r="C799" s="1">
        <f>B799*'Epoch 211'!$C$4</f>
        <v>3639268.2627307163</v>
      </c>
      <c r="D799" s="1">
        <f>C799 * (1 - 'Epoch 211'!$C$5)</f>
        <v>2911414.6101845731</v>
      </c>
    </row>
    <row r="800" spans="1:4" x14ac:dyDescent="0.25">
      <c r="A800" s="2" t="s">
        <v>863</v>
      </c>
      <c r="B800" s="1">
        <f t="shared" si="14"/>
        <v>1209450152.6475081</v>
      </c>
      <c r="C800" s="1">
        <f>B800*'Epoch 211'!$C$4</f>
        <v>3628350.4579425245</v>
      </c>
      <c r="D800" s="1">
        <f>C800 * (1 - 'Epoch 211'!$C$5)</f>
        <v>2902680.3663540198</v>
      </c>
    </row>
    <row r="801" spans="1:4" x14ac:dyDescent="0.25">
      <c r="A801" s="2" t="s">
        <v>864</v>
      </c>
      <c r="B801" s="1">
        <f t="shared" si="14"/>
        <v>1205821802.1895657</v>
      </c>
      <c r="C801" s="1">
        <f>B801*'Epoch 211'!$C$4</f>
        <v>3617465.4065686972</v>
      </c>
      <c r="D801" s="1">
        <f>C801 * (1 - 'Epoch 211'!$C$5)</f>
        <v>2893972.3252549581</v>
      </c>
    </row>
    <row r="802" spans="1:4" x14ac:dyDescent="0.25">
      <c r="A802" s="2" t="s">
        <v>865</v>
      </c>
      <c r="B802" s="1">
        <f t="shared" si="14"/>
        <v>1202204336.7829969</v>
      </c>
      <c r="C802" s="1">
        <f>B802*'Epoch 211'!$C$4</f>
        <v>3606613.0103489906</v>
      </c>
      <c r="D802" s="1">
        <f>C802 * (1 - 'Epoch 211'!$C$5)</f>
        <v>2885290.4082791926</v>
      </c>
    </row>
    <row r="803" spans="1:4" x14ac:dyDescent="0.25">
      <c r="A803" s="2" t="s">
        <v>866</v>
      </c>
      <c r="B803" s="1">
        <f t="shared" si="14"/>
        <v>1198597723.7726479</v>
      </c>
      <c r="C803" s="1">
        <f>B803*'Epoch 211'!$C$4</f>
        <v>3595793.1713179438</v>
      </c>
      <c r="D803" s="1">
        <f>C803 * (1 - 'Epoch 211'!$C$5)</f>
        <v>2876634.5370543553</v>
      </c>
    </row>
    <row r="804" spans="1:4" x14ac:dyDescent="0.25">
      <c r="A804" s="2" t="s">
        <v>867</v>
      </c>
      <c r="B804" s="1">
        <f t="shared" si="14"/>
        <v>1195001930.6013298</v>
      </c>
      <c r="C804" s="1">
        <f>B804*'Epoch 211'!$C$4</f>
        <v>3585005.7918039896</v>
      </c>
      <c r="D804" s="1">
        <f>C804 * (1 - 'Epoch 211'!$C$5)</f>
        <v>2868004.6334431916</v>
      </c>
    </row>
    <row r="805" spans="1:4" x14ac:dyDescent="0.25">
      <c r="A805" s="2" t="s">
        <v>868</v>
      </c>
      <c r="B805" s="1">
        <f t="shared" si="14"/>
        <v>1191416924.8095257</v>
      </c>
      <c r="C805" s="1">
        <f>B805*'Epoch 211'!$C$4</f>
        <v>3574250.7744285772</v>
      </c>
      <c r="D805" s="1">
        <f>C805 * (1 - 'Epoch 211'!$C$5)</f>
        <v>2859400.6195428618</v>
      </c>
    </row>
    <row r="806" spans="1:4" x14ac:dyDescent="0.25">
      <c r="A806" s="2" t="s">
        <v>869</v>
      </c>
      <c r="B806" s="1">
        <f t="shared" si="14"/>
        <v>1187842674.0350971</v>
      </c>
      <c r="C806" s="1">
        <f>B806*'Epoch 211'!$C$4</f>
        <v>3563528.0221052915</v>
      </c>
      <c r="D806" s="1">
        <f>C806 * (1 - 'Epoch 211'!$C$5)</f>
        <v>2850822.4176842333</v>
      </c>
    </row>
    <row r="807" spans="1:4" x14ac:dyDescent="0.25">
      <c r="A807" s="2" t="s">
        <v>870</v>
      </c>
      <c r="B807" s="1">
        <f t="shared" si="14"/>
        <v>1184279146.0129919</v>
      </c>
      <c r="C807" s="1">
        <f>B807*'Epoch 211'!$C$4</f>
        <v>3552837.4380389759</v>
      </c>
      <c r="D807" s="1">
        <f>C807 * (1 - 'Epoch 211'!$C$5)</f>
        <v>2842269.9504311811</v>
      </c>
    </row>
    <row r="808" spans="1:4" x14ac:dyDescent="0.25">
      <c r="A808" s="2" t="s">
        <v>871</v>
      </c>
      <c r="B808" s="1">
        <f t="shared" si="14"/>
        <v>1180726308.5749528</v>
      </c>
      <c r="C808" s="1">
        <f>B808*'Epoch 211'!$C$4</f>
        <v>3542178.9257248584</v>
      </c>
      <c r="D808" s="1">
        <f>C808 * (1 - 'Epoch 211'!$C$5)</f>
        <v>2833743.1405798867</v>
      </c>
    </row>
    <row r="809" spans="1:4" x14ac:dyDescent="0.25">
      <c r="A809" s="2" t="s">
        <v>872</v>
      </c>
      <c r="B809" s="1">
        <f t="shared" si="14"/>
        <v>1177184129.6492281</v>
      </c>
      <c r="C809" s="1">
        <f>B809*'Epoch 211'!$C$4</f>
        <v>3531552.3889476843</v>
      </c>
      <c r="D809" s="1">
        <f>C809 * (1 - 'Epoch 211'!$C$5)</f>
        <v>2825241.9111581477</v>
      </c>
    </row>
    <row r="810" spans="1:4" x14ac:dyDescent="0.25">
      <c r="A810" s="2" t="s">
        <v>873</v>
      </c>
      <c r="B810" s="1">
        <f t="shared" si="14"/>
        <v>1173652577.2602804</v>
      </c>
      <c r="C810" s="1">
        <f>B810*'Epoch 211'!$C$4</f>
        <v>3520957.731780841</v>
      </c>
      <c r="D810" s="1">
        <f>C810 * (1 - 'Epoch 211'!$C$5)</f>
        <v>2816766.1854246729</v>
      </c>
    </row>
    <row r="811" spans="1:4" x14ac:dyDescent="0.25">
      <c r="A811" s="2" t="s">
        <v>874</v>
      </c>
      <c r="B811" s="1">
        <f t="shared" si="14"/>
        <v>1170131619.5284996</v>
      </c>
      <c r="C811" s="1">
        <f>B811*'Epoch 211'!$C$4</f>
        <v>3510394.8585854988</v>
      </c>
      <c r="D811" s="1">
        <f>C811 * (1 - 'Epoch 211'!$C$5)</f>
        <v>2808315.8868683991</v>
      </c>
    </row>
    <row r="812" spans="1:4" x14ac:dyDescent="0.25">
      <c r="A812" s="2" t="s">
        <v>875</v>
      </c>
      <c r="B812" s="1">
        <f t="shared" si="14"/>
        <v>1166621224.669914</v>
      </c>
      <c r="C812" s="1">
        <f>B812*'Epoch 211'!$C$4</f>
        <v>3499863.6740097422</v>
      </c>
      <c r="D812" s="1">
        <f>C812 * (1 - 'Epoch 211'!$C$5)</f>
        <v>2799890.9392077941</v>
      </c>
    </row>
    <row r="813" spans="1:4" x14ac:dyDescent="0.25">
      <c r="A813" s="2" t="s">
        <v>876</v>
      </c>
      <c r="B813" s="1">
        <f t="shared" si="14"/>
        <v>1163121360.9959042</v>
      </c>
      <c r="C813" s="1">
        <f>B813*'Epoch 211'!$C$4</f>
        <v>3489364.0829877127</v>
      </c>
      <c r="D813" s="1">
        <f>C813 * (1 - 'Epoch 211'!$C$5)</f>
        <v>2791491.2663901704</v>
      </c>
    </row>
    <row r="814" spans="1:4" x14ac:dyDescent="0.25">
      <c r="A814" s="2" t="s">
        <v>877</v>
      </c>
      <c r="B814" s="1">
        <f t="shared" si="14"/>
        <v>1159631996.9129164</v>
      </c>
      <c r="C814" s="1">
        <f>B814*'Epoch 211'!$C$4</f>
        <v>3478895.9907387495</v>
      </c>
      <c r="D814" s="1">
        <f>C814 * (1 - 'Epoch 211'!$C$5)</f>
        <v>2783116.792591</v>
      </c>
    </row>
    <row r="815" spans="1:4" x14ac:dyDescent="0.25">
      <c r="A815" s="2" t="s">
        <v>878</v>
      </c>
      <c r="B815" s="1">
        <f t="shared" si="14"/>
        <v>1156153100.9221778</v>
      </c>
      <c r="C815" s="1">
        <f>B815*'Epoch 211'!$C$4</f>
        <v>3468459.3027665336</v>
      </c>
      <c r="D815" s="1">
        <f>C815 * (1 - 'Epoch 211'!$C$5)</f>
        <v>2774767.442213227</v>
      </c>
    </row>
    <row r="816" spans="1:4" x14ac:dyDescent="0.25">
      <c r="A816" s="2" t="s">
        <v>879</v>
      </c>
      <c r="B816" s="1">
        <f t="shared" si="14"/>
        <v>1152684641.6194112</v>
      </c>
      <c r="C816" s="1">
        <f>B816*'Epoch 211'!$C$4</f>
        <v>3458053.9248582339</v>
      </c>
      <c r="D816" s="1">
        <f>C816 * (1 - 'Epoch 211'!$C$5)</f>
        <v>2766443.1398865874</v>
      </c>
    </row>
    <row r="817" spans="1:4" x14ac:dyDescent="0.25">
      <c r="A817" s="2" t="s">
        <v>880</v>
      </c>
      <c r="B817" s="1">
        <f t="shared" si="14"/>
        <v>1149226587.6945529</v>
      </c>
      <c r="C817" s="1">
        <f>B817*'Epoch 211'!$C$4</f>
        <v>3447679.7630836586</v>
      </c>
      <c r="D817" s="1">
        <f>C817 * (1 - 'Epoch 211'!$C$5)</f>
        <v>2758143.810466927</v>
      </c>
    </row>
    <row r="818" spans="1:4" x14ac:dyDescent="0.25">
      <c r="A818" s="2" t="s">
        <v>881</v>
      </c>
      <c r="B818" s="1">
        <f t="shared" si="14"/>
        <v>1145778907.9314692</v>
      </c>
      <c r="C818" s="1">
        <f>B818*'Epoch 211'!$C$4</f>
        <v>3437336.7237944077</v>
      </c>
      <c r="D818" s="1">
        <f>C818 * (1 - 'Epoch 211'!$C$5)</f>
        <v>2749869.3790355264</v>
      </c>
    </row>
    <row r="819" spans="1:4" x14ac:dyDescent="0.25">
      <c r="A819" s="2" t="s">
        <v>882</v>
      </c>
      <c r="B819" s="1">
        <f t="shared" si="14"/>
        <v>1142341571.2076747</v>
      </c>
      <c r="C819" s="1">
        <f>B819*'Epoch 211'!$C$4</f>
        <v>3427024.7136230245</v>
      </c>
      <c r="D819" s="1">
        <f>C819 * (1 - 'Epoch 211'!$C$5)</f>
        <v>2741619.7708984199</v>
      </c>
    </row>
    <row r="820" spans="1:4" x14ac:dyDescent="0.25">
      <c r="A820" s="2" t="s">
        <v>883</v>
      </c>
      <c r="B820" s="1">
        <f t="shared" si="14"/>
        <v>1138914546.4940517</v>
      </c>
      <c r="C820" s="1">
        <f>B820*'Epoch 211'!$C$4</f>
        <v>3416743.639482155</v>
      </c>
      <c r="D820" s="1">
        <f>C820 * (1 - 'Epoch 211'!$C$5)</f>
        <v>2733394.911585724</v>
      </c>
    </row>
    <row r="821" spans="1:4" x14ac:dyDescent="0.25">
      <c r="A821" s="2" t="s">
        <v>884</v>
      </c>
      <c r="B821" s="1">
        <f t="shared" si="14"/>
        <v>1135497802.8545694</v>
      </c>
      <c r="C821" s="1">
        <f>B821*'Epoch 211'!$C$4</f>
        <v>3406493.4085637084</v>
      </c>
      <c r="D821" s="1">
        <f>C821 * (1 - 'Epoch 211'!$C$5)</f>
        <v>2725194.7268509669</v>
      </c>
    </row>
    <row r="822" spans="1:4" x14ac:dyDescent="0.25">
      <c r="A822" s="2" t="s">
        <v>885</v>
      </c>
      <c r="B822" s="1">
        <f t="shared" si="14"/>
        <v>1132091309.4460058</v>
      </c>
      <c r="C822" s="1">
        <f>B822*'Epoch 211'!$C$4</f>
        <v>3396273.9283380173</v>
      </c>
      <c r="D822" s="1">
        <f>C822 * (1 - 'Epoch 211'!$C$5)</f>
        <v>2717019.1426704139</v>
      </c>
    </row>
    <row r="823" spans="1:4" x14ac:dyDescent="0.25">
      <c r="A823" s="2" t="s">
        <v>886</v>
      </c>
      <c r="B823" s="1">
        <f t="shared" si="14"/>
        <v>1128695035.5176678</v>
      </c>
      <c r="C823" s="1">
        <f>B823*'Epoch 211'!$C$4</f>
        <v>3386085.1065530032</v>
      </c>
      <c r="D823" s="1">
        <f>C823 * (1 - 'Epoch 211'!$C$5)</f>
        <v>2708868.0852424027</v>
      </c>
    </row>
    <row r="824" spans="1:4" x14ac:dyDescent="0.25">
      <c r="A824" s="2" t="s">
        <v>887</v>
      </c>
      <c r="B824" s="1">
        <f t="shared" si="14"/>
        <v>1125308950.4111147</v>
      </c>
      <c r="C824" s="1">
        <f>B824*'Epoch 211'!$C$4</f>
        <v>3375926.8512333441</v>
      </c>
      <c r="D824" s="1">
        <f>C824 * (1 - 'Epoch 211'!$C$5)</f>
        <v>2700741.4809866752</v>
      </c>
    </row>
    <row r="825" spans="1:4" x14ac:dyDescent="0.25">
      <c r="A825" s="2" t="s">
        <v>888</v>
      </c>
      <c r="B825" s="1">
        <f t="shared" si="14"/>
        <v>1121933023.5598814</v>
      </c>
      <c r="C825" s="1">
        <f>B825*'Epoch 211'!$C$4</f>
        <v>3365799.0706796446</v>
      </c>
      <c r="D825" s="1">
        <f>C825 * (1 - 'Epoch 211'!$C$5)</f>
        <v>2692639.256543716</v>
      </c>
    </row>
    <row r="826" spans="1:4" x14ac:dyDescent="0.25">
      <c r="A826" s="2" t="s">
        <v>889</v>
      </c>
      <c r="B826" s="1">
        <f t="shared" si="14"/>
        <v>1118567224.4892018</v>
      </c>
      <c r="C826" s="1">
        <f>B826*'Epoch 211'!$C$4</f>
        <v>3355701.6734676054</v>
      </c>
      <c r="D826" s="1">
        <f>C826 * (1 - 'Epoch 211'!$C$5)</f>
        <v>2684561.3387740846</v>
      </c>
    </row>
    <row r="827" spans="1:4" x14ac:dyDescent="0.25">
      <c r="A827" s="2" t="s">
        <v>890</v>
      </c>
      <c r="B827" s="1">
        <f t="shared" si="14"/>
        <v>1115211522.8157341</v>
      </c>
      <c r="C827" s="1">
        <f>B827*'Epoch 211'!$C$4</f>
        <v>3345634.5684472024</v>
      </c>
      <c r="D827" s="1">
        <f>C827 * (1 - 'Epoch 211'!$C$5)</f>
        <v>2676507.6547577623</v>
      </c>
    </row>
    <row r="828" spans="1:4" x14ac:dyDescent="0.25">
      <c r="A828" s="2" t="s">
        <v>891</v>
      </c>
      <c r="B828" s="1">
        <f t="shared" si="14"/>
        <v>1111865888.247287</v>
      </c>
      <c r="C828" s="1">
        <f>B828*'Epoch 211'!$C$4</f>
        <v>3335597.6647418612</v>
      </c>
      <c r="D828" s="1">
        <f>C828 * (1 - 'Epoch 211'!$C$5)</f>
        <v>2668478.1317934892</v>
      </c>
    </row>
    <row r="829" spans="1:4" x14ac:dyDescent="0.25">
      <c r="A829" s="2" t="s">
        <v>892</v>
      </c>
      <c r="B829" s="1">
        <f t="shared" si="14"/>
        <v>1108530290.5825453</v>
      </c>
      <c r="C829" s="1">
        <f>B829*'Epoch 211'!$C$4</f>
        <v>3325590.8717476358</v>
      </c>
      <c r="D829" s="1">
        <f>C829 * (1 - 'Epoch 211'!$C$5)</f>
        <v>2660472.6973981089</v>
      </c>
    </row>
    <row r="830" spans="1:4" x14ac:dyDescent="0.25">
      <c r="A830" s="2" t="s">
        <v>893</v>
      </c>
      <c r="B830" s="1">
        <f t="shared" si="14"/>
        <v>1105204699.7107975</v>
      </c>
      <c r="C830" s="1">
        <f>B830*'Epoch 211'!$C$4</f>
        <v>3315614.0991323926</v>
      </c>
      <c r="D830" s="1">
        <f>C830 * (1 - 'Epoch 211'!$C$5)</f>
        <v>2652491.2793059144</v>
      </c>
    </row>
  </sheetData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BB6C-D32A-47CA-95FF-94D7D241318A}">
  <dimension ref="A1:AE200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  <col min="2" max="2" width="29.5703125" style="1" bestFit="1" customWidth="1"/>
    <col min="3" max="3" width="9.42578125" bestFit="1" customWidth="1"/>
    <col min="4" max="4" width="14.7109375" style="3" bestFit="1" customWidth="1"/>
    <col min="5" max="5" width="12.28515625" style="2" bestFit="1" customWidth="1"/>
    <col min="31" max="31" width="17.42578125" bestFit="1" customWidth="1"/>
  </cols>
  <sheetData>
    <row r="1" spans="1:31" ht="21" x14ac:dyDescent="0.35">
      <c r="A1" s="68" t="s">
        <v>31</v>
      </c>
      <c r="B1" s="68"/>
      <c r="C1" s="68"/>
      <c r="D1" s="68"/>
      <c r="E1" s="68"/>
      <c r="F1" s="22"/>
    </row>
    <row r="2" spans="1:31" ht="23.25" x14ac:dyDescent="0.35">
      <c r="A2" s="27" t="s">
        <v>111</v>
      </c>
      <c r="B2" s="28">
        <v>0.78</v>
      </c>
      <c r="C2" s="22"/>
      <c r="D2" s="24"/>
      <c r="E2" s="5"/>
      <c r="F2" s="22"/>
    </row>
    <row r="3" spans="1:31" ht="23.25" x14ac:dyDescent="0.35">
      <c r="A3" s="27" t="s">
        <v>106</v>
      </c>
      <c r="B3" s="28">
        <v>5270000</v>
      </c>
      <c r="C3" s="22"/>
      <c r="D3" s="24"/>
      <c r="E3" s="5"/>
      <c r="F3" s="22"/>
      <c r="AE3" s="30"/>
    </row>
    <row r="4" spans="1:31" ht="23.25" x14ac:dyDescent="0.35">
      <c r="A4" s="27" t="s">
        <v>110</v>
      </c>
      <c r="B4" s="28">
        <v>13000000000</v>
      </c>
      <c r="C4" s="22"/>
      <c r="D4" s="24"/>
      <c r="E4" s="5"/>
      <c r="F4" s="22"/>
      <c r="AE4" s="31">
        <v>4260000</v>
      </c>
    </row>
    <row r="5" spans="1:31" ht="23.25" x14ac:dyDescent="0.35">
      <c r="A5" s="27" t="s">
        <v>107</v>
      </c>
      <c r="B5" s="28">
        <f>21600*(1-B2)</f>
        <v>4751.9999999999991</v>
      </c>
      <c r="C5" s="22"/>
      <c r="D5" s="24"/>
      <c r="E5" s="5"/>
      <c r="F5" s="22"/>
      <c r="AE5" s="30"/>
    </row>
    <row r="6" spans="1:31" ht="23.25" x14ac:dyDescent="0.35">
      <c r="A6" s="27"/>
      <c r="B6" s="28"/>
      <c r="C6" s="22"/>
      <c r="D6" s="24"/>
      <c r="E6" s="5"/>
      <c r="F6" s="22"/>
      <c r="AE6" s="32">
        <v>3.5E-4</v>
      </c>
    </row>
    <row r="7" spans="1:31" ht="23.25" x14ac:dyDescent="0.35">
      <c r="A7" s="27" t="s">
        <v>108</v>
      </c>
      <c r="B7" s="29">
        <f>B3/B4</f>
        <v>4.053846153846154E-4</v>
      </c>
      <c r="C7" s="22"/>
      <c r="D7" s="24"/>
      <c r="E7" s="5"/>
      <c r="F7" s="22"/>
    </row>
    <row r="8" spans="1:31" ht="21" x14ac:dyDescent="0.35">
      <c r="A8" s="22"/>
      <c r="B8" s="23"/>
      <c r="C8" s="22"/>
      <c r="D8" s="24"/>
      <c r="E8" s="9" t="s">
        <v>109</v>
      </c>
      <c r="F8" s="22"/>
      <c r="AE8" s="2">
        <f>AE4/AE6</f>
        <v>12171428571.428572</v>
      </c>
    </row>
    <row r="9" spans="1:31" ht="21" x14ac:dyDescent="0.35">
      <c r="A9" s="22"/>
      <c r="B9" s="23"/>
      <c r="C9" s="22">
        <v>0</v>
      </c>
      <c r="D9" s="24">
        <f t="shared" ref="D9:D40" si="0">_xlfn.BINOM.DIST(C9,$B$5,$B$7,FALSE)</f>
        <v>0.14567563673616768</v>
      </c>
      <c r="E9" s="25">
        <f>D9*100</f>
        <v>14.567563673616768</v>
      </c>
      <c r="F9" s="5">
        <f xml:space="preserve"> 100 - E9</f>
        <v>85.432436326383225</v>
      </c>
    </row>
    <row r="10" spans="1:31" ht="21" x14ac:dyDescent="0.35">
      <c r="A10" s="22"/>
      <c r="B10" s="23"/>
      <c r="C10" s="22">
        <v>1</v>
      </c>
      <c r="D10" s="24">
        <f t="shared" si="0"/>
        <v>0.28068248337623919</v>
      </c>
      <c r="E10" s="26">
        <f t="shared" ref="E10:E73" si="1">D10*100</f>
        <v>28.06824833762392</v>
      </c>
      <c r="F10" s="22"/>
    </row>
    <row r="11" spans="1:31" ht="21" x14ac:dyDescent="0.35">
      <c r="A11" s="22"/>
      <c r="B11" s="23"/>
      <c r="C11" s="22">
        <v>2</v>
      </c>
      <c r="D11" s="24">
        <f t="shared" si="0"/>
        <v>0.27034745104806751</v>
      </c>
      <c r="E11" s="26">
        <f t="shared" si="1"/>
        <v>27.034745104806753</v>
      </c>
      <c r="F11" s="22"/>
    </row>
    <row r="12" spans="1:31" ht="21" x14ac:dyDescent="0.35">
      <c r="A12" s="22"/>
      <c r="B12" s="23"/>
      <c r="C12" s="22">
        <v>3</v>
      </c>
      <c r="D12" s="24">
        <f t="shared" si="0"/>
        <v>0.17355876413730092</v>
      </c>
      <c r="E12" s="26">
        <f t="shared" si="1"/>
        <v>17.355876413730094</v>
      </c>
      <c r="F12" s="22"/>
    </row>
    <row r="13" spans="1:31" ht="21" x14ac:dyDescent="0.35">
      <c r="A13" s="22"/>
      <c r="B13" s="23"/>
      <c r="C13" s="22">
        <v>4</v>
      </c>
      <c r="D13" s="24">
        <f t="shared" si="0"/>
        <v>8.354887815854925E-2</v>
      </c>
      <c r="E13" s="26">
        <f t="shared" si="1"/>
        <v>8.3548878158549247</v>
      </c>
      <c r="F13" s="22"/>
    </row>
    <row r="14" spans="1:31" ht="21" x14ac:dyDescent="0.35">
      <c r="A14" s="22"/>
      <c r="B14" s="23"/>
      <c r="C14" s="22">
        <v>5</v>
      </c>
      <c r="D14" s="24">
        <f t="shared" si="0"/>
        <v>3.2168677375215927E-2</v>
      </c>
      <c r="E14" s="26">
        <f t="shared" si="1"/>
        <v>3.2168677375215928</v>
      </c>
      <c r="F14" s="22"/>
    </row>
    <row r="15" spans="1:31" ht="21" x14ac:dyDescent="0.35">
      <c r="A15" s="22"/>
      <c r="B15" s="23"/>
      <c r="C15" s="22">
        <v>6</v>
      </c>
      <c r="D15" s="24">
        <f t="shared" si="0"/>
        <v>1.0319366654482532E-2</v>
      </c>
      <c r="E15" s="26">
        <f t="shared" si="1"/>
        <v>1.0319366654482531</v>
      </c>
      <c r="F15" s="22"/>
    </row>
    <row r="16" spans="1:31" ht="21" x14ac:dyDescent="0.35">
      <c r="A16" s="22"/>
      <c r="B16" s="23"/>
      <c r="C16" s="22">
        <v>7</v>
      </c>
      <c r="D16" s="24">
        <f t="shared" si="0"/>
        <v>2.8368382574758969E-3</v>
      </c>
      <c r="E16" s="26">
        <f t="shared" si="1"/>
        <v>0.28368382574758971</v>
      </c>
      <c r="F16" s="22"/>
    </row>
    <row r="17" spans="1:6" ht="21" x14ac:dyDescent="0.35">
      <c r="A17" s="22"/>
      <c r="B17" s="23"/>
      <c r="C17" s="22">
        <v>8</v>
      </c>
      <c r="D17" s="24">
        <f t="shared" si="0"/>
        <v>6.8223284414685827E-4</v>
      </c>
      <c r="E17" s="26">
        <f t="shared" si="1"/>
        <v>6.8223284414685822E-2</v>
      </c>
      <c r="F17" s="22"/>
    </row>
    <row r="18" spans="1:6" ht="21" x14ac:dyDescent="0.35">
      <c r="A18" s="22"/>
      <c r="B18" s="23"/>
      <c r="C18" s="22">
        <v>9</v>
      </c>
      <c r="D18" s="24">
        <f t="shared" si="0"/>
        <v>1.4580975947331169E-4</v>
      </c>
      <c r="E18" s="26">
        <f t="shared" si="1"/>
        <v>1.4580975947331168E-2</v>
      </c>
      <c r="F18" s="22"/>
    </row>
    <row r="19" spans="1:6" ht="21" x14ac:dyDescent="0.35">
      <c r="A19" s="22"/>
      <c r="B19" s="23"/>
      <c r="C19" s="22">
        <v>10</v>
      </c>
      <c r="D19" s="24">
        <f t="shared" si="0"/>
        <v>2.8040870911179155E-5</v>
      </c>
      <c r="E19" s="26">
        <f t="shared" si="1"/>
        <v>2.8040870911179155E-3</v>
      </c>
      <c r="F19" s="22"/>
    </row>
    <row r="20" spans="1:6" ht="21" x14ac:dyDescent="0.35">
      <c r="A20" s="22"/>
      <c r="B20" s="23"/>
      <c r="C20" s="22">
        <v>11</v>
      </c>
      <c r="D20" s="24">
        <f t="shared" si="0"/>
        <v>4.9013094509485924E-6</v>
      </c>
      <c r="E20" s="26">
        <f t="shared" si="1"/>
        <v>4.9013094509485922E-4</v>
      </c>
      <c r="F20" s="22"/>
    </row>
    <row r="21" spans="1:6" ht="21" x14ac:dyDescent="0.35">
      <c r="A21" s="22"/>
      <c r="B21" s="23"/>
      <c r="C21" s="22">
        <v>12</v>
      </c>
      <c r="D21" s="24">
        <f t="shared" si="0"/>
        <v>7.8514988911406001E-7</v>
      </c>
      <c r="E21" s="26">
        <f t="shared" si="1"/>
        <v>7.8514988911405998E-5</v>
      </c>
      <c r="F21" s="22"/>
    </row>
    <row r="22" spans="1:6" ht="21" x14ac:dyDescent="0.35">
      <c r="A22" s="22"/>
      <c r="B22" s="23"/>
      <c r="C22" s="22">
        <v>13</v>
      </c>
      <c r="D22" s="24">
        <f t="shared" si="0"/>
        <v>1.1607515839809244E-7</v>
      </c>
      <c r="E22" s="26">
        <f t="shared" si="1"/>
        <v>1.1607515839809243E-5</v>
      </c>
      <c r="F22" s="22"/>
    </row>
    <row r="23" spans="1:6" ht="21" x14ac:dyDescent="0.35">
      <c r="A23" s="22"/>
      <c r="B23" s="23"/>
      <c r="C23" s="22">
        <v>14</v>
      </c>
      <c r="D23" s="24">
        <f t="shared" si="0"/>
        <v>1.5931242948834773E-8</v>
      </c>
      <c r="E23" s="26">
        <f t="shared" si="1"/>
        <v>1.5931242948834773E-6</v>
      </c>
      <c r="F23" s="22"/>
    </row>
    <row r="24" spans="1:6" ht="21" x14ac:dyDescent="0.35">
      <c r="A24" s="22"/>
      <c r="B24" s="23"/>
      <c r="C24" s="22">
        <v>15</v>
      </c>
      <c r="D24" s="24">
        <f t="shared" si="0"/>
        <v>2.0403522025840739E-9</v>
      </c>
      <c r="E24" s="26">
        <f t="shared" si="1"/>
        <v>2.040352202584074E-7</v>
      </c>
      <c r="F24" s="22"/>
    </row>
    <row r="25" spans="1:6" ht="21" x14ac:dyDescent="0.35">
      <c r="A25" s="22"/>
      <c r="B25" s="23"/>
      <c r="C25" s="22">
        <v>16</v>
      </c>
      <c r="D25" s="24">
        <f t="shared" si="0"/>
        <v>2.449289987444867E-10</v>
      </c>
      <c r="E25" s="26">
        <f t="shared" si="1"/>
        <v>2.4492899874448671E-8</v>
      </c>
      <c r="F25" s="22"/>
    </row>
    <row r="26" spans="1:6" ht="21" x14ac:dyDescent="0.35">
      <c r="A26" s="22"/>
      <c r="B26" s="23"/>
      <c r="C26" s="22">
        <v>17</v>
      </c>
      <c r="D26" s="24">
        <f t="shared" si="0"/>
        <v>2.76665256459422E-11</v>
      </c>
      <c r="E26" s="26">
        <f t="shared" si="1"/>
        <v>2.7666525645942198E-9</v>
      </c>
      <c r="F26" s="22"/>
    </row>
    <row r="27" spans="1:6" ht="21" x14ac:dyDescent="0.35">
      <c r="A27" s="22"/>
      <c r="B27" s="23"/>
      <c r="C27" s="22">
        <v>18</v>
      </c>
      <c r="D27" s="24">
        <f t="shared" si="0"/>
        <v>2.9508948020106766E-12</v>
      </c>
      <c r="E27" s="26">
        <f t="shared" si="1"/>
        <v>2.9508948020106767E-10</v>
      </c>
      <c r="F27" s="22"/>
    </row>
    <row r="28" spans="1:6" ht="21" x14ac:dyDescent="0.35">
      <c r="A28" s="22"/>
      <c r="B28" s="23"/>
      <c r="C28" s="22">
        <v>19</v>
      </c>
      <c r="D28" s="24">
        <f t="shared" si="0"/>
        <v>2.9811236217346114E-13</v>
      </c>
      <c r="E28" s="26">
        <f t="shared" si="1"/>
        <v>2.9811236217346114E-11</v>
      </c>
      <c r="F28" s="22"/>
    </row>
    <row r="29" spans="1:6" ht="21" x14ac:dyDescent="0.35">
      <c r="A29" s="22"/>
      <c r="B29" s="23"/>
      <c r="C29" s="22">
        <v>20</v>
      </c>
      <c r="D29" s="24">
        <f t="shared" si="0"/>
        <v>2.8604745029067237E-14</v>
      </c>
      <c r="E29" s="26">
        <f t="shared" si="1"/>
        <v>2.8604745029067236E-12</v>
      </c>
      <c r="F29" s="22"/>
    </row>
    <row r="30" spans="1:6" ht="21" x14ac:dyDescent="0.35">
      <c r="A30" s="22"/>
      <c r="B30" s="23"/>
      <c r="C30" s="22">
        <v>21</v>
      </c>
      <c r="D30" s="24">
        <f t="shared" si="0"/>
        <v>2.6134553770217627E-15</v>
      </c>
      <c r="E30" s="26">
        <f t="shared" si="1"/>
        <v>2.6134553770217628E-13</v>
      </c>
      <c r="F30" s="22"/>
    </row>
    <row r="31" spans="1:6" ht="21" x14ac:dyDescent="0.35">
      <c r="A31" s="22"/>
      <c r="B31" s="23"/>
      <c r="C31" s="22">
        <v>22</v>
      </c>
      <c r="D31" s="24">
        <f t="shared" si="0"/>
        <v>2.2787511667687301E-16</v>
      </c>
      <c r="E31" s="26">
        <f t="shared" si="1"/>
        <v>2.2787511667687301E-14</v>
      </c>
      <c r="F31" s="22"/>
    </row>
    <row r="32" spans="1:6" ht="21" x14ac:dyDescent="0.35">
      <c r="A32" s="22"/>
      <c r="B32" s="23"/>
      <c r="C32" s="22">
        <v>23</v>
      </c>
      <c r="D32" s="24">
        <f t="shared" si="0"/>
        <v>1.900123096406838E-17</v>
      </c>
      <c r="E32" s="26">
        <f t="shared" si="1"/>
        <v>1.900123096406838E-15</v>
      </c>
      <c r="F32" s="22"/>
    </row>
    <row r="33" spans="1:6" ht="21" x14ac:dyDescent="0.35">
      <c r="A33" s="22"/>
      <c r="B33" s="23"/>
      <c r="C33" s="22">
        <v>24</v>
      </c>
      <c r="D33" s="24">
        <f t="shared" si="0"/>
        <v>1.5180683226651201E-18</v>
      </c>
      <c r="E33" s="26">
        <f t="shared" si="1"/>
        <v>1.5180683226651201E-16</v>
      </c>
      <c r="F33" s="22"/>
    </row>
    <row r="34" spans="1:6" ht="21" x14ac:dyDescent="0.35">
      <c r="A34" s="22"/>
      <c r="B34" s="23"/>
      <c r="C34" s="22">
        <v>25</v>
      </c>
      <c r="D34" s="24">
        <f t="shared" si="0"/>
        <v>1.1640731350547201E-19</v>
      </c>
      <c r="E34" s="26">
        <f t="shared" si="1"/>
        <v>1.1640731350547201E-17</v>
      </c>
      <c r="F34" s="22"/>
    </row>
    <row r="35" spans="1:6" ht="21" x14ac:dyDescent="0.35">
      <c r="A35" s="22"/>
      <c r="B35" s="23"/>
      <c r="C35" s="22">
        <v>26</v>
      </c>
      <c r="D35" s="24">
        <f t="shared" si="0"/>
        <v>8.5811203059700999E-21</v>
      </c>
      <c r="E35" s="26">
        <f t="shared" si="1"/>
        <v>8.5811203059701002E-19</v>
      </c>
      <c r="F35" s="22"/>
    </row>
    <row r="36" spans="1:6" ht="21" x14ac:dyDescent="0.35">
      <c r="A36" s="22"/>
      <c r="B36" s="23"/>
      <c r="C36" s="22">
        <v>27</v>
      </c>
      <c r="D36" s="24">
        <f t="shared" si="0"/>
        <v>6.0901136092715706E-22</v>
      </c>
      <c r="E36" s="26">
        <f t="shared" si="1"/>
        <v>6.0901136092715703E-20</v>
      </c>
      <c r="F36" s="22"/>
    </row>
    <row r="37" spans="1:6" ht="21" x14ac:dyDescent="0.35">
      <c r="A37" s="22"/>
      <c r="B37" s="23"/>
      <c r="C37" s="22">
        <v>28</v>
      </c>
      <c r="D37" s="24">
        <f t="shared" si="0"/>
        <v>4.1669722362545757E-23</v>
      </c>
      <c r="E37" s="26">
        <f t="shared" si="1"/>
        <v>4.166972236254576E-21</v>
      </c>
      <c r="F37" s="22"/>
    </row>
    <row r="38" spans="1:6" ht="21" x14ac:dyDescent="0.35">
      <c r="A38" s="22"/>
      <c r="B38" s="23"/>
      <c r="C38" s="22">
        <v>29</v>
      </c>
      <c r="D38" s="24">
        <f t="shared" si="0"/>
        <v>2.7522248349256582E-24</v>
      </c>
      <c r="E38" s="26">
        <f t="shared" si="1"/>
        <v>2.7522248349256583E-22</v>
      </c>
      <c r="F38" s="22"/>
    </row>
    <row r="39" spans="1:6" ht="21" x14ac:dyDescent="0.35">
      <c r="A39" s="22"/>
      <c r="B39" s="23"/>
      <c r="C39" s="22">
        <v>30</v>
      </c>
      <c r="D39" s="24">
        <f t="shared" si="0"/>
        <v>1.7568391156424063E-25</v>
      </c>
      <c r="E39" s="26">
        <f t="shared" si="1"/>
        <v>1.7568391156424062E-23</v>
      </c>
      <c r="F39" s="22"/>
    </row>
    <row r="40" spans="1:6" ht="21" x14ac:dyDescent="0.35">
      <c r="A40" s="22"/>
      <c r="B40" s="23"/>
      <c r="C40" s="22">
        <v>31</v>
      </c>
      <c r="D40" s="24">
        <f t="shared" si="0"/>
        <v>1.08504475971499E-26</v>
      </c>
      <c r="E40" s="26">
        <f t="shared" si="1"/>
        <v>1.08504475971499E-24</v>
      </c>
      <c r="F40" s="22"/>
    </row>
    <row r="41" spans="1:6" ht="21" x14ac:dyDescent="0.35">
      <c r="A41" s="22"/>
      <c r="B41" s="23"/>
      <c r="C41" s="22">
        <v>32</v>
      </c>
      <c r="D41" s="24">
        <f t="shared" ref="D41:D72" si="2">_xlfn.BINOM.DIST(C41,$B$5,$B$7,FALSE)</f>
        <v>6.4905728541144005E-28</v>
      </c>
      <c r="E41" s="26">
        <f t="shared" si="1"/>
        <v>6.4905728541144E-26</v>
      </c>
      <c r="F41" s="22"/>
    </row>
    <row r="42" spans="1:6" ht="21" x14ac:dyDescent="0.35">
      <c r="A42" s="22"/>
      <c r="B42" s="23"/>
      <c r="C42" s="22">
        <v>33</v>
      </c>
      <c r="D42" s="24">
        <f t="shared" si="2"/>
        <v>3.7641109962186044E-29</v>
      </c>
      <c r="E42" s="26">
        <f t="shared" si="1"/>
        <v>3.7641109962186046E-27</v>
      </c>
      <c r="F42" s="22"/>
    </row>
    <row r="43" spans="1:6" ht="21" x14ac:dyDescent="0.35">
      <c r="A43" s="22"/>
      <c r="B43" s="23"/>
      <c r="C43" s="22">
        <v>34</v>
      </c>
      <c r="D43" s="24">
        <f t="shared" si="2"/>
        <v>2.1182869751234997E-30</v>
      </c>
      <c r="E43" s="26">
        <f t="shared" si="1"/>
        <v>2.1182869751234995E-28</v>
      </c>
      <c r="F43" s="22"/>
    </row>
    <row r="44" spans="1:6" ht="21" x14ac:dyDescent="0.35">
      <c r="A44" s="22"/>
      <c r="B44" s="23"/>
      <c r="C44" s="22">
        <v>35</v>
      </c>
      <c r="D44" s="24">
        <f t="shared" si="2"/>
        <v>1.1577798388145695E-31</v>
      </c>
      <c r="E44" s="26">
        <f t="shared" si="1"/>
        <v>1.1577798388145695E-29</v>
      </c>
      <c r="F44" s="22"/>
    </row>
    <row r="45" spans="1:6" ht="21" x14ac:dyDescent="0.35">
      <c r="A45" s="22"/>
      <c r="B45" s="23"/>
      <c r="C45" s="22">
        <v>36</v>
      </c>
      <c r="D45" s="24">
        <f t="shared" si="2"/>
        <v>6.1509278555414721E-33</v>
      </c>
      <c r="E45" s="26">
        <f t="shared" si="1"/>
        <v>6.1509278555414721E-31</v>
      </c>
      <c r="F45" s="22"/>
    </row>
    <row r="46" spans="1:6" ht="21" x14ac:dyDescent="0.35">
      <c r="A46" s="22"/>
      <c r="B46" s="23"/>
      <c r="C46" s="22">
        <v>37</v>
      </c>
      <c r="D46" s="24">
        <f t="shared" si="2"/>
        <v>3.1788055390872414E-34</v>
      </c>
      <c r="E46" s="26">
        <f t="shared" si="1"/>
        <v>3.1788055390872417E-32</v>
      </c>
      <c r="F46" s="22"/>
    </row>
    <row r="47" spans="1:6" ht="21" x14ac:dyDescent="0.35">
      <c r="A47" s="22"/>
      <c r="B47" s="23"/>
      <c r="C47" s="22">
        <v>38</v>
      </c>
      <c r="D47" s="24">
        <f t="shared" si="2"/>
        <v>1.5992387252031835E-35</v>
      </c>
      <c r="E47" s="26">
        <f t="shared" si="1"/>
        <v>1.5992387252031834E-33</v>
      </c>
      <c r="F47" s="22"/>
    </row>
    <row r="48" spans="1:6" ht="21" x14ac:dyDescent="0.35">
      <c r="A48" s="22"/>
      <c r="B48" s="23"/>
      <c r="C48" s="22">
        <v>39</v>
      </c>
      <c r="D48" s="24">
        <f t="shared" si="2"/>
        <v>7.8377153226672383E-37</v>
      </c>
      <c r="E48" s="26">
        <f t="shared" si="1"/>
        <v>7.8377153226672384E-35</v>
      </c>
      <c r="F48" s="22"/>
    </row>
    <row r="49" spans="1:6" ht="21" x14ac:dyDescent="0.35">
      <c r="A49" s="22"/>
      <c r="B49" s="23"/>
      <c r="C49" s="22">
        <v>40</v>
      </c>
      <c r="D49" s="24">
        <f t="shared" si="2"/>
        <v>3.7443645990365704E-38</v>
      </c>
      <c r="E49" s="26">
        <f t="shared" si="1"/>
        <v>3.7443645990365704E-36</v>
      </c>
      <c r="F49" s="22"/>
    </row>
    <row r="50" spans="1:6" ht="21" x14ac:dyDescent="0.35">
      <c r="A50" s="22"/>
      <c r="B50" s="23"/>
      <c r="C50" s="22">
        <v>41</v>
      </c>
      <c r="D50" s="24">
        <f t="shared" si="2"/>
        <v>1.7448204109561389E-39</v>
      </c>
      <c r="E50" s="26">
        <f t="shared" si="1"/>
        <v>1.7448204109561388E-37</v>
      </c>
      <c r="F50" s="22"/>
    </row>
    <row r="51" spans="1:6" ht="21" x14ac:dyDescent="0.35">
      <c r="A51" s="22"/>
      <c r="B51" s="23"/>
      <c r="C51" s="22">
        <v>42</v>
      </c>
      <c r="D51" s="24">
        <f t="shared" si="2"/>
        <v>7.9353430188402538E-41</v>
      </c>
      <c r="E51" s="26">
        <f t="shared" si="1"/>
        <v>7.9353430188402538E-39</v>
      </c>
      <c r="F51" s="22"/>
    </row>
    <row r="52" spans="1:6" ht="21" x14ac:dyDescent="0.35">
      <c r="A52" s="22"/>
      <c r="B52" s="23"/>
      <c r="C52" s="22">
        <v>43</v>
      </c>
      <c r="D52" s="24">
        <f t="shared" si="2"/>
        <v>3.5242709849342144E-42</v>
      </c>
      <c r="E52" s="26">
        <f t="shared" si="1"/>
        <v>3.5242709849342142E-40</v>
      </c>
      <c r="F52" s="22"/>
    </row>
    <row r="53" spans="1:6" ht="21" x14ac:dyDescent="0.35">
      <c r="A53" s="22"/>
      <c r="B53" s="23"/>
      <c r="C53" s="22">
        <v>44</v>
      </c>
      <c r="D53" s="24">
        <f t="shared" si="2"/>
        <v>1.5293131644094423E-43</v>
      </c>
      <c r="E53" s="26">
        <f t="shared" si="1"/>
        <v>1.5293131644094423E-41</v>
      </c>
      <c r="F53" s="22"/>
    </row>
    <row r="54" spans="1:6" ht="21" x14ac:dyDescent="0.35">
      <c r="A54" s="22"/>
      <c r="B54" s="23"/>
      <c r="C54" s="22">
        <v>45</v>
      </c>
      <c r="D54" s="24">
        <f t="shared" si="2"/>
        <v>6.4874117998246829E-45</v>
      </c>
      <c r="E54" s="26">
        <f t="shared" si="1"/>
        <v>6.4874117998246826E-43</v>
      </c>
      <c r="F54" s="22"/>
    </row>
    <row r="55" spans="1:6" ht="21" x14ac:dyDescent="0.35">
      <c r="A55" s="22"/>
      <c r="B55" s="23"/>
      <c r="C55" s="22">
        <v>46</v>
      </c>
      <c r="D55" s="24">
        <f t="shared" si="2"/>
        <v>2.6915900394098408E-46</v>
      </c>
      <c r="E55" s="26">
        <f t="shared" si="1"/>
        <v>2.6915900394098407E-44</v>
      </c>
      <c r="F55" s="22"/>
    </row>
    <row r="56" spans="1:6" ht="21" x14ac:dyDescent="0.35">
      <c r="A56" s="22"/>
      <c r="B56" s="23"/>
      <c r="C56" s="22">
        <v>47</v>
      </c>
      <c r="D56" s="24">
        <f t="shared" si="2"/>
        <v>1.0927329457612658E-47</v>
      </c>
      <c r="E56" s="26">
        <f t="shared" si="1"/>
        <v>1.0927329457612658E-45</v>
      </c>
      <c r="F56" s="22"/>
    </row>
    <row r="57" spans="1:6" ht="21" x14ac:dyDescent="0.35">
      <c r="A57" s="22"/>
      <c r="B57" s="23"/>
      <c r="C57" s="22">
        <v>48</v>
      </c>
      <c r="D57" s="24">
        <f t="shared" si="2"/>
        <v>4.3429363839638869E-49</v>
      </c>
      <c r="E57" s="26">
        <f t="shared" si="1"/>
        <v>4.342936383963887E-47</v>
      </c>
      <c r="F57" s="22"/>
    </row>
    <row r="58" spans="1:6" ht="21" x14ac:dyDescent="0.35">
      <c r="A58" s="22"/>
      <c r="B58" s="23"/>
      <c r="C58" s="22">
        <v>49</v>
      </c>
      <c r="D58" s="24">
        <f t="shared" si="2"/>
        <v>1.6904632017251391E-50</v>
      </c>
      <c r="E58" s="26">
        <f t="shared" si="1"/>
        <v>1.690463201725139E-48</v>
      </c>
      <c r="F58" s="22"/>
    </row>
    <row r="59" spans="1:6" ht="21" x14ac:dyDescent="0.35">
      <c r="A59" s="22"/>
      <c r="B59" s="23"/>
      <c r="C59" s="22">
        <v>50</v>
      </c>
      <c r="D59" s="24">
        <f t="shared" si="2"/>
        <v>6.4470597735660415E-52</v>
      </c>
      <c r="E59" s="26">
        <f t="shared" si="1"/>
        <v>6.4470597735660414E-50</v>
      </c>
      <c r="F59" s="22"/>
    </row>
    <row r="60" spans="1:6" ht="21" x14ac:dyDescent="0.35">
      <c r="A60" s="22"/>
      <c r="B60" s="23"/>
      <c r="C60" s="22">
        <v>51</v>
      </c>
      <c r="D60" s="24">
        <f t="shared" si="2"/>
        <v>2.4100448614208965E-53</v>
      </c>
      <c r="E60" s="26">
        <f t="shared" si="1"/>
        <v>2.4100448614208965E-51</v>
      </c>
      <c r="F60" s="22"/>
    </row>
    <row r="61" spans="1:6" ht="21" x14ac:dyDescent="0.35">
      <c r="A61" s="22"/>
      <c r="B61" s="23"/>
      <c r="C61" s="22">
        <v>52</v>
      </c>
      <c r="D61" s="24">
        <f t="shared" si="2"/>
        <v>8.8341139317085994E-55</v>
      </c>
      <c r="E61" s="26">
        <f t="shared" si="1"/>
        <v>8.8341139317085998E-53</v>
      </c>
      <c r="F61" s="22"/>
    </row>
    <row r="62" spans="1:6" ht="21" x14ac:dyDescent="0.35">
      <c r="A62" s="22"/>
      <c r="B62" s="23"/>
      <c r="C62" s="22">
        <v>53</v>
      </c>
      <c r="D62" s="24">
        <f t="shared" si="2"/>
        <v>3.1764054045490456E-56</v>
      </c>
      <c r="E62" s="26">
        <f t="shared" si="1"/>
        <v>3.1764054045490458E-54</v>
      </c>
      <c r="F62" s="22"/>
    </row>
    <row r="63" spans="1:6" ht="21" x14ac:dyDescent="0.35">
      <c r="A63" s="22"/>
      <c r="B63" s="23"/>
      <c r="C63" s="22">
        <v>54</v>
      </c>
      <c r="D63" s="24">
        <f t="shared" si="2"/>
        <v>1.1207236425317636E-57</v>
      </c>
      <c r="E63" s="26">
        <f t="shared" si="1"/>
        <v>1.1207236425317635E-55</v>
      </c>
      <c r="F63" s="22"/>
    </row>
    <row r="64" spans="1:6" ht="21" x14ac:dyDescent="0.35">
      <c r="A64" s="22"/>
      <c r="B64" s="23"/>
      <c r="C64" s="22">
        <v>55</v>
      </c>
      <c r="D64" s="24">
        <f t="shared" si="2"/>
        <v>3.8815015095393426E-59</v>
      </c>
      <c r="E64" s="26">
        <f t="shared" si="1"/>
        <v>3.8815015095393424E-57</v>
      </c>
      <c r="F64" s="22"/>
    </row>
    <row r="65" spans="1:6" ht="21" x14ac:dyDescent="0.35">
      <c r="A65" s="22"/>
      <c r="B65" s="23"/>
      <c r="C65" s="22">
        <v>56</v>
      </c>
      <c r="D65" s="24">
        <f t="shared" si="2"/>
        <v>1.3200280976260445E-60</v>
      </c>
      <c r="E65" s="26">
        <f t="shared" si="1"/>
        <v>1.3200280976260445E-58</v>
      </c>
      <c r="F65" s="22"/>
    </row>
    <row r="66" spans="1:6" ht="21" x14ac:dyDescent="0.35">
      <c r="A66" s="22"/>
      <c r="B66" s="23"/>
      <c r="C66" s="22">
        <v>57</v>
      </c>
      <c r="D66" s="24">
        <f t="shared" si="2"/>
        <v>4.409478926244814E-62</v>
      </c>
      <c r="E66" s="26">
        <f t="shared" si="1"/>
        <v>4.4094789262448137E-60</v>
      </c>
      <c r="F66" s="22"/>
    </row>
    <row r="67" spans="1:6" ht="21" x14ac:dyDescent="0.35">
      <c r="A67" s="22"/>
      <c r="B67" s="23"/>
      <c r="C67" s="22">
        <v>58</v>
      </c>
      <c r="D67" s="24">
        <f t="shared" si="2"/>
        <v>1.4472571971352293E-63</v>
      </c>
      <c r="E67" s="26">
        <f t="shared" si="1"/>
        <v>1.4472571971352294E-61</v>
      </c>
      <c r="F67" s="22"/>
    </row>
    <row r="68" spans="1:6" ht="21" x14ac:dyDescent="0.35">
      <c r="A68" s="22"/>
      <c r="B68" s="23"/>
      <c r="C68" s="22">
        <v>59</v>
      </c>
      <c r="D68" s="24">
        <f t="shared" si="2"/>
        <v>4.6686102095912033E-65</v>
      </c>
      <c r="E68" s="26">
        <f t="shared" si="1"/>
        <v>4.6686102095912032E-63</v>
      </c>
      <c r="F68" s="22"/>
    </row>
    <row r="69" spans="1:6" ht="21" x14ac:dyDescent="0.35">
      <c r="A69" s="22"/>
      <c r="B69" s="23"/>
      <c r="C69" s="22">
        <v>60</v>
      </c>
      <c r="D69" s="24">
        <f t="shared" si="2"/>
        <v>1.4805999262127424E-66</v>
      </c>
      <c r="E69" s="26">
        <f t="shared" si="1"/>
        <v>1.4805999262127425E-64</v>
      </c>
      <c r="F69" s="22"/>
    </row>
    <row r="70" spans="1:6" ht="21" x14ac:dyDescent="0.35">
      <c r="A70" s="22"/>
      <c r="B70" s="23"/>
      <c r="C70" s="22">
        <v>61</v>
      </c>
      <c r="D70" s="24">
        <f t="shared" si="2"/>
        <v>4.617603900267711E-68</v>
      </c>
      <c r="E70" s="26">
        <f t="shared" si="1"/>
        <v>4.6176039002677111E-66</v>
      </c>
      <c r="F70" s="22"/>
    </row>
    <row r="71" spans="1:6" ht="21" x14ac:dyDescent="0.35">
      <c r="A71" s="22"/>
      <c r="B71" s="23"/>
      <c r="C71" s="22">
        <v>62</v>
      </c>
      <c r="D71" s="24">
        <f t="shared" si="2"/>
        <v>1.4165802558742399E-69</v>
      </c>
      <c r="E71" s="26">
        <f t="shared" si="1"/>
        <v>1.41658025587424E-67</v>
      </c>
      <c r="F71" s="22"/>
    </row>
    <row r="72" spans="1:6" ht="21" x14ac:dyDescent="0.35">
      <c r="A72" s="22"/>
      <c r="B72" s="23"/>
      <c r="C72" s="22">
        <v>63</v>
      </c>
      <c r="D72" s="24">
        <f t="shared" si="2"/>
        <v>4.275867339129314E-71</v>
      </c>
      <c r="E72" s="26">
        <f t="shared" si="1"/>
        <v>4.2758673391293139E-69</v>
      </c>
      <c r="F72" s="22"/>
    </row>
    <row r="73" spans="1:6" ht="21" x14ac:dyDescent="0.35">
      <c r="A73" s="22"/>
      <c r="B73" s="23"/>
      <c r="C73" s="22">
        <v>64</v>
      </c>
      <c r="D73" s="24">
        <f t="shared" ref="D73:D104" si="3">_xlfn.BINOM.DIST(C73,$B$5,$B$7,FALSE)</f>
        <v>1.270209061100717E-72</v>
      </c>
      <c r="E73" s="26">
        <f t="shared" si="1"/>
        <v>1.2702090611007169E-70</v>
      </c>
      <c r="F73" s="22"/>
    </row>
    <row r="74" spans="1:6" ht="21" x14ac:dyDescent="0.35">
      <c r="A74" s="22"/>
      <c r="B74" s="23"/>
      <c r="C74" s="22">
        <v>65</v>
      </c>
      <c r="D74" s="24">
        <f t="shared" si="3"/>
        <v>3.7144982515252771E-74</v>
      </c>
      <c r="E74" s="26">
        <f t="shared" ref="E74:E109" si="4">D74*100</f>
        <v>3.7144982515252771E-72</v>
      </c>
      <c r="F74" s="22"/>
    </row>
    <row r="75" spans="1:6" ht="21" x14ac:dyDescent="0.35">
      <c r="A75" s="22"/>
      <c r="B75" s="23"/>
      <c r="C75" s="22">
        <v>66</v>
      </c>
      <c r="D75" s="24">
        <f t="shared" si="3"/>
        <v>1.0695518958633264E-75</v>
      </c>
      <c r="E75" s="26">
        <f t="shared" si="4"/>
        <v>1.0695518958633264E-73</v>
      </c>
      <c r="F75" s="22"/>
    </row>
    <row r="76" spans="1:6" ht="21" x14ac:dyDescent="0.35">
      <c r="A76" s="22"/>
      <c r="B76" s="23"/>
      <c r="C76" s="22">
        <v>67</v>
      </c>
      <c r="D76" s="24">
        <f t="shared" si="3"/>
        <v>3.0330530698456327E-77</v>
      </c>
      <c r="E76" s="26">
        <f t="shared" si="4"/>
        <v>3.0330530698456329E-75</v>
      </c>
      <c r="F76" s="22"/>
    </row>
    <row r="77" spans="1:6" ht="21" x14ac:dyDescent="0.35">
      <c r="A77" s="22"/>
      <c r="B77" s="23"/>
      <c r="C77" s="22">
        <v>68</v>
      </c>
      <c r="D77" s="24">
        <f t="shared" si="3"/>
        <v>8.472885507314651E-79</v>
      </c>
      <c r="E77" s="26">
        <f t="shared" si="4"/>
        <v>8.4728855073146516E-77</v>
      </c>
      <c r="F77" s="22"/>
    </row>
    <row r="78" spans="1:6" ht="21" x14ac:dyDescent="0.35">
      <c r="A78" s="22"/>
      <c r="B78" s="23"/>
      <c r="C78" s="22">
        <v>69</v>
      </c>
      <c r="D78" s="24">
        <f t="shared" si="3"/>
        <v>2.3321139127791258E-80</v>
      </c>
      <c r="E78" s="26">
        <f t="shared" si="4"/>
        <v>2.3321139127791256E-78</v>
      </c>
      <c r="F78" s="22"/>
    </row>
    <row r="79" spans="1:6" ht="21" x14ac:dyDescent="0.35">
      <c r="A79" s="22"/>
      <c r="B79" s="23"/>
      <c r="C79" s="22">
        <v>70</v>
      </c>
      <c r="D79" s="24">
        <f t="shared" si="3"/>
        <v>6.3259606207237918E-82</v>
      </c>
      <c r="E79" s="26">
        <f t="shared" si="4"/>
        <v>6.3259606207237919E-80</v>
      </c>
      <c r="F79" s="22"/>
    </row>
    <row r="80" spans="1:6" ht="21" x14ac:dyDescent="0.35">
      <c r="A80" s="22"/>
      <c r="B80" s="23"/>
      <c r="C80" s="22">
        <v>71</v>
      </c>
      <c r="D80" s="24">
        <f t="shared" si="3"/>
        <v>1.6914148195672896E-83</v>
      </c>
      <c r="E80" s="26">
        <f t="shared" si="4"/>
        <v>1.6914148195672897E-81</v>
      </c>
      <c r="F80" s="22"/>
    </row>
    <row r="81" spans="1:6" ht="21" x14ac:dyDescent="0.35">
      <c r="A81" s="22"/>
      <c r="B81" s="23"/>
      <c r="C81" s="22">
        <v>72</v>
      </c>
      <c r="D81" s="24">
        <f t="shared" si="3"/>
        <v>4.4586855320794226E-85</v>
      </c>
      <c r="E81" s="26">
        <f t="shared" si="4"/>
        <v>4.4586855320794227E-83</v>
      </c>
      <c r="F81" s="22"/>
    </row>
    <row r="82" spans="1:6" ht="21" x14ac:dyDescent="0.35">
      <c r="A82" s="22"/>
      <c r="B82" s="23"/>
      <c r="C82" s="22">
        <v>73</v>
      </c>
      <c r="D82" s="24">
        <f t="shared" si="3"/>
        <v>1.1589918523897888E-86</v>
      </c>
      <c r="E82" s="26">
        <f t="shared" si="4"/>
        <v>1.1589918523897887E-84</v>
      </c>
      <c r="F82" s="22"/>
    </row>
    <row r="83" spans="1:6" ht="21" x14ac:dyDescent="0.35">
      <c r="A83" s="22"/>
      <c r="B83" s="23"/>
      <c r="C83" s="22">
        <v>74</v>
      </c>
      <c r="D83" s="24">
        <f t="shared" si="3"/>
        <v>2.9713392209116344E-88</v>
      </c>
      <c r="E83" s="26">
        <f t="shared" si="4"/>
        <v>2.9713392209116345E-86</v>
      </c>
      <c r="F83" s="22"/>
    </row>
    <row r="84" spans="1:6" ht="21" x14ac:dyDescent="0.35">
      <c r="A84" s="22"/>
      <c r="B84" s="23"/>
      <c r="C84" s="22">
        <v>75</v>
      </c>
      <c r="D84" s="24">
        <f t="shared" si="3"/>
        <v>7.5145278263620378E-90</v>
      </c>
      <c r="E84" s="26">
        <f t="shared" si="4"/>
        <v>7.5145278263620376E-88</v>
      </c>
      <c r="F84" s="22"/>
    </row>
    <row r="85" spans="1:6" ht="21" x14ac:dyDescent="0.35">
      <c r="A85" s="22"/>
      <c r="B85" s="23"/>
      <c r="C85" s="22">
        <v>76</v>
      </c>
      <c r="D85" s="24">
        <f t="shared" si="3"/>
        <v>1.8750202486101124E-91</v>
      </c>
      <c r="E85" s="26">
        <f t="shared" si="4"/>
        <v>1.8750202486101125E-89</v>
      </c>
      <c r="F85" s="22"/>
    </row>
    <row r="86" spans="1:6" ht="21" x14ac:dyDescent="0.35">
      <c r="A86" s="22"/>
      <c r="B86" s="23"/>
      <c r="C86" s="22">
        <v>77</v>
      </c>
      <c r="D86" s="24">
        <f t="shared" si="3"/>
        <v>4.6167909186750363E-93</v>
      </c>
      <c r="E86" s="26">
        <f t="shared" si="4"/>
        <v>4.6167909186750362E-91</v>
      </c>
      <c r="F86" s="22"/>
    </row>
    <row r="87" spans="1:6" ht="21" x14ac:dyDescent="0.35">
      <c r="A87" s="22"/>
      <c r="B87" s="23"/>
      <c r="C87" s="22">
        <v>78</v>
      </c>
      <c r="D87" s="24">
        <f t="shared" si="3"/>
        <v>1.1219607583029504E-94</v>
      </c>
      <c r="E87" s="26">
        <f t="shared" si="4"/>
        <v>1.1219607583029504E-92</v>
      </c>
      <c r="F87" s="22"/>
    </row>
    <row r="88" spans="1:6" ht="21" x14ac:dyDescent="0.35">
      <c r="A88" s="22"/>
      <c r="B88" s="23"/>
      <c r="C88" s="22">
        <v>79</v>
      </c>
      <c r="D88" s="24">
        <f t="shared" si="3"/>
        <v>2.6914710445479785E-96</v>
      </c>
      <c r="E88" s="26">
        <f t="shared" si="4"/>
        <v>2.6914710445479785E-94</v>
      </c>
      <c r="F88" s="22"/>
    </row>
    <row r="89" spans="1:6" ht="21" x14ac:dyDescent="0.35">
      <c r="A89" s="22"/>
      <c r="B89" s="23"/>
      <c r="C89" s="22">
        <v>80</v>
      </c>
      <c r="D89" s="24">
        <f t="shared" si="3"/>
        <v>6.3744968955753224E-98</v>
      </c>
      <c r="E89" s="26">
        <f t="shared" si="4"/>
        <v>6.3744968955753226E-96</v>
      </c>
      <c r="F89" s="22"/>
    </row>
    <row r="90" spans="1:6" ht="21" x14ac:dyDescent="0.35">
      <c r="A90" s="22"/>
      <c r="B90" s="23"/>
      <c r="C90" s="22">
        <v>81</v>
      </c>
      <c r="D90" s="24">
        <f t="shared" si="3"/>
        <v>1.4907819207389327E-99</v>
      </c>
      <c r="E90" s="26">
        <f t="shared" si="4"/>
        <v>1.4907819207389325E-97</v>
      </c>
      <c r="F90" s="22"/>
    </row>
    <row r="91" spans="1:6" ht="21" x14ac:dyDescent="0.35">
      <c r="A91" s="22"/>
      <c r="B91" s="23"/>
      <c r="C91" s="22">
        <v>82</v>
      </c>
      <c r="D91" s="24">
        <f t="shared" si="3"/>
        <v>3.4431861311124782E-101</v>
      </c>
      <c r="E91" s="26">
        <f t="shared" si="4"/>
        <v>3.4431861311124784E-99</v>
      </c>
      <c r="F91" s="22"/>
    </row>
    <row r="92" spans="1:6" ht="21" x14ac:dyDescent="0.35">
      <c r="A92" s="22"/>
      <c r="B92" s="23"/>
      <c r="C92" s="22">
        <v>83</v>
      </c>
      <c r="D92" s="24">
        <f t="shared" si="3"/>
        <v>7.8550623532462244E-103</v>
      </c>
      <c r="E92" s="26">
        <f t="shared" si="4"/>
        <v>7.8550623532462248E-101</v>
      </c>
      <c r="F92" s="22"/>
    </row>
    <row r="93" spans="1:6" ht="21" x14ac:dyDescent="0.35">
      <c r="A93" s="22"/>
      <c r="B93" s="23"/>
      <c r="C93" s="22">
        <v>84</v>
      </c>
      <c r="D93" s="24">
        <f t="shared" si="3"/>
        <v>1.7702905580102538E-104</v>
      </c>
      <c r="E93" s="26">
        <f t="shared" si="4"/>
        <v>1.7702905580102537E-102</v>
      </c>
      <c r="F93" s="22"/>
    </row>
    <row r="94" spans="1:6" ht="21" x14ac:dyDescent="0.35">
      <c r="A94" s="22"/>
      <c r="B94" s="23"/>
      <c r="C94" s="22">
        <v>85</v>
      </c>
      <c r="D94" s="24">
        <f t="shared" si="3"/>
        <v>3.9419107139779127E-106</v>
      </c>
      <c r="E94" s="26">
        <f t="shared" si="4"/>
        <v>3.9419107139779128E-104</v>
      </c>
      <c r="F94" s="22"/>
    </row>
    <row r="95" spans="1:6" ht="21" x14ac:dyDescent="0.35">
      <c r="A95" s="22"/>
      <c r="B95" s="23"/>
      <c r="C95" s="22">
        <v>86</v>
      </c>
      <c r="D95" s="24">
        <f t="shared" si="3"/>
        <v>8.6735407096596299E-108</v>
      </c>
      <c r="E95" s="26">
        <f t="shared" si="4"/>
        <v>8.6735407096596297E-106</v>
      </c>
      <c r="F95" s="22"/>
    </row>
    <row r="96" spans="1:6" ht="21" x14ac:dyDescent="0.35">
      <c r="A96" s="22"/>
      <c r="B96" s="23"/>
      <c r="C96" s="22">
        <v>87</v>
      </c>
      <c r="D96" s="24">
        <f t="shared" si="3"/>
        <v>1.8861323831768599E-109</v>
      </c>
      <c r="E96" s="26">
        <f t="shared" si="4"/>
        <v>1.88613238317686E-107</v>
      </c>
      <c r="F96" s="22"/>
    </row>
    <row r="97" spans="1:6" ht="21" x14ac:dyDescent="0.35">
      <c r="A97" s="22"/>
      <c r="B97" s="23"/>
      <c r="C97" s="22">
        <v>88</v>
      </c>
      <c r="D97" s="24">
        <f t="shared" si="3"/>
        <v>4.0540714269947571E-111</v>
      </c>
      <c r="E97" s="26">
        <f t="shared" si="4"/>
        <v>4.054071426994757E-109</v>
      </c>
      <c r="F97" s="22"/>
    </row>
    <row r="98" spans="1:6" ht="21" x14ac:dyDescent="0.35">
      <c r="A98" s="22"/>
      <c r="B98" s="23"/>
      <c r="C98" s="22">
        <v>89</v>
      </c>
      <c r="D98" s="24">
        <f t="shared" si="3"/>
        <v>8.6141049718439696E-113</v>
      </c>
      <c r="E98" s="26">
        <f t="shared" si="4"/>
        <v>8.6141049718439703E-111</v>
      </c>
      <c r="F98" s="22"/>
    </row>
    <row r="99" spans="1:6" ht="21" x14ac:dyDescent="0.35">
      <c r="A99" s="22"/>
      <c r="B99" s="23"/>
      <c r="C99" s="22">
        <v>90</v>
      </c>
      <c r="D99" s="24">
        <f t="shared" si="3"/>
        <v>1.8096028619630807E-114</v>
      </c>
      <c r="E99" s="26">
        <f t="shared" si="4"/>
        <v>1.8096028619630807E-112</v>
      </c>
      <c r="F99" s="22"/>
    </row>
    <row r="100" spans="1:6" ht="21" x14ac:dyDescent="0.35">
      <c r="A100" s="22"/>
      <c r="B100" s="23"/>
      <c r="C100" s="22">
        <v>91</v>
      </c>
      <c r="D100" s="24">
        <f t="shared" si="3"/>
        <v>3.758930880521242E-116</v>
      </c>
      <c r="E100" s="26">
        <f t="shared" si="4"/>
        <v>3.7589308805212422E-114</v>
      </c>
      <c r="F100" s="22"/>
    </row>
    <row r="101" spans="1:6" ht="21" x14ac:dyDescent="0.35">
      <c r="A101" s="22"/>
      <c r="B101" s="23"/>
      <c r="C101" s="22">
        <v>92</v>
      </c>
      <c r="D101" s="24">
        <f t="shared" si="3"/>
        <v>7.7215730455497836E-118</v>
      </c>
      <c r="E101" s="26">
        <f t="shared" si="4"/>
        <v>7.7215730455497834E-116</v>
      </c>
      <c r="F101" s="22"/>
    </row>
    <row r="102" spans="1:6" ht="21" x14ac:dyDescent="0.35">
      <c r="A102" s="22"/>
      <c r="B102" s="23"/>
      <c r="C102" s="22">
        <v>93</v>
      </c>
      <c r="D102" s="24">
        <f t="shared" si="3"/>
        <v>1.5687686467942346E-119</v>
      </c>
      <c r="E102" s="26">
        <f t="shared" si="4"/>
        <v>1.5687686467942345E-117</v>
      </c>
      <c r="F102" s="22"/>
    </row>
    <row r="103" spans="1:6" ht="21" x14ac:dyDescent="0.35">
      <c r="A103" s="22"/>
      <c r="B103" s="23"/>
      <c r="C103" s="22">
        <v>94</v>
      </c>
      <c r="D103" s="24">
        <f t="shared" si="3"/>
        <v>3.1526364067426087E-121</v>
      </c>
      <c r="E103" s="26">
        <f t="shared" si="4"/>
        <v>3.1526364067426085E-119</v>
      </c>
      <c r="F103" s="22"/>
    </row>
    <row r="104" spans="1:6" ht="21" x14ac:dyDescent="0.35">
      <c r="A104" s="22"/>
      <c r="B104" s="23"/>
      <c r="C104" s="22">
        <v>95</v>
      </c>
      <c r="D104" s="24">
        <f t="shared" si="3"/>
        <v>6.2675798267924203E-123</v>
      </c>
      <c r="E104" s="26">
        <f t="shared" si="4"/>
        <v>6.2675798267924206E-121</v>
      </c>
      <c r="F104" s="22"/>
    </row>
    <row r="105" spans="1:6" ht="21" x14ac:dyDescent="0.35">
      <c r="A105" s="22"/>
      <c r="B105" s="23"/>
      <c r="C105" s="22">
        <v>96</v>
      </c>
      <c r="D105" s="24">
        <f t="shared" ref="D105:D109" si="5">_xlfn.BINOM.DIST(C105,$B$5,$B$7,FALSE)</f>
        <v>1.2327782615174257E-124</v>
      </c>
      <c r="E105" s="26">
        <f t="shared" si="4"/>
        <v>1.2327782615174258E-122</v>
      </c>
      <c r="F105" s="22"/>
    </row>
    <row r="106" spans="1:6" ht="21" x14ac:dyDescent="0.35">
      <c r="A106" s="22"/>
      <c r="B106" s="23"/>
      <c r="C106" s="22">
        <v>97</v>
      </c>
      <c r="D106" s="24">
        <f t="shared" si="5"/>
        <v>2.3992542539753459E-126</v>
      </c>
      <c r="E106" s="26">
        <f t="shared" si="4"/>
        <v>2.3992542539753459E-124</v>
      </c>
      <c r="F106" s="22"/>
    </row>
    <row r="107" spans="1:6" ht="21" x14ac:dyDescent="0.35">
      <c r="A107" s="22"/>
      <c r="B107" s="23"/>
      <c r="C107" s="22">
        <v>98</v>
      </c>
      <c r="D107" s="24">
        <f t="shared" si="5"/>
        <v>4.6208293670182484E-128</v>
      </c>
      <c r="E107" s="26">
        <f t="shared" si="4"/>
        <v>4.6208293670182481E-126</v>
      </c>
      <c r="F107" s="22"/>
    </row>
    <row r="108" spans="1:6" ht="21" x14ac:dyDescent="0.35">
      <c r="A108" s="22"/>
      <c r="B108" s="23"/>
      <c r="C108" s="22">
        <v>99</v>
      </c>
      <c r="D108" s="24">
        <f t="shared" si="5"/>
        <v>8.8076722326419993E-130</v>
      </c>
      <c r="E108" s="26">
        <f t="shared" si="4"/>
        <v>8.807672232641999E-128</v>
      </c>
      <c r="F108" s="22"/>
    </row>
    <row r="109" spans="1:6" ht="21" x14ac:dyDescent="0.35">
      <c r="A109" s="22"/>
      <c r="B109" s="23"/>
      <c r="C109" s="22">
        <v>100</v>
      </c>
      <c r="D109" s="24">
        <f t="shared" si="5"/>
        <v>1.6616678050435696E-131</v>
      </c>
      <c r="E109" s="26">
        <f t="shared" si="4"/>
        <v>1.6616678050435695E-129</v>
      </c>
      <c r="F109" s="22"/>
    </row>
    <row r="110" spans="1:6" ht="21" x14ac:dyDescent="0.35">
      <c r="A110" s="22"/>
      <c r="B110" s="23"/>
      <c r="C110" s="22"/>
      <c r="D110" s="24"/>
      <c r="E110" s="26"/>
      <c r="F110" s="22"/>
    </row>
    <row r="111" spans="1:6" ht="21" x14ac:dyDescent="0.35">
      <c r="A111" s="22"/>
      <c r="B111" s="23"/>
      <c r="C111" s="22"/>
      <c r="D111" s="24"/>
      <c r="E111" s="26"/>
      <c r="F111" s="22"/>
    </row>
    <row r="112" spans="1:6" ht="21" x14ac:dyDescent="0.35">
      <c r="A112" s="22"/>
      <c r="B112" s="23"/>
      <c r="C112" s="22"/>
      <c r="D112" s="24"/>
      <c r="E112" s="26"/>
      <c r="F112" s="22"/>
    </row>
    <row r="113" spans="1:6" ht="21" x14ac:dyDescent="0.35">
      <c r="A113" s="22"/>
      <c r="B113" s="23"/>
      <c r="C113" s="22"/>
      <c r="D113" s="24"/>
      <c r="E113" s="26"/>
      <c r="F113" s="22"/>
    </row>
    <row r="114" spans="1:6" ht="21" x14ac:dyDescent="0.35">
      <c r="A114" s="22"/>
      <c r="B114" s="23"/>
      <c r="C114" s="22"/>
      <c r="D114" s="24"/>
      <c r="E114" s="26"/>
      <c r="F114" s="22"/>
    </row>
    <row r="115" spans="1:6" ht="21" x14ac:dyDescent="0.35">
      <c r="A115" s="22"/>
      <c r="B115" s="23"/>
      <c r="C115" s="22"/>
      <c r="D115" s="24"/>
      <c r="E115" s="26"/>
      <c r="F115" s="22"/>
    </row>
    <row r="116" spans="1:6" ht="21" x14ac:dyDescent="0.35">
      <c r="A116" s="22"/>
      <c r="B116" s="23"/>
      <c r="C116" s="22"/>
      <c r="D116" s="24"/>
      <c r="E116" s="26"/>
      <c r="F116" s="22"/>
    </row>
    <row r="117" spans="1:6" ht="21" x14ac:dyDescent="0.35">
      <c r="A117" s="22"/>
      <c r="B117" s="23"/>
      <c r="C117" s="22"/>
      <c r="D117" s="24"/>
      <c r="E117" s="26"/>
      <c r="F117" s="22"/>
    </row>
    <row r="118" spans="1:6" ht="21" x14ac:dyDescent="0.35">
      <c r="A118" s="22"/>
      <c r="B118" s="23"/>
      <c r="C118" s="22"/>
      <c r="D118" s="24"/>
      <c r="E118" s="26"/>
      <c r="F118" s="22"/>
    </row>
    <row r="119" spans="1:6" ht="21" x14ac:dyDescent="0.35">
      <c r="A119" s="22"/>
      <c r="B119" s="23"/>
      <c r="C119" s="22"/>
      <c r="D119" s="24"/>
      <c r="E119" s="26"/>
      <c r="F119" s="22"/>
    </row>
    <row r="120" spans="1:6" ht="21" x14ac:dyDescent="0.35">
      <c r="A120" s="22"/>
      <c r="B120" s="23"/>
      <c r="C120" s="22"/>
      <c r="D120" s="24"/>
      <c r="E120" s="26"/>
      <c r="F120" s="22"/>
    </row>
    <row r="121" spans="1:6" ht="21" x14ac:dyDescent="0.35">
      <c r="A121" s="22"/>
      <c r="B121" s="23"/>
      <c r="C121" s="22"/>
      <c r="D121" s="24"/>
      <c r="E121" s="26"/>
      <c r="F121" s="22"/>
    </row>
    <row r="122" spans="1:6" ht="21" x14ac:dyDescent="0.35">
      <c r="A122" s="22"/>
      <c r="B122" s="23"/>
      <c r="C122" s="22"/>
      <c r="D122" s="24"/>
      <c r="E122" s="26"/>
      <c r="F122" s="22"/>
    </row>
    <row r="123" spans="1:6" ht="21" x14ac:dyDescent="0.35">
      <c r="A123" s="22"/>
      <c r="B123" s="23"/>
      <c r="C123" s="22"/>
      <c r="D123" s="24"/>
      <c r="E123" s="26"/>
      <c r="F123" s="22"/>
    </row>
    <row r="124" spans="1:6" ht="21" x14ac:dyDescent="0.35">
      <c r="A124" s="22"/>
      <c r="B124" s="23"/>
      <c r="C124" s="22"/>
      <c r="D124" s="24"/>
      <c r="E124" s="26"/>
      <c r="F124" s="22"/>
    </row>
    <row r="125" spans="1:6" ht="21" x14ac:dyDescent="0.35">
      <c r="A125" s="22"/>
      <c r="B125" s="23"/>
      <c r="C125" s="22"/>
      <c r="D125" s="24"/>
      <c r="E125" s="26"/>
      <c r="F125" s="22"/>
    </row>
    <row r="126" spans="1:6" ht="21" x14ac:dyDescent="0.35">
      <c r="A126" s="22"/>
      <c r="B126" s="23"/>
      <c r="C126" s="22"/>
      <c r="D126" s="24"/>
      <c r="E126" s="26"/>
      <c r="F126" s="22"/>
    </row>
    <row r="127" spans="1:6" ht="21" x14ac:dyDescent="0.35">
      <c r="A127" s="22"/>
      <c r="B127" s="23"/>
      <c r="C127" s="22"/>
      <c r="D127" s="24"/>
      <c r="E127" s="26"/>
      <c r="F127" s="22"/>
    </row>
    <row r="128" spans="1:6" ht="21" x14ac:dyDescent="0.35">
      <c r="A128" s="22"/>
      <c r="B128" s="23"/>
      <c r="C128" s="22"/>
      <c r="D128" s="24"/>
      <c r="E128" s="26"/>
      <c r="F128" s="22"/>
    </row>
    <row r="129" spans="1:6" ht="21" x14ac:dyDescent="0.35">
      <c r="A129" s="22"/>
      <c r="B129" s="23"/>
      <c r="C129" s="22"/>
      <c r="D129" s="24"/>
      <c r="E129" s="26"/>
      <c r="F129" s="22"/>
    </row>
    <row r="130" spans="1:6" ht="21" x14ac:dyDescent="0.35">
      <c r="A130" s="22"/>
      <c r="B130" s="23"/>
      <c r="C130" s="22"/>
      <c r="D130" s="24"/>
      <c r="E130" s="26"/>
      <c r="F130" s="22"/>
    </row>
    <row r="131" spans="1:6" ht="21" x14ac:dyDescent="0.35">
      <c r="A131" s="22"/>
      <c r="B131" s="23"/>
      <c r="C131" s="22"/>
      <c r="D131" s="24"/>
      <c r="E131" s="26"/>
      <c r="F131" s="22"/>
    </row>
    <row r="132" spans="1:6" ht="21" x14ac:dyDescent="0.35">
      <c r="A132" s="22"/>
      <c r="B132" s="23"/>
      <c r="C132" s="22"/>
      <c r="D132" s="24"/>
      <c r="E132" s="26"/>
      <c r="F132" s="22"/>
    </row>
    <row r="133" spans="1:6" ht="21" x14ac:dyDescent="0.35">
      <c r="A133" s="22"/>
      <c r="B133" s="23"/>
      <c r="C133" s="22"/>
      <c r="D133" s="24"/>
      <c r="E133" s="26"/>
      <c r="F133" s="22"/>
    </row>
    <row r="134" spans="1:6" ht="21" x14ac:dyDescent="0.35">
      <c r="A134" s="22"/>
      <c r="B134" s="23"/>
      <c r="C134" s="22"/>
      <c r="D134" s="24"/>
      <c r="E134" s="26"/>
      <c r="F134" s="22"/>
    </row>
    <row r="135" spans="1:6" ht="21" x14ac:dyDescent="0.35">
      <c r="A135" s="22"/>
      <c r="B135" s="23"/>
      <c r="C135" s="22"/>
      <c r="D135" s="24"/>
      <c r="E135" s="26"/>
      <c r="F135" s="22"/>
    </row>
    <row r="136" spans="1:6" ht="21" x14ac:dyDescent="0.35">
      <c r="A136" s="22"/>
      <c r="B136" s="23"/>
      <c r="C136" s="22"/>
      <c r="D136" s="24"/>
      <c r="E136" s="26"/>
      <c r="F136" s="22"/>
    </row>
    <row r="137" spans="1:6" ht="21" x14ac:dyDescent="0.35">
      <c r="A137" s="22"/>
      <c r="B137" s="23"/>
      <c r="C137" s="22"/>
      <c r="D137" s="24"/>
      <c r="E137" s="26"/>
      <c r="F137" s="22"/>
    </row>
    <row r="138" spans="1:6" ht="21" x14ac:dyDescent="0.35">
      <c r="A138" s="22"/>
      <c r="B138" s="23"/>
      <c r="C138" s="22"/>
      <c r="D138" s="24"/>
      <c r="E138" s="26"/>
      <c r="F138" s="22"/>
    </row>
    <row r="139" spans="1:6" ht="21" x14ac:dyDescent="0.35">
      <c r="A139" s="22"/>
      <c r="B139" s="23"/>
      <c r="C139" s="22"/>
      <c r="D139" s="24"/>
      <c r="E139" s="26"/>
      <c r="F139" s="22"/>
    </row>
    <row r="140" spans="1:6" ht="21" x14ac:dyDescent="0.35">
      <c r="A140" s="22"/>
      <c r="B140" s="23"/>
      <c r="C140" s="22"/>
      <c r="D140" s="24"/>
      <c r="E140" s="26"/>
      <c r="F140" s="22"/>
    </row>
    <row r="141" spans="1:6" ht="21" x14ac:dyDescent="0.35">
      <c r="A141" s="22"/>
      <c r="B141" s="23"/>
      <c r="C141" s="22"/>
      <c r="D141" s="24"/>
      <c r="E141" s="26"/>
      <c r="F141" s="22"/>
    </row>
    <row r="142" spans="1:6" ht="21" x14ac:dyDescent="0.35">
      <c r="A142" s="22"/>
      <c r="B142" s="23"/>
      <c r="C142" s="22"/>
      <c r="D142" s="24"/>
      <c r="E142" s="26"/>
      <c r="F142" s="22"/>
    </row>
    <row r="143" spans="1:6" ht="21" x14ac:dyDescent="0.35">
      <c r="A143" s="22"/>
      <c r="B143" s="23"/>
      <c r="C143" s="22"/>
      <c r="D143" s="24"/>
      <c r="E143" s="26"/>
      <c r="F143" s="22"/>
    </row>
    <row r="144" spans="1:6" ht="21" x14ac:dyDescent="0.35">
      <c r="A144" s="22"/>
      <c r="B144" s="23"/>
      <c r="C144" s="22"/>
      <c r="D144" s="24"/>
      <c r="E144" s="26"/>
      <c r="F144" s="22"/>
    </row>
    <row r="145" spans="1:6" ht="21" x14ac:dyDescent="0.35">
      <c r="A145" s="22"/>
      <c r="B145" s="23"/>
      <c r="C145" s="22"/>
      <c r="D145" s="24"/>
      <c r="E145" s="26"/>
      <c r="F145" s="22"/>
    </row>
    <row r="146" spans="1:6" ht="21" x14ac:dyDescent="0.35">
      <c r="A146" s="22"/>
      <c r="B146" s="23"/>
      <c r="C146" s="22"/>
      <c r="D146" s="24"/>
      <c r="E146" s="26"/>
      <c r="F146" s="22"/>
    </row>
    <row r="147" spans="1:6" ht="21" x14ac:dyDescent="0.35">
      <c r="A147" s="22"/>
      <c r="B147" s="23"/>
      <c r="C147" s="22"/>
      <c r="D147" s="24"/>
      <c r="E147" s="26"/>
      <c r="F147" s="22"/>
    </row>
    <row r="148" spans="1:6" ht="21" x14ac:dyDescent="0.35">
      <c r="A148" s="22"/>
      <c r="B148" s="23"/>
      <c r="C148" s="22"/>
      <c r="D148" s="24"/>
      <c r="E148" s="26"/>
      <c r="F148" s="22"/>
    </row>
    <row r="149" spans="1:6" ht="21" x14ac:dyDescent="0.35">
      <c r="A149" s="22"/>
      <c r="B149" s="23"/>
      <c r="C149" s="22"/>
      <c r="D149" s="24"/>
      <c r="E149" s="26"/>
      <c r="F149" s="22"/>
    </row>
    <row r="150" spans="1:6" ht="21" x14ac:dyDescent="0.35">
      <c r="A150" s="22"/>
      <c r="B150" s="23"/>
      <c r="C150" s="22"/>
      <c r="D150" s="24"/>
      <c r="E150" s="26"/>
      <c r="F150" s="22"/>
    </row>
    <row r="151" spans="1:6" ht="21" x14ac:dyDescent="0.35">
      <c r="A151" s="22"/>
      <c r="B151" s="23"/>
      <c r="C151" s="22"/>
      <c r="D151" s="24"/>
      <c r="E151" s="26"/>
      <c r="F151" s="22"/>
    </row>
    <row r="152" spans="1:6" ht="21" x14ac:dyDescent="0.35">
      <c r="A152" s="22"/>
      <c r="B152" s="23"/>
      <c r="C152" s="22"/>
      <c r="D152" s="24"/>
      <c r="E152" s="26"/>
      <c r="F152" s="22"/>
    </row>
    <row r="153" spans="1:6" ht="21" x14ac:dyDescent="0.35">
      <c r="A153" s="22"/>
      <c r="B153" s="23"/>
      <c r="C153" s="22"/>
      <c r="D153" s="24"/>
      <c r="E153" s="26"/>
      <c r="F153" s="22"/>
    </row>
    <row r="154" spans="1:6" ht="21" x14ac:dyDescent="0.35">
      <c r="A154" s="22"/>
      <c r="B154" s="23"/>
      <c r="C154" s="22"/>
      <c r="D154" s="24"/>
      <c r="E154" s="26"/>
      <c r="F154" s="22"/>
    </row>
    <row r="155" spans="1:6" ht="21" x14ac:dyDescent="0.35">
      <c r="A155" s="22"/>
      <c r="B155" s="23"/>
      <c r="C155" s="22"/>
      <c r="D155" s="24"/>
      <c r="E155" s="26"/>
      <c r="F155" s="22"/>
    </row>
    <row r="156" spans="1:6" ht="21" x14ac:dyDescent="0.35">
      <c r="A156" s="22"/>
      <c r="B156" s="23"/>
      <c r="C156" s="22"/>
      <c r="D156" s="24"/>
      <c r="E156" s="26"/>
      <c r="F156" s="22"/>
    </row>
    <row r="157" spans="1:6" ht="21" x14ac:dyDescent="0.35">
      <c r="A157" s="22"/>
      <c r="B157" s="23"/>
      <c r="C157" s="22"/>
      <c r="D157" s="24"/>
      <c r="E157" s="26"/>
      <c r="F157" s="22"/>
    </row>
    <row r="158" spans="1:6" ht="21" x14ac:dyDescent="0.35">
      <c r="A158" s="22"/>
      <c r="B158" s="23"/>
      <c r="C158" s="22"/>
      <c r="D158" s="24"/>
      <c r="E158" s="26"/>
      <c r="F158" s="22"/>
    </row>
    <row r="159" spans="1:6" ht="21" x14ac:dyDescent="0.35">
      <c r="A159" s="22"/>
      <c r="B159" s="23"/>
      <c r="C159" s="22"/>
      <c r="D159" s="24"/>
      <c r="E159" s="26"/>
      <c r="F159" s="22"/>
    </row>
    <row r="160" spans="1:6" ht="21" x14ac:dyDescent="0.35">
      <c r="A160" s="22"/>
      <c r="B160" s="23"/>
      <c r="C160" s="22"/>
      <c r="D160" s="24"/>
      <c r="E160" s="26"/>
      <c r="F160" s="22"/>
    </row>
    <row r="161" spans="1:6" ht="21" x14ac:dyDescent="0.35">
      <c r="A161" s="22"/>
      <c r="B161" s="23"/>
      <c r="C161" s="22"/>
      <c r="D161" s="24"/>
      <c r="E161" s="26"/>
      <c r="F161" s="22"/>
    </row>
    <row r="162" spans="1:6" ht="21" x14ac:dyDescent="0.35">
      <c r="A162" s="22"/>
      <c r="B162" s="23"/>
      <c r="C162" s="22"/>
      <c r="D162" s="24"/>
      <c r="E162" s="26"/>
      <c r="F162" s="22"/>
    </row>
    <row r="163" spans="1:6" ht="21" x14ac:dyDescent="0.35">
      <c r="A163" s="22"/>
      <c r="B163" s="23"/>
      <c r="C163" s="22"/>
      <c r="D163" s="24"/>
      <c r="E163" s="26"/>
      <c r="F163" s="22"/>
    </row>
    <row r="164" spans="1:6" ht="21" x14ac:dyDescent="0.35">
      <c r="A164" s="22"/>
      <c r="B164" s="23"/>
      <c r="C164" s="22"/>
      <c r="D164" s="24"/>
      <c r="E164" s="26"/>
      <c r="F164" s="22"/>
    </row>
    <row r="165" spans="1:6" ht="21" x14ac:dyDescent="0.35">
      <c r="A165" s="22"/>
      <c r="B165" s="23"/>
      <c r="C165" s="22"/>
      <c r="D165" s="24"/>
      <c r="E165" s="26"/>
      <c r="F165" s="22"/>
    </row>
    <row r="166" spans="1:6" ht="21" x14ac:dyDescent="0.35">
      <c r="A166" s="22"/>
      <c r="B166" s="23"/>
      <c r="C166" s="22"/>
      <c r="D166" s="24"/>
      <c r="E166" s="26"/>
      <c r="F166" s="22"/>
    </row>
    <row r="167" spans="1:6" ht="21" x14ac:dyDescent="0.35">
      <c r="A167" s="22"/>
      <c r="B167" s="23"/>
      <c r="C167" s="22"/>
      <c r="D167" s="24"/>
      <c r="E167" s="26"/>
      <c r="F167" s="22"/>
    </row>
    <row r="168" spans="1:6" ht="21" x14ac:dyDescent="0.35">
      <c r="A168" s="22"/>
      <c r="B168" s="23"/>
      <c r="C168" s="22"/>
      <c r="D168" s="24"/>
      <c r="E168" s="26"/>
      <c r="F168" s="22"/>
    </row>
    <row r="169" spans="1:6" ht="21" x14ac:dyDescent="0.35">
      <c r="A169" s="22"/>
      <c r="B169" s="23"/>
      <c r="C169" s="22"/>
      <c r="D169" s="24"/>
      <c r="E169" s="26"/>
      <c r="F169" s="22"/>
    </row>
    <row r="170" spans="1:6" ht="21" x14ac:dyDescent="0.35">
      <c r="A170" s="22"/>
      <c r="B170" s="23"/>
      <c r="C170" s="22"/>
      <c r="D170" s="24"/>
      <c r="E170" s="26"/>
      <c r="F170" s="22"/>
    </row>
    <row r="171" spans="1:6" ht="21" x14ac:dyDescent="0.35">
      <c r="A171" s="22"/>
      <c r="B171" s="23"/>
      <c r="C171" s="22"/>
      <c r="D171" s="24"/>
      <c r="E171" s="26"/>
      <c r="F171" s="22"/>
    </row>
    <row r="172" spans="1:6" ht="21" x14ac:dyDescent="0.35">
      <c r="A172" s="22"/>
      <c r="B172" s="23"/>
      <c r="C172" s="22"/>
      <c r="D172" s="24"/>
      <c r="E172" s="26"/>
      <c r="F172" s="22"/>
    </row>
    <row r="173" spans="1:6" ht="21" x14ac:dyDescent="0.35">
      <c r="A173" s="22"/>
      <c r="B173" s="23"/>
      <c r="C173" s="22"/>
      <c r="D173" s="24"/>
      <c r="E173" s="26"/>
      <c r="F173" s="22"/>
    </row>
    <row r="174" spans="1:6" ht="21" x14ac:dyDescent="0.35">
      <c r="A174" s="22"/>
      <c r="B174" s="23"/>
      <c r="C174" s="22"/>
      <c r="D174" s="24"/>
      <c r="E174" s="26"/>
      <c r="F174" s="22"/>
    </row>
    <row r="175" spans="1:6" ht="21" x14ac:dyDescent="0.35">
      <c r="A175" s="22"/>
      <c r="B175" s="23"/>
      <c r="C175" s="22"/>
      <c r="D175" s="24"/>
      <c r="E175" s="26"/>
      <c r="F175" s="22"/>
    </row>
    <row r="176" spans="1:6" ht="21" x14ac:dyDescent="0.35">
      <c r="A176" s="22"/>
      <c r="B176" s="23"/>
      <c r="C176" s="22"/>
      <c r="D176" s="24"/>
      <c r="E176" s="26"/>
      <c r="F176" s="22"/>
    </row>
    <row r="177" spans="1:6" ht="21" x14ac:dyDescent="0.35">
      <c r="A177" s="22"/>
      <c r="B177" s="23"/>
      <c r="C177" s="22"/>
      <c r="D177" s="24"/>
      <c r="E177" s="26"/>
      <c r="F177" s="22"/>
    </row>
    <row r="178" spans="1:6" ht="21" x14ac:dyDescent="0.35">
      <c r="A178" s="22"/>
      <c r="B178" s="23"/>
      <c r="C178" s="22"/>
      <c r="D178" s="24"/>
      <c r="E178" s="26"/>
      <c r="F178" s="22"/>
    </row>
    <row r="179" spans="1:6" ht="21" x14ac:dyDescent="0.35">
      <c r="A179" s="22"/>
      <c r="B179" s="23"/>
      <c r="C179" s="22"/>
      <c r="D179" s="24"/>
      <c r="E179" s="26"/>
      <c r="F179" s="22"/>
    </row>
    <row r="180" spans="1:6" ht="21" x14ac:dyDescent="0.35">
      <c r="A180" s="22"/>
      <c r="B180" s="23"/>
      <c r="C180" s="22"/>
      <c r="D180" s="24"/>
      <c r="E180" s="26"/>
      <c r="F180" s="22"/>
    </row>
    <row r="181" spans="1:6" ht="21" x14ac:dyDescent="0.35">
      <c r="A181" s="22"/>
      <c r="B181" s="23"/>
      <c r="C181" s="22"/>
      <c r="D181" s="24"/>
      <c r="E181" s="26"/>
      <c r="F181" s="22"/>
    </row>
    <row r="182" spans="1:6" ht="21" x14ac:dyDescent="0.35">
      <c r="A182" s="22"/>
      <c r="B182" s="23"/>
      <c r="C182" s="22"/>
      <c r="D182" s="24"/>
      <c r="E182" s="26"/>
      <c r="F182" s="22"/>
    </row>
    <row r="183" spans="1:6" ht="21" x14ac:dyDescent="0.35">
      <c r="A183" s="22"/>
      <c r="B183" s="23"/>
      <c r="C183" s="22"/>
      <c r="D183" s="24"/>
      <c r="E183" s="26"/>
      <c r="F183" s="22"/>
    </row>
    <row r="184" spans="1:6" ht="21" x14ac:dyDescent="0.35">
      <c r="A184" s="22"/>
      <c r="B184" s="23"/>
      <c r="C184" s="22"/>
      <c r="D184" s="24"/>
      <c r="E184" s="26"/>
      <c r="F184" s="22"/>
    </row>
    <row r="185" spans="1:6" ht="21" x14ac:dyDescent="0.35">
      <c r="A185" s="22"/>
      <c r="B185" s="23"/>
      <c r="C185" s="22"/>
      <c r="D185" s="24"/>
      <c r="E185" s="26"/>
      <c r="F185" s="22"/>
    </row>
    <row r="186" spans="1:6" ht="21" x14ac:dyDescent="0.35">
      <c r="A186" s="22"/>
      <c r="B186" s="23"/>
      <c r="C186" s="22"/>
      <c r="D186" s="24"/>
      <c r="E186" s="26"/>
      <c r="F186" s="22"/>
    </row>
    <row r="187" spans="1:6" ht="21" x14ac:dyDescent="0.35">
      <c r="A187" s="22"/>
      <c r="B187" s="23"/>
      <c r="C187" s="22"/>
      <c r="D187" s="24"/>
      <c r="E187" s="26"/>
      <c r="F187" s="22"/>
    </row>
    <row r="188" spans="1:6" ht="21" x14ac:dyDescent="0.35">
      <c r="A188" s="22"/>
      <c r="B188" s="23"/>
      <c r="C188" s="22"/>
      <c r="D188" s="24"/>
      <c r="E188" s="26"/>
      <c r="F188" s="22"/>
    </row>
    <row r="189" spans="1:6" ht="21" x14ac:dyDescent="0.35">
      <c r="A189" s="22"/>
      <c r="B189" s="23"/>
      <c r="C189" s="22"/>
      <c r="D189" s="24"/>
      <c r="E189" s="26"/>
      <c r="F189" s="22"/>
    </row>
    <row r="190" spans="1:6" ht="21" x14ac:dyDescent="0.35">
      <c r="A190" s="22"/>
      <c r="B190" s="23"/>
      <c r="C190" s="22"/>
      <c r="D190" s="24"/>
      <c r="E190" s="26"/>
      <c r="F190" s="22"/>
    </row>
    <row r="191" spans="1:6" ht="21" x14ac:dyDescent="0.35">
      <c r="A191" s="22"/>
      <c r="B191" s="23"/>
      <c r="C191" s="22"/>
      <c r="D191" s="24"/>
      <c r="E191" s="26"/>
      <c r="F191" s="22"/>
    </row>
    <row r="192" spans="1:6" ht="21" x14ac:dyDescent="0.35">
      <c r="A192" s="22"/>
      <c r="B192" s="23"/>
      <c r="C192" s="22"/>
      <c r="D192" s="24"/>
      <c r="E192" s="26"/>
      <c r="F192" s="22"/>
    </row>
    <row r="193" spans="1:6" ht="21" x14ac:dyDescent="0.35">
      <c r="A193" s="22"/>
      <c r="B193" s="23"/>
      <c r="C193" s="22"/>
      <c r="D193" s="24"/>
      <c r="E193" s="26"/>
      <c r="F193" s="22"/>
    </row>
    <row r="194" spans="1:6" ht="21" x14ac:dyDescent="0.35">
      <c r="A194" s="22"/>
      <c r="B194" s="23"/>
      <c r="C194" s="22"/>
      <c r="D194" s="24"/>
      <c r="E194" s="26"/>
      <c r="F194" s="22"/>
    </row>
    <row r="195" spans="1:6" ht="21" x14ac:dyDescent="0.35">
      <c r="A195" s="22"/>
      <c r="B195" s="23"/>
      <c r="C195" s="22"/>
      <c r="D195" s="24"/>
      <c r="E195" s="26"/>
      <c r="F195" s="22"/>
    </row>
    <row r="196" spans="1:6" ht="21" x14ac:dyDescent="0.35">
      <c r="A196" s="22"/>
      <c r="B196" s="23"/>
      <c r="C196" s="22"/>
      <c r="D196" s="24"/>
      <c r="E196" s="26"/>
      <c r="F196" s="22"/>
    </row>
    <row r="197" spans="1:6" ht="21" x14ac:dyDescent="0.35">
      <c r="A197" s="22"/>
      <c r="B197" s="23"/>
      <c r="C197" s="22"/>
      <c r="D197" s="24"/>
      <c r="E197" s="26"/>
      <c r="F197" s="22"/>
    </row>
    <row r="198" spans="1:6" ht="21" x14ac:dyDescent="0.35">
      <c r="A198" s="22"/>
      <c r="B198" s="23"/>
      <c r="C198" s="22"/>
      <c r="D198" s="24"/>
      <c r="E198" s="26"/>
      <c r="F198" s="22"/>
    </row>
    <row r="199" spans="1:6" ht="21" x14ac:dyDescent="0.35">
      <c r="A199" s="22"/>
      <c r="B199" s="23"/>
      <c r="C199" s="22"/>
      <c r="D199" s="24"/>
      <c r="E199" s="26"/>
      <c r="F199" s="22"/>
    </row>
    <row r="200" spans="1:6" ht="21" x14ac:dyDescent="0.35">
      <c r="A200" s="22"/>
      <c r="B200" s="23"/>
      <c r="C200" s="22"/>
      <c r="D200" s="24"/>
      <c r="E200" s="26"/>
      <c r="F200" s="22"/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Epoch 211</vt:lpstr>
      <vt:lpstr>Epoch 212</vt:lpstr>
      <vt:lpstr>Epoch 213</vt:lpstr>
      <vt:lpstr>Reserves-Rewards</vt:lpstr>
      <vt:lpstr>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Damjan Ostrelič</dc:creator>
  <cp:lastModifiedBy>Damjan Ostrelič</cp:lastModifiedBy>
  <dcterms:created xsi:type="dcterms:W3CDTF">2020-08-16T10:44:56Z</dcterms:created>
  <dcterms:modified xsi:type="dcterms:W3CDTF">2020-08-18T11:08:00Z</dcterms:modified>
</cp:coreProperties>
</file>