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blairbilodeau/Documents/Research/NSERC_USRA_2017/Simulation_Model/Model7/"/>
    </mc:Choice>
  </mc:AlternateContent>
  <xr:revisionPtr revIDLastSave="0" documentId="13_ncr:1_{96C61BEB-6D7F-E247-9A43-614E69334388}" xr6:coauthVersionLast="40" xr6:coauthVersionMax="40" xr10:uidLastSave="{00000000-0000-0000-0000-000000000000}"/>
  <bookViews>
    <workbookView xWindow="0" yWindow="0" windowWidth="33600" windowHeight="21000" tabRatio="500" xr2:uid="{00000000-000D-0000-FFFF-FFFF00000000}"/>
  </bookViews>
  <sheets>
    <sheet name="Parameter Info" sheetId="6" r:id="rId1"/>
    <sheet name="Sim0 Queueing" sheetId="1" r:id="rId2"/>
    <sheet name="Sim1 Queueing" sheetId="9" r:id="rId3"/>
    <sheet name="Sim2 Queueing" sheetId="10" r:id="rId4"/>
    <sheet name="Sim3 Queueing" sheetId="12" r:id="rId5"/>
    <sheet name="Sim4 Queueing" sheetId="13" r:id="rId6"/>
    <sheet name="Sim5 Queueing" sheetId="14" r:id="rId7"/>
    <sheet name="Sim6 Queueing" sheetId="15" r:id="rId8"/>
    <sheet name="Sim7 Queueing" sheetId="16" r:id="rId9"/>
    <sheet name="Sim9 Queueing" sheetId="18" r:id="rId10"/>
    <sheet name="Sim10 Queueing" sheetId="19" r:id="rId11"/>
    <sheet name="Paired T-Test" sheetId="20" r:id="rId12"/>
    <sheet name="Sim0 PPN" sheetId="22" r:id="rId13"/>
    <sheet name="Sim4 PPN" sheetId="21" r:id="rId14"/>
    <sheet name="PPN Comparison" sheetId="7" r:id="rId15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6" i="20" l="1"/>
  <c r="T5" i="20"/>
  <c r="T6" i="20"/>
  <c r="T7" i="20"/>
  <c r="T8" i="20"/>
  <c r="T9" i="20"/>
  <c r="T25" i="20" s="1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4" i="20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25" i="7" s="1"/>
  <c r="N7" i="7"/>
  <c r="N6" i="7"/>
  <c r="N5" i="7"/>
  <c r="N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24" i="7" s="1"/>
  <c r="M7" i="7"/>
  <c r="M6" i="7"/>
  <c r="M5" i="7"/>
  <c r="M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25" i="7" s="1"/>
  <c r="L7" i="7"/>
  <c r="L6" i="7"/>
  <c r="L5" i="7"/>
  <c r="L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25" i="7" s="1"/>
  <c r="K7" i="7"/>
  <c r="K6" i="7"/>
  <c r="K5" i="7"/>
  <c r="K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24" i="7" s="1"/>
  <c r="J7" i="7"/>
  <c r="J6" i="7"/>
  <c r="J5" i="7"/>
  <c r="J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24" i="7" s="1"/>
  <c r="I7" i="7"/>
  <c r="I6" i="7"/>
  <c r="I25" i="7" s="1"/>
  <c r="I5" i="7"/>
  <c r="I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24" i="7" s="1"/>
  <c r="H7" i="7"/>
  <c r="H6" i="7"/>
  <c r="H5" i="7"/>
  <c r="H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24" i="7" s="1"/>
  <c r="G7" i="7"/>
  <c r="G6" i="7"/>
  <c r="G5" i="7"/>
  <c r="G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25" i="7" s="1"/>
  <c r="F7" i="7"/>
  <c r="F6" i="7"/>
  <c r="F5" i="7"/>
  <c r="F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25" i="7" s="1"/>
  <c r="E7" i="7"/>
  <c r="E6" i="7"/>
  <c r="E5" i="7"/>
  <c r="E4" i="7"/>
  <c r="E24" i="7" s="1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25" i="7" s="1"/>
  <c r="D7" i="7"/>
  <c r="D6" i="7"/>
  <c r="D5" i="7"/>
  <c r="D4" i="7"/>
  <c r="C5" i="7"/>
  <c r="C6" i="7"/>
  <c r="C7" i="7"/>
  <c r="C8" i="7"/>
  <c r="C9" i="7"/>
  <c r="C25" i="7" s="1"/>
  <c r="C10" i="7"/>
  <c r="C24" i="7" s="1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4" i="7"/>
  <c r="N146" i="7"/>
  <c r="M146" i="7"/>
  <c r="L146" i="7"/>
  <c r="K146" i="7"/>
  <c r="J146" i="7"/>
  <c r="I146" i="7"/>
  <c r="H146" i="7"/>
  <c r="G146" i="7"/>
  <c r="F146" i="7"/>
  <c r="E146" i="7"/>
  <c r="D146" i="7"/>
  <c r="C146" i="7"/>
  <c r="N145" i="7"/>
  <c r="M145" i="7"/>
  <c r="L145" i="7"/>
  <c r="K145" i="7"/>
  <c r="J145" i="7"/>
  <c r="I145" i="7"/>
  <c r="H145" i="7"/>
  <c r="G145" i="7"/>
  <c r="F145" i="7"/>
  <c r="E145" i="7"/>
  <c r="D145" i="7"/>
  <c r="C145" i="7"/>
  <c r="N123" i="7"/>
  <c r="M123" i="7"/>
  <c r="L123" i="7"/>
  <c r="K123" i="7"/>
  <c r="J123" i="7"/>
  <c r="I123" i="7"/>
  <c r="H123" i="7"/>
  <c r="G123" i="7"/>
  <c r="F123" i="7"/>
  <c r="E123" i="7"/>
  <c r="D123" i="7"/>
  <c r="C123" i="7"/>
  <c r="N122" i="7"/>
  <c r="M122" i="7"/>
  <c r="L122" i="7"/>
  <c r="K122" i="7"/>
  <c r="J122" i="7"/>
  <c r="I122" i="7"/>
  <c r="H122" i="7"/>
  <c r="G122" i="7"/>
  <c r="F122" i="7"/>
  <c r="E122" i="7"/>
  <c r="D122" i="7"/>
  <c r="C122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N99" i="7"/>
  <c r="M99" i="7"/>
  <c r="L99" i="7"/>
  <c r="K99" i="7"/>
  <c r="J99" i="7"/>
  <c r="I99" i="7"/>
  <c r="H99" i="7"/>
  <c r="G99" i="7"/>
  <c r="F99" i="7"/>
  <c r="E99" i="7"/>
  <c r="D99" i="7"/>
  <c r="C99" i="7"/>
  <c r="N75" i="7"/>
  <c r="M75" i="7"/>
  <c r="L75" i="7"/>
  <c r="K75" i="7"/>
  <c r="J75" i="7"/>
  <c r="J77" i="7" s="1"/>
  <c r="I75" i="7"/>
  <c r="I77" i="7" s="1"/>
  <c r="H75" i="7"/>
  <c r="H77" i="7" s="1"/>
  <c r="G75" i="7"/>
  <c r="G77" i="7" s="1"/>
  <c r="F75" i="7"/>
  <c r="E75" i="7"/>
  <c r="D75" i="7"/>
  <c r="C75" i="7"/>
  <c r="N74" i="7"/>
  <c r="N77" i="7" s="1"/>
  <c r="M74" i="7"/>
  <c r="M77" i="7" s="1"/>
  <c r="L74" i="7"/>
  <c r="L77" i="7" s="1"/>
  <c r="K74" i="7"/>
  <c r="K76" i="7" s="1"/>
  <c r="J74" i="7"/>
  <c r="J76" i="7" s="1"/>
  <c r="I74" i="7"/>
  <c r="I76" i="7" s="1"/>
  <c r="H74" i="7"/>
  <c r="H76" i="7" s="1"/>
  <c r="G74" i="7"/>
  <c r="G76" i="7" s="1"/>
  <c r="F74" i="7"/>
  <c r="F77" i="7" s="1"/>
  <c r="E74" i="7"/>
  <c r="E77" i="7" s="1"/>
  <c r="D74" i="7"/>
  <c r="D77" i="7" s="1"/>
  <c r="C74" i="7"/>
  <c r="C77" i="7" s="1"/>
  <c r="I52" i="7"/>
  <c r="N50" i="7"/>
  <c r="M50" i="7"/>
  <c r="L50" i="7"/>
  <c r="K50" i="7"/>
  <c r="J50" i="7"/>
  <c r="J52" i="7" s="1"/>
  <c r="I50" i="7"/>
  <c r="H50" i="7"/>
  <c r="H52" i="7" s="1"/>
  <c r="G50" i="7"/>
  <c r="G52" i="7" s="1"/>
  <c r="F50" i="7"/>
  <c r="E50" i="7"/>
  <c r="D50" i="7"/>
  <c r="C50" i="7"/>
  <c r="N49" i="7"/>
  <c r="N52" i="7" s="1"/>
  <c r="M49" i="7"/>
  <c r="M52" i="7" s="1"/>
  <c r="L49" i="7"/>
  <c r="L52" i="7" s="1"/>
  <c r="K49" i="7"/>
  <c r="K51" i="7" s="1"/>
  <c r="J49" i="7"/>
  <c r="J51" i="7" s="1"/>
  <c r="I49" i="7"/>
  <c r="I51" i="7" s="1"/>
  <c r="H49" i="7"/>
  <c r="H51" i="7" s="1"/>
  <c r="G49" i="7"/>
  <c r="G51" i="7" s="1"/>
  <c r="F49" i="7"/>
  <c r="F52" i="7" s="1"/>
  <c r="E49" i="7"/>
  <c r="E52" i="7" s="1"/>
  <c r="D49" i="7"/>
  <c r="D51" i="7" s="1"/>
  <c r="C49" i="7"/>
  <c r="C51" i="7" s="1"/>
  <c r="H25" i="7"/>
  <c r="L24" i="7"/>
  <c r="N146" i="22"/>
  <c r="M146" i="22"/>
  <c r="L146" i="22"/>
  <c r="K146" i="22"/>
  <c r="J146" i="22"/>
  <c r="I146" i="22"/>
  <c r="H146" i="22"/>
  <c r="G146" i="22"/>
  <c r="F146" i="22"/>
  <c r="E146" i="22"/>
  <c r="D146" i="22"/>
  <c r="C146" i="22"/>
  <c r="N145" i="22"/>
  <c r="M145" i="22"/>
  <c r="L145" i="22"/>
  <c r="K145" i="22"/>
  <c r="J145" i="22"/>
  <c r="I145" i="22"/>
  <c r="H145" i="22"/>
  <c r="G145" i="22"/>
  <c r="F145" i="22"/>
  <c r="E145" i="22"/>
  <c r="D145" i="22"/>
  <c r="C145" i="22"/>
  <c r="N123" i="22"/>
  <c r="M123" i="22"/>
  <c r="L123" i="22"/>
  <c r="K123" i="22"/>
  <c r="J123" i="22"/>
  <c r="I123" i="22"/>
  <c r="H123" i="22"/>
  <c r="G123" i="22"/>
  <c r="F123" i="22"/>
  <c r="E123" i="22"/>
  <c r="D123" i="22"/>
  <c r="C123" i="22"/>
  <c r="N122" i="22"/>
  <c r="M122" i="22"/>
  <c r="L122" i="22"/>
  <c r="K122" i="22"/>
  <c r="J122" i="22"/>
  <c r="I122" i="22"/>
  <c r="H122" i="22"/>
  <c r="G122" i="22"/>
  <c r="F122" i="22"/>
  <c r="E122" i="22"/>
  <c r="D122" i="22"/>
  <c r="C122" i="22"/>
  <c r="N100" i="22"/>
  <c r="M100" i="22"/>
  <c r="L100" i="22"/>
  <c r="K100" i="22"/>
  <c r="J100" i="22"/>
  <c r="I100" i="22"/>
  <c r="H100" i="22"/>
  <c r="G100" i="22"/>
  <c r="F100" i="22"/>
  <c r="E100" i="22"/>
  <c r="D100" i="22"/>
  <c r="C100" i="22"/>
  <c r="N99" i="22"/>
  <c r="M99" i="22"/>
  <c r="L99" i="22"/>
  <c r="K99" i="22"/>
  <c r="J99" i="22"/>
  <c r="I99" i="22"/>
  <c r="H99" i="22"/>
  <c r="G99" i="22"/>
  <c r="F99" i="22"/>
  <c r="E99" i="22"/>
  <c r="D99" i="22"/>
  <c r="C99" i="22"/>
  <c r="H77" i="22"/>
  <c r="N75" i="22"/>
  <c r="M75" i="22"/>
  <c r="L75" i="22"/>
  <c r="K75" i="22"/>
  <c r="J75" i="22"/>
  <c r="J77" i="22" s="1"/>
  <c r="I75" i="22"/>
  <c r="I77" i="22" s="1"/>
  <c r="H75" i="22"/>
  <c r="G75" i="22"/>
  <c r="G77" i="22" s="1"/>
  <c r="F75" i="22"/>
  <c r="E75" i="22"/>
  <c r="D75" i="22"/>
  <c r="C75" i="22"/>
  <c r="N74" i="22"/>
  <c r="N77" i="22" s="1"/>
  <c r="M74" i="22"/>
  <c r="M77" i="22" s="1"/>
  <c r="L74" i="22"/>
  <c r="L77" i="22" s="1"/>
  <c r="K74" i="22"/>
  <c r="K76" i="22" s="1"/>
  <c r="J74" i="22"/>
  <c r="J76" i="22" s="1"/>
  <c r="I74" i="22"/>
  <c r="I76" i="22" s="1"/>
  <c r="H74" i="22"/>
  <c r="H76" i="22" s="1"/>
  <c r="G74" i="22"/>
  <c r="G76" i="22" s="1"/>
  <c r="F74" i="22"/>
  <c r="F77" i="22" s="1"/>
  <c r="E74" i="22"/>
  <c r="E77" i="22" s="1"/>
  <c r="D74" i="22"/>
  <c r="D76" i="22" s="1"/>
  <c r="C74" i="22"/>
  <c r="C77" i="22" s="1"/>
  <c r="G52" i="22"/>
  <c r="L51" i="22"/>
  <c r="N50" i="22"/>
  <c r="M50" i="22"/>
  <c r="L50" i="22"/>
  <c r="K50" i="22"/>
  <c r="J50" i="22"/>
  <c r="J52" i="22" s="1"/>
  <c r="I50" i="22"/>
  <c r="I52" i="22" s="1"/>
  <c r="H50" i="22"/>
  <c r="H52" i="22" s="1"/>
  <c r="G50" i="22"/>
  <c r="F50" i="22"/>
  <c r="E50" i="22"/>
  <c r="D50" i="22"/>
  <c r="C50" i="22"/>
  <c r="N49" i="22"/>
  <c r="N52" i="22" s="1"/>
  <c r="M49" i="22"/>
  <c r="M52" i="22" s="1"/>
  <c r="L49" i="22"/>
  <c r="L52" i="22" s="1"/>
  <c r="K49" i="22"/>
  <c r="K52" i="22" s="1"/>
  <c r="J49" i="22"/>
  <c r="J51" i="22" s="1"/>
  <c r="I49" i="22"/>
  <c r="I51" i="22" s="1"/>
  <c r="H49" i="22"/>
  <c r="H51" i="22" s="1"/>
  <c r="G49" i="22"/>
  <c r="G51" i="22" s="1"/>
  <c r="F49" i="22"/>
  <c r="F52" i="22" s="1"/>
  <c r="E49" i="22"/>
  <c r="E52" i="22" s="1"/>
  <c r="D49" i="22"/>
  <c r="D52" i="22" s="1"/>
  <c r="C49" i="22"/>
  <c r="C52" i="22" s="1"/>
  <c r="N25" i="22"/>
  <c r="M25" i="22"/>
  <c r="L25" i="22"/>
  <c r="K25" i="22"/>
  <c r="J25" i="22"/>
  <c r="I25" i="22"/>
  <c r="H25" i="22"/>
  <c r="G25" i="22"/>
  <c r="F25" i="22"/>
  <c r="E25" i="22"/>
  <c r="D25" i="22"/>
  <c r="C25" i="22"/>
  <c r="N24" i="22"/>
  <c r="M24" i="22"/>
  <c r="L24" i="22"/>
  <c r="K24" i="22"/>
  <c r="J24" i="22"/>
  <c r="I24" i="22"/>
  <c r="I26" i="22" s="1"/>
  <c r="H24" i="22"/>
  <c r="H26" i="22" s="1"/>
  <c r="G24" i="22"/>
  <c r="F24" i="22"/>
  <c r="E24" i="22"/>
  <c r="D24" i="22"/>
  <c r="C24" i="22"/>
  <c r="N146" i="21"/>
  <c r="M146" i="21"/>
  <c r="L146" i="21"/>
  <c r="K146" i="21"/>
  <c r="N145" i="21"/>
  <c r="M145" i="21"/>
  <c r="L145" i="21"/>
  <c r="K145" i="21"/>
  <c r="N123" i="21"/>
  <c r="M123" i="21"/>
  <c r="L123" i="21"/>
  <c r="K123" i="21"/>
  <c r="N122" i="21"/>
  <c r="M122" i="21"/>
  <c r="L122" i="21"/>
  <c r="K122" i="21"/>
  <c r="N100" i="21"/>
  <c r="M100" i="21"/>
  <c r="L100" i="21"/>
  <c r="K100" i="21"/>
  <c r="N99" i="21"/>
  <c r="M99" i="21"/>
  <c r="L99" i="21"/>
  <c r="K99" i="21"/>
  <c r="N75" i="21"/>
  <c r="M75" i="21"/>
  <c r="L75" i="21"/>
  <c r="K75" i="21"/>
  <c r="N74" i="21"/>
  <c r="N77" i="21" s="1"/>
  <c r="M74" i="21"/>
  <c r="M77" i="21" s="1"/>
  <c r="L74" i="21"/>
  <c r="L77" i="21" s="1"/>
  <c r="K74" i="21"/>
  <c r="K76" i="21" s="1"/>
  <c r="N50" i="21"/>
  <c r="M50" i="21"/>
  <c r="L50" i="21"/>
  <c r="K50" i="21"/>
  <c r="N49" i="21"/>
  <c r="N52" i="21" s="1"/>
  <c r="M49" i="21"/>
  <c r="M52" i="21" s="1"/>
  <c r="L49" i="21"/>
  <c r="L52" i="21" s="1"/>
  <c r="K49" i="21"/>
  <c r="K51" i="21" s="1"/>
  <c r="N25" i="21"/>
  <c r="M25" i="21"/>
  <c r="L25" i="21"/>
  <c r="K25" i="21"/>
  <c r="N24" i="21"/>
  <c r="N27" i="21" s="1"/>
  <c r="M24" i="21"/>
  <c r="M27" i="21" s="1"/>
  <c r="L24" i="21"/>
  <c r="L26" i="21" s="1"/>
  <c r="K24" i="21"/>
  <c r="K27" i="21" s="1"/>
  <c r="J146" i="21"/>
  <c r="I146" i="21"/>
  <c r="H146" i="21"/>
  <c r="G146" i="21"/>
  <c r="J145" i="21"/>
  <c r="I145" i="21"/>
  <c r="H145" i="21"/>
  <c r="G145" i="21"/>
  <c r="J123" i="21"/>
  <c r="I123" i="21"/>
  <c r="H123" i="21"/>
  <c r="G123" i="21"/>
  <c r="J122" i="21"/>
  <c r="I122" i="21"/>
  <c r="H122" i="21"/>
  <c r="G122" i="21"/>
  <c r="J100" i="21"/>
  <c r="I100" i="21"/>
  <c r="H100" i="21"/>
  <c r="G100" i="21"/>
  <c r="J99" i="21"/>
  <c r="I99" i="21"/>
  <c r="H99" i="21"/>
  <c r="G99" i="21"/>
  <c r="J75" i="21"/>
  <c r="I75" i="21"/>
  <c r="H75" i="21"/>
  <c r="G75" i="21"/>
  <c r="J74" i="21"/>
  <c r="J77" i="21" s="1"/>
  <c r="I74" i="21"/>
  <c r="I76" i="21" s="1"/>
  <c r="H74" i="21"/>
  <c r="H77" i="21" s="1"/>
  <c r="G74" i="21"/>
  <c r="G77" i="21" s="1"/>
  <c r="J50" i="21"/>
  <c r="I50" i="21"/>
  <c r="H50" i="21"/>
  <c r="G50" i="21"/>
  <c r="J49" i="21"/>
  <c r="J52" i="21" s="1"/>
  <c r="I49" i="21"/>
  <c r="I51" i="21" s="1"/>
  <c r="H49" i="21"/>
  <c r="H52" i="21" s="1"/>
  <c r="G49" i="21"/>
  <c r="J25" i="21"/>
  <c r="I25" i="21"/>
  <c r="H25" i="21"/>
  <c r="G25" i="21"/>
  <c r="J24" i="21"/>
  <c r="J27" i="21" s="1"/>
  <c r="I24" i="21"/>
  <c r="I27" i="21" s="1"/>
  <c r="H24" i="21"/>
  <c r="H26" i="21" s="1"/>
  <c r="G24" i="21"/>
  <c r="F146" i="21"/>
  <c r="F145" i="21"/>
  <c r="F123" i="21"/>
  <c r="F122" i="21"/>
  <c r="F100" i="21"/>
  <c r="F99" i="21"/>
  <c r="F77" i="21"/>
  <c r="F76" i="21"/>
  <c r="F75" i="21"/>
  <c r="F74" i="21"/>
  <c r="F50" i="21"/>
  <c r="F49" i="21"/>
  <c r="F52" i="21" s="1"/>
  <c r="F25" i="21"/>
  <c r="F24" i="21"/>
  <c r="E146" i="21"/>
  <c r="E145" i="21"/>
  <c r="E123" i="21"/>
  <c r="E122" i="21"/>
  <c r="E100" i="21"/>
  <c r="E99" i="21"/>
  <c r="E77" i="21"/>
  <c r="E76" i="21"/>
  <c r="E75" i="21"/>
  <c r="E74" i="21"/>
  <c r="E50" i="21"/>
  <c r="E49" i="21"/>
  <c r="E52" i="21" s="1"/>
  <c r="E25" i="21"/>
  <c r="E24" i="21"/>
  <c r="D146" i="21"/>
  <c r="D145" i="21"/>
  <c r="D123" i="21"/>
  <c r="D122" i="21"/>
  <c r="D100" i="21"/>
  <c r="D99" i="21"/>
  <c r="D77" i="21"/>
  <c r="D76" i="21"/>
  <c r="D75" i="21"/>
  <c r="D74" i="21"/>
  <c r="D50" i="21"/>
  <c r="D49" i="21"/>
  <c r="D52" i="21" s="1"/>
  <c r="D25" i="21"/>
  <c r="D24" i="21"/>
  <c r="D27" i="21" s="1"/>
  <c r="C146" i="21"/>
  <c r="C145" i="21"/>
  <c r="C123" i="21"/>
  <c r="C122" i="21"/>
  <c r="C100" i="21"/>
  <c r="C99" i="21"/>
  <c r="C76" i="21"/>
  <c r="C75" i="21"/>
  <c r="C74" i="21"/>
  <c r="C77" i="21" s="1"/>
  <c r="C50" i="21"/>
  <c r="C49" i="21"/>
  <c r="C25" i="21"/>
  <c r="C24" i="21"/>
  <c r="I25" i="20"/>
  <c r="S26" i="20"/>
  <c r="R26" i="20"/>
  <c r="Q26" i="20"/>
  <c r="H26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4" i="20"/>
  <c r="S143" i="20"/>
  <c r="R143" i="20"/>
  <c r="Q143" i="20"/>
  <c r="P143" i="20"/>
  <c r="N143" i="20"/>
  <c r="M143" i="20"/>
  <c r="L143" i="20"/>
  <c r="K143" i="20"/>
  <c r="J143" i="20"/>
  <c r="I143" i="20"/>
  <c r="H143" i="20"/>
  <c r="G143" i="20"/>
  <c r="F143" i="20"/>
  <c r="E143" i="20"/>
  <c r="D143" i="20"/>
  <c r="C143" i="20"/>
  <c r="S142" i="20"/>
  <c r="R142" i="20"/>
  <c r="Q142" i="20"/>
  <c r="P142" i="20"/>
  <c r="N142" i="20"/>
  <c r="M142" i="20"/>
  <c r="L142" i="20"/>
  <c r="K142" i="20"/>
  <c r="J142" i="20"/>
  <c r="I142" i="20"/>
  <c r="H142" i="20"/>
  <c r="G142" i="20"/>
  <c r="F142" i="20"/>
  <c r="E142" i="20"/>
  <c r="D142" i="20"/>
  <c r="C142" i="20"/>
  <c r="S120" i="20"/>
  <c r="R120" i="20"/>
  <c r="Q120" i="20"/>
  <c r="P120" i="20"/>
  <c r="N120" i="20"/>
  <c r="M120" i="20"/>
  <c r="L120" i="20"/>
  <c r="K120" i="20"/>
  <c r="J120" i="20"/>
  <c r="I120" i="20"/>
  <c r="H120" i="20"/>
  <c r="G120" i="20"/>
  <c r="F120" i="20"/>
  <c r="E120" i="20"/>
  <c r="D120" i="20"/>
  <c r="C120" i="20"/>
  <c r="S119" i="20"/>
  <c r="R119" i="20"/>
  <c r="Q119" i="20"/>
  <c r="P119" i="20"/>
  <c r="N119" i="20"/>
  <c r="M119" i="20"/>
  <c r="L119" i="20"/>
  <c r="K119" i="20"/>
  <c r="J119" i="20"/>
  <c r="I119" i="20"/>
  <c r="H119" i="20"/>
  <c r="G119" i="20"/>
  <c r="F119" i="20"/>
  <c r="E119" i="20"/>
  <c r="D119" i="20"/>
  <c r="C119" i="20"/>
  <c r="S97" i="20"/>
  <c r="R97" i="20"/>
  <c r="Q97" i="20"/>
  <c r="P97" i="20"/>
  <c r="N97" i="20"/>
  <c r="M97" i="20"/>
  <c r="L97" i="20"/>
  <c r="K97" i="20"/>
  <c r="J97" i="20"/>
  <c r="I97" i="20"/>
  <c r="H97" i="20"/>
  <c r="G97" i="20"/>
  <c r="F97" i="20"/>
  <c r="E97" i="20"/>
  <c r="D97" i="20"/>
  <c r="C97" i="20"/>
  <c r="S96" i="20"/>
  <c r="R96" i="20"/>
  <c r="Q96" i="20"/>
  <c r="P96" i="20"/>
  <c r="N96" i="20"/>
  <c r="M96" i="20"/>
  <c r="L96" i="20"/>
  <c r="K96" i="20"/>
  <c r="J96" i="20"/>
  <c r="I96" i="20"/>
  <c r="H96" i="20"/>
  <c r="G96" i="20"/>
  <c r="F96" i="20"/>
  <c r="E96" i="20"/>
  <c r="D96" i="20"/>
  <c r="C96" i="20"/>
  <c r="U74" i="20"/>
  <c r="S74" i="20"/>
  <c r="R74" i="20"/>
  <c r="Q74" i="20"/>
  <c r="P74" i="20"/>
  <c r="O74" i="20"/>
  <c r="N74" i="20"/>
  <c r="M74" i="20"/>
  <c r="L74" i="20"/>
  <c r="K74" i="20"/>
  <c r="J74" i="20"/>
  <c r="I74" i="20"/>
  <c r="H74" i="20"/>
  <c r="G74" i="20"/>
  <c r="F74" i="20"/>
  <c r="E74" i="20"/>
  <c r="D74" i="20"/>
  <c r="C74" i="20"/>
  <c r="U73" i="20"/>
  <c r="S73" i="20"/>
  <c r="R73" i="20"/>
  <c r="Q73" i="20"/>
  <c r="P73" i="20"/>
  <c r="O73" i="20"/>
  <c r="N73" i="20"/>
  <c r="M73" i="20"/>
  <c r="L73" i="20"/>
  <c r="K73" i="20"/>
  <c r="J73" i="20"/>
  <c r="I73" i="20"/>
  <c r="H73" i="20"/>
  <c r="G73" i="20"/>
  <c r="F73" i="20"/>
  <c r="E73" i="20"/>
  <c r="D73" i="20"/>
  <c r="C73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C51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C50" i="20"/>
  <c r="U25" i="20"/>
  <c r="P25" i="20"/>
  <c r="O25" i="20"/>
  <c r="N25" i="20"/>
  <c r="M25" i="20"/>
  <c r="L25" i="20"/>
  <c r="K25" i="20"/>
  <c r="J25" i="20"/>
  <c r="G25" i="20"/>
  <c r="F25" i="20"/>
  <c r="E25" i="20"/>
  <c r="D25" i="20"/>
  <c r="C25" i="20"/>
  <c r="U24" i="20"/>
  <c r="U28" i="20" s="1"/>
  <c r="T24" i="20"/>
  <c r="P24" i="20"/>
  <c r="O24" i="20"/>
  <c r="N24" i="20"/>
  <c r="M24" i="20"/>
  <c r="L24" i="20"/>
  <c r="K24" i="20"/>
  <c r="J24" i="20"/>
  <c r="G24" i="20"/>
  <c r="G28" i="20" s="1"/>
  <c r="F24" i="20"/>
  <c r="E24" i="20"/>
  <c r="D24" i="20"/>
  <c r="C24" i="20"/>
  <c r="N24" i="7" l="1"/>
  <c r="N27" i="7" s="1"/>
  <c r="M25" i="7"/>
  <c r="M26" i="7" s="1"/>
  <c r="L27" i="7"/>
  <c r="K24" i="7"/>
  <c r="K26" i="7" s="1"/>
  <c r="J25" i="7"/>
  <c r="J27" i="7" s="1"/>
  <c r="I27" i="7"/>
  <c r="H27" i="7"/>
  <c r="G25" i="7"/>
  <c r="G26" i="7" s="1"/>
  <c r="F24" i="7"/>
  <c r="F27" i="7" s="1"/>
  <c r="E27" i="7"/>
  <c r="D24" i="7"/>
  <c r="D27" i="7" s="1"/>
  <c r="H26" i="7"/>
  <c r="I26" i="7"/>
  <c r="C26" i="7"/>
  <c r="D26" i="7"/>
  <c r="L26" i="7"/>
  <c r="L51" i="7"/>
  <c r="E26" i="7"/>
  <c r="E51" i="7"/>
  <c r="E76" i="7"/>
  <c r="F26" i="7"/>
  <c r="N26" i="7"/>
  <c r="F51" i="7"/>
  <c r="N51" i="7"/>
  <c r="F76" i="7"/>
  <c r="N76" i="7"/>
  <c r="C76" i="7"/>
  <c r="D76" i="7"/>
  <c r="M76" i="7"/>
  <c r="C27" i="7"/>
  <c r="K27" i="7"/>
  <c r="C52" i="7"/>
  <c r="K52" i="7"/>
  <c r="K77" i="7"/>
  <c r="L76" i="7"/>
  <c r="M51" i="7"/>
  <c r="D52" i="7"/>
  <c r="M27" i="7"/>
  <c r="C27" i="22"/>
  <c r="K27" i="22"/>
  <c r="G27" i="22"/>
  <c r="J26" i="22"/>
  <c r="D27" i="22"/>
  <c r="L27" i="22"/>
  <c r="H27" i="22"/>
  <c r="C26" i="22"/>
  <c r="K26" i="22"/>
  <c r="E27" i="22"/>
  <c r="M27" i="22"/>
  <c r="I27" i="22"/>
  <c r="L26" i="22"/>
  <c r="F27" i="22"/>
  <c r="N27" i="22"/>
  <c r="G26" i="22"/>
  <c r="C51" i="22"/>
  <c r="K51" i="22"/>
  <c r="C76" i="22"/>
  <c r="E26" i="22"/>
  <c r="M51" i="22"/>
  <c r="F26" i="22"/>
  <c r="N26" i="22"/>
  <c r="J27" i="22"/>
  <c r="F51" i="22"/>
  <c r="N51" i="22"/>
  <c r="F76" i="22"/>
  <c r="N76" i="22"/>
  <c r="D26" i="22"/>
  <c r="D51" i="22"/>
  <c r="L76" i="22"/>
  <c r="M26" i="22"/>
  <c r="M76" i="22"/>
  <c r="K77" i="22"/>
  <c r="E51" i="22"/>
  <c r="E76" i="22"/>
  <c r="D77" i="22"/>
  <c r="E27" i="21"/>
  <c r="F27" i="21"/>
  <c r="D26" i="21"/>
  <c r="C26" i="21"/>
  <c r="E26" i="21"/>
  <c r="F26" i="21"/>
  <c r="D51" i="21"/>
  <c r="G26" i="21"/>
  <c r="G52" i="21"/>
  <c r="H51" i="21"/>
  <c r="L51" i="21"/>
  <c r="M76" i="21"/>
  <c r="L76" i="21"/>
  <c r="M26" i="21"/>
  <c r="M51" i="21"/>
  <c r="N26" i="21"/>
  <c r="N51" i="21"/>
  <c r="N76" i="21"/>
  <c r="K26" i="21"/>
  <c r="K52" i="21"/>
  <c r="K77" i="21"/>
  <c r="L27" i="21"/>
  <c r="I26" i="21"/>
  <c r="J26" i="21"/>
  <c r="J51" i="21"/>
  <c r="J76" i="21"/>
  <c r="G51" i="21"/>
  <c r="G76" i="21"/>
  <c r="H76" i="21"/>
  <c r="G27" i="21"/>
  <c r="H27" i="21"/>
  <c r="I52" i="21"/>
  <c r="I77" i="21"/>
  <c r="F51" i="21"/>
  <c r="E51" i="21"/>
  <c r="C51" i="21"/>
  <c r="C27" i="21"/>
  <c r="C52" i="21"/>
  <c r="I24" i="20"/>
  <c r="I26" i="20" s="1"/>
  <c r="O28" i="20"/>
  <c r="P28" i="20"/>
  <c r="M28" i="20"/>
  <c r="N28" i="20"/>
  <c r="F28" i="20"/>
  <c r="J28" i="20"/>
  <c r="Q25" i="20"/>
  <c r="H25" i="20"/>
  <c r="R25" i="20"/>
  <c r="Q24" i="20"/>
  <c r="Q27" i="20" s="1"/>
  <c r="S25" i="20"/>
  <c r="S24" i="20"/>
  <c r="S28" i="20" s="1"/>
  <c r="R24" i="20"/>
  <c r="R28" i="20" s="1"/>
  <c r="H24" i="20"/>
  <c r="K27" i="20"/>
  <c r="L28" i="20"/>
  <c r="T28" i="20"/>
  <c r="I28" i="20"/>
  <c r="I27" i="20"/>
  <c r="J27" i="20"/>
  <c r="P27" i="20"/>
  <c r="K28" i="20"/>
  <c r="L27" i="20"/>
  <c r="T27" i="20"/>
  <c r="M27" i="20"/>
  <c r="U27" i="20"/>
  <c r="F27" i="20"/>
  <c r="N27" i="20"/>
  <c r="G27" i="20"/>
  <c r="O27" i="20"/>
  <c r="H24" i="19"/>
  <c r="I24" i="19"/>
  <c r="J24" i="19"/>
  <c r="K24" i="19"/>
  <c r="K23" i="19"/>
  <c r="K26" i="19" s="1"/>
  <c r="L24" i="19"/>
  <c r="M24" i="19"/>
  <c r="N24" i="19"/>
  <c r="N23" i="19"/>
  <c r="N26" i="19"/>
  <c r="O24" i="19"/>
  <c r="O23" i="19"/>
  <c r="O26" i="19" s="1"/>
  <c r="P24" i="19"/>
  <c r="Q24" i="19"/>
  <c r="R24" i="19"/>
  <c r="S24" i="19"/>
  <c r="S23" i="19"/>
  <c r="S26" i="19" s="1"/>
  <c r="T24" i="19"/>
  <c r="U24" i="19"/>
  <c r="D24" i="19"/>
  <c r="E24" i="19"/>
  <c r="F24" i="19"/>
  <c r="G24" i="19"/>
  <c r="S147" i="19"/>
  <c r="R147" i="19"/>
  <c r="Q147" i="19"/>
  <c r="P147" i="19"/>
  <c r="N147" i="19"/>
  <c r="M147" i="19"/>
  <c r="L147" i="19"/>
  <c r="K147" i="19"/>
  <c r="J147" i="19"/>
  <c r="I147" i="19"/>
  <c r="H147" i="19"/>
  <c r="G147" i="19"/>
  <c r="F147" i="19"/>
  <c r="E147" i="19"/>
  <c r="D147" i="19"/>
  <c r="C147" i="19"/>
  <c r="S146" i="19"/>
  <c r="R146" i="19"/>
  <c r="Q146" i="19"/>
  <c r="P146" i="19"/>
  <c r="N146" i="19"/>
  <c r="M146" i="19"/>
  <c r="L146" i="19"/>
  <c r="K146" i="19"/>
  <c r="J146" i="19"/>
  <c r="I146" i="19"/>
  <c r="H146" i="19"/>
  <c r="G146" i="19"/>
  <c r="F146" i="19"/>
  <c r="E146" i="19"/>
  <c r="D146" i="19"/>
  <c r="C146" i="19"/>
  <c r="S124" i="19"/>
  <c r="R124" i="19"/>
  <c r="Q124" i="19"/>
  <c r="P124" i="19"/>
  <c r="N124" i="19"/>
  <c r="M124" i="19"/>
  <c r="L124" i="19"/>
  <c r="K124" i="19"/>
  <c r="J124" i="19"/>
  <c r="I124" i="19"/>
  <c r="H124" i="19"/>
  <c r="G124" i="19"/>
  <c r="F124" i="19"/>
  <c r="E124" i="19"/>
  <c r="D124" i="19"/>
  <c r="C124" i="19"/>
  <c r="S123" i="19"/>
  <c r="R123" i="19"/>
  <c r="Q123" i="19"/>
  <c r="P123" i="19"/>
  <c r="N123" i="19"/>
  <c r="M123" i="19"/>
  <c r="L123" i="19"/>
  <c r="K123" i="19"/>
  <c r="J123" i="19"/>
  <c r="I123" i="19"/>
  <c r="H123" i="19"/>
  <c r="G123" i="19"/>
  <c r="F123" i="19"/>
  <c r="E123" i="19"/>
  <c r="D123" i="19"/>
  <c r="C123" i="19"/>
  <c r="U98" i="19"/>
  <c r="U100" i="19" s="1"/>
  <c r="U99" i="19"/>
  <c r="T98" i="19"/>
  <c r="T100" i="19" s="1"/>
  <c r="T99" i="19"/>
  <c r="S98" i="19"/>
  <c r="S101" i="19" s="1"/>
  <c r="S99" i="19"/>
  <c r="R98" i="19"/>
  <c r="R101" i="19" s="1"/>
  <c r="R99" i="19"/>
  <c r="Q98" i="19"/>
  <c r="Q99" i="19"/>
  <c r="Q101" i="19"/>
  <c r="Q100" i="19"/>
  <c r="P98" i="19"/>
  <c r="P101" i="19" s="1"/>
  <c r="P99" i="19"/>
  <c r="O98" i="19"/>
  <c r="O100" i="19" s="1"/>
  <c r="O99" i="19"/>
  <c r="O101" i="19"/>
  <c r="N98" i="19"/>
  <c r="N101" i="19" s="1"/>
  <c r="N99" i="19"/>
  <c r="M98" i="19"/>
  <c r="M100" i="19" s="1"/>
  <c r="M99" i="19"/>
  <c r="L98" i="19"/>
  <c r="L100" i="19" s="1"/>
  <c r="L99" i="19"/>
  <c r="K98" i="19"/>
  <c r="K101" i="19" s="1"/>
  <c r="K99" i="19"/>
  <c r="J98" i="19"/>
  <c r="J99" i="19"/>
  <c r="J100" i="19" s="1"/>
  <c r="J101" i="19"/>
  <c r="I98" i="19"/>
  <c r="I101" i="19" s="1"/>
  <c r="I99" i="19"/>
  <c r="H98" i="19"/>
  <c r="H99" i="19"/>
  <c r="H101" i="19"/>
  <c r="G98" i="19"/>
  <c r="G100" i="19" s="1"/>
  <c r="G99" i="19"/>
  <c r="F98" i="19"/>
  <c r="F101" i="19" s="1"/>
  <c r="F99" i="19"/>
  <c r="S100" i="19"/>
  <c r="R100" i="19"/>
  <c r="P100" i="19"/>
  <c r="K100" i="19"/>
  <c r="H100" i="19"/>
  <c r="E99" i="19"/>
  <c r="D99" i="19"/>
  <c r="C99" i="19"/>
  <c r="E98" i="19"/>
  <c r="D98" i="19"/>
  <c r="C98" i="19"/>
  <c r="U73" i="19"/>
  <c r="U75" i="19" s="1"/>
  <c r="U74" i="19"/>
  <c r="T73" i="19"/>
  <c r="T75" i="19" s="1"/>
  <c r="T74" i="19"/>
  <c r="S73" i="19"/>
  <c r="S76" i="19" s="1"/>
  <c r="S74" i="19"/>
  <c r="R73" i="19"/>
  <c r="R74" i="19"/>
  <c r="R75" i="19" s="1"/>
  <c r="R76" i="19"/>
  <c r="Q73" i="19"/>
  <c r="Q75" i="19" s="1"/>
  <c r="Q74" i="19"/>
  <c r="P73" i="19"/>
  <c r="P74" i="19"/>
  <c r="P76" i="19"/>
  <c r="O73" i="19"/>
  <c r="O76" i="19" s="1"/>
  <c r="O74" i="19"/>
  <c r="N73" i="19"/>
  <c r="N76" i="19" s="1"/>
  <c r="N74" i="19"/>
  <c r="N75" i="19" s="1"/>
  <c r="M73" i="19"/>
  <c r="M74" i="19"/>
  <c r="M76" i="19" s="1"/>
  <c r="M75" i="19"/>
  <c r="L73" i="19"/>
  <c r="L76" i="19" s="1"/>
  <c r="L74" i="19"/>
  <c r="L75" i="19"/>
  <c r="K73" i="19"/>
  <c r="K74" i="19"/>
  <c r="K76" i="19"/>
  <c r="J73" i="19"/>
  <c r="J76" i="19" s="1"/>
  <c r="J74" i="19"/>
  <c r="I73" i="19"/>
  <c r="I75" i="19" s="1"/>
  <c r="I74" i="19"/>
  <c r="I76" i="19"/>
  <c r="H73" i="19"/>
  <c r="H76" i="19" s="1"/>
  <c r="H74" i="19"/>
  <c r="G73" i="19"/>
  <c r="G76" i="19" s="1"/>
  <c r="G74" i="19"/>
  <c r="F73" i="19"/>
  <c r="F74" i="19"/>
  <c r="F75" i="19" s="1"/>
  <c r="F76" i="19"/>
  <c r="J75" i="19"/>
  <c r="E74" i="19"/>
  <c r="D74" i="19"/>
  <c r="C74" i="19"/>
  <c r="E73" i="19"/>
  <c r="D73" i="19"/>
  <c r="C73" i="19"/>
  <c r="U48" i="19"/>
  <c r="U49" i="19"/>
  <c r="U51" i="19"/>
  <c r="U50" i="19"/>
  <c r="T48" i="19"/>
  <c r="T50" i="19" s="1"/>
  <c r="T49" i="19"/>
  <c r="S48" i="19"/>
  <c r="S50" i="19" s="1"/>
  <c r="S49" i="19"/>
  <c r="S51" i="19"/>
  <c r="R48" i="19"/>
  <c r="R51" i="19" s="1"/>
  <c r="R49" i="19"/>
  <c r="Q48" i="19"/>
  <c r="Q50" i="19" s="1"/>
  <c r="Q49" i="19"/>
  <c r="P48" i="19"/>
  <c r="P50" i="19" s="1"/>
  <c r="P49" i="19"/>
  <c r="O48" i="19"/>
  <c r="O51" i="19" s="1"/>
  <c r="O49" i="19"/>
  <c r="N48" i="19"/>
  <c r="N49" i="19"/>
  <c r="N51" i="19"/>
  <c r="M48" i="19"/>
  <c r="M51" i="19" s="1"/>
  <c r="M49" i="19"/>
  <c r="M50" i="19"/>
  <c r="L48" i="19"/>
  <c r="L49" i="19"/>
  <c r="L51" i="19"/>
  <c r="K48" i="19"/>
  <c r="K50" i="19" s="1"/>
  <c r="K49" i="19"/>
  <c r="J48" i="19"/>
  <c r="J51" i="19" s="1"/>
  <c r="J49" i="19"/>
  <c r="I48" i="19"/>
  <c r="I50" i="19" s="1"/>
  <c r="I49" i="19"/>
  <c r="H48" i="19"/>
  <c r="H50" i="19" s="1"/>
  <c r="H49" i="19"/>
  <c r="G48" i="19"/>
  <c r="G51" i="19" s="1"/>
  <c r="G49" i="19"/>
  <c r="F48" i="19"/>
  <c r="F49" i="19"/>
  <c r="F51" i="19"/>
  <c r="N50" i="19"/>
  <c r="L50" i="19"/>
  <c r="F50" i="19"/>
  <c r="E49" i="19"/>
  <c r="D49" i="19"/>
  <c r="C49" i="19"/>
  <c r="E48" i="19"/>
  <c r="D48" i="19"/>
  <c r="C48" i="19"/>
  <c r="U23" i="19"/>
  <c r="U26" i="19" s="1"/>
  <c r="T23" i="19"/>
  <c r="T26" i="19" s="1"/>
  <c r="T25" i="19"/>
  <c r="R23" i="19"/>
  <c r="R26" i="19"/>
  <c r="Q23" i="19"/>
  <c r="Q25" i="19" s="1"/>
  <c r="P23" i="19"/>
  <c r="P26" i="19" s="1"/>
  <c r="P25" i="19"/>
  <c r="M23" i="19"/>
  <c r="M26" i="19"/>
  <c r="L23" i="19"/>
  <c r="L25" i="19" s="1"/>
  <c r="J23" i="19"/>
  <c r="J26" i="19"/>
  <c r="I23" i="19"/>
  <c r="I25" i="19" s="1"/>
  <c r="I26" i="19"/>
  <c r="H23" i="19"/>
  <c r="H25" i="19" s="1"/>
  <c r="G23" i="19"/>
  <c r="G25" i="19" s="1"/>
  <c r="G26" i="19"/>
  <c r="F23" i="19"/>
  <c r="F26" i="19" s="1"/>
  <c r="U25" i="19"/>
  <c r="S25" i="19"/>
  <c r="R25" i="19"/>
  <c r="M25" i="19"/>
  <c r="K25" i="19"/>
  <c r="J25" i="19"/>
  <c r="C24" i="19"/>
  <c r="E23" i="19"/>
  <c r="D23" i="19"/>
  <c r="C23" i="19"/>
  <c r="U98" i="18"/>
  <c r="U100" i="18" s="1"/>
  <c r="U99" i="18"/>
  <c r="T98" i="18"/>
  <c r="T100" i="18" s="1"/>
  <c r="T99" i="18"/>
  <c r="S98" i="18"/>
  <c r="S101" i="18" s="1"/>
  <c r="S99" i="18"/>
  <c r="R98" i="18"/>
  <c r="R99" i="18"/>
  <c r="R101" i="18" s="1"/>
  <c r="Q98" i="18"/>
  <c r="Q100" i="18" s="1"/>
  <c r="Q99" i="18"/>
  <c r="P98" i="18"/>
  <c r="P99" i="18"/>
  <c r="P101" i="18"/>
  <c r="O98" i="18"/>
  <c r="O101" i="18" s="1"/>
  <c r="O99" i="18"/>
  <c r="N98" i="18"/>
  <c r="N101" i="18" s="1"/>
  <c r="N99" i="18"/>
  <c r="N100" i="18" s="1"/>
  <c r="M98" i="18"/>
  <c r="M99" i="18"/>
  <c r="M100" i="18" s="1"/>
  <c r="L98" i="18"/>
  <c r="L101" i="18" s="1"/>
  <c r="L99" i="18"/>
  <c r="L100" i="18"/>
  <c r="K98" i="18"/>
  <c r="K99" i="18"/>
  <c r="K101" i="18" s="1"/>
  <c r="J98" i="18"/>
  <c r="J101" i="18" s="1"/>
  <c r="J99" i="18"/>
  <c r="I98" i="18"/>
  <c r="I100" i="18" s="1"/>
  <c r="I99" i="18"/>
  <c r="I101" i="18"/>
  <c r="H98" i="18"/>
  <c r="H100" i="18" s="1"/>
  <c r="H99" i="18"/>
  <c r="G98" i="18"/>
  <c r="G101" i="18" s="1"/>
  <c r="G99" i="18"/>
  <c r="F98" i="18"/>
  <c r="F99" i="18"/>
  <c r="F100" i="18" s="1"/>
  <c r="J100" i="18"/>
  <c r="E99" i="18"/>
  <c r="D99" i="18"/>
  <c r="C99" i="18"/>
  <c r="E98" i="18"/>
  <c r="D98" i="18"/>
  <c r="C98" i="18"/>
  <c r="U73" i="18"/>
  <c r="U74" i="18"/>
  <c r="U76" i="18"/>
  <c r="U75" i="18"/>
  <c r="T73" i="18"/>
  <c r="T75" i="18" s="1"/>
  <c r="T74" i="18"/>
  <c r="S73" i="18"/>
  <c r="S75" i="18" s="1"/>
  <c r="S74" i="18"/>
  <c r="S76" i="18"/>
  <c r="R73" i="18"/>
  <c r="R76" i="18" s="1"/>
  <c r="R74" i="18"/>
  <c r="Q73" i="18"/>
  <c r="Q75" i="18" s="1"/>
  <c r="Q74" i="18"/>
  <c r="P73" i="18"/>
  <c r="P75" i="18" s="1"/>
  <c r="P74" i="18"/>
  <c r="O73" i="18"/>
  <c r="O76" i="18" s="1"/>
  <c r="O74" i="18"/>
  <c r="N73" i="18"/>
  <c r="N74" i="18"/>
  <c r="N76" i="18" s="1"/>
  <c r="M73" i="18"/>
  <c r="M76" i="18" s="1"/>
  <c r="M74" i="18"/>
  <c r="L73" i="18"/>
  <c r="L74" i="18"/>
  <c r="L76" i="18"/>
  <c r="K73" i="18"/>
  <c r="K75" i="18" s="1"/>
  <c r="K74" i="18"/>
  <c r="J73" i="18"/>
  <c r="J76" i="18" s="1"/>
  <c r="J74" i="18"/>
  <c r="I73" i="18"/>
  <c r="I75" i="18" s="1"/>
  <c r="I74" i="18"/>
  <c r="H73" i="18"/>
  <c r="H75" i="18" s="1"/>
  <c r="H74" i="18"/>
  <c r="G73" i="18"/>
  <c r="G76" i="18" s="1"/>
  <c r="G74" i="18"/>
  <c r="F73" i="18"/>
  <c r="F74" i="18"/>
  <c r="F76" i="18"/>
  <c r="N75" i="18"/>
  <c r="L75" i="18"/>
  <c r="F75" i="18"/>
  <c r="E74" i="18"/>
  <c r="D74" i="18"/>
  <c r="C74" i="18"/>
  <c r="E73" i="18"/>
  <c r="D73" i="18"/>
  <c r="C73" i="18"/>
  <c r="U48" i="18"/>
  <c r="U50" i="18" s="1"/>
  <c r="U49" i="18"/>
  <c r="T48" i="18"/>
  <c r="T49" i="18"/>
  <c r="T51" i="18"/>
  <c r="S48" i="18"/>
  <c r="S51" i="18" s="1"/>
  <c r="S49" i="18"/>
  <c r="R48" i="18"/>
  <c r="R51" i="18" s="1"/>
  <c r="R49" i="18"/>
  <c r="Q48" i="18"/>
  <c r="Q49" i="18"/>
  <c r="Q50" i="18" s="1"/>
  <c r="P48" i="18"/>
  <c r="P51" i="18" s="1"/>
  <c r="P49" i="18"/>
  <c r="P50" i="18"/>
  <c r="O48" i="18"/>
  <c r="O49" i="18"/>
  <c r="O51" i="18" s="1"/>
  <c r="N48" i="18"/>
  <c r="N51" i="18" s="1"/>
  <c r="N49" i="18"/>
  <c r="M48" i="18"/>
  <c r="M50" i="18" s="1"/>
  <c r="M49" i="18"/>
  <c r="M51" i="18"/>
  <c r="L48" i="18"/>
  <c r="L51" i="18" s="1"/>
  <c r="L49" i="18"/>
  <c r="K48" i="18"/>
  <c r="K51" i="18" s="1"/>
  <c r="K49" i="18"/>
  <c r="K50" i="18" s="1"/>
  <c r="J48" i="18"/>
  <c r="J49" i="18"/>
  <c r="J51" i="18" s="1"/>
  <c r="I48" i="18"/>
  <c r="I50" i="18" s="1"/>
  <c r="I49" i="18"/>
  <c r="H48" i="18"/>
  <c r="H49" i="18"/>
  <c r="H50" i="18"/>
  <c r="H51" i="18"/>
  <c r="G48" i="18"/>
  <c r="G51" i="18" s="1"/>
  <c r="G49" i="18"/>
  <c r="F48" i="18"/>
  <c r="F51" i="18" s="1"/>
  <c r="F49" i="18"/>
  <c r="S50" i="18"/>
  <c r="R50" i="18"/>
  <c r="N50" i="18"/>
  <c r="F50" i="18"/>
  <c r="E49" i="18"/>
  <c r="D49" i="18"/>
  <c r="C49" i="18"/>
  <c r="E48" i="18"/>
  <c r="D48" i="18"/>
  <c r="C48" i="18"/>
  <c r="S147" i="18"/>
  <c r="R147" i="18"/>
  <c r="Q147" i="18"/>
  <c r="P147" i="18"/>
  <c r="N147" i="18"/>
  <c r="M147" i="18"/>
  <c r="L147" i="18"/>
  <c r="K147" i="18"/>
  <c r="J147" i="18"/>
  <c r="I147" i="18"/>
  <c r="H147" i="18"/>
  <c r="G147" i="18"/>
  <c r="F147" i="18"/>
  <c r="E147" i="18"/>
  <c r="D147" i="18"/>
  <c r="C147" i="18"/>
  <c r="S146" i="18"/>
  <c r="R146" i="18"/>
  <c r="Q146" i="18"/>
  <c r="P146" i="18"/>
  <c r="N146" i="18"/>
  <c r="M146" i="18"/>
  <c r="L146" i="18"/>
  <c r="K146" i="18"/>
  <c r="J146" i="18"/>
  <c r="I146" i="18"/>
  <c r="H146" i="18"/>
  <c r="G146" i="18"/>
  <c r="F146" i="18"/>
  <c r="E146" i="18"/>
  <c r="D146" i="18"/>
  <c r="C146" i="18"/>
  <c r="S124" i="18"/>
  <c r="R124" i="18"/>
  <c r="Q124" i="18"/>
  <c r="P124" i="18"/>
  <c r="N124" i="18"/>
  <c r="M124" i="18"/>
  <c r="L124" i="18"/>
  <c r="K124" i="18"/>
  <c r="J124" i="18"/>
  <c r="I124" i="18"/>
  <c r="H124" i="18"/>
  <c r="G124" i="18"/>
  <c r="F124" i="18"/>
  <c r="E124" i="18"/>
  <c r="D124" i="18"/>
  <c r="C124" i="18"/>
  <c r="S123" i="18"/>
  <c r="R123" i="18"/>
  <c r="Q123" i="18"/>
  <c r="P123" i="18"/>
  <c r="N123" i="18"/>
  <c r="M123" i="18"/>
  <c r="L123" i="18"/>
  <c r="K123" i="18"/>
  <c r="J123" i="18"/>
  <c r="I123" i="18"/>
  <c r="H123" i="18"/>
  <c r="G123" i="18"/>
  <c r="F123" i="18"/>
  <c r="E123" i="18"/>
  <c r="D123" i="18"/>
  <c r="C123" i="18"/>
  <c r="U23" i="18"/>
  <c r="U25" i="18" s="1"/>
  <c r="U24" i="18"/>
  <c r="T23" i="18"/>
  <c r="T25" i="18" s="1"/>
  <c r="T24" i="18"/>
  <c r="S23" i="18"/>
  <c r="S26" i="18" s="1"/>
  <c r="S24" i="18"/>
  <c r="S25" i="18" s="1"/>
  <c r="R23" i="18"/>
  <c r="R24" i="18"/>
  <c r="R26" i="18" s="1"/>
  <c r="Q23" i="18"/>
  <c r="Q26" i="18" s="1"/>
  <c r="Q24" i="18"/>
  <c r="P23" i="18"/>
  <c r="P24" i="18"/>
  <c r="P26" i="18"/>
  <c r="O23" i="18"/>
  <c r="O25" i="18" s="1"/>
  <c r="O24" i="18"/>
  <c r="N23" i="18"/>
  <c r="N26" i="18" s="1"/>
  <c r="N24" i="18"/>
  <c r="M23" i="18"/>
  <c r="M25" i="18" s="1"/>
  <c r="M24" i="18"/>
  <c r="L23" i="18"/>
  <c r="L25" i="18" s="1"/>
  <c r="L24" i="18"/>
  <c r="K23" i="18"/>
  <c r="K25" i="18" s="1"/>
  <c r="K24" i="18"/>
  <c r="J23" i="18"/>
  <c r="J24" i="18"/>
  <c r="J26" i="18"/>
  <c r="I23" i="18"/>
  <c r="I24" i="18"/>
  <c r="I26" i="18"/>
  <c r="I25" i="18"/>
  <c r="H23" i="18"/>
  <c r="H26" i="18" s="1"/>
  <c r="H24" i="18"/>
  <c r="G23" i="18"/>
  <c r="G25" i="18" s="1"/>
  <c r="G24" i="18"/>
  <c r="G26" i="18"/>
  <c r="F23" i="18"/>
  <c r="F26" i="18" s="1"/>
  <c r="F24" i="18"/>
  <c r="P25" i="18"/>
  <c r="J25" i="18"/>
  <c r="H25" i="18"/>
  <c r="E24" i="18"/>
  <c r="D24" i="18"/>
  <c r="C24" i="18"/>
  <c r="E23" i="18"/>
  <c r="D23" i="18"/>
  <c r="C23" i="18"/>
  <c r="U24" i="13"/>
  <c r="U25" i="13"/>
  <c r="T24" i="13"/>
  <c r="T26" i="13" s="1"/>
  <c r="T25" i="13"/>
  <c r="S24" i="13"/>
  <c r="S27" i="13" s="1"/>
  <c r="S25" i="13"/>
  <c r="R24" i="13"/>
  <c r="R25" i="13"/>
  <c r="R27" i="13"/>
  <c r="Q24" i="13"/>
  <c r="Q26" i="13" s="1"/>
  <c r="Q25" i="13"/>
  <c r="P24" i="13"/>
  <c r="P25" i="13"/>
  <c r="O24" i="13"/>
  <c r="O25" i="13"/>
  <c r="N24" i="13"/>
  <c r="N27" i="13" s="1"/>
  <c r="N25" i="13"/>
  <c r="M24" i="13"/>
  <c r="M25" i="13"/>
  <c r="M26" i="13" s="1"/>
  <c r="L24" i="13"/>
  <c r="L25" i="13"/>
  <c r="L27" i="13" s="1"/>
  <c r="L26" i="13"/>
  <c r="K24" i="13"/>
  <c r="K27" i="13" s="1"/>
  <c r="K25" i="13"/>
  <c r="J24" i="13"/>
  <c r="J27" i="13" s="1"/>
  <c r="J25" i="13"/>
  <c r="I24" i="13"/>
  <c r="I25" i="13"/>
  <c r="H24" i="13"/>
  <c r="H27" i="13" s="1"/>
  <c r="H25" i="13"/>
  <c r="G24" i="13"/>
  <c r="G25" i="13"/>
  <c r="F24" i="13"/>
  <c r="F25" i="13"/>
  <c r="F27" i="13"/>
  <c r="J26" i="13"/>
  <c r="F26" i="13"/>
  <c r="O23" i="10"/>
  <c r="O26" i="10" s="1"/>
  <c r="O24" i="10"/>
  <c r="U23" i="10"/>
  <c r="U26" i="10" s="1"/>
  <c r="U24" i="10"/>
  <c r="T23" i="10"/>
  <c r="T25" i="10" s="1"/>
  <c r="T24" i="10"/>
  <c r="T26" i="10"/>
  <c r="S23" i="10"/>
  <c r="S24" i="10"/>
  <c r="S25" i="10"/>
  <c r="S26" i="10"/>
  <c r="R23" i="10"/>
  <c r="R25" i="10" s="1"/>
  <c r="R24" i="10"/>
  <c r="Q23" i="10"/>
  <c r="Q25" i="10" s="1"/>
  <c r="Q24" i="10"/>
  <c r="Q26" i="10"/>
  <c r="P23" i="10"/>
  <c r="P25" i="10" s="1"/>
  <c r="P24" i="10"/>
  <c r="N23" i="10"/>
  <c r="N26" i="10" s="1"/>
  <c r="N24" i="10"/>
  <c r="M23" i="10"/>
  <c r="M24" i="10"/>
  <c r="M25" i="10"/>
  <c r="L23" i="10"/>
  <c r="L24" i="10"/>
  <c r="L25" i="10"/>
  <c r="L26" i="10"/>
  <c r="K23" i="10"/>
  <c r="K25" i="10" s="1"/>
  <c r="K24" i="10"/>
  <c r="J23" i="10"/>
  <c r="J24" i="10"/>
  <c r="J26" i="10"/>
  <c r="I23" i="10"/>
  <c r="I25" i="10" s="1"/>
  <c r="I24" i="10"/>
  <c r="H23" i="10"/>
  <c r="H26" i="10" s="1"/>
  <c r="H24" i="10"/>
  <c r="G23" i="10"/>
  <c r="G24" i="10"/>
  <c r="G26" i="10"/>
  <c r="F23" i="10"/>
  <c r="F26" i="10" s="1"/>
  <c r="F24" i="10"/>
  <c r="J25" i="10"/>
  <c r="G25" i="10"/>
  <c r="F25" i="10"/>
  <c r="T23" i="12"/>
  <c r="T26" i="12" s="1"/>
  <c r="T24" i="12"/>
  <c r="S23" i="12"/>
  <c r="S26" i="12" s="1"/>
  <c r="S24" i="12"/>
  <c r="R23" i="12"/>
  <c r="R25" i="12" s="1"/>
  <c r="R24" i="12"/>
  <c r="Q23" i="12"/>
  <c r="Q26" i="12" s="1"/>
  <c r="Q24" i="12"/>
  <c r="Q25" i="12"/>
  <c r="P23" i="12"/>
  <c r="P24" i="12"/>
  <c r="P26" i="12" s="1"/>
  <c r="P25" i="12"/>
  <c r="O23" i="12"/>
  <c r="O24" i="12"/>
  <c r="O26" i="12"/>
  <c r="N23" i="12"/>
  <c r="N25" i="12" s="1"/>
  <c r="N24" i="12"/>
  <c r="N26" i="12"/>
  <c r="M23" i="12"/>
  <c r="M25" i="12" s="1"/>
  <c r="M24" i="12"/>
  <c r="L23" i="12"/>
  <c r="L26" i="12" s="1"/>
  <c r="L24" i="12"/>
  <c r="K23" i="12"/>
  <c r="K26" i="12" s="1"/>
  <c r="K24" i="12"/>
  <c r="J23" i="12"/>
  <c r="J24" i="12"/>
  <c r="J26" i="12"/>
  <c r="I23" i="12"/>
  <c r="I24" i="12"/>
  <c r="I25" i="12"/>
  <c r="I26" i="12"/>
  <c r="H23" i="12"/>
  <c r="H25" i="12" s="1"/>
  <c r="H24" i="12"/>
  <c r="G23" i="12"/>
  <c r="G24" i="12"/>
  <c r="G26" i="12"/>
  <c r="F23" i="12"/>
  <c r="F26" i="12" s="1"/>
  <c r="F24" i="12"/>
  <c r="S25" i="12"/>
  <c r="L25" i="12"/>
  <c r="K25" i="12"/>
  <c r="J25" i="12"/>
  <c r="T23" i="9"/>
  <c r="T25" i="9" s="1"/>
  <c r="T24" i="9"/>
  <c r="S23" i="9"/>
  <c r="S25" i="9" s="1"/>
  <c r="S24" i="9"/>
  <c r="R23" i="9"/>
  <c r="R25" i="9" s="1"/>
  <c r="R24" i="9"/>
  <c r="Q23" i="9"/>
  <c r="Q24" i="9"/>
  <c r="Q25" i="9"/>
  <c r="Q26" i="9"/>
  <c r="P23" i="9"/>
  <c r="P25" i="9" s="1"/>
  <c r="P24" i="9"/>
  <c r="O23" i="9"/>
  <c r="O26" i="9" s="1"/>
  <c r="O24" i="9"/>
  <c r="N23" i="9"/>
  <c r="N26" i="9" s="1"/>
  <c r="N24" i="9"/>
  <c r="M23" i="9"/>
  <c r="M26" i="9" s="1"/>
  <c r="M24" i="9"/>
  <c r="L23" i="9"/>
  <c r="L24" i="9"/>
  <c r="L26" i="9" s="1"/>
  <c r="L25" i="9"/>
  <c r="K23" i="9"/>
  <c r="K26" i="9" s="1"/>
  <c r="K24" i="9"/>
  <c r="J23" i="9"/>
  <c r="J24" i="9"/>
  <c r="J26" i="9"/>
  <c r="I23" i="9"/>
  <c r="I25" i="9" s="1"/>
  <c r="I24" i="9"/>
  <c r="H23" i="9"/>
  <c r="H26" i="9" s="1"/>
  <c r="H24" i="9"/>
  <c r="G23" i="9"/>
  <c r="G26" i="9" s="1"/>
  <c r="G24" i="9"/>
  <c r="F23" i="9"/>
  <c r="F26" i="9" s="1"/>
  <c r="F24" i="9"/>
  <c r="O25" i="9"/>
  <c r="N25" i="9"/>
  <c r="J25" i="9"/>
  <c r="H25" i="9"/>
  <c r="H74" i="1"/>
  <c r="H75" i="1"/>
  <c r="H77" i="1"/>
  <c r="G74" i="1"/>
  <c r="G76" i="1" s="1"/>
  <c r="G75" i="1"/>
  <c r="F74" i="1"/>
  <c r="F77" i="1" s="1"/>
  <c r="F75" i="1"/>
  <c r="H76" i="1"/>
  <c r="H49" i="1"/>
  <c r="H51" i="1" s="1"/>
  <c r="H50" i="1"/>
  <c r="G49" i="1"/>
  <c r="G52" i="1" s="1"/>
  <c r="G50" i="1"/>
  <c r="F49" i="1"/>
  <c r="F50" i="1"/>
  <c r="F51" i="1" s="1"/>
  <c r="F52" i="1"/>
  <c r="F24" i="1"/>
  <c r="F26" i="1" s="1"/>
  <c r="F25" i="1"/>
  <c r="G24" i="1"/>
  <c r="G25" i="1"/>
  <c r="G26" i="1" s="1"/>
  <c r="F27" i="1"/>
  <c r="T74" i="1"/>
  <c r="T77" i="1" s="1"/>
  <c r="T75" i="1"/>
  <c r="S74" i="1"/>
  <c r="S75" i="1"/>
  <c r="S76" i="1" s="1"/>
  <c r="R74" i="1"/>
  <c r="R77" i="1" s="1"/>
  <c r="R75" i="1"/>
  <c r="Q74" i="1"/>
  <c r="Q76" i="1" s="1"/>
  <c r="Q75" i="1"/>
  <c r="Q77" i="1"/>
  <c r="P74" i="1"/>
  <c r="P76" i="1" s="1"/>
  <c r="P75" i="1"/>
  <c r="O74" i="1"/>
  <c r="O77" i="1" s="1"/>
  <c r="O75" i="1"/>
  <c r="N74" i="1"/>
  <c r="N76" i="1" s="1"/>
  <c r="N75" i="1"/>
  <c r="M74" i="1"/>
  <c r="M76" i="1" s="1"/>
  <c r="M75" i="1"/>
  <c r="L74" i="1"/>
  <c r="L77" i="1" s="1"/>
  <c r="L75" i="1"/>
  <c r="K74" i="1"/>
  <c r="K77" i="1" s="1"/>
  <c r="K75" i="1"/>
  <c r="J74" i="1"/>
  <c r="J75" i="1"/>
  <c r="J77" i="1"/>
  <c r="J76" i="1"/>
  <c r="I74" i="1"/>
  <c r="I77" i="1" s="1"/>
  <c r="I75" i="1"/>
  <c r="T76" i="1"/>
  <c r="L76" i="1"/>
  <c r="K76" i="1"/>
  <c r="I76" i="1"/>
  <c r="T49" i="1"/>
  <c r="T51" i="1" s="1"/>
  <c r="T50" i="1"/>
  <c r="S49" i="1"/>
  <c r="S50" i="1"/>
  <c r="S52" i="1"/>
  <c r="R49" i="1"/>
  <c r="R52" i="1" s="1"/>
  <c r="R50" i="1"/>
  <c r="Q49" i="1"/>
  <c r="Q51" i="1" s="1"/>
  <c r="Q50" i="1"/>
  <c r="P49" i="1"/>
  <c r="P51" i="1" s="1"/>
  <c r="P50" i="1"/>
  <c r="O49" i="1"/>
  <c r="O52" i="1" s="1"/>
  <c r="O50" i="1"/>
  <c r="N49" i="1"/>
  <c r="N50" i="1"/>
  <c r="N51" i="1" s="1"/>
  <c r="M49" i="1"/>
  <c r="M52" i="1" s="1"/>
  <c r="M50" i="1"/>
  <c r="L49" i="1"/>
  <c r="L50" i="1"/>
  <c r="L51" i="1" s="1"/>
  <c r="K49" i="1"/>
  <c r="K52" i="1" s="1"/>
  <c r="K50" i="1"/>
  <c r="J49" i="1"/>
  <c r="J52" i="1" s="1"/>
  <c r="J50" i="1"/>
  <c r="J51" i="1"/>
  <c r="I49" i="1"/>
  <c r="I52" i="1" s="1"/>
  <c r="I50" i="1"/>
  <c r="S51" i="1"/>
  <c r="K51" i="1"/>
  <c r="I51" i="1"/>
  <c r="T24" i="1"/>
  <c r="T26" i="1" s="1"/>
  <c r="T25" i="1"/>
  <c r="S24" i="1"/>
  <c r="S25" i="1"/>
  <c r="S27" i="1"/>
  <c r="S26" i="1"/>
  <c r="R24" i="1"/>
  <c r="R26" i="1" s="1"/>
  <c r="R25" i="1"/>
  <c r="Q24" i="1"/>
  <c r="Q25" i="1"/>
  <c r="Q27" i="1"/>
  <c r="Q26" i="1"/>
  <c r="P24" i="1"/>
  <c r="P27" i="1" s="1"/>
  <c r="P25" i="1"/>
  <c r="N24" i="1"/>
  <c r="N25" i="1"/>
  <c r="N27" i="1"/>
  <c r="N26" i="1"/>
  <c r="O24" i="1"/>
  <c r="O26" i="1" s="1"/>
  <c r="O25" i="1"/>
  <c r="M24" i="1"/>
  <c r="M26" i="1" s="1"/>
  <c r="M25" i="1"/>
  <c r="M27" i="1"/>
  <c r="L24" i="1"/>
  <c r="L27" i="1" s="1"/>
  <c r="L25" i="1"/>
  <c r="K24" i="1"/>
  <c r="K27" i="1" s="1"/>
  <c r="K25" i="1"/>
  <c r="K26" i="1"/>
  <c r="J24" i="1"/>
  <c r="J26" i="1" s="1"/>
  <c r="J25" i="1"/>
  <c r="I24" i="1"/>
  <c r="I27" i="1" s="1"/>
  <c r="I25" i="1"/>
  <c r="I26" i="1"/>
  <c r="H24" i="1"/>
  <c r="H27" i="1" s="1"/>
  <c r="H25" i="1"/>
  <c r="R139" i="16"/>
  <c r="Q139" i="16"/>
  <c r="P139" i="16"/>
  <c r="O139" i="16"/>
  <c r="N139" i="16"/>
  <c r="M139" i="16"/>
  <c r="L139" i="16"/>
  <c r="K139" i="16"/>
  <c r="J139" i="16"/>
  <c r="I139" i="16"/>
  <c r="H139" i="16"/>
  <c r="G139" i="16"/>
  <c r="F139" i="16"/>
  <c r="E139" i="16"/>
  <c r="D139" i="16"/>
  <c r="C139" i="16"/>
  <c r="R138" i="16"/>
  <c r="Q138" i="16"/>
  <c r="P138" i="16"/>
  <c r="O138" i="16"/>
  <c r="N138" i="16"/>
  <c r="M138" i="16"/>
  <c r="L138" i="16"/>
  <c r="K138" i="16"/>
  <c r="J138" i="16"/>
  <c r="I138" i="16"/>
  <c r="H138" i="16"/>
  <c r="G138" i="16"/>
  <c r="F138" i="16"/>
  <c r="E138" i="16"/>
  <c r="D138" i="16"/>
  <c r="C138" i="16"/>
  <c r="R116" i="16"/>
  <c r="Q116" i="16"/>
  <c r="P116" i="16"/>
  <c r="O116" i="16"/>
  <c r="N116" i="16"/>
  <c r="M116" i="16"/>
  <c r="L116" i="16"/>
  <c r="K116" i="16"/>
  <c r="J116" i="16"/>
  <c r="I116" i="16"/>
  <c r="H116" i="16"/>
  <c r="G116" i="16"/>
  <c r="F116" i="16"/>
  <c r="E116" i="16"/>
  <c r="D116" i="16"/>
  <c r="C116" i="16"/>
  <c r="R115" i="16"/>
  <c r="Q115" i="16"/>
  <c r="P115" i="16"/>
  <c r="O115" i="16"/>
  <c r="N115" i="16"/>
  <c r="M115" i="16"/>
  <c r="L115" i="16"/>
  <c r="K115" i="16"/>
  <c r="J115" i="16"/>
  <c r="I115" i="16"/>
  <c r="H115" i="16"/>
  <c r="G115" i="16"/>
  <c r="F115" i="16"/>
  <c r="E115" i="16"/>
  <c r="D115" i="16"/>
  <c r="C115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T70" i="16"/>
  <c r="R70" i="16"/>
  <c r="Q70" i="16"/>
  <c r="P70" i="16"/>
  <c r="O70" i="16"/>
  <c r="N70" i="16"/>
  <c r="M70" i="16"/>
  <c r="L70" i="16"/>
  <c r="K70" i="16"/>
  <c r="J70" i="16"/>
  <c r="I70" i="16"/>
  <c r="H70" i="16"/>
  <c r="G70" i="16"/>
  <c r="F70" i="16"/>
  <c r="E70" i="16"/>
  <c r="D70" i="16"/>
  <c r="C70" i="16"/>
  <c r="T69" i="16"/>
  <c r="R69" i="16"/>
  <c r="Q69" i="16"/>
  <c r="P69" i="16"/>
  <c r="O69" i="16"/>
  <c r="N69" i="16"/>
  <c r="M69" i="16"/>
  <c r="L69" i="16"/>
  <c r="K69" i="16"/>
  <c r="J69" i="16"/>
  <c r="I69" i="16"/>
  <c r="H69" i="16"/>
  <c r="G69" i="16"/>
  <c r="F69" i="16"/>
  <c r="E69" i="16"/>
  <c r="D69" i="16"/>
  <c r="C69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D47" i="16"/>
  <c r="C47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D46" i="16"/>
  <c r="C46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C125" i="6"/>
  <c r="C124" i="6"/>
  <c r="C123" i="6"/>
  <c r="C122" i="6"/>
  <c r="C121" i="6"/>
  <c r="C120" i="6"/>
  <c r="C103" i="6"/>
  <c r="C102" i="6"/>
  <c r="C101" i="6"/>
  <c r="C100" i="6"/>
  <c r="C99" i="6"/>
  <c r="C98" i="6"/>
  <c r="C81" i="6"/>
  <c r="C80" i="6"/>
  <c r="C79" i="6"/>
  <c r="C78" i="6"/>
  <c r="C77" i="6"/>
  <c r="C76" i="6"/>
  <c r="R139" i="15"/>
  <c r="Q139" i="15"/>
  <c r="P139" i="15"/>
  <c r="O139" i="15"/>
  <c r="N139" i="15"/>
  <c r="M139" i="15"/>
  <c r="L139" i="15"/>
  <c r="K139" i="15"/>
  <c r="J139" i="15"/>
  <c r="I139" i="15"/>
  <c r="H139" i="15"/>
  <c r="G139" i="15"/>
  <c r="F139" i="15"/>
  <c r="E139" i="15"/>
  <c r="D139" i="15"/>
  <c r="C139" i="15"/>
  <c r="R138" i="15"/>
  <c r="Q138" i="15"/>
  <c r="P138" i="15"/>
  <c r="O138" i="15"/>
  <c r="N138" i="15"/>
  <c r="M138" i="15"/>
  <c r="L138" i="15"/>
  <c r="K138" i="15"/>
  <c r="J138" i="15"/>
  <c r="I138" i="15"/>
  <c r="H138" i="15"/>
  <c r="G138" i="15"/>
  <c r="F138" i="15"/>
  <c r="E138" i="15"/>
  <c r="D138" i="15"/>
  <c r="C138" i="15"/>
  <c r="R116" i="15"/>
  <c r="Q116" i="15"/>
  <c r="P116" i="15"/>
  <c r="O116" i="15"/>
  <c r="N116" i="15"/>
  <c r="M116" i="15"/>
  <c r="L116" i="15"/>
  <c r="K116" i="15"/>
  <c r="J116" i="15"/>
  <c r="I116" i="15"/>
  <c r="H116" i="15"/>
  <c r="G116" i="15"/>
  <c r="F116" i="15"/>
  <c r="E116" i="15"/>
  <c r="D116" i="15"/>
  <c r="C116" i="15"/>
  <c r="R115" i="15"/>
  <c r="Q115" i="15"/>
  <c r="P115" i="15"/>
  <c r="O115" i="15"/>
  <c r="N115" i="15"/>
  <c r="M115" i="15"/>
  <c r="L115" i="15"/>
  <c r="K115" i="15"/>
  <c r="J115" i="15"/>
  <c r="I115" i="15"/>
  <c r="H115" i="15"/>
  <c r="G115" i="15"/>
  <c r="F115" i="15"/>
  <c r="E115" i="15"/>
  <c r="D115" i="15"/>
  <c r="C115" i="15"/>
  <c r="R93" i="15"/>
  <c r="Q93" i="15"/>
  <c r="P93" i="15"/>
  <c r="O93" i="15"/>
  <c r="N93" i="15"/>
  <c r="M93" i="15"/>
  <c r="L93" i="15"/>
  <c r="K93" i="15"/>
  <c r="J93" i="15"/>
  <c r="I93" i="15"/>
  <c r="H93" i="15"/>
  <c r="G93" i="15"/>
  <c r="F93" i="15"/>
  <c r="E93" i="15"/>
  <c r="D93" i="15"/>
  <c r="C93" i="15"/>
  <c r="R92" i="15"/>
  <c r="Q92" i="15"/>
  <c r="P92" i="15"/>
  <c r="O92" i="15"/>
  <c r="N92" i="15"/>
  <c r="M92" i="15"/>
  <c r="L92" i="15"/>
  <c r="K92" i="15"/>
  <c r="J92" i="15"/>
  <c r="I92" i="15"/>
  <c r="H92" i="15"/>
  <c r="G92" i="15"/>
  <c r="F92" i="15"/>
  <c r="E92" i="15"/>
  <c r="D92" i="15"/>
  <c r="C92" i="15"/>
  <c r="T70" i="15"/>
  <c r="R70" i="15"/>
  <c r="Q70" i="15"/>
  <c r="P70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T69" i="15"/>
  <c r="R69" i="15"/>
  <c r="Q69" i="15"/>
  <c r="P69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S139" i="14"/>
  <c r="R139" i="14"/>
  <c r="Q139" i="14"/>
  <c r="P139" i="14"/>
  <c r="N139" i="14"/>
  <c r="M139" i="14"/>
  <c r="L139" i="14"/>
  <c r="K139" i="14"/>
  <c r="J139" i="14"/>
  <c r="I139" i="14"/>
  <c r="H139" i="14"/>
  <c r="G139" i="14"/>
  <c r="F139" i="14"/>
  <c r="E139" i="14"/>
  <c r="D139" i="14"/>
  <c r="C139" i="14"/>
  <c r="S138" i="14"/>
  <c r="R138" i="14"/>
  <c r="Q138" i="14"/>
  <c r="P138" i="14"/>
  <c r="N138" i="14"/>
  <c r="M138" i="14"/>
  <c r="L138" i="14"/>
  <c r="K138" i="14"/>
  <c r="J138" i="14"/>
  <c r="I138" i="14"/>
  <c r="H138" i="14"/>
  <c r="G138" i="14"/>
  <c r="F138" i="14"/>
  <c r="E138" i="14"/>
  <c r="D138" i="14"/>
  <c r="C138" i="14"/>
  <c r="S116" i="14"/>
  <c r="R116" i="14"/>
  <c r="Q116" i="14"/>
  <c r="P116" i="14"/>
  <c r="N116" i="14"/>
  <c r="M116" i="14"/>
  <c r="L116" i="14"/>
  <c r="K116" i="14"/>
  <c r="J116" i="14"/>
  <c r="I116" i="14"/>
  <c r="H116" i="14"/>
  <c r="G116" i="14"/>
  <c r="F116" i="14"/>
  <c r="E116" i="14"/>
  <c r="D116" i="14"/>
  <c r="C116" i="14"/>
  <c r="S115" i="14"/>
  <c r="R115" i="14"/>
  <c r="Q115" i="14"/>
  <c r="P115" i="14"/>
  <c r="N115" i="14"/>
  <c r="M115" i="14"/>
  <c r="L115" i="14"/>
  <c r="K115" i="14"/>
  <c r="J115" i="14"/>
  <c r="I115" i="14"/>
  <c r="H115" i="14"/>
  <c r="G115" i="14"/>
  <c r="F115" i="14"/>
  <c r="E115" i="14"/>
  <c r="D115" i="14"/>
  <c r="C115" i="14"/>
  <c r="S93" i="14"/>
  <c r="R93" i="14"/>
  <c r="Q93" i="14"/>
  <c r="P93" i="14"/>
  <c r="N93" i="14"/>
  <c r="M93" i="14"/>
  <c r="L93" i="14"/>
  <c r="K93" i="14"/>
  <c r="J93" i="14"/>
  <c r="I93" i="14"/>
  <c r="H93" i="14"/>
  <c r="G93" i="14"/>
  <c r="F93" i="14"/>
  <c r="E93" i="14"/>
  <c r="D93" i="14"/>
  <c r="C93" i="14"/>
  <c r="S92" i="14"/>
  <c r="R92" i="14"/>
  <c r="Q92" i="14"/>
  <c r="P92" i="14"/>
  <c r="N92" i="14"/>
  <c r="M92" i="14"/>
  <c r="L92" i="14"/>
  <c r="K92" i="14"/>
  <c r="J92" i="14"/>
  <c r="I92" i="14"/>
  <c r="H92" i="14"/>
  <c r="G92" i="14"/>
  <c r="F92" i="14"/>
  <c r="E92" i="14"/>
  <c r="D92" i="14"/>
  <c r="C92" i="14"/>
  <c r="U70" i="14"/>
  <c r="S70" i="14"/>
  <c r="R70" i="14"/>
  <c r="Q70" i="14"/>
  <c r="P70" i="14"/>
  <c r="O70" i="14"/>
  <c r="N70" i="14"/>
  <c r="M70" i="14"/>
  <c r="L70" i="14"/>
  <c r="K70" i="14"/>
  <c r="J70" i="14"/>
  <c r="I70" i="14"/>
  <c r="H70" i="14"/>
  <c r="G70" i="14"/>
  <c r="F70" i="14"/>
  <c r="E70" i="14"/>
  <c r="D70" i="14"/>
  <c r="C70" i="14"/>
  <c r="U69" i="14"/>
  <c r="S69" i="14"/>
  <c r="R69" i="14"/>
  <c r="Q69" i="14"/>
  <c r="P69" i="14"/>
  <c r="O69" i="14"/>
  <c r="N69" i="14"/>
  <c r="M69" i="14"/>
  <c r="L69" i="14"/>
  <c r="K69" i="14"/>
  <c r="J69" i="14"/>
  <c r="I69" i="14"/>
  <c r="H69" i="14"/>
  <c r="G69" i="14"/>
  <c r="F69" i="14"/>
  <c r="E69" i="14"/>
  <c r="D69" i="14"/>
  <c r="C69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D47" i="14"/>
  <c r="C47" i="14"/>
  <c r="U46" i="14"/>
  <c r="T46" i="14"/>
  <c r="S46" i="14"/>
  <c r="R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D46" i="14"/>
  <c r="C46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S142" i="13"/>
  <c r="R142" i="13"/>
  <c r="Q142" i="13"/>
  <c r="P142" i="13"/>
  <c r="N142" i="13"/>
  <c r="M142" i="13"/>
  <c r="L142" i="13"/>
  <c r="K142" i="13"/>
  <c r="J142" i="13"/>
  <c r="I142" i="13"/>
  <c r="H142" i="13"/>
  <c r="G142" i="13"/>
  <c r="F142" i="13"/>
  <c r="E142" i="13"/>
  <c r="D142" i="13"/>
  <c r="C142" i="13"/>
  <c r="S141" i="13"/>
  <c r="R141" i="13"/>
  <c r="Q141" i="13"/>
  <c r="P141" i="13"/>
  <c r="N141" i="13"/>
  <c r="M141" i="13"/>
  <c r="L141" i="13"/>
  <c r="K141" i="13"/>
  <c r="J141" i="13"/>
  <c r="I141" i="13"/>
  <c r="H141" i="13"/>
  <c r="G141" i="13"/>
  <c r="F141" i="13"/>
  <c r="E141" i="13"/>
  <c r="D141" i="13"/>
  <c r="C141" i="13"/>
  <c r="S119" i="13"/>
  <c r="R119" i="13"/>
  <c r="Q119" i="13"/>
  <c r="P119" i="13"/>
  <c r="N119" i="13"/>
  <c r="M119" i="13"/>
  <c r="L119" i="13"/>
  <c r="K119" i="13"/>
  <c r="J119" i="13"/>
  <c r="I119" i="13"/>
  <c r="H119" i="13"/>
  <c r="G119" i="13"/>
  <c r="F119" i="13"/>
  <c r="E119" i="13"/>
  <c r="D119" i="13"/>
  <c r="C119" i="13"/>
  <c r="S118" i="13"/>
  <c r="R118" i="13"/>
  <c r="Q118" i="13"/>
  <c r="P118" i="13"/>
  <c r="N118" i="13"/>
  <c r="M118" i="13"/>
  <c r="L118" i="13"/>
  <c r="K118" i="13"/>
  <c r="J118" i="13"/>
  <c r="I118" i="13"/>
  <c r="H118" i="13"/>
  <c r="G118" i="13"/>
  <c r="F118" i="13"/>
  <c r="E118" i="13"/>
  <c r="D118" i="13"/>
  <c r="C118" i="13"/>
  <c r="S96" i="13"/>
  <c r="R96" i="13"/>
  <c r="Q96" i="13"/>
  <c r="P96" i="13"/>
  <c r="N96" i="13"/>
  <c r="M96" i="13"/>
  <c r="L96" i="13"/>
  <c r="K96" i="13"/>
  <c r="J96" i="13"/>
  <c r="I96" i="13"/>
  <c r="H96" i="13"/>
  <c r="G96" i="13"/>
  <c r="F96" i="13"/>
  <c r="E96" i="13"/>
  <c r="D96" i="13"/>
  <c r="C96" i="13"/>
  <c r="S95" i="13"/>
  <c r="R95" i="13"/>
  <c r="Q95" i="13"/>
  <c r="P95" i="13"/>
  <c r="N95" i="13"/>
  <c r="M95" i="13"/>
  <c r="L95" i="13"/>
  <c r="K95" i="13"/>
  <c r="J95" i="13"/>
  <c r="I95" i="13"/>
  <c r="H95" i="13"/>
  <c r="G95" i="13"/>
  <c r="F95" i="13"/>
  <c r="E95" i="13"/>
  <c r="D95" i="13"/>
  <c r="C95" i="13"/>
  <c r="U73" i="13"/>
  <c r="S73" i="13"/>
  <c r="R73" i="13"/>
  <c r="Q73" i="13"/>
  <c r="P73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C73" i="13"/>
  <c r="U72" i="13"/>
  <c r="S72" i="13"/>
  <c r="R72" i="13"/>
  <c r="Q72" i="13"/>
  <c r="P72" i="13"/>
  <c r="O72" i="13"/>
  <c r="N72" i="13"/>
  <c r="M72" i="13"/>
  <c r="L72" i="13"/>
  <c r="K72" i="13"/>
  <c r="J72" i="13"/>
  <c r="I72" i="13"/>
  <c r="H72" i="13"/>
  <c r="G72" i="13"/>
  <c r="F72" i="13"/>
  <c r="E72" i="13"/>
  <c r="D72" i="13"/>
  <c r="C72" i="13"/>
  <c r="U50" i="13"/>
  <c r="T50" i="13"/>
  <c r="S50" i="13"/>
  <c r="R50" i="13"/>
  <c r="Q50" i="13"/>
  <c r="P50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C50" i="13"/>
  <c r="U49" i="13"/>
  <c r="T49" i="13"/>
  <c r="S49" i="13"/>
  <c r="R49" i="13"/>
  <c r="Q49" i="13"/>
  <c r="P49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C49" i="13"/>
  <c r="E25" i="13"/>
  <c r="D25" i="13"/>
  <c r="C25" i="13"/>
  <c r="E24" i="13"/>
  <c r="D24" i="13"/>
  <c r="C24" i="13"/>
  <c r="R141" i="12"/>
  <c r="Q141" i="12"/>
  <c r="P141" i="12"/>
  <c r="O141" i="12"/>
  <c r="N141" i="12"/>
  <c r="M141" i="12"/>
  <c r="L141" i="12"/>
  <c r="K141" i="12"/>
  <c r="J141" i="12"/>
  <c r="I141" i="12"/>
  <c r="H141" i="12"/>
  <c r="G141" i="12"/>
  <c r="F141" i="12"/>
  <c r="E141" i="12"/>
  <c r="D141" i="12"/>
  <c r="C141" i="12"/>
  <c r="R140" i="12"/>
  <c r="Q140" i="12"/>
  <c r="P140" i="12"/>
  <c r="O140" i="12"/>
  <c r="N140" i="12"/>
  <c r="M140" i="12"/>
  <c r="L140" i="12"/>
  <c r="K140" i="12"/>
  <c r="J140" i="12"/>
  <c r="I140" i="12"/>
  <c r="H140" i="12"/>
  <c r="G140" i="12"/>
  <c r="F140" i="12"/>
  <c r="E140" i="12"/>
  <c r="D140" i="12"/>
  <c r="C140" i="12"/>
  <c r="R118" i="12"/>
  <c r="Q118" i="12"/>
  <c r="P118" i="12"/>
  <c r="O118" i="12"/>
  <c r="N118" i="12"/>
  <c r="M118" i="12"/>
  <c r="L118" i="12"/>
  <c r="K118" i="12"/>
  <c r="J118" i="12"/>
  <c r="I118" i="12"/>
  <c r="H118" i="12"/>
  <c r="G118" i="12"/>
  <c r="F118" i="12"/>
  <c r="E118" i="12"/>
  <c r="D118" i="12"/>
  <c r="C118" i="12"/>
  <c r="R117" i="12"/>
  <c r="Q117" i="12"/>
  <c r="P117" i="12"/>
  <c r="O117" i="12"/>
  <c r="N117" i="12"/>
  <c r="M117" i="12"/>
  <c r="L117" i="12"/>
  <c r="K117" i="12"/>
  <c r="J117" i="12"/>
  <c r="I117" i="12"/>
  <c r="H117" i="12"/>
  <c r="G117" i="12"/>
  <c r="F117" i="12"/>
  <c r="E117" i="12"/>
  <c r="D117" i="12"/>
  <c r="C117" i="12"/>
  <c r="R95" i="12"/>
  <c r="Q95" i="12"/>
  <c r="P95" i="12"/>
  <c r="O95" i="12"/>
  <c r="N95" i="12"/>
  <c r="M95" i="12"/>
  <c r="L95" i="12"/>
  <c r="K95" i="12"/>
  <c r="J95" i="12"/>
  <c r="I95" i="12"/>
  <c r="H95" i="12"/>
  <c r="G95" i="12"/>
  <c r="F95" i="12"/>
  <c r="E95" i="12"/>
  <c r="D95" i="12"/>
  <c r="C95" i="12"/>
  <c r="R94" i="12"/>
  <c r="Q94" i="12"/>
  <c r="P94" i="12"/>
  <c r="O94" i="12"/>
  <c r="N94" i="12"/>
  <c r="M94" i="12"/>
  <c r="L94" i="12"/>
  <c r="K94" i="12"/>
  <c r="J94" i="12"/>
  <c r="I94" i="12"/>
  <c r="H94" i="12"/>
  <c r="G94" i="12"/>
  <c r="F94" i="12"/>
  <c r="E94" i="12"/>
  <c r="D94" i="12"/>
  <c r="C94" i="12"/>
  <c r="T72" i="12"/>
  <c r="R72" i="12"/>
  <c r="Q72" i="12"/>
  <c r="P72" i="12"/>
  <c r="O72" i="12"/>
  <c r="N72" i="12"/>
  <c r="M72" i="12"/>
  <c r="L72" i="12"/>
  <c r="K72" i="12"/>
  <c r="J72" i="12"/>
  <c r="I72" i="12"/>
  <c r="H72" i="12"/>
  <c r="G72" i="12"/>
  <c r="F72" i="12"/>
  <c r="E72" i="12"/>
  <c r="D72" i="12"/>
  <c r="C72" i="12"/>
  <c r="T71" i="12"/>
  <c r="R71" i="12"/>
  <c r="Q71" i="12"/>
  <c r="P71" i="12"/>
  <c r="O71" i="12"/>
  <c r="N71" i="12"/>
  <c r="M71" i="12"/>
  <c r="L71" i="12"/>
  <c r="K71" i="12"/>
  <c r="J71" i="12"/>
  <c r="I71" i="12"/>
  <c r="H71" i="12"/>
  <c r="G71" i="12"/>
  <c r="F71" i="12"/>
  <c r="E71" i="12"/>
  <c r="D71" i="12"/>
  <c r="C71" i="12"/>
  <c r="T49" i="12"/>
  <c r="S49" i="12"/>
  <c r="R49" i="12"/>
  <c r="Q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C49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C48" i="12"/>
  <c r="E24" i="12"/>
  <c r="D24" i="12"/>
  <c r="C24" i="12"/>
  <c r="E23" i="12"/>
  <c r="D23" i="12"/>
  <c r="C23" i="12"/>
  <c r="T72" i="9"/>
  <c r="T71" i="9"/>
  <c r="T49" i="9"/>
  <c r="T48" i="9"/>
  <c r="U72" i="10"/>
  <c r="U71" i="10"/>
  <c r="U49" i="10"/>
  <c r="U48" i="10"/>
  <c r="O71" i="10"/>
  <c r="O72" i="10"/>
  <c r="O48" i="10"/>
  <c r="O49" i="10"/>
  <c r="S141" i="10"/>
  <c r="R141" i="10"/>
  <c r="Q141" i="10"/>
  <c r="P141" i="10"/>
  <c r="N141" i="10"/>
  <c r="M141" i="10"/>
  <c r="L141" i="10"/>
  <c r="K141" i="10"/>
  <c r="J141" i="10"/>
  <c r="I141" i="10"/>
  <c r="H141" i="10"/>
  <c r="G141" i="10"/>
  <c r="F141" i="10"/>
  <c r="E141" i="10"/>
  <c r="D141" i="10"/>
  <c r="C141" i="10"/>
  <c r="S140" i="10"/>
  <c r="R140" i="10"/>
  <c r="Q140" i="10"/>
  <c r="P140" i="10"/>
  <c r="N140" i="10"/>
  <c r="M140" i="10"/>
  <c r="L140" i="10"/>
  <c r="K140" i="10"/>
  <c r="J140" i="10"/>
  <c r="I140" i="10"/>
  <c r="H140" i="10"/>
  <c r="G140" i="10"/>
  <c r="F140" i="10"/>
  <c r="E140" i="10"/>
  <c r="D140" i="10"/>
  <c r="C140" i="10"/>
  <c r="S118" i="10"/>
  <c r="R118" i="10"/>
  <c r="Q118" i="10"/>
  <c r="P118" i="10"/>
  <c r="N118" i="10"/>
  <c r="M118" i="10"/>
  <c r="L118" i="10"/>
  <c r="K118" i="10"/>
  <c r="J118" i="10"/>
  <c r="I118" i="10"/>
  <c r="H118" i="10"/>
  <c r="G118" i="10"/>
  <c r="F118" i="10"/>
  <c r="E118" i="10"/>
  <c r="D118" i="10"/>
  <c r="C118" i="10"/>
  <c r="S117" i="10"/>
  <c r="R117" i="10"/>
  <c r="Q117" i="10"/>
  <c r="P117" i="10"/>
  <c r="N117" i="10"/>
  <c r="M117" i="10"/>
  <c r="L117" i="10"/>
  <c r="K117" i="10"/>
  <c r="J117" i="10"/>
  <c r="I117" i="10"/>
  <c r="H117" i="10"/>
  <c r="G117" i="10"/>
  <c r="F117" i="10"/>
  <c r="E117" i="10"/>
  <c r="D117" i="10"/>
  <c r="C117" i="10"/>
  <c r="S95" i="10"/>
  <c r="R95" i="10"/>
  <c r="Q95" i="10"/>
  <c r="P95" i="10"/>
  <c r="N95" i="10"/>
  <c r="M95" i="10"/>
  <c r="L95" i="10"/>
  <c r="K95" i="10"/>
  <c r="J95" i="10"/>
  <c r="I95" i="10"/>
  <c r="H95" i="10"/>
  <c r="G95" i="10"/>
  <c r="F95" i="10"/>
  <c r="E95" i="10"/>
  <c r="D95" i="10"/>
  <c r="C95" i="10"/>
  <c r="S94" i="10"/>
  <c r="R94" i="10"/>
  <c r="Q94" i="10"/>
  <c r="P94" i="10"/>
  <c r="N94" i="10"/>
  <c r="M94" i="10"/>
  <c r="L94" i="10"/>
  <c r="K94" i="10"/>
  <c r="J94" i="10"/>
  <c r="I94" i="10"/>
  <c r="H94" i="10"/>
  <c r="G94" i="10"/>
  <c r="F94" i="10"/>
  <c r="E94" i="10"/>
  <c r="D94" i="10"/>
  <c r="C94" i="10"/>
  <c r="S72" i="10"/>
  <c r="R72" i="10"/>
  <c r="Q72" i="10"/>
  <c r="P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S71" i="10"/>
  <c r="R71" i="10"/>
  <c r="Q71" i="10"/>
  <c r="P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T49" i="10"/>
  <c r="S49" i="10"/>
  <c r="R49" i="10"/>
  <c r="Q49" i="10"/>
  <c r="P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T48" i="10"/>
  <c r="S48" i="10"/>
  <c r="R48" i="10"/>
  <c r="Q48" i="10"/>
  <c r="P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E24" i="10"/>
  <c r="D24" i="10"/>
  <c r="C24" i="10"/>
  <c r="E23" i="10"/>
  <c r="D23" i="10"/>
  <c r="C23" i="10"/>
  <c r="R141" i="9"/>
  <c r="Q141" i="9"/>
  <c r="P141" i="9"/>
  <c r="O141" i="9"/>
  <c r="N141" i="9"/>
  <c r="M141" i="9"/>
  <c r="L141" i="9"/>
  <c r="K141" i="9"/>
  <c r="J141" i="9"/>
  <c r="I141" i="9"/>
  <c r="H141" i="9"/>
  <c r="G141" i="9"/>
  <c r="F141" i="9"/>
  <c r="E141" i="9"/>
  <c r="D141" i="9"/>
  <c r="C141" i="9"/>
  <c r="R140" i="9"/>
  <c r="Q140" i="9"/>
  <c r="P140" i="9"/>
  <c r="O140" i="9"/>
  <c r="N140" i="9"/>
  <c r="M140" i="9"/>
  <c r="L140" i="9"/>
  <c r="K140" i="9"/>
  <c r="J140" i="9"/>
  <c r="I140" i="9"/>
  <c r="H140" i="9"/>
  <c r="G140" i="9"/>
  <c r="F140" i="9"/>
  <c r="E140" i="9"/>
  <c r="D140" i="9"/>
  <c r="C140" i="9"/>
  <c r="R118" i="9"/>
  <c r="Q118" i="9"/>
  <c r="P118" i="9"/>
  <c r="O118" i="9"/>
  <c r="N118" i="9"/>
  <c r="M118" i="9"/>
  <c r="L118" i="9"/>
  <c r="K118" i="9"/>
  <c r="J118" i="9"/>
  <c r="I118" i="9"/>
  <c r="H118" i="9"/>
  <c r="G118" i="9"/>
  <c r="F118" i="9"/>
  <c r="E118" i="9"/>
  <c r="D118" i="9"/>
  <c r="C118" i="9"/>
  <c r="R117" i="9"/>
  <c r="Q117" i="9"/>
  <c r="P117" i="9"/>
  <c r="O117" i="9"/>
  <c r="N117" i="9"/>
  <c r="M117" i="9"/>
  <c r="L117" i="9"/>
  <c r="K117" i="9"/>
  <c r="J117" i="9"/>
  <c r="I117" i="9"/>
  <c r="H117" i="9"/>
  <c r="G117" i="9"/>
  <c r="F117" i="9"/>
  <c r="E117" i="9"/>
  <c r="D117" i="9"/>
  <c r="C117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D95" i="9"/>
  <c r="C95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C94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S49" i="9"/>
  <c r="R49" i="9"/>
  <c r="Q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C49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E24" i="9"/>
  <c r="D24" i="9"/>
  <c r="C24" i="9"/>
  <c r="E23" i="9"/>
  <c r="D23" i="9"/>
  <c r="C23" i="9"/>
  <c r="E50" i="1"/>
  <c r="D50" i="1"/>
  <c r="C50" i="1"/>
  <c r="E49" i="1"/>
  <c r="D49" i="1"/>
  <c r="C49" i="1"/>
  <c r="E75" i="1"/>
  <c r="D75" i="1"/>
  <c r="C75" i="1"/>
  <c r="E74" i="1"/>
  <c r="D74" i="1"/>
  <c r="C74" i="1"/>
  <c r="D24" i="1"/>
  <c r="E24" i="1"/>
  <c r="D25" i="1"/>
  <c r="E25" i="1"/>
  <c r="C25" i="1"/>
  <c r="C24" i="1"/>
  <c r="G51" i="1"/>
  <c r="H25" i="10"/>
  <c r="P26" i="13"/>
  <c r="L50" i="18"/>
  <c r="T50" i="18"/>
  <c r="P100" i="18"/>
  <c r="H75" i="19"/>
  <c r="P75" i="19"/>
  <c r="O27" i="1"/>
  <c r="F76" i="1"/>
  <c r="N25" i="19"/>
  <c r="K25" i="9"/>
  <c r="G25" i="12"/>
  <c r="O25" i="12"/>
  <c r="S26" i="13"/>
  <c r="G50" i="18"/>
  <c r="O50" i="18"/>
  <c r="K100" i="18"/>
  <c r="O25" i="19"/>
  <c r="K75" i="19"/>
  <c r="S75" i="19"/>
  <c r="O51" i="1"/>
  <c r="O76" i="1"/>
  <c r="M26" i="10"/>
  <c r="F25" i="18"/>
  <c r="J75" i="18"/>
  <c r="R75" i="18"/>
  <c r="J50" i="19"/>
  <c r="R50" i="19"/>
  <c r="F100" i="19"/>
  <c r="N100" i="19"/>
  <c r="J26" i="7" l="1"/>
  <c r="G27" i="7"/>
  <c r="H28" i="20"/>
  <c r="Q28" i="20"/>
  <c r="H27" i="20"/>
  <c r="S27" i="20"/>
  <c r="R27" i="20"/>
  <c r="R26" i="13"/>
  <c r="U26" i="13"/>
  <c r="K26" i="13"/>
  <c r="P27" i="13"/>
  <c r="I26" i="13"/>
  <c r="Q27" i="13"/>
  <c r="O27" i="13"/>
  <c r="G27" i="13"/>
  <c r="M27" i="13"/>
  <c r="H26" i="13"/>
  <c r="N26" i="13"/>
  <c r="P26" i="1"/>
  <c r="R27" i="1"/>
  <c r="T27" i="1"/>
  <c r="M51" i="1"/>
  <c r="T52" i="1"/>
  <c r="R76" i="1"/>
  <c r="F25" i="9"/>
  <c r="M25" i="9"/>
  <c r="R26" i="9"/>
  <c r="H26" i="12"/>
  <c r="N25" i="10"/>
  <c r="K26" i="10"/>
  <c r="U25" i="10"/>
  <c r="R26" i="10"/>
  <c r="R25" i="18"/>
  <c r="Q25" i="18"/>
  <c r="I51" i="18"/>
  <c r="U51" i="18"/>
  <c r="M75" i="18"/>
  <c r="Q101" i="18"/>
  <c r="Q76" i="19"/>
  <c r="I100" i="19"/>
  <c r="H26" i="1"/>
  <c r="J27" i="1"/>
  <c r="L26" i="1"/>
  <c r="R51" i="1"/>
  <c r="P77" i="1"/>
  <c r="G77" i="1"/>
  <c r="G25" i="9"/>
  <c r="I26" i="9"/>
  <c r="P26" i="9"/>
  <c r="T25" i="12"/>
  <c r="M26" i="12"/>
  <c r="P26" i="10"/>
  <c r="I27" i="13"/>
  <c r="O26" i="18"/>
  <c r="J50" i="18"/>
  <c r="K76" i="18"/>
  <c r="T76" i="18"/>
  <c r="K51" i="19"/>
  <c r="T51" i="19"/>
  <c r="G101" i="19"/>
  <c r="P52" i="1"/>
  <c r="N77" i="1"/>
  <c r="G27" i="1"/>
  <c r="H52" i="1"/>
  <c r="F25" i="12"/>
  <c r="I26" i="10"/>
  <c r="U27" i="13"/>
  <c r="M26" i="18"/>
  <c r="T26" i="18"/>
  <c r="I76" i="18"/>
  <c r="P76" i="18"/>
  <c r="O100" i="18"/>
  <c r="H101" i="18"/>
  <c r="T101" i="18"/>
  <c r="H26" i="19"/>
  <c r="L26" i="19"/>
  <c r="Q26" i="19"/>
  <c r="I51" i="19"/>
  <c r="P51" i="19"/>
  <c r="O75" i="19"/>
  <c r="T76" i="19"/>
  <c r="L101" i="19"/>
  <c r="U101" i="19"/>
  <c r="N52" i="1"/>
  <c r="S26" i="9"/>
  <c r="R26" i="12"/>
  <c r="G26" i="13"/>
  <c r="K26" i="18"/>
  <c r="Q51" i="18"/>
  <c r="G75" i="18"/>
  <c r="R100" i="18"/>
  <c r="M101" i="18"/>
  <c r="G50" i="19"/>
  <c r="L52" i="1"/>
  <c r="S77" i="1"/>
  <c r="F101" i="18"/>
  <c r="N25" i="18"/>
  <c r="S100" i="18"/>
  <c r="Q52" i="1"/>
  <c r="M77" i="1"/>
  <c r="T26" i="9"/>
  <c r="O25" i="10"/>
  <c r="O26" i="13"/>
  <c r="T27" i="13"/>
  <c r="L26" i="18"/>
  <c r="U26" i="18"/>
  <c r="O75" i="18"/>
  <c r="H76" i="18"/>
  <c r="Q76" i="18"/>
  <c r="U101" i="18"/>
  <c r="F25" i="19"/>
  <c r="O50" i="19"/>
  <c r="H51" i="19"/>
  <c r="Q51" i="19"/>
  <c r="U76" i="19"/>
  <c r="M101" i="19"/>
  <c r="T101" i="19"/>
  <c r="G100" i="18"/>
  <c r="G75" i="19"/>
</calcChain>
</file>

<file path=xl/sharedStrings.xml><?xml version="1.0" encoding="utf-8"?>
<sst xmlns="http://schemas.openxmlformats.org/spreadsheetml/2006/main" count="684" uniqueCount="81">
  <si>
    <t>Version</t>
  </si>
  <si>
    <t>Run</t>
  </si>
  <si>
    <t>ID</t>
  </si>
  <si>
    <t>Avg Waiting Time</t>
  </si>
  <si>
    <t>Simulation</t>
  </si>
  <si>
    <t>Mean</t>
  </si>
  <si>
    <t>Standard Error</t>
  </si>
  <si>
    <t>WARMUP</t>
  </si>
  <si>
    <t>SIMULATION</t>
  </si>
  <si>
    <t>DECANT OPEN</t>
  </si>
  <si>
    <t>DECANT CLOSE</t>
  </si>
  <si>
    <t>TREAT WEEKEND PROB</t>
  </si>
  <si>
    <t>TREAT HOUR PROB</t>
  </si>
  <si>
    <t>ORIGIN PROB</t>
  </si>
  <si>
    <t>STATUS PROB</t>
  </si>
  <si>
    <t>Warmup</t>
  </si>
  <si>
    <t>Avg Discharged by 11am</t>
  </si>
  <si>
    <t>Avg Discharged by 2pm</t>
  </si>
  <si>
    <t>ADMIT TIMES (hours per arrival)</t>
  </si>
  <si>
    <t>0:00 - 3:59</t>
  </si>
  <si>
    <t>4:00 - 7:59</t>
  </si>
  <si>
    <t>8:00 - 11:59</t>
  </si>
  <si>
    <t>12:00 - 15:59</t>
  </si>
  <si>
    <t>16:00 - 19:59</t>
  </si>
  <si>
    <t>20:00 - 23:59</t>
  </si>
  <si>
    <t>Floor Utilization</t>
  </si>
  <si>
    <t>Medicine Utilization</t>
  </si>
  <si>
    <t>Avg Length of Stay</t>
  </si>
  <si>
    <t>SD Length of Stay</t>
  </si>
  <si>
    <t>Avg Decant Length of Stay</t>
  </si>
  <si>
    <t>Avg Floor Utilization</t>
  </si>
  <si>
    <t>Avg Medicine Utilization</t>
  </si>
  <si>
    <t>TREAT TIME PROB</t>
  </si>
  <si>
    <t>OFF SERVICE BEDS</t>
  </si>
  <si>
    <t>% Go Off-Service</t>
  </si>
  <si>
    <t>% Enter Decant</t>
  </si>
  <si>
    <t>% Never Enter Ward</t>
  </si>
  <si>
    <t>% Discharged on Weekend</t>
  </si>
  <si>
    <t>DISCHARGE RANGE</t>
  </si>
  <si>
    <t>Avg Team Variance</t>
  </si>
  <si>
    <t>Avg Total Emerg</t>
  </si>
  <si>
    <t>Total Emerg</t>
  </si>
  <si>
    <t>VERSION 1 (Baseline)</t>
  </si>
  <si>
    <t>VERSION 2 (25% Discharge by 11am)</t>
  </si>
  <si>
    <t>VERSION 3 (50% Discharge by 11am)</t>
  </si>
  <si>
    <t>[0.81, 0.046, 0.001, 0.001, 0.001, 0.001, 0.001, 0.001, 0.001, 0.137] : [ED, ICU, FLOOR4, FLOOR5, FLOOR6, FLOOR7, FLOOR8, FLOOR9, FLOOR10, NON-MEDICINE]</t>
  </si>
  <si>
    <t>1/5.3</t>
  </si>
  <si>
    <t>[0, 0, 0, 0, 0, 0.000925, 0.000925, 0.0297, 0.0483, 0.0781, 0.1747, 0.2342, 0.1041, 0.1227, 0.0892, 0.0446, 0.0372, 0.0112, 0.0149, 0.0037, 0.002775, 0.000925, 0.000925, 0.000925]</t>
  </si>
  <si>
    <t>[0.2, 0.25, 0.55] : [PRIVATE, SEMI, WARD]</t>
  </si>
  <si>
    <t>&lt;11am : [1,3.25] ; 11am-2pm : [2, 3.5] ; &gt;2pm : [0, 1]</t>
  </si>
  <si>
    <t>% Change Teams</t>
  </si>
  <si>
    <t>[0, 0, 0, 0, 0, 0, 0.075, 0.075, 0.3, 0.2, 0.15, 0.2, 0, 0, 0, 0, 0, 0, 0, 0, 0, 0, 0, 0]</t>
  </si>
  <si>
    <t>[0, 0, 0, 0, 0, 0, 0.05, 0.065, 0.1, 0.1, 0.15, 0.2, 0.1, 0.1, 0.1, 0.035, 0, 0, 0, 0, 0, 0, 0, 0]</t>
  </si>
  <si>
    <t>Avg Floor Variance</t>
  </si>
  <si>
    <t>VERSION 4 (5% Arrival Rate Increase)</t>
  </si>
  <si>
    <t>VERSION 5 (10% Arrival Rate Increase)</t>
  </si>
  <si>
    <t>VERSION 6 (20% Arrival Rate Increase)</t>
  </si>
  <si>
    <t>95% CI Low</t>
  </si>
  <si>
    <t>95% CI High</t>
  </si>
  <si>
    <t>(24 hrs)</t>
  </si>
  <si>
    <t>(12 hrs)</t>
  </si>
  <si>
    <t>(1000 hrs)</t>
  </si>
  <si>
    <t>(0 hrs)</t>
  </si>
  <si>
    <t>Confidence Level (95%) (df=19)</t>
  </si>
  <si>
    <t>Between Sim4 (co-location) and Sim0 (reference).</t>
  </si>
  <si>
    <t>Colocation</t>
  </si>
  <si>
    <t>Reference</t>
  </si>
  <si>
    <t>T-Statistic</t>
  </si>
  <si>
    <t>Team 1 Avg Start Day</t>
  </si>
  <si>
    <t>Team 1 Avg End Day</t>
  </si>
  <si>
    <t>Team 1 Avg Start Night</t>
  </si>
  <si>
    <t>Team 1 Avg End Night</t>
  </si>
  <si>
    <t>Team 2 Avg Start Day</t>
  </si>
  <si>
    <t>Team 2 Avg End Day</t>
  </si>
  <si>
    <t>Team 2 Avg Start Night</t>
  </si>
  <si>
    <t>Team 2 Avg End Night</t>
  </si>
  <si>
    <t>Team 3 Avg Start Day</t>
  </si>
  <si>
    <t>Team 3 Avg End Day</t>
  </si>
  <si>
    <t>Team 3 Avg Start Night</t>
  </si>
  <si>
    <t>Team 3 Avg End Night</t>
  </si>
  <si>
    <t>Sim0 vs Sim4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</si>
</sst>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Sans"/>
    </font>
    <font>
      <b/>
      <sz val="11"/>
      <color rgb="FF555555"/>
      <name val="Lucida Sans"/>
    </font>
    <font>
      <sz val="11"/>
      <color theme="1"/>
      <name val="Lucida San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4" xfId="0" applyFont="1" applyBorder="1" applyAlignment="1">
      <alignment horizontal="center"/>
    </xf>
    <xf numFmtId="0" fontId="0" fillId="0" borderId="3" xfId="0" applyBorder="1"/>
    <xf numFmtId="0" fontId="2" fillId="0" borderId="0" xfId="0" applyFont="1"/>
    <xf numFmtId="0" fontId="0" fillId="3" borderId="0" xfId="0" applyFill="1"/>
    <xf numFmtId="0" fontId="0" fillId="3" borderId="3" xfId="0" applyFill="1" applyBorder="1"/>
    <xf numFmtId="0" fontId="0" fillId="3" borderId="0" xfId="0" applyFill="1" applyBorder="1"/>
    <xf numFmtId="0" fontId="2" fillId="2" borderId="0" xfId="0" applyFont="1" applyFill="1"/>
    <xf numFmtId="1" fontId="2" fillId="2" borderId="0" xfId="0" applyNumberFormat="1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10" fontId="2" fillId="0" borderId="1" xfId="1" applyNumberFormat="1" applyFont="1" applyBorder="1" applyAlignment="1">
      <alignment horizontal="center"/>
    </xf>
    <xf numFmtId="10" fontId="0" fillId="0" borderId="0" xfId="1" applyNumberFormat="1" applyFont="1"/>
    <xf numFmtId="10" fontId="2" fillId="2" borderId="0" xfId="1" applyNumberFormat="1" applyFont="1" applyFill="1" applyBorder="1"/>
    <xf numFmtId="10" fontId="0" fillId="3" borderId="0" xfId="1" applyNumberFormat="1" applyFont="1" applyFill="1" applyBorder="1"/>
    <xf numFmtId="10" fontId="3" fillId="0" borderId="0" xfId="1" applyNumberFormat="1" applyFont="1"/>
    <xf numFmtId="10" fontId="0" fillId="0" borderId="0" xfId="1" applyNumberFormat="1" applyFont="1" applyBorder="1"/>
    <xf numFmtId="2" fontId="2" fillId="0" borderId="1" xfId="0" applyNumberFormat="1" applyFont="1" applyBorder="1" applyAlignment="1">
      <alignment horizontal="center"/>
    </xf>
    <xf numFmtId="2" fontId="0" fillId="0" borderId="0" xfId="0" applyNumberFormat="1"/>
    <xf numFmtId="2" fontId="2" fillId="2" borderId="0" xfId="0" applyNumberFormat="1" applyFont="1" applyFill="1" applyBorder="1"/>
    <xf numFmtId="2" fontId="0" fillId="3" borderId="0" xfId="0" applyNumberFormat="1" applyFill="1"/>
    <xf numFmtId="2" fontId="3" fillId="0" borderId="0" xfId="0" applyNumberFormat="1" applyFont="1"/>
    <xf numFmtId="10" fontId="2" fillId="0" borderId="0" xfId="1" applyNumberFormat="1" applyFont="1" applyBorder="1" applyAlignment="1">
      <alignment horizontal="center"/>
    </xf>
    <xf numFmtId="10" fontId="0" fillId="3" borderId="0" xfId="1" applyNumberFormat="1" applyFont="1" applyFill="1"/>
    <xf numFmtId="2" fontId="2" fillId="0" borderId="1" xfId="1" applyNumberFormat="1" applyFont="1" applyBorder="1" applyAlignment="1">
      <alignment horizontal="center"/>
    </xf>
    <xf numFmtId="2" fontId="0" fillId="3" borderId="0" xfId="1" applyNumberFormat="1" applyFont="1" applyFill="1" applyBorder="1"/>
    <xf numFmtId="2" fontId="0" fillId="0" borderId="0" xfId="1" applyNumberFormat="1" applyFont="1" applyBorder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2" fontId="2" fillId="0" borderId="0" xfId="0" applyNumberFormat="1" applyFont="1" applyBorder="1" applyAlignment="1">
      <alignment horizontal="center"/>
    </xf>
    <xf numFmtId="2" fontId="0" fillId="3" borderId="0" xfId="1" applyNumberFormat="1" applyFont="1" applyFill="1"/>
    <xf numFmtId="2" fontId="0" fillId="0" borderId="0" xfId="1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2" fontId="2" fillId="0" borderId="4" xfId="0" applyNumberFormat="1" applyFont="1" applyBorder="1" applyAlignment="1">
      <alignment horizontal="center"/>
    </xf>
    <xf numFmtId="0" fontId="3" fillId="0" borderId="3" xfId="0" applyFont="1" applyBorder="1"/>
    <xf numFmtId="2" fontId="2" fillId="2" borderId="3" xfId="0" applyNumberFormat="1" applyFont="1" applyFill="1" applyBorder="1"/>
    <xf numFmtId="2" fontId="0" fillId="3" borderId="3" xfId="0" applyNumberFormat="1" applyFill="1" applyBorder="1"/>
    <xf numFmtId="2" fontId="0" fillId="0" borderId="3" xfId="0" applyNumberFormat="1" applyBorder="1"/>
    <xf numFmtId="10" fontId="2" fillId="0" borderId="4" xfId="1" applyNumberFormat="1" applyFont="1" applyBorder="1" applyAlignment="1">
      <alignment horizontal="center"/>
    </xf>
    <xf numFmtId="0" fontId="4" fillId="0" borderId="3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showGridLines="0" tabSelected="1" workbookViewId="0">
      <selection activeCell="C1" sqref="C1"/>
    </sheetView>
  </sheetViews>
  <sheetFormatPr baseColWidth="10" defaultColWidth="10.83203125" defaultRowHeight="16"/>
  <cols>
    <col min="1" max="1" width="27.33203125" customWidth="1"/>
    <col min="2" max="2" width="2.1640625" customWidth="1"/>
    <col min="3" max="3" width="197.33203125" style="13" customWidth="1"/>
  </cols>
  <sheetData>
    <row r="1" spans="1:3">
      <c r="A1" t="s">
        <v>63</v>
      </c>
      <c r="C1" s="37">
        <v>2.093</v>
      </c>
    </row>
    <row r="2" spans="1:3" s="6" customFormat="1">
      <c r="C2" s="14"/>
    </row>
    <row r="3" spans="1:3">
      <c r="A3" s="5" t="s">
        <v>42</v>
      </c>
    </row>
    <row r="5" spans="1:3">
      <c r="A5" s="5" t="s">
        <v>7</v>
      </c>
      <c r="C5" s="13">
        <v>4368</v>
      </c>
    </row>
    <row r="6" spans="1:3">
      <c r="A6" s="5" t="s">
        <v>8</v>
      </c>
      <c r="C6" s="13">
        <v>8736</v>
      </c>
    </row>
    <row r="7" spans="1:3">
      <c r="A7" s="5" t="s">
        <v>9</v>
      </c>
      <c r="C7" s="13">
        <v>7</v>
      </c>
    </row>
    <row r="8" spans="1:3">
      <c r="A8" s="5" t="s">
        <v>10</v>
      </c>
      <c r="C8" s="13">
        <v>19</v>
      </c>
    </row>
    <row r="9" spans="1:3">
      <c r="A9" s="5" t="s">
        <v>18</v>
      </c>
    </row>
    <row r="10" spans="1:3">
      <c r="A10" s="31" t="s">
        <v>19</v>
      </c>
      <c r="B10" s="31"/>
      <c r="C10" s="13">
        <v>2.1</v>
      </c>
    </row>
    <row r="11" spans="1:3">
      <c r="A11" s="31" t="s">
        <v>20</v>
      </c>
      <c r="B11" s="31"/>
      <c r="C11" s="13">
        <v>4.2</v>
      </c>
    </row>
    <row r="12" spans="1:3">
      <c r="A12" s="32" t="s">
        <v>21</v>
      </c>
      <c r="B12" s="32"/>
      <c r="C12" s="13">
        <v>1.6</v>
      </c>
    </row>
    <row r="13" spans="1:3">
      <c r="A13" s="31" t="s">
        <v>22</v>
      </c>
      <c r="B13" s="31"/>
      <c r="C13" s="13">
        <v>1.2</v>
      </c>
    </row>
    <row r="14" spans="1:3">
      <c r="A14" s="31" t="s">
        <v>23</v>
      </c>
      <c r="B14" s="31"/>
      <c r="C14" s="13">
        <v>1.2</v>
      </c>
    </row>
    <row r="15" spans="1:3">
      <c r="A15" s="31" t="s">
        <v>24</v>
      </c>
      <c r="B15" s="31"/>
      <c r="C15" s="13">
        <v>1.5</v>
      </c>
    </row>
    <row r="16" spans="1:3">
      <c r="A16" s="5" t="s">
        <v>32</v>
      </c>
      <c r="B16" s="31"/>
      <c r="C16" s="13" t="s">
        <v>46</v>
      </c>
    </row>
    <row r="17" spans="1:3">
      <c r="A17" s="5" t="s">
        <v>11</v>
      </c>
      <c r="C17" s="13">
        <v>0.7</v>
      </c>
    </row>
    <row r="18" spans="1:3">
      <c r="A18" s="5" t="s">
        <v>12</v>
      </c>
      <c r="C18" s="13" t="s">
        <v>47</v>
      </c>
    </row>
    <row r="19" spans="1:3">
      <c r="A19" s="5" t="s">
        <v>38</v>
      </c>
      <c r="C19" s="13" t="s">
        <v>49</v>
      </c>
    </row>
    <row r="20" spans="1:3">
      <c r="A20" s="5" t="s">
        <v>13</v>
      </c>
      <c r="C20" s="13" t="s">
        <v>45</v>
      </c>
    </row>
    <row r="21" spans="1:3">
      <c r="A21" s="5" t="s">
        <v>14</v>
      </c>
      <c r="C21" s="13" t="s">
        <v>48</v>
      </c>
    </row>
    <row r="22" spans="1:3">
      <c r="A22" s="5" t="s">
        <v>33</v>
      </c>
      <c r="C22" s="13">
        <v>1</v>
      </c>
    </row>
    <row r="23" spans="1:3">
      <c r="A23" s="5"/>
    </row>
    <row r="24" spans="1:3" s="6" customFormat="1">
      <c r="C24" s="14"/>
    </row>
    <row r="25" spans="1:3">
      <c r="A25" s="5" t="s">
        <v>43</v>
      </c>
    </row>
    <row r="27" spans="1:3">
      <c r="A27" s="5" t="s">
        <v>7</v>
      </c>
      <c r="C27" s="13">
        <v>4368</v>
      </c>
    </row>
    <row r="28" spans="1:3">
      <c r="A28" s="5" t="s">
        <v>8</v>
      </c>
      <c r="C28" s="13">
        <v>8736</v>
      </c>
    </row>
    <row r="29" spans="1:3">
      <c r="A29" s="5" t="s">
        <v>9</v>
      </c>
      <c r="C29" s="13">
        <v>7</v>
      </c>
    </row>
    <row r="30" spans="1:3">
      <c r="A30" s="5" t="s">
        <v>10</v>
      </c>
      <c r="C30" s="13">
        <v>19</v>
      </c>
    </row>
    <row r="31" spans="1:3">
      <c r="A31" s="5" t="s">
        <v>18</v>
      </c>
    </row>
    <row r="32" spans="1:3">
      <c r="A32" s="31" t="s">
        <v>19</v>
      </c>
      <c r="B32" s="31"/>
      <c r="C32" s="13">
        <v>2.1</v>
      </c>
    </row>
    <row r="33" spans="1:3">
      <c r="A33" s="31" t="s">
        <v>20</v>
      </c>
      <c r="B33" s="31"/>
      <c r="C33" s="13">
        <v>4.2</v>
      </c>
    </row>
    <row r="34" spans="1:3">
      <c r="A34" s="32" t="s">
        <v>21</v>
      </c>
      <c r="B34" s="32"/>
      <c r="C34" s="13">
        <v>1.6</v>
      </c>
    </row>
    <row r="35" spans="1:3">
      <c r="A35" s="31" t="s">
        <v>22</v>
      </c>
      <c r="B35" s="31"/>
      <c r="C35" s="13">
        <v>1.2</v>
      </c>
    </row>
    <row r="36" spans="1:3">
      <c r="A36" s="31" t="s">
        <v>23</v>
      </c>
      <c r="B36" s="31"/>
      <c r="C36" s="13">
        <v>1.2</v>
      </c>
    </row>
    <row r="37" spans="1:3">
      <c r="A37" s="31" t="s">
        <v>24</v>
      </c>
      <c r="B37" s="31"/>
      <c r="C37" s="13">
        <v>1.5</v>
      </c>
    </row>
    <row r="38" spans="1:3">
      <c r="A38" s="5" t="s">
        <v>32</v>
      </c>
      <c r="B38" s="31"/>
      <c r="C38" s="13" t="s">
        <v>46</v>
      </c>
    </row>
    <row r="39" spans="1:3">
      <c r="A39" s="5" t="s">
        <v>11</v>
      </c>
      <c r="C39" s="13">
        <v>0.7</v>
      </c>
    </row>
    <row r="40" spans="1:3">
      <c r="A40" s="5" t="s">
        <v>12</v>
      </c>
      <c r="C40" s="13" t="s">
        <v>52</v>
      </c>
    </row>
    <row r="41" spans="1:3">
      <c r="A41" s="5" t="s">
        <v>38</v>
      </c>
      <c r="C41" s="13" t="s">
        <v>49</v>
      </c>
    </row>
    <row r="42" spans="1:3">
      <c r="A42" s="5" t="s">
        <v>13</v>
      </c>
      <c r="C42" s="13" t="s">
        <v>45</v>
      </c>
    </row>
    <row r="43" spans="1:3">
      <c r="A43" s="5" t="s">
        <v>14</v>
      </c>
      <c r="C43" s="13" t="s">
        <v>48</v>
      </c>
    </row>
    <row r="44" spans="1:3">
      <c r="A44" s="5" t="s">
        <v>33</v>
      </c>
      <c r="C44" s="13">
        <v>1</v>
      </c>
    </row>
    <row r="45" spans="1:3">
      <c r="A45" s="5"/>
    </row>
    <row r="46" spans="1:3" s="6" customFormat="1">
      <c r="C46" s="14"/>
    </row>
    <row r="47" spans="1:3">
      <c r="A47" s="5" t="s">
        <v>44</v>
      </c>
    </row>
    <row r="49" spans="1:3">
      <c r="A49" s="5" t="s">
        <v>7</v>
      </c>
      <c r="C49" s="13">
        <v>4368</v>
      </c>
    </row>
    <row r="50" spans="1:3">
      <c r="A50" s="5" t="s">
        <v>8</v>
      </c>
      <c r="C50" s="13">
        <v>8736</v>
      </c>
    </row>
    <row r="51" spans="1:3">
      <c r="A51" s="5" t="s">
        <v>9</v>
      </c>
      <c r="C51" s="13">
        <v>7</v>
      </c>
    </row>
    <row r="52" spans="1:3">
      <c r="A52" s="5" t="s">
        <v>10</v>
      </c>
      <c r="C52" s="13">
        <v>19</v>
      </c>
    </row>
    <row r="53" spans="1:3">
      <c r="A53" s="5" t="s">
        <v>18</v>
      </c>
    </row>
    <row r="54" spans="1:3">
      <c r="A54" s="31" t="s">
        <v>19</v>
      </c>
      <c r="B54" s="31"/>
      <c r="C54" s="13">
        <v>2.1</v>
      </c>
    </row>
    <row r="55" spans="1:3">
      <c r="A55" s="31" t="s">
        <v>20</v>
      </c>
      <c r="B55" s="31"/>
      <c r="C55" s="13">
        <v>4.2</v>
      </c>
    </row>
    <row r="56" spans="1:3">
      <c r="A56" s="32" t="s">
        <v>21</v>
      </c>
      <c r="B56" s="32"/>
      <c r="C56" s="13">
        <v>1.6</v>
      </c>
    </row>
    <row r="57" spans="1:3">
      <c r="A57" s="31" t="s">
        <v>22</v>
      </c>
      <c r="B57" s="31"/>
      <c r="C57" s="13">
        <v>1.2</v>
      </c>
    </row>
    <row r="58" spans="1:3">
      <c r="A58" s="31" t="s">
        <v>23</v>
      </c>
      <c r="B58" s="31"/>
      <c r="C58" s="13">
        <v>1.2</v>
      </c>
    </row>
    <row r="59" spans="1:3">
      <c r="A59" s="31" t="s">
        <v>24</v>
      </c>
      <c r="B59" s="31"/>
      <c r="C59" s="13">
        <v>1.5</v>
      </c>
    </row>
    <row r="60" spans="1:3">
      <c r="A60" s="5" t="s">
        <v>32</v>
      </c>
      <c r="B60" s="31"/>
      <c r="C60" s="13" t="s">
        <v>46</v>
      </c>
    </row>
    <row r="61" spans="1:3">
      <c r="A61" s="5" t="s">
        <v>11</v>
      </c>
      <c r="C61" s="13">
        <v>0.7</v>
      </c>
    </row>
    <row r="62" spans="1:3">
      <c r="A62" s="5" t="s">
        <v>12</v>
      </c>
      <c r="C62" s="13" t="s">
        <v>51</v>
      </c>
    </row>
    <row r="63" spans="1:3">
      <c r="A63" s="5" t="s">
        <v>38</v>
      </c>
      <c r="C63" s="13" t="s">
        <v>49</v>
      </c>
    </row>
    <row r="64" spans="1:3">
      <c r="A64" s="5" t="s">
        <v>13</v>
      </c>
      <c r="C64" s="13" t="s">
        <v>45</v>
      </c>
    </row>
    <row r="65" spans="1:3">
      <c r="A65" s="5" t="s">
        <v>14</v>
      </c>
      <c r="C65" s="13" t="s">
        <v>48</v>
      </c>
    </row>
    <row r="66" spans="1:3">
      <c r="A66" s="5" t="s">
        <v>33</v>
      </c>
      <c r="C66" s="13">
        <v>1</v>
      </c>
    </row>
    <row r="67" spans="1:3">
      <c r="A67" s="5"/>
    </row>
    <row r="68" spans="1:3" s="6" customFormat="1">
      <c r="C68" s="14"/>
    </row>
    <row r="69" spans="1:3">
      <c r="A69" s="5" t="s">
        <v>54</v>
      </c>
    </row>
    <row r="71" spans="1:3">
      <c r="A71" s="5" t="s">
        <v>7</v>
      </c>
      <c r="C71" s="13">
        <v>4368</v>
      </c>
    </row>
    <row r="72" spans="1:3">
      <c r="A72" s="5" t="s">
        <v>8</v>
      </c>
      <c r="C72" s="13">
        <v>8736</v>
      </c>
    </row>
    <row r="73" spans="1:3">
      <c r="A73" s="5" t="s">
        <v>9</v>
      </c>
      <c r="C73" s="13">
        <v>7</v>
      </c>
    </row>
    <row r="74" spans="1:3">
      <c r="A74" s="5" t="s">
        <v>10</v>
      </c>
      <c r="C74" s="13">
        <v>19</v>
      </c>
    </row>
    <row r="75" spans="1:3">
      <c r="A75" s="5" t="s">
        <v>18</v>
      </c>
    </row>
    <row r="76" spans="1:3">
      <c r="A76" s="31" t="s">
        <v>19</v>
      </c>
      <c r="B76" s="31"/>
      <c r="C76" s="13">
        <f>$C$10*0.95</f>
        <v>1.9949999999999999</v>
      </c>
    </row>
    <row r="77" spans="1:3">
      <c r="A77" s="31" t="s">
        <v>20</v>
      </c>
      <c r="B77" s="31"/>
      <c r="C77" s="13">
        <f>$C$11*0.95</f>
        <v>3.9899999999999998</v>
      </c>
    </row>
    <row r="78" spans="1:3">
      <c r="A78" s="32" t="s">
        <v>21</v>
      </c>
      <c r="B78" s="32"/>
      <c r="C78" s="13">
        <f>$C$12*0.95</f>
        <v>1.52</v>
      </c>
    </row>
    <row r="79" spans="1:3">
      <c r="A79" s="31" t="s">
        <v>22</v>
      </c>
      <c r="B79" s="31"/>
      <c r="C79" s="13">
        <f>$C$13*0.95</f>
        <v>1.1399999999999999</v>
      </c>
    </row>
    <row r="80" spans="1:3">
      <c r="A80" s="31" t="s">
        <v>23</v>
      </c>
      <c r="B80" s="31"/>
      <c r="C80" s="13">
        <f>$C$14*0.95</f>
        <v>1.1399999999999999</v>
      </c>
    </row>
    <row r="81" spans="1:3">
      <c r="A81" s="31" t="s">
        <v>24</v>
      </c>
      <c r="B81" s="31"/>
      <c r="C81" s="13">
        <f>$C$15*0.95</f>
        <v>1.4249999999999998</v>
      </c>
    </row>
    <row r="82" spans="1:3">
      <c r="A82" s="5" t="s">
        <v>32</v>
      </c>
      <c r="B82" s="31"/>
      <c r="C82" s="13" t="s">
        <v>46</v>
      </c>
    </row>
    <row r="83" spans="1:3">
      <c r="A83" s="5" t="s">
        <v>11</v>
      </c>
      <c r="C83" s="13">
        <v>0.7</v>
      </c>
    </row>
    <row r="84" spans="1:3">
      <c r="A84" s="5" t="s">
        <v>12</v>
      </c>
      <c r="C84" s="13" t="s">
        <v>47</v>
      </c>
    </row>
    <row r="85" spans="1:3">
      <c r="A85" s="5" t="s">
        <v>38</v>
      </c>
      <c r="C85" s="13" t="s">
        <v>49</v>
      </c>
    </row>
    <row r="86" spans="1:3">
      <c r="A86" s="5" t="s">
        <v>13</v>
      </c>
      <c r="C86" s="13" t="s">
        <v>45</v>
      </c>
    </row>
    <row r="87" spans="1:3">
      <c r="A87" s="5" t="s">
        <v>14</v>
      </c>
      <c r="C87" s="13" t="s">
        <v>48</v>
      </c>
    </row>
    <row r="88" spans="1:3">
      <c r="A88" s="5" t="s">
        <v>33</v>
      </c>
      <c r="C88" s="13">
        <v>1</v>
      </c>
    </row>
    <row r="89" spans="1:3">
      <c r="A89" s="5"/>
    </row>
    <row r="90" spans="1:3" s="6" customFormat="1">
      <c r="C90" s="14"/>
    </row>
    <row r="91" spans="1:3">
      <c r="A91" s="5" t="s">
        <v>55</v>
      </c>
    </row>
    <row r="93" spans="1:3">
      <c r="A93" s="5" t="s">
        <v>7</v>
      </c>
      <c r="C93" s="13">
        <v>4368</v>
      </c>
    </row>
    <row r="94" spans="1:3">
      <c r="A94" s="5" t="s">
        <v>8</v>
      </c>
      <c r="C94" s="13">
        <v>8736</v>
      </c>
    </row>
    <row r="95" spans="1:3">
      <c r="A95" s="5" t="s">
        <v>9</v>
      </c>
      <c r="C95" s="13">
        <v>7</v>
      </c>
    </row>
    <row r="96" spans="1:3">
      <c r="A96" s="5" t="s">
        <v>10</v>
      </c>
      <c r="C96" s="13">
        <v>19</v>
      </c>
    </row>
    <row r="97" spans="1:3">
      <c r="A97" s="5" t="s">
        <v>18</v>
      </c>
    </row>
    <row r="98" spans="1:3">
      <c r="A98" s="31" t="s">
        <v>19</v>
      </c>
      <c r="B98" s="31"/>
      <c r="C98" s="13">
        <f>$C$10*0.9</f>
        <v>1.8900000000000001</v>
      </c>
    </row>
    <row r="99" spans="1:3">
      <c r="A99" s="31" t="s">
        <v>20</v>
      </c>
      <c r="B99" s="31"/>
      <c r="C99" s="13">
        <f>$C$11*0.9</f>
        <v>3.7800000000000002</v>
      </c>
    </row>
    <row r="100" spans="1:3">
      <c r="A100" s="32" t="s">
        <v>21</v>
      </c>
      <c r="B100" s="32"/>
      <c r="C100" s="13">
        <f>$C$12*0.9</f>
        <v>1.4400000000000002</v>
      </c>
    </row>
    <row r="101" spans="1:3">
      <c r="A101" s="31" t="s">
        <v>22</v>
      </c>
      <c r="B101" s="31"/>
      <c r="C101" s="13">
        <f>$C$13*0.9</f>
        <v>1.08</v>
      </c>
    </row>
    <row r="102" spans="1:3">
      <c r="A102" s="31" t="s">
        <v>23</v>
      </c>
      <c r="B102" s="31"/>
      <c r="C102" s="13">
        <f>$C$14*0.9</f>
        <v>1.08</v>
      </c>
    </row>
    <row r="103" spans="1:3">
      <c r="A103" s="31" t="s">
        <v>24</v>
      </c>
      <c r="B103" s="31"/>
      <c r="C103" s="13">
        <f>$C$15*0.9</f>
        <v>1.35</v>
      </c>
    </row>
    <row r="104" spans="1:3">
      <c r="A104" s="5" t="s">
        <v>32</v>
      </c>
      <c r="B104" s="31"/>
      <c r="C104" s="13" t="s">
        <v>46</v>
      </c>
    </row>
    <row r="105" spans="1:3">
      <c r="A105" s="5" t="s">
        <v>11</v>
      </c>
      <c r="C105" s="13">
        <v>0.7</v>
      </c>
    </row>
    <row r="106" spans="1:3">
      <c r="A106" s="5" t="s">
        <v>12</v>
      </c>
      <c r="C106" s="13" t="s">
        <v>47</v>
      </c>
    </row>
    <row r="107" spans="1:3">
      <c r="A107" s="5" t="s">
        <v>38</v>
      </c>
      <c r="C107" s="13" t="s">
        <v>49</v>
      </c>
    </row>
    <row r="108" spans="1:3">
      <c r="A108" s="5" t="s">
        <v>13</v>
      </c>
      <c r="C108" s="13" t="s">
        <v>45</v>
      </c>
    </row>
    <row r="109" spans="1:3">
      <c r="A109" s="5" t="s">
        <v>14</v>
      </c>
      <c r="C109" s="13" t="s">
        <v>48</v>
      </c>
    </row>
    <row r="110" spans="1:3">
      <c r="A110" s="5" t="s">
        <v>33</v>
      </c>
      <c r="C110" s="13">
        <v>1</v>
      </c>
    </row>
    <row r="111" spans="1:3">
      <c r="A111" s="5"/>
    </row>
    <row r="112" spans="1:3" s="6" customFormat="1">
      <c r="C112" s="14"/>
    </row>
    <row r="113" spans="1:3">
      <c r="A113" s="5" t="s">
        <v>56</v>
      </c>
    </row>
    <row r="115" spans="1:3">
      <c r="A115" s="5" t="s">
        <v>7</v>
      </c>
      <c r="C115" s="13">
        <v>4368</v>
      </c>
    </row>
    <row r="116" spans="1:3">
      <c r="A116" s="5" t="s">
        <v>8</v>
      </c>
      <c r="C116" s="13">
        <v>8736</v>
      </c>
    </row>
    <row r="117" spans="1:3">
      <c r="A117" s="5" t="s">
        <v>9</v>
      </c>
      <c r="C117" s="13">
        <v>7</v>
      </c>
    </row>
    <row r="118" spans="1:3">
      <c r="A118" s="5" t="s">
        <v>10</v>
      </c>
      <c r="C118" s="13">
        <v>19</v>
      </c>
    </row>
    <row r="119" spans="1:3">
      <c r="A119" s="5" t="s">
        <v>18</v>
      </c>
    </row>
    <row r="120" spans="1:3">
      <c r="A120" s="31" t="s">
        <v>19</v>
      </c>
      <c r="B120" s="31"/>
      <c r="C120" s="13">
        <f>$C$10*0.8</f>
        <v>1.6800000000000002</v>
      </c>
    </row>
    <row r="121" spans="1:3">
      <c r="A121" s="31" t="s">
        <v>20</v>
      </c>
      <c r="B121" s="31"/>
      <c r="C121" s="13">
        <f>$C$11*0.8</f>
        <v>3.3600000000000003</v>
      </c>
    </row>
    <row r="122" spans="1:3">
      <c r="A122" s="32" t="s">
        <v>21</v>
      </c>
      <c r="B122" s="32"/>
      <c r="C122" s="13">
        <f>$C$12*0.8</f>
        <v>1.2800000000000002</v>
      </c>
    </row>
    <row r="123" spans="1:3">
      <c r="A123" s="31" t="s">
        <v>22</v>
      </c>
      <c r="B123" s="31"/>
      <c r="C123" s="13">
        <f>$C$13*0.8</f>
        <v>0.96</v>
      </c>
    </row>
    <row r="124" spans="1:3">
      <c r="A124" s="31" t="s">
        <v>23</v>
      </c>
      <c r="B124" s="31"/>
      <c r="C124" s="13">
        <f>$C$14*0.8</f>
        <v>0.96</v>
      </c>
    </row>
    <row r="125" spans="1:3">
      <c r="A125" s="31" t="s">
        <v>24</v>
      </c>
      <c r="B125" s="31"/>
      <c r="C125" s="13">
        <f>$C$15*0.8</f>
        <v>1.2000000000000002</v>
      </c>
    </row>
    <row r="126" spans="1:3">
      <c r="A126" s="5" t="s">
        <v>32</v>
      </c>
      <c r="B126" s="31"/>
      <c r="C126" s="13" t="s">
        <v>46</v>
      </c>
    </row>
    <row r="127" spans="1:3">
      <c r="A127" s="5" t="s">
        <v>11</v>
      </c>
      <c r="C127" s="13">
        <v>0.7</v>
      </c>
    </row>
    <row r="128" spans="1:3">
      <c r="A128" s="5" t="s">
        <v>12</v>
      </c>
      <c r="C128" s="13" t="s">
        <v>47</v>
      </c>
    </row>
    <row r="129" spans="1:3">
      <c r="A129" s="5" t="s">
        <v>38</v>
      </c>
      <c r="C129" s="13" t="s">
        <v>49</v>
      </c>
    </row>
    <row r="130" spans="1:3">
      <c r="A130" s="5" t="s">
        <v>13</v>
      </c>
      <c r="C130" s="13" t="s">
        <v>45</v>
      </c>
    </row>
    <row r="131" spans="1:3">
      <c r="A131" s="5" t="s">
        <v>14</v>
      </c>
      <c r="C131" s="13" t="s">
        <v>48</v>
      </c>
    </row>
    <row r="132" spans="1:3">
      <c r="A132" s="5" t="s">
        <v>33</v>
      </c>
      <c r="C132" s="13">
        <v>1</v>
      </c>
    </row>
    <row r="133" spans="1:3">
      <c r="A133" s="5"/>
    </row>
    <row r="134" spans="1:3" s="6" customFormat="1">
      <c r="C13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7"/>
  <sheetViews>
    <sheetView workbookViewId="0">
      <pane xSplit="2" ySplit="3" topLeftCell="I4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0.83203125" defaultRowHeight="16"/>
  <cols>
    <col min="1" max="1" width="7.5" customWidth="1"/>
    <col min="2" max="2" width="5.5" style="4" customWidth="1"/>
    <col min="3" max="3" width="15.83203125" style="2" customWidth="1"/>
    <col min="4" max="4" width="21.33203125" style="20" customWidth="1"/>
    <col min="5" max="5" width="24" style="20" customWidth="1"/>
    <col min="6" max="7" width="21.33203125" style="30" customWidth="1"/>
    <col min="8" max="8" width="15.6640625" style="22" customWidth="1"/>
    <col min="9" max="10" width="22.83203125" style="16" customWidth="1"/>
    <col min="11" max="11" width="22.83203125" style="35" customWidth="1"/>
    <col min="12" max="14" width="22.83203125" style="16" customWidth="1"/>
    <col min="15" max="15" width="21.5" style="16" customWidth="1"/>
    <col min="16" max="16" width="18.5" style="22" customWidth="1"/>
    <col min="17" max="17" width="19.1640625" style="20" customWidth="1"/>
    <col min="18" max="18" width="22.1640625" style="16" customWidth="1"/>
    <col min="19" max="20" width="17.1640625" customWidth="1"/>
  </cols>
  <sheetData>
    <row r="1" spans="1:20" s="43" customFormat="1">
      <c r="A1" s="43" t="s">
        <v>66</v>
      </c>
    </row>
    <row r="2" spans="1:20" s="5" customFormat="1">
      <c r="A2" s="41" t="s">
        <v>2</v>
      </c>
      <c r="B2" s="42"/>
      <c r="C2" s="40" t="s">
        <v>15</v>
      </c>
      <c r="D2" s="41"/>
      <c r="E2" s="41"/>
      <c r="F2" s="33"/>
      <c r="G2" s="33"/>
      <c r="H2" s="40" t="s">
        <v>4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15"/>
      <c r="T2" s="15"/>
    </row>
    <row r="3" spans="1:20" s="1" customFormat="1">
      <c r="A3" s="1" t="s">
        <v>0</v>
      </c>
      <c r="B3" s="3" t="s">
        <v>1</v>
      </c>
      <c r="C3" s="1" t="s">
        <v>41</v>
      </c>
      <c r="D3" s="15" t="s">
        <v>25</v>
      </c>
      <c r="E3" s="15" t="s">
        <v>26</v>
      </c>
      <c r="F3" s="28" t="s">
        <v>27</v>
      </c>
      <c r="G3" s="28" t="s">
        <v>28</v>
      </c>
      <c r="H3" s="21" t="s">
        <v>3</v>
      </c>
      <c r="I3" s="15" t="s">
        <v>16</v>
      </c>
      <c r="J3" s="15" t="s">
        <v>17</v>
      </c>
      <c r="K3" s="28" t="s">
        <v>29</v>
      </c>
      <c r="L3" s="15" t="s">
        <v>35</v>
      </c>
      <c r="M3" s="15" t="s">
        <v>34</v>
      </c>
      <c r="N3" s="15" t="s">
        <v>37</v>
      </c>
      <c r="O3" s="15" t="s">
        <v>36</v>
      </c>
      <c r="P3" s="21" t="s">
        <v>40</v>
      </c>
      <c r="Q3" s="15" t="s">
        <v>30</v>
      </c>
      <c r="R3" s="26" t="s">
        <v>31</v>
      </c>
      <c r="S3" s="1" t="s">
        <v>39</v>
      </c>
      <c r="T3" s="1" t="s">
        <v>53</v>
      </c>
    </row>
    <row r="4" spans="1:20">
      <c r="A4">
        <v>1</v>
      </c>
      <c r="B4" s="12">
        <v>1</v>
      </c>
      <c r="C4" s="11">
        <v>7</v>
      </c>
      <c r="D4" s="11">
        <v>1</v>
      </c>
      <c r="E4" s="11">
        <v>0.86111110000000002</v>
      </c>
      <c r="F4" s="11">
        <v>5.3914819999999999</v>
      </c>
      <c r="G4" s="11">
        <v>4.7923720000000003</v>
      </c>
      <c r="H4" s="11">
        <v>8.0240519999999993</v>
      </c>
      <c r="I4" s="11">
        <v>0.10337452</v>
      </c>
      <c r="J4" s="11">
        <v>0.46958169999999999</v>
      </c>
      <c r="K4" s="11">
        <v>26.980450000000001</v>
      </c>
      <c r="L4" s="11">
        <v>9.1967679999999996E-2</v>
      </c>
      <c r="M4" s="11">
        <v>6.2975290000000003E-2</v>
      </c>
      <c r="N4" s="11">
        <v>0.1943916</v>
      </c>
      <c r="O4" s="11">
        <v>4.8241439999999997E-2</v>
      </c>
      <c r="P4" s="11">
        <v>3.5082420000000001</v>
      </c>
      <c r="Q4" s="11">
        <v>0.9487179</v>
      </c>
      <c r="R4" s="11">
        <v>0.82131410000000005</v>
      </c>
      <c r="S4" s="11">
        <v>7.7216120000000004</v>
      </c>
      <c r="T4" s="11">
        <v>8.5091579999999993</v>
      </c>
    </row>
    <row r="5" spans="1:20">
      <c r="B5" s="12">
        <v>2</v>
      </c>
      <c r="C5" s="11">
        <v>14</v>
      </c>
      <c r="D5" s="11">
        <v>1</v>
      </c>
      <c r="E5" s="11">
        <v>0.88888889999999998</v>
      </c>
      <c r="F5" s="11">
        <v>5.4289379999999996</v>
      </c>
      <c r="G5" s="11">
        <v>4.8512959999999996</v>
      </c>
      <c r="H5" s="11">
        <v>7.2993930000000002</v>
      </c>
      <c r="I5" s="11">
        <v>0.1022349</v>
      </c>
      <c r="J5" s="11">
        <v>0.47313359999999999</v>
      </c>
      <c r="K5" s="11">
        <v>29.303619999999999</v>
      </c>
      <c r="L5" s="11">
        <v>0.10342368</v>
      </c>
      <c r="M5" s="11">
        <v>6.9424630000000001E-2</v>
      </c>
      <c r="N5" s="11">
        <v>0.20328099999999999</v>
      </c>
      <c r="O5" s="11">
        <v>4.9453160000000003E-2</v>
      </c>
      <c r="P5" s="11">
        <v>3.285714</v>
      </c>
      <c r="Q5" s="11">
        <v>0.94768770000000002</v>
      </c>
      <c r="R5" s="11">
        <v>0.82390870000000005</v>
      </c>
      <c r="S5" s="11">
        <v>7.1452989999999996</v>
      </c>
      <c r="T5" s="11">
        <v>7.5763129999999999</v>
      </c>
    </row>
    <row r="6" spans="1:20">
      <c r="B6" s="12">
        <v>3</v>
      </c>
      <c r="C6" s="11">
        <v>9</v>
      </c>
      <c r="D6" s="11">
        <v>1</v>
      </c>
      <c r="E6" s="11">
        <v>0.875</v>
      </c>
      <c r="F6" s="11">
        <v>5.3233889999999997</v>
      </c>
      <c r="G6" s="11">
        <v>4.7851679999999996</v>
      </c>
      <c r="H6" s="11">
        <v>7.2992030000000003</v>
      </c>
      <c r="I6" s="11">
        <v>0.11174649</v>
      </c>
      <c r="J6" s="11">
        <v>0.50345479999999998</v>
      </c>
      <c r="K6" s="11">
        <v>30.971039999999999</v>
      </c>
      <c r="L6" s="11">
        <v>8.3154629999999993E-2</v>
      </c>
      <c r="M6" s="11">
        <v>5.8375030000000001E-2</v>
      </c>
      <c r="N6" s="11">
        <v>0.2075292</v>
      </c>
      <c r="O6" s="11">
        <v>5.0035740000000002E-2</v>
      </c>
      <c r="P6" s="11">
        <v>3.2390110000000001</v>
      </c>
      <c r="Q6" s="11">
        <v>0.94410099999999997</v>
      </c>
      <c r="R6" s="11">
        <v>0.81585779999999997</v>
      </c>
      <c r="S6" s="11">
        <v>7.0653240000000004</v>
      </c>
      <c r="T6" s="11">
        <v>7.3223440000000002</v>
      </c>
    </row>
    <row r="7" spans="1:20">
      <c r="B7" s="12">
        <v>4</v>
      </c>
      <c r="C7" s="11">
        <v>6</v>
      </c>
      <c r="D7" s="11">
        <v>1</v>
      </c>
      <c r="E7" s="11">
        <v>0.875</v>
      </c>
      <c r="F7" s="11">
        <v>5.2263489999999999</v>
      </c>
      <c r="G7" s="11">
        <v>4.4862190000000002</v>
      </c>
      <c r="H7" s="11">
        <v>6.0996699999999997</v>
      </c>
      <c r="I7" s="11">
        <v>0.10590484999999999</v>
      </c>
      <c r="J7" s="11">
        <v>0.47884290000000002</v>
      </c>
      <c r="K7" s="11">
        <v>20.213200000000001</v>
      </c>
      <c r="L7" s="11">
        <v>7.9368869999999994E-2</v>
      </c>
      <c r="M7" s="11">
        <v>4.9486009999999997E-2</v>
      </c>
      <c r="N7" s="11">
        <v>0.20894099999999999</v>
      </c>
      <c r="O7" s="11">
        <v>3.7293809999999997E-2</v>
      </c>
      <c r="P7" s="11">
        <v>2.64011</v>
      </c>
      <c r="Q7" s="11">
        <v>0.93154760000000003</v>
      </c>
      <c r="R7" s="11">
        <v>0.80765419999999999</v>
      </c>
      <c r="S7" s="11">
        <v>6.5836389999999998</v>
      </c>
      <c r="T7" s="11">
        <v>6.7692310000000004</v>
      </c>
    </row>
    <row r="8" spans="1:20">
      <c r="B8" s="12">
        <v>5</v>
      </c>
      <c r="C8" s="11">
        <v>8</v>
      </c>
      <c r="D8" s="11">
        <v>1</v>
      </c>
      <c r="E8" s="11">
        <v>0.88888889999999998</v>
      </c>
      <c r="F8" s="11">
        <v>5.4409840000000003</v>
      </c>
      <c r="G8" s="11">
        <v>4.8138699999999996</v>
      </c>
      <c r="H8" s="11">
        <v>8.4299719999999994</v>
      </c>
      <c r="I8" s="11">
        <v>0.10859107</v>
      </c>
      <c r="J8" s="11">
        <v>0.47880869999999998</v>
      </c>
      <c r="K8" s="11">
        <v>35.298340000000003</v>
      </c>
      <c r="L8" s="11">
        <v>0.10652921</v>
      </c>
      <c r="M8" s="11">
        <v>8.2932420000000007E-2</v>
      </c>
      <c r="N8" s="11">
        <v>0.20641470000000001</v>
      </c>
      <c r="O8" s="11">
        <v>6.3230239999999993E-2</v>
      </c>
      <c r="P8" s="11">
        <v>3.9560439999999999</v>
      </c>
      <c r="Q8" s="11">
        <v>0.965812</v>
      </c>
      <c r="R8" s="11">
        <v>0.84714590000000001</v>
      </c>
      <c r="S8" s="11">
        <v>6.2069599999999996</v>
      </c>
      <c r="T8" s="11">
        <v>6.7020759999999999</v>
      </c>
    </row>
    <row r="9" spans="1:20">
      <c r="B9" s="12">
        <v>6</v>
      </c>
      <c r="C9" s="11">
        <v>12</v>
      </c>
      <c r="D9" s="11">
        <v>1</v>
      </c>
      <c r="E9" s="11">
        <v>0.88888889999999998</v>
      </c>
      <c r="F9" s="11">
        <v>5.4218109999999999</v>
      </c>
      <c r="G9" s="11">
        <v>4.8309519999999999</v>
      </c>
      <c r="H9" s="11">
        <v>8.2711000000000006</v>
      </c>
      <c r="I9" s="11">
        <v>0.10361613</v>
      </c>
      <c r="J9" s="11">
        <v>0.48748259999999999</v>
      </c>
      <c r="K9" s="11">
        <v>31.132020000000001</v>
      </c>
      <c r="L9" s="11">
        <v>9.5039410000000005E-2</v>
      </c>
      <c r="M9" s="11">
        <v>6.3745940000000001E-2</v>
      </c>
      <c r="N9" s="11">
        <v>0.21812699999999999</v>
      </c>
      <c r="O9" s="11">
        <v>5.9109870000000002E-2</v>
      </c>
      <c r="P9" s="11">
        <v>3.9175819999999999</v>
      </c>
      <c r="Q9" s="11">
        <v>0.95333489999999999</v>
      </c>
      <c r="R9" s="11">
        <v>0.840812</v>
      </c>
      <c r="S9" s="11">
        <v>5.3766790000000002</v>
      </c>
      <c r="T9" s="11">
        <v>5.929182</v>
      </c>
    </row>
    <row r="10" spans="1:20">
      <c r="B10" s="12">
        <v>7</v>
      </c>
      <c r="C10" s="11">
        <v>9</v>
      </c>
      <c r="D10" s="11">
        <v>1</v>
      </c>
      <c r="E10" s="11">
        <v>0.83333330000000005</v>
      </c>
      <c r="F10" s="11">
        <v>5.529528</v>
      </c>
      <c r="G10" s="11">
        <v>4.8393170000000003</v>
      </c>
      <c r="H10" s="11">
        <v>7.5918130000000001</v>
      </c>
      <c r="I10" s="11">
        <v>0.11071598000000001</v>
      </c>
      <c r="J10" s="11">
        <v>0.49644379999999999</v>
      </c>
      <c r="K10" s="11">
        <v>25.248909999999999</v>
      </c>
      <c r="L10" s="11">
        <v>0.11474632999999999</v>
      </c>
      <c r="M10" s="11">
        <v>7.0412520000000006E-2</v>
      </c>
      <c r="N10" s="11">
        <v>0.20412520000000001</v>
      </c>
      <c r="O10" s="11">
        <v>4.9075390000000003E-2</v>
      </c>
      <c r="P10" s="11">
        <v>3.2939560000000001</v>
      </c>
      <c r="Q10" s="11">
        <v>0.96554490000000004</v>
      </c>
      <c r="R10" s="11">
        <v>0.84722220000000004</v>
      </c>
      <c r="S10" s="11">
        <v>5.8107449999999998</v>
      </c>
      <c r="T10" s="11">
        <v>6.0457879999999999</v>
      </c>
    </row>
    <row r="11" spans="1:20">
      <c r="B11" s="12">
        <v>8</v>
      </c>
      <c r="C11" s="11">
        <v>5</v>
      </c>
      <c r="D11" s="11">
        <v>1</v>
      </c>
      <c r="E11" s="11">
        <v>0.88888889999999998</v>
      </c>
      <c r="F11" s="11">
        <v>5.3825940000000001</v>
      </c>
      <c r="G11" s="11">
        <v>4.6466229999999999</v>
      </c>
      <c r="H11" s="11">
        <v>6.3930899999999999</v>
      </c>
      <c r="I11" s="11">
        <v>0.1165142</v>
      </c>
      <c r="J11" s="11">
        <v>0.48844490000000002</v>
      </c>
      <c r="K11" s="11">
        <v>26.610399999999998</v>
      </c>
      <c r="L11" s="11">
        <v>8.7144920000000001E-2</v>
      </c>
      <c r="M11" s="11">
        <v>5.5368319999999999E-2</v>
      </c>
      <c r="N11" s="11">
        <v>0.21015890000000001</v>
      </c>
      <c r="O11" s="11">
        <v>3.7794899999999999E-2</v>
      </c>
      <c r="P11" s="11">
        <v>2.7472530000000002</v>
      </c>
      <c r="Q11" s="11">
        <v>0.934562</v>
      </c>
      <c r="R11" s="11">
        <v>0.81421699999999997</v>
      </c>
      <c r="S11" s="11">
        <v>5.9792430000000003</v>
      </c>
      <c r="T11" s="11">
        <v>6.1159949999999998</v>
      </c>
    </row>
    <row r="12" spans="1:20">
      <c r="B12" s="12">
        <v>9</v>
      </c>
      <c r="C12" s="11">
        <v>6</v>
      </c>
      <c r="D12" s="11">
        <v>1</v>
      </c>
      <c r="E12" s="11">
        <v>0.81944439999999996</v>
      </c>
      <c r="F12" s="11">
        <v>5.2758760000000002</v>
      </c>
      <c r="G12" s="11">
        <v>4.6459149999999996</v>
      </c>
      <c r="H12" s="11">
        <v>6.074611</v>
      </c>
      <c r="I12" s="11">
        <v>0.10411157</v>
      </c>
      <c r="J12" s="11">
        <v>0.48112529999999998</v>
      </c>
      <c r="K12" s="11">
        <v>21.446850000000001</v>
      </c>
      <c r="L12" s="11">
        <v>8.4154839999999995E-2</v>
      </c>
      <c r="M12" s="11">
        <v>5.4580429999999999E-2</v>
      </c>
      <c r="N12" s="11">
        <v>0.20966580000000001</v>
      </c>
      <c r="O12" s="11">
        <v>3.8951670000000001E-2</v>
      </c>
      <c r="P12" s="11">
        <v>2.6043959999999999</v>
      </c>
      <c r="Q12" s="11">
        <v>0.92792280000000005</v>
      </c>
      <c r="R12" s="11">
        <v>0.80864619999999998</v>
      </c>
      <c r="S12" s="11">
        <v>6.0293039999999998</v>
      </c>
      <c r="T12" s="11">
        <v>6.4975579999999997</v>
      </c>
    </row>
    <row r="13" spans="1:20">
      <c r="B13" s="12">
        <v>10</v>
      </c>
      <c r="C13" s="11">
        <v>2</v>
      </c>
      <c r="D13" s="11">
        <v>1</v>
      </c>
      <c r="E13" s="11">
        <v>0.79166669999999995</v>
      </c>
      <c r="F13" s="11">
        <v>5.3554269999999997</v>
      </c>
      <c r="G13" s="11">
        <v>4.7645309999999998</v>
      </c>
      <c r="H13" s="11">
        <v>7.1002650000000003</v>
      </c>
      <c r="I13" s="11">
        <v>0.11142322</v>
      </c>
      <c r="J13" s="11">
        <v>0.49882959999999998</v>
      </c>
      <c r="K13" s="11">
        <v>27.72429</v>
      </c>
      <c r="L13" s="11">
        <v>9.5037449999999996E-2</v>
      </c>
      <c r="M13" s="11">
        <v>5.500936E-2</v>
      </c>
      <c r="N13" s="11">
        <v>0.19943820000000001</v>
      </c>
      <c r="O13" s="11">
        <v>4.4709739999999998E-2</v>
      </c>
      <c r="P13" s="11">
        <v>3.1648350000000001</v>
      </c>
      <c r="Q13" s="11">
        <v>0.94295629999999997</v>
      </c>
      <c r="R13" s="11">
        <v>0.82860199999999995</v>
      </c>
      <c r="S13" s="11">
        <v>5.843712</v>
      </c>
      <c r="T13" s="11">
        <v>6.0329670000000002</v>
      </c>
    </row>
    <row r="14" spans="1:20">
      <c r="B14" s="12">
        <v>11</v>
      </c>
      <c r="C14" s="11">
        <v>3</v>
      </c>
      <c r="D14" s="11">
        <v>0.95833330000000005</v>
      </c>
      <c r="E14" s="11">
        <v>0.84722220000000004</v>
      </c>
      <c r="F14" s="11">
        <v>5.3390779999999998</v>
      </c>
      <c r="G14" s="11">
        <v>4.6856970000000002</v>
      </c>
      <c r="H14" s="11">
        <v>6.8657060000000003</v>
      </c>
      <c r="I14" s="11">
        <v>0.1045614</v>
      </c>
      <c r="J14" s="11">
        <v>0.485848</v>
      </c>
      <c r="K14" s="11">
        <v>25.880500000000001</v>
      </c>
      <c r="L14" s="11">
        <v>8.5847950000000006E-2</v>
      </c>
      <c r="M14" s="11">
        <v>5.6608190000000003E-2</v>
      </c>
      <c r="N14" s="11">
        <v>0.20397660000000001</v>
      </c>
      <c r="O14" s="11">
        <v>4.467836E-2</v>
      </c>
      <c r="P14" s="11">
        <v>2.9587910000000002</v>
      </c>
      <c r="Q14" s="11">
        <v>0.94734430000000003</v>
      </c>
      <c r="R14" s="11">
        <v>0.83272279999999999</v>
      </c>
      <c r="S14" s="11">
        <v>7.5665449999999996</v>
      </c>
      <c r="T14" s="11">
        <v>7.6477409999999999</v>
      </c>
    </row>
    <row r="15" spans="1:20">
      <c r="B15" s="12">
        <v>12</v>
      </c>
      <c r="C15" s="11">
        <v>11</v>
      </c>
      <c r="D15" s="11">
        <v>1</v>
      </c>
      <c r="E15" s="11">
        <v>0.875</v>
      </c>
      <c r="F15" s="11">
        <v>5.297631</v>
      </c>
      <c r="G15" s="11">
        <v>4.7830199999999996</v>
      </c>
      <c r="H15" s="11">
        <v>6.349672</v>
      </c>
      <c r="I15" s="11">
        <v>0.11303728</v>
      </c>
      <c r="J15" s="11">
        <v>0.47352169999999999</v>
      </c>
      <c r="K15" s="11">
        <v>26.478819999999999</v>
      </c>
      <c r="L15" s="11">
        <v>9.5464259999999995E-2</v>
      </c>
      <c r="M15" s="11">
        <v>6.6017569999999998E-2</v>
      </c>
      <c r="N15" s="11">
        <v>0.20232720000000001</v>
      </c>
      <c r="O15" s="11">
        <v>4.3695079999999997E-2</v>
      </c>
      <c r="P15" s="11">
        <v>2.8104399999999998</v>
      </c>
      <c r="Q15" s="11">
        <v>0.94349050000000001</v>
      </c>
      <c r="R15" s="11">
        <v>0.820322</v>
      </c>
      <c r="S15" s="11">
        <v>5.5293039999999998</v>
      </c>
      <c r="T15" s="11">
        <v>5.9871790000000003</v>
      </c>
    </row>
    <row r="16" spans="1:20">
      <c r="B16" s="12">
        <v>13</v>
      </c>
      <c r="C16" s="11">
        <v>11</v>
      </c>
      <c r="D16" s="11">
        <v>1</v>
      </c>
      <c r="E16" s="11">
        <v>0.90277779999999996</v>
      </c>
      <c r="F16" s="11">
        <v>5.4408349999999999</v>
      </c>
      <c r="G16" s="11">
        <v>4.8739049999999997</v>
      </c>
      <c r="H16" s="11">
        <v>7.8405550000000002</v>
      </c>
      <c r="I16" s="11">
        <v>0.10754452</v>
      </c>
      <c r="J16" s="11">
        <v>0.48266170000000003</v>
      </c>
      <c r="K16" s="11">
        <v>29.72486</v>
      </c>
      <c r="L16" s="11">
        <v>0.10965323</v>
      </c>
      <c r="M16" s="11">
        <v>7.1930649999999999E-2</v>
      </c>
      <c r="N16" s="11">
        <v>0.2005623</v>
      </c>
      <c r="O16" s="11">
        <v>5.1077789999999998E-2</v>
      </c>
      <c r="P16" s="11">
        <v>3.4890110000000001</v>
      </c>
      <c r="Q16" s="11">
        <v>0.952152</v>
      </c>
      <c r="R16" s="11">
        <v>0.83394380000000001</v>
      </c>
      <c r="S16" s="11">
        <v>7.445055</v>
      </c>
      <c r="T16" s="11">
        <v>7.8498169999999998</v>
      </c>
    </row>
    <row r="17" spans="1:20">
      <c r="B17" s="12">
        <v>14</v>
      </c>
      <c r="C17" s="11">
        <v>7</v>
      </c>
      <c r="D17" s="11">
        <v>1</v>
      </c>
      <c r="E17" s="11">
        <v>0.91666669999999995</v>
      </c>
      <c r="F17" s="11">
        <v>5.281593</v>
      </c>
      <c r="G17" s="11">
        <v>4.7730579999999998</v>
      </c>
      <c r="H17" s="11">
        <v>6.122179</v>
      </c>
      <c r="I17" s="11">
        <v>0.10991076</v>
      </c>
      <c r="J17" s="11">
        <v>0.4835604</v>
      </c>
      <c r="K17" s="11">
        <v>26.273240000000001</v>
      </c>
      <c r="L17" s="11">
        <v>8.6190699999999995E-2</v>
      </c>
      <c r="M17" s="11">
        <v>5.9417570000000003E-2</v>
      </c>
      <c r="N17" s="11">
        <v>0.21113199999999999</v>
      </c>
      <c r="O17" s="11">
        <v>4.2038520000000003E-2</v>
      </c>
      <c r="P17" s="11">
        <v>2.6840660000000001</v>
      </c>
      <c r="Q17" s="11">
        <v>0.94211690000000003</v>
      </c>
      <c r="R17" s="11">
        <v>0.82581649999999995</v>
      </c>
      <c r="S17" s="11">
        <v>7.8864470000000004</v>
      </c>
      <c r="T17" s="11">
        <v>7.8571429999999998</v>
      </c>
    </row>
    <row r="18" spans="1:20">
      <c r="B18" s="12">
        <v>15</v>
      </c>
      <c r="C18" s="11">
        <v>2</v>
      </c>
      <c r="D18" s="11">
        <v>1</v>
      </c>
      <c r="E18" s="11">
        <v>0.88888889999999998</v>
      </c>
      <c r="F18" s="11">
        <v>5.4045740000000002</v>
      </c>
      <c r="G18" s="11">
        <v>4.8380970000000003</v>
      </c>
      <c r="H18" s="11">
        <v>7.6947599999999996</v>
      </c>
      <c r="I18" s="11">
        <v>0.11302727</v>
      </c>
      <c r="J18" s="11">
        <v>0.48729899999999998</v>
      </c>
      <c r="K18" s="11">
        <v>24.39198</v>
      </c>
      <c r="L18" s="11">
        <v>9.6947099999999994E-2</v>
      </c>
      <c r="M18" s="11">
        <v>6.1291070000000003E-2</v>
      </c>
      <c r="N18" s="11">
        <v>0.21183869999999999</v>
      </c>
      <c r="O18" s="11">
        <v>5.4299699999999999E-2</v>
      </c>
      <c r="P18" s="11">
        <v>3.4945050000000002</v>
      </c>
      <c r="Q18" s="11">
        <v>0.94982449999999996</v>
      </c>
      <c r="R18" s="11">
        <v>0.83760679999999998</v>
      </c>
      <c r="S18" s="11">
        <v>4.8376070000000002</v>
      </c>
      <c r="T18" s="11">
        <v>5.1825400000000004</v>
      </c>
    </row>
    <row r="19" spans="1:20">
      <c r="B19" s="12">
        <v>16</v>
      </c>
      <c r="C19" s="11">
        <v>12</v>
      </c>
      <c r="D19" s="11">
        <v>1</v>
      </c>
      <c r="E19" s="11">
        <v>0.86111110000000002</v>
      </c>
      <c r="F19" s="11">
        <v>5.3515009999999998</v>
      </c>
      <c r="G19" s="11">
        <v>4.7260939999999998</v>
      </c>
      <c r="H19" s="11">
        <v>7.1102600000000002</v>
      </c>
      <c r="I19" s="11">
        <v>0.1067757</v>
      </c>
      <c r="J19" s="11">
        <v>0.48761680000000002</v>
      </c>
      <c r="K19" s="11">
        <v>22.01519</v>
      </c>
      <c r="L19" s="11">
        <v>0.11985981</v>
      </c>
      <c r="M19" s="11">
        <v>6.7056069999999995E-2</v>
      </c>
      <c r="N19" s="11">
        <v>0.20140189999999999</v>
      </c>
      <c r="O19" s="11">
        <v>5.1401870000000002E-2</v>
      </c>
      <c r="P19" s="11">
        <v>3.2554949999999998</v>
      </c>
      <c r="Q19" s="11">
        <v>0.95871490000000004</v>
      </c>
      <c r="R19" s="11">
        <v>0.83360040000000002</v>
      </c>
      <c r="S19" s="11">
        <v>5.7649569999999999</v>
      </c>
      <c r="T19" s="11">
        <v>5.906593</v>
      </c>
    </row>
    <row r="20" spans="1:20">
      <c r="B20" s="12">
        <v>17</v>
      </c>
      <c r="C20" s="11">
        <v>19</v>
      </c>
      <c r="D20" s="11">
        <v>1</v>
      </c>
      <c r="E20" s="11">
        <v>0.90277779999999996</v>
      </c>
      <c r="F20" s="11">
        <v>5.3627000000000002</v>
      </c>
      <c r="G20" s="11">
        <v>4.7876649999999996</v>
      </c>
      <c r="H20" s="11">
        <v>6.1828079999999996</v>
      </c>
      <c r="I20" s="11">
        <v>0.10340633</v>
      </c>
      <c r="J20" s="11">
        <v>0.48272510000000002</v>
      </c>
      <c r="K20" s="11">
        <v>26.036729999999999</v>
      </c>
      <c r="L20" s="11">
        <v>9.3430659999999999E-2</v>
      </c>
      <c r="M20" s="11">
        <v>6.2287099999999998E-2</v>
      </c>
      <c r="N20" s="11">
        <v>0.19367400000000001</v>
      </c>
      <c r="O20" s="11">
        <v>4.379562E-2</v>
      </c>
      <c r="P20" s="11">
        <v>2.659341</v>
      </c>
      <c r="Q20" s="11">
        <v>0.93811049999999996</v>
      </c>
      <c r="R20" s="11">
        <v>0.81417890000000004</v>
      </c>
      <c r="S20" s="11">
        <v>7.39011</v>
      </c>
      <c r="T20" s="11">
        <v>7.4017090000000003</v>
      </c>
    </row>
    <row r="21" spans="1:20">
      <c r="B21" s="12">
        <v>18</v>
      </c>
      <c r="C21" s="11">
        <v>8</v>
      </c>
      <c r="D21" s="11">
        <v>1</v>
      </c>
      <c r="E21" s="11">
        <v>0.91666669999999995</v>
      </c>
      <c r="F21" s="11">
        <v>5.3827449999999999</v>
      </c>
      <c r="G21" s="11">
        <v>4.7587789999999996</v>
      </c>
      <c r="H21" s="11">
        <v>6.780259</v>
      </c>
      <c r="I21" s="11">
        <v>0.11069063</v>
      </c>
      <c r="J21" s="11">
        <v>0.48391669999999998</v>
      </c>
      <c r="K21" s="11">
        <v>27.5596</v>
      </c>
      <c r="L21" s="11">
        <v>9.4843899999999995E-2</v>
      </c>
      <c r="M21" s="11">
        <v>6.5042569999999994E-2</v>
      </c>
      <c r="N21" s="11">
        <v>0.21097450000000001</v>
      </c>
      <c r="O21" s="11">
        <v>4.6357620000000002E-2</v>
      </c>
      <c r="P21" s="11">
        <v>3.0851649999999999</v>
      </c>
      <c r="Q21" s="11">
        <v>0.95108360000000003</v>
      </c>
      <c r="R21" s="11">
        <v>0.83073870000000005</v>
      </c>
      <c r="S21" s="11">
        <v>5.8260069999999997</v>
      </c>
      <c r="T21" s="11">
        <v>6.406593</v>
      </c>
    </row>
    <row r="22" spans="1:20">
      <c r="B22" s="12">
        <v>19</v>
      </c>
      <c r="C22" s="11">
        <v>6</v>
      </c>
      <c r="D22" s="11">
        <v>1</v>
      </c>
      <c r="E22" s="11">
        <v>0.93055560000000004</v>
      </c>
      <c r="F22" s="11">
        <v>5.2352819999999998</v>
      </c>
      <c r="G22" s="11">
        <v>4.6368130000000001</v>
      </c>
      <c r="H22" s="11">
        <v>5.9778719999999996</v>
      </c>
      <c r="I22" s="11">
        <v>0.11017739999999999</v>
      </c>
      <c r="J22" s="11">
        <v>0.49323060000000002</v>
      </c>
      <c r="K22" s="11">
        <v>23.764230000000001</v>
      </c>
      <c r="L22" s="11">
        <v>9.8739499999999994E-2</v>
      </c>
      <c r="M22" s="11">
        <v>5.9990660000000001E-2</v>
      </c>
      <c r="N22" s="11">
        <v>0.20868349999999999</v>
      </c>
      <c r="O22" s="11">
        <v>4.3884220000000002E-2</v>
      </c>
      <c r="P22" s="11">
        <v>2.7252749999999999</v>
      </c>
      <c r="Q22" s="11">
        <v>0.94536019999999998</v>
      </c>
      <c r="R22" s="11">
        <v>0.82268770000000002</v>
      </c>
      <c r="S22" s="11">
        <v>5.6147739999999997</v>
      </c>
      <c r="T22" s="11">
        <v>5.6043960000000004</v>
      </c>
    </row>
    <row r="23" spans="1:20">
      <c r="B23" s="12">
        <v>20</v>
      </c>
      <c r="C23" s="11">
        <v>1</v>
      </c>
      <c r="D23" s="11">
        <v>1</v>
      </c>
      <c r="E23" s="11">
        <v>0.76388889999999998</v>
      </c>
      <c r="F23" s="11">
        <v>5.3098879999999999</v>
      </c>
      <c r="G23" s="11">
        <v>4.7270310000000002</v>
      </c>
      <c r="H23" s="11">
        <v>7.4082780000000001</v>
      </c>
      <c r="I23" s="11">
        <v>9.8535910000000004E-2</v>
      </c>
      <c r="J23" s="11">
        <v>0.4843133</v>
      </c>
      <c r="K23" s="11">
        <v>24.135300000000001</v>
      </c>
      <c r="L23" s="11">
        <v>0.10039507</v>
      </c>
      <c r="M23" s="11">
        <v>6.6000459999999997E-2</v>
      </c>
      <c r="N23" s="11">
        <v>0.1928887</v>
      </c>
      <c r="O23" s="11">
        <v>5.3683479999999999E-2</v>
      </c>
      <c r="P23" s="11">
        <v>3.3653849999999998</v>
      </c>
      <c r="Q23" s="11">
        <v>0.95623469999999999</v>
      </c>
      <c r="R23" s="11">
        <v>0.82722830000000003</v>
      </c>
      <c r="S23" s="11">
        <v>5.6800980000000001</v>
      </c>
      <c r="T23" s="11">
        <v>5.9426129999999997</v>
      </c>
    </row>
    <row r="24" spans="1:20" s="9" customFormat="1">
      <c r="A24" s="38" t="s">
        <v>5</v>
      </c>
      <c r="B24" s="39"/>
      <c r="C24" s="10">
        <f>AVERAGE(C4:C23)</f>
        <v>7.9</v>
      </c>
      <c r="D24" s="17">
        <f t="shared" ref="D24:T24" si="0">AVERAGE(D4:D23)</f>
        <v>0.99791666499999998</v>
      </c>
      <c r="E24" s="17">
        <f t="shared" si="0"/>
        <v>0.87083334000000012</v>
      </c>
      <c r="F24" s="23">
        <f t="shared" ref="F24:G24" si="1">AVERAGE(F4:F23)</f>
        <v>5.3591102499999987</v>
      </c>
      <c r="G24" s="23">
        <f t="shared" si="1"/>
        <v>4.7523211000000014</v>
      </c>
      <c r="H24" s="23">
        <f t="shared" si="0"/>
        <v>7.0457758999999998</v>
      </c>
      <c r="I24" s="17">
        <f t="shared" si="0"/>
        <v>0.10779500649999998</v>
      </c>
      <c r="J24" s="17">
        <f t="shared" si="0"/>
        <v>0.48504205999999994</v>
      </c>
      <c r="K24" s="23">
        <f t="shared" ref="K24:M24" si="2">AVERAGE(K4:K23)</f>
        <v>26.559478499999994</v>
      </c>
      <c r="L24" s="17">
        <f t="shared" si="2"/>
        <v>9.6096959999999981E-2</v>
      </c>
      <c r="M24" s="17">
        <f t="shared" si="2"/>
        <v>6.2897592999999988E-2</v>
      </c>
      <c r="N24" s="17">
        <f t="shared" ref="N24" si="3">AVERAGE(N4:N23)</f>
        <v>0.20497660000000001</v>
      </c>
      <c r="O24" s="17">
        <f t="shared" ref="O24" si="4">AVERAGE(O4:O23)</f>
        <v>4.7640411000000001E-2</v>
      </c>
      <c r="P24" s="23">
        <f t="shared" si="0"/>
        <v>3.1442308499999996</v>
      </c>
      <c r="Q24" s="17">
        <f t="shared" si="0"/>
        <v>0.94733095999999983</v>
      </c>
      <c r="R24" s="17">
        <f t="shared" si="0"/>
        <v>0.82671130000000004</v>
      </c>
      <c r="S24" s="23">
        <f t="shared" si="0"/>
        <v>6.3651710499999989</v>
      </c>
      <c r="T24" s="23">
        <f t="shared" si="0"/>
        <v>6.6643467999999997</v>
      </c>
    </row>
    <row r="25" spans="1:20" s="9" customFormat="1">
      <c r="A25" s="38" t="s">
        <v>6</v>
      </c>
      <c r="B25" s="39"/>
      <c r="C25" s="10">
        <f>STDEV(C4:C23)</f>
        <v>4.4591715067168911</v>
      </c>
      <c r="D25" s="17">
        <f t="shared" ref="D25:T25" si="5">STDEV(D4:D23)</f>
        <v>9.316957359809034E-3</v>
      </c>
      <c r="E25" s="17">
        <f t="shared" si="5"/>
        <v>4.229546117951416E-2</v>
      </c>
      <c r="F25" s="23">
        <f t="shared" ref="F25:G25" si="6">STDEV(F4:F23)</f>
        <v>7.5851917430488081E-2</v>
      </c>
      <c r="G25" s="23">
        <f t="shared" si="6"/>
        <v>9.3859912671631587E-2</v>
      </c>
      <c r="H25" s="23">
        <f t="shared" si="5"/>
        <v>0.78077087080128138</v>
      </c>
      <c r="I25" s="17">
        <f t="shared" si="5"/>
        <v>4.5246188161682686E-3</v>
      </c>
      <c r="J25" s="17">
        <f t="shared" si="5"/>
        <v>8.5140464463082863E-3</v>
      </c>
      <c r="K25" s="23">
        <f t="shared" ref="K25:M25" si="7">STDEV(K4:K23)</f>
        <v>3.5895879587016384</v>
      </c>
      <c r="L25" s="17">
        <f t="shared" si="7"/>
        <v>1.0727658704935252E-2</v>
      </c>
      <c r="M25" s="17">
        <f t="shared" si="7"/>
        <v>7.5237620511235852E-3</v>
      </c>
      <c r="N25" s="17">
        <f t="shared" ref="N25" si="8">STDEV(N4:N23)</f>
        <v>6.6539955246532308E-3</v>
      </c>
      <c r="O25" s="17">
        <f t="shared" ref="O25" si="9">STDEV(O4:O23)</f>
        <v>6.755859361217996E-3</v>
      </c>
      <c r="P25" s="23">
        <f t="shared" si="5"/>
        <v>0.41161758149733357</v>
      </c>
      <c r="Q25" s="17">
        <f t="shared" si="5"/>
        <v>1.0034288665759495E-2</v>
      </c>
      <c r="R25" s="17">
        <f t="shared" si="5"/>
        <v>1.1532712937507269E-2</v>
      </c>
      <c r="S25" s="23">
        <f t="shared" si="5"/>
        <v>0.90377589751224263</v>
      </c>
      <c r="T25" s="23">
        <f t="shared" si="5"/>
        <v>0.90637585206054605</v>
      </c>
    </row>
    <row r="26" spans="1:20" s="9" customFormat="1">
      <c r="A26" s="38" t="s">
        <v>57</v>
      </c>
      <c r="B26" s="39"/>
      <c r="C26" s="10"/>
      <c r="D26" s="17"/>
      <c r="E26" s="17"/>
      <c r="F26" s="23">
        <f>F24-('Parameter Info'!$C$1*F25/SQRT(20))</f>
        <v>5.3236108678748799</v>
      </c>
      <c r="G26" s="23">
        <f>G24-('Parameter Info'!$C$1*G25/SQRT(20))</f>
        <v>4.7083938135314165</v>
      </c>
      <c r="H26" s="23">
        <f>H24-('Parameter Info'!$C$1*H25/SQRT(20))</f>
        <v>6.6803680839070658</v>
      </c>
      <c r="I26" s="17">
        <f>I24-('Parameter Info'!$C$1*I25/SQRT(20))</f>
        <v>0.105677444047174</v>
      </c>
      <c r="J26" s="17">
        <f>J24-('Parameter Info'!$C$1*J25/SQRT(20))</f>
        <v>0.48105740940094971</v>
      </c>
      <c r="K26" s="23">
        <f>K24-('Parameter Info'!$C$1*K25/SQRT(20))</f>
        <v>24.879518929637776</v>
      </c>
      <c r="L26" s="17">
        <f>L24-('Parameter Info'!$C$1*L25/SQRT(20))</f>
        <v>9.1076318880105492E-2</v>
      </c>
      <c r="M26" s="17">
        <f>M24-('Parameter Info'!$C$1*M25/SQRT(20))</f>
        <v>5.9376404437877409E-2</v>
      </c>
      <c r="N26" s="17">
        <f>N24-('Parameter Info'!$C$1*N25/SQRT(20))</f>
        <v>0.20186247002424873</v>
      </c>
      <c r="O26" s="17">
        <f>O24-('Parameter Info'!$C$1*O25/SQRT(20))</f>
        <v>4.447860782914121E-2</v>
      </c>
      <c r="P26" s="23">
        <f>P24-('Parameter Info'!$C$1*P25/SQRT(20))</f>
        <v>2.9515901059030325</v>
      </c>
      <c r="Q26" s="17">
        <f>Q24-('Parameter Info'!$C$1*Q25/SQRT(20))</f>
        <v>0.94263482231796991</v>
      </c>
      <c r="R26" s="17">
        <f>R24-('Parameter Info'!$C$1*R25/SQRT(20))</f>
        <v>0.82131388623148127</v>
      </c>
      <c r="S26" s="23">
        <f>S24-('Parameter Info'!$C$1*S25/SQRT(20))</f>
        <v>5.9421957709549993</v>
      </c>
      <c r="T26" s="23">
        <f>T24-('Parameter Info'!$C$1*T25/SQRT(20))</f>
        <v>6.2401547187548081</v>
      </c>
    </row>
    <row r="27" spans="1:20" s="9" customFormat="1">
      <c r="A27" s="38" t="s">
        <v>58</v>
      </c>
      <c r="B27" s="39"/>
      <c r="C27" s="10"/>
      <c r="D27" s="17"/>
      <c r="E27" s="17"/>
      <c r="F27" s="23">
        <f>F24+('Parameter Info'!$C$1*F25/SQRT(20))</f>
        <v>5.3946096321251176</v>
      </c>
      <c r="G27" s="23">
        <f>G24+('Parameter Info'!$C$1*G25/SQRT(20))</f>
        <v>4.7962483864685863</v>
      </c>
      <c r="H27" s="23">
        <f>H24+('Parameter Info'!$C$1*H25/SQRT(20))</f>
        <v>7.4111837160929337</v>
      </c>
      <c r="I27" s="17">
        <f>I24+('Parameter Info'!$C$1*I25/SQRT(20))</f>
        <v>0.10991256895282597</v>
      </c>
      <c r="J27" s="17">
        <f>J24+('Parameter Info'!$C$1*J25/SQRT(20))</f>
        <v>0.48902671059905017</v>
      </c>
      <c r="K27" s="23">
        <f>K24+('Parameter Info'!$C$1*K25/SQRT(20))</f>
        <v>28.239438070362212</v>
      </c>
      <c r="L27" s="17">
        <f>L24+('Parameter Info'!$C$1*L25/SQRT(20))</f>
        <v>0.10111760111989447</v>
      </c>
      <c r="M27" s="17">
        <f>M24+('Parameter Info'!$C$1*M25/SQRT(20))</f>
        <v>6.6418781562122567E-2</v>
      </c>
      <c r="N27" s="17">
        <f>N24+('Parameter Info'!$C$1*N25/SQRT(20))</f>
        <v>0.20809072997575129</v>
      </c>
      <c r="O27" s="17">
        <f>O24+('Parameter Info'!$C$1*O25/SQRT(20))</f>
        <v>5.0802214170858791E-2</v>
      </c>
      <c r="P27" s="23">
        <f>P24+('Parameter Info'!$C$1*P25/SQRT(20))</f>
        <v>3.3368715940969667</v>
      </c>
      <c r="Q27" s="17">
        <f>Q24+('Parameter Info'!$C$1*Q25/SQRT(20))</f>
        <v>0.95202709768202975</v>
      </c>
      <c r="R27" s="17">
        <f>R24+('Parameter Info'!$C$1*R25/SQRT(20))</f>
        <v>0.8321087137685188</v>
      </c>
      <c r="S27" s="23">
        <f>S24+('Parameter Info'!$C$1*S25/SQRT(20))</f>
        <v>6.7881463290449986</v>
      </c>
      <c r="T27" s="23">
        <f>T24+('Parameter Info'!$C$1*T25/SQRT(20))</f>
        <v>7.0885388812451913</v>
      </c>
    </row>
    <row r="28" spans="1:20" s="6" customFormat="1">
      <c r="B28" s="7"/>
      <c r="C28" s="8"/>
      <c r="D28" s="18"/>
      <c r="E28" s="18"/>
      <c r="F28" s="29"/>
      <c r="G28" s="29"/>
      <c r="H28" s="24"/>
      <c r="I28" s="27"/>
      <c r="J28" s="27"/>
      <c r="K28" s="34"/>
      <c r="L28" s="27"/>
      <c r="M28" s="27"/>
      <c r="N28" s="27"/>
      <c r="O28" s="27"/>
      <c r="P28" s="24"/>
      <c r="Q28" s="18"/>
      <c r="R28" s="27"/>
    </row>
    <row r="29" spans="1:20">
      <c r="A29">
        <v>2</v>
      </c>
      <c r="B29" s="12">
        <v>1</v>
      </c>
      <c r="C29" s="11">
        <v>6</v>
      </c>
      <c r="D29" s="11">
        <v>1</v>
      </c>
      <c r="E29" s="11">
        <v>0.94444439999999996</v>
      </c>
      <c r="F29" s="11">
        <v>5.3127890000000004</v>
      </c>
      <c r="G29" s="11">
        <v>4.5205460000000004</v>
      </c>
      <c r="H29" s="11">
        <v>5.9793570000000003</v>
      </c>
      <c r="I29" s="11">
        <v>0.247056</v>
      </c>
      <c r="J29" s="11">
        <v>0.60129779999999999</v>
      </c>
      <c r="K29" s="11">
        <v>25.542490000000001</v>
      </c>
      <c r="L29" s="11">
        <v>8.2912760000000002E-2</v>
      </c>
      <c r="M29" s="11">
        <v>5.4073540000000003E-2</v>
      </c>
      <c r="N29" s="11">
        <v>0.20379720000000001</v>
      </c>
      <c r="O29" s="11">
        <v>3.9653929999999997E-2</v>
      </c>
      <c r="P29" s="11">
        <v>2.730769</v>
      </c>
      <c r="Q29" s="11">
        <v>0.93795790000000001</v>
      </c>
      <c r="R29" s="11">
        <v>0.81749850000000002</v>
      </c>
      <c r="S29" s="11">
        <v>5.5677659999999998</v>
      </c>
      <c r="T29" s="11">
        <v>5.7063490000000003</v>
      </c>
    </row>
    <row r="30" spans="1:20">
      <c r="B30" s="12">
        <v>2</v>
      </c>
      <c r="C30" s="11">
        <v>1</v>
      </c>
      <c r="D30" s="11">
        <v>0.83333330000000005</v>
      </c>
      <c r="E30" s="11">
        <v>0.79166669999999995</v>
      </c>
      <c r="F30" s="11">
        <v>5.1905349999999997</v>
      </c>
      <c r="G30" s="11">
        <v>4.6611830000000003</v>
      </c>
      <c r="H30" s="11">
        <v>6.651357</v>
      </c>
      <c r="I30" s="11">
        <v>0.2380729</v>
      </c>
      <c r="J30" s="11">
        <v>0.60188010000000003</v>
      </c>
      <c r="K30" s="11">
        <v>28.061430000000001</v>
      </c>
      <c r="L30" s="11">
        <v>7.5440660000000007E-2</v>
      </c>
      <c r="M30" s="11">
        <v>5.4524089999999997E-2</v>
      </c>
      <c r="N30" s="11">
        <v>0.1920094</v>
      </c>
      <c r="O30" s="11">
        <v>4.7003530000000002E-2</v>
      </c>
      <c r="P30" s="11">
        <v>3.1153849999999998</v>
      </c>
      <c r="Q30" s="11">
        <v>0.92632020000000004</v>
      </c>
      <c r="R30" s="11">
        <v>0.81009620000000004</v>
      </c>
      <c r="S30" s="11">
        <v>6.2789989999999998</v>
      </c>
      <c r="T30" s="11">
        <v>6.1666670000000003</v>
      </c>
    </row>
    <row r="31" spans="1:20">
      <c r="B31" s="12">
        <v>3</v>
      </c>
      <c r="C31" s="11">
        <v>4</v>
      </c>
      <c r="D31" s="11">
        <v>0.95833330000000005</v>
      </c>
      <c r="E31" s="11">
        <v>0.84722220000000004</v>
      </c>
      <c r="F31" s="11">
        <v>5.3978820000000001</v>
      </c>
      <c r="G31" s="11">
        <v>4.7407779999999997</v>
      </c>
      <c r="H31" s="11">
        <v>7.3938110000000004</v>
      </c>
      <c r="I31" s="11">
        <v>0.24681339999999999</v>
      </c>
      <c r="J31" s="11">
        <v>0.59559680000000004</v>
      </c>
      <c r="K31" s="11">
        <v>29.080380000000002</v>
      </c>
      <c r="L31" s="11">
        <v>0.10590962</v>
      </c>
      <c r="M31" s="11">
        <v>6.7207420000000004E-2</v>
      </c>
      <c r="N31" s="11">
        <v>0.19351099999999999</v>
      </c>
      <c r="O31" s="11">
        <v>5.2838929999999999E-2</v>
      </c>
      <c r="P31" s="11">
        <v>3.648352</v>
      </c>
      <c r="Q31" s="11">
        <v>0.96661319999999995</v>
      </c>
      <c r="R31" s="11">
        <v>0.84470389999999995</v>
      </c>
      <c r="S31" s="11">
        <v>6.639805</v>
      </c>
      <c r="T31" s="11">
        <v>6.484127</v>
      </c>
    </row>
    <row r="32" spans="1:20">
      <c r="B32" s="12">
        <v>4</v>
      </c>
      <c r="C32" s="11">
        <v>10</v>
      </c>
      <c r="D32" s="11">
        <v>1</v>
      </c>
      <c r="E32" s="11">
        <v>0.76388889999999998</v>
      </c>
      <c r="F32" s="11">
        <v>5.3665779999999996</v>
      </c>
      <c r="G32" s="11">
        <v>4.7372909999999999</v>
      </c>
      <c r="H32" s="11">
        <v>7.0658159999999999</v>
      </c>
      <c r="I32" s="11">
        <v>0.2449752</v>
      </c>
      <c r="J32" s="11">
        <v>0.60250649999999994</v>
      </c>
      <c r="K32" s="11">
        <v>24.898299999999999</v>
      </c>
      <c r="L32" s="11">
        <v>9.9787180000000003E-2</v>
      </c>
      <c r="M32" s="11">
        <v>6.9283520000000001E-2</v>
      </c>
      <c r="N32" s="11">
        <v>0.20997869999999999</v>
      </c>
      <c r="O32" s="11">
        <v>4.3745569999999998E-2</v>
      </c>
      <c r="P32" s="11">
        <v>3.4285709999999998</v>
      </c>
      <c r="Q32" s="11">
        <v>0.95188490000000003</v>
      </c>
      <c r="R32" s="11">
        <v>0.82844930000000006</v>
      </c>
      <c r="S32" s="11">
        <v>7.0457879999999999</v>
      </c>
      <c r="T32" s="11">
        <v>7.4212449999999999</v>
      </c>
    </row>
    <row r="33" spans="2:20">
      <c r="B33" s="12">
        <v>5</v>
      </c>
      <c r="C33" s="11">
        <v>6</v>
      </c>
      <c r="D33" s="11">
        <v>1</v>
      </c>
      <c r="E33" s="11">
        <v>0.76388889999999998</v>
      </c>
      <c r="F33" s="11">
        <v>5.3690470000000001</v>
      </c>
      <c r="G33" s="11">
        <v>4.8322909999999997</v>
      </c>
      <c r="H33" s="11">
        <v>7.5151110000000001</v>
      </c>
      <c r="I33" s="11">
        <v>0.2444761</v>
      </c>
      <c r="J33" s="11">
        <v>0.58992630000000001</v>
      </c>
      <c r="K33" s="11">
        <v>25.992599999999999</v>
      </c>
      <c r="L33" s="11">
        <v>7.816584E-2</v>
      </c>
      <c r="M33" s="11">
        <v>5.0368259999999998E-2</v>
      </c>
      <c r="N33" s="11">
        <v>0.2007603</v>
      </c>
      <c r="O33" s="11">
        <v>4.9180330000000001E-2</v>
      </c>
      <c r="P33" s="11">
        <v>3.5027469999999998</v>
      </c>
      <c r="Q33" s="11">
        <v>0.94036169999999997</v>
      </c>
      <c r="R33" s="11">
        <v>0.82696119999999995</v>
      </c>
      <c r="S33" s="11">
        <v>6.3888889999999998</v>
      </c>
      <c r="T33" s="11">
        <v>6.6105010000000002</v>
      </c>
    </row>
    <row r="34" spans="2:20">
      <c r="B34" s="12">
        <v>6</v>
      </c>
      <c r="C34" s="11">
        <v>6</v>
      </c>
      <c r="D34" s="11">
        <v>1</v>
      </c>
      <c r="E34" s="11">
        <v>0.90277779999999996</v>
      </c>
      <c r="F34" s="11">
        <v>5.2571659999999998</v>
      </c>
      <c r="G34" s="11">
        <v>4.7579159999999998</v>
      </c>
      <c r="H34" s="11">
        <v>5.9764220000000003</v>
      </c>
      <c r="I34" s="11">
        <v>0.26075710000000002</v>
      </c>
      <c r="J34" s="11">
        <v>0.61227370000000003</v>
      </c>
      <c r="K34" s="11">
        <v>23.32865</v>
      </c>
      <c r="L34" s="11">
        <v>6.9833060000000002E-2</v>
      </c>
      <c r="M34" s="11">
        <v>4.7260759999999999E-2</v>
      </c>
      <c r="N34" s="11">
        <v>0.2000941</v>
      </c>
      <c r="O34" s="11">
        <v>3.7385380000000003E-2</v>
      </c>
      <c r="P34" s="11">
        <v>2.8461539999999999</v>
      </c>
      <c r="Q34" s="11">
        <v>0.939446</v>
      </c>
      <c r="R34" s="11">
        <v>0.83043350000000005</v>
      </c>
      <c r="S34" s="11">
        <v>6.929792</v>
      </c>
      <c r="T34" s="11">
        <v>7.2612940000000004</v>
      </c>
    </row>
    <row r="35" spans="2:20">
      <c r="B35" s="12">
        <v>7</v>
      </c>
      <c r="C35" s="11">
        <v>6</v>
      </c>
      <c r="D35" s="11">
        <v>1</v>
      </c>
      <c r="E35" s="11">
        <v>0.875</v>
      </c>
      <c r="F35" s="11">
        <v>5.360722</v>
      </c>
      <c r="G35" s="11">
        <v>4.7363580000000001</v>
      </c>
      <c r="H35" s="11">
        <v>6.0358549999999997</v>
      </c>
      <c r="I35" s="11">
        <v>0.24361730000000001</v>
      </c>
      <c r="J35" s="11">
        <v>0.60343590000000003</v>
      </c>
      <c r="K35" s="11">
        <v>23.37547</v>
      </c>
      <c r="L35" s="11">
        <v>9.4965400000000005E-2</v>
      </c>
      <c r="M35" s="11">
        <v>6.1799090000000001E-2</v>
      </c>
      <c r="N35" s="11">
        <v>0.20377000000000001</v>
      </c>
      <c r="O35" s="11">
        <v>3.6268189999999999E-2</v>
      </c>
      <c r="P35" s="11">
        <v>2.8489010000000001</v>
      </c>
      <c r="Q35" s="11">
        <v>0.96172919999999995</v>
      </c>
      <c r="R35" s="11">
        <v>0.83161629999999997</v>
      </c>
      <c r="S35" s="11">
        <v>7.351038</v>
      </c>
      <c r="T35" s="11">
        <v>7.4242980000000003</v>
      </c>
    </row>
    <row r="36" spans="2:20">
      <c r="B36" s="12">
        <v>8</v>
      </c>
      <c r="C36" s="11">
        <v>2</v>
      </c>
      <c r="D36" s="11">
        <v>1</v>
      </c>
      <c r="E36" s="11">
        <v>0.81944439999999996</v>
      </c>
      <c r="F36" s="11">
        <v>5.3182729999999996</v>
      </c>
      <c r="G36" s="11">
        <v>4.6801370000000002</v>
      </c>
      <c r="H36" s="11">
        <v>6.2696639999999997</v>
      </c>
      <c r="I36" s="11">
        <v>0.24608720000000001</v>
      </c>
      <c r="J36" s="11">
        <v>0.59499159999999995</v>
      </c>
      <c r="K36" s="11">
        <v>23.518139999999999</v>
      </c>
      <c r="L36" s="11">
        <v>8.5961960000000004E-2</v>
      </c>
      <c r="M36" s="11">
        <v>5.3455330000000002E-2</v>
      </c>
      <c r="N36" s="11">
        <v>0.20033709999999999</v>
      </c>
      <c r="O36" s="11">
        <v>3.8044790000000002E-2</v>
      </c>
      <c r="P36" s="11">
        <v>2.9780220000000002</v>
      </c>
      <c r="Q36" s="11">
        <v>0.94539839999999997</v>
      </c>
      <c r="R36" s="11">
        <v>0.81448410000000004</v>
      </c>
      <c r="S36" s="11">
        <v>6.0873020000000002</v>
      </c>
      <c r="T36" s="11">
        <v>6.3217340000000002</v>
      </c>
    </row>
    <row r="37" spans="2:20">
      <c r="B37" s="12">
        <v>9</v>
      </c>
      <c r="C37" s="11">
        <v>13</v>
      </c>
      <c r="D37" s="11">
        <v>1</v>
      </c>
      <c r="E37" s="11">
        <v>0.93055560000000004</v>
      </c>
      <c r="F37" s="11">
        <v>5.2976299999999998</v>
      </c>
      <c r="G37" s="11">
        <v>4.6225899999999998</v>
      </c>
      <c r="H37" s="11">
        <v>6.6010229999999996</v>
      </c>
      <c r="I37" s="11">
        <v>0.23803879999999999</v>
      </c>
      <c r="J37" s="11">
        <v>0.59592610000000001</v>
      </c>
      <c r="K37" s="11">
        <v>27.016870000000001</v>
      </c>
      <c r="L37" s="11">
        <v>8.4557080000000007E-2</v>
      </c>
      <c r="M37" s="11">
        <v>5.5187119999999999E-2</v>
      </c>
      <c r="N37" s="11">
        <v>0.19777359999999999</v>
      </c>
      <c r="O37" s="11">
        <v>3.8133590000000002E-2</v>
      </c>
      <c r="P37" s="11">
        <v>3.1510989999999999</v>
      </c>
      <c r="Q37" s="11">
        <v>0.93849210000000005</v>
      </c>
      <c r="R37" s="11">
        <v>0.81776559999999998</v>
      </c>
      <c r="S37" s="11">
        <v>6.6263740000000002</v>
      </c>
      <c r="T37" s="11">
        <v>6.7594630000000002</v>
      </c>
    </row>
    <row r="38" spans="2:20">
      <c r="B38" s="12">
        <v>10</v>
      </c>
      <c r="C38" s="11">
        <v>8</v>
      </c>
      <c r="D38" s="11">
        <v>1</v>
      </c>
      <c r="E38" s="11">
        <v>0.81944439999999996</v>
      </c>
      <c r="F38" s="11">
        <v>5.4310980000000004</v>
      </c>
      <c r="G38" s="11">
        <v>4.8816829999999998</v>
      </c>
      <c r="H38" s="11">
        <v>7.5860770000000004</v>
      </c>
      <c r="I38" s="11">
        <v>0.24480750000000001</v>
      </c>
      <c r="J38" s="11">
        <v>0.59906649999999995</v>
      </c>
      <c r="K38" s="11">
        <v>25.446400000000001</v>
      </c>
      <c r="L38" s="11">
        <v>0.10198366</v>
      </c>
      <c r="M38" s="11">
        <v>7.0245039999999995E-2</v>
      </c>
      <c r="N38" s="11">
        <v>0.19276550000000001</v>
      </c>
      <c r="O38" s="11">
        <v>4.5974330000000001E-2</v>
      </c>
      <c r="P38" s="11">
        <v>3.5686810000000002</v>
      </c>
      <c r="Q38" s="11">
        <v>0.96409489999999998</v>
      </c>
      <c r="R38" s="11">
        <v>0.8494353</v>
      </c>
      <c r="S38" s="11">
        <v>7.3919410000000001</v>
      </c>
      <c r="T38" s="11">
        <v>7.8424909999999999</v>
      </c>
    </row>
    <row r="39" spans="2:20">
      <c r="B39" s="12">
        <v>11</v>
      </c>
      <c r="C39" s="11">
        <v>6</v>
      </c>
      <c r="D39" s="11">
        <v>1</v>
      </c>
      <c r="E39" s="11">
        <v>0.88888889999999998</v>
      </c>
      <c r="F39" s="11">
        <v>5.2972239999999999</v>
      </c>
      <c r="G39" s="11">
        <v>4.7386299999999997</v>
      </c>
      <c r="H39" s="11">
        <v>6.5985180000000003</v>
      </c>
      <c r="I39" s="11">
        <v>0.25512639999999998</v>
      </c>
      <c r="J39" s="11">
        <v>0.60157369999999999</v>
      </c>
      <c r="K39" s="11">
        <v>25.843250000000001</v>
      </c>
      <c r="L39" s="11">
        <v>8.4406289999999995E-2</v>
      </c>
      <c r="M39" s="11">
        <v>5.746304E-2</v>
      </c>
      <c r="N39" s="11">
        <v>0.20720079999999999</v>
      </c>
      <c r="O39" s="11">
        <v>4.649499E-2</v>
      </c>
      <c r="P39" s="11">
        <v>3.0796700000000001</v>
      </c>
      <c r="Q39" s="11">
        <v>0.94631410000000005</v>
      </c>
      <c r="R39" s="11">
        <v>0.81700240000000002</v>
      </c>
      <c r="S39" s="11">
        <v>6.6379729999999997</v>
      </c>
      <c r="T39" s="11">
        <v>6.8772890000000002</v>
      </c>
    </row>
    <row r="40" spans="2:20">
      <c r="B40" s="12">
        <v>12</v>
      </c>
      <c r="C40" s="11">
        <v>0</v>
      </c>
      <c r="D40" s="11">
        <v>0.90277779999999996</v>
      </c>
      <c r="E40" s="11">
        <v>0.75</v>
      </c>
      <c r="F40" s="11">
        <v>5.4217690000000003</v>
      </c>
      <c r="G40" s="11">
        <v>4.8976620000000004</v>
      </c>
      <c r="H40" s="11">
        <v>8.1456540000000004</v>
      </c>
      <c r="I40" s="11">
        <v>0.2463089</v>
      </c>
      <c r="J40" s="11">
        <v>0.59128190000000003</v>
      </c>
      <c r="K40" s="11">
        <v>24.8917</v>
      </c>
      <c r="L40" s="11">
        <v>0.11108506999999999</v>
      </c>
      <c r="M40" s="11">
        <v>6.8197800000000003E-2</v>
      </c>
      <c r="N40" s="11">
        <v>0.20295289999999999</v>
      </c>
      <c r="O40" s="11">
        <v>5.9057890000000002E-2</v>
      </c>
      <c r="P40" s="11">
        <v>3.9340660000000001</v>
      </c>
      <c r="Q40" s="11">
        <v>0.96710929999999995</v>
      </c>
      <c r="R40" s="11">
        <v>0.83451620000000004</v>
      </c>
      <c r="S40" s="11">
        <v>8.1434680000000004</v>
      </c>
      <c r="T40" s="11">
        <v>8.4841270000000009</v>
      </c>
    </row>
    <row r="41" spans="2:20">
      <c r="B41" s="12">
        <v>13</v>
      </c>
      <c r="C41" s="11">
        <v>8</v>
      </c>
      <c r="D41" s="11">
        <v>0.95833330000000005</v>
      </c>
      <c r="E41" s="11">
        <v>0.81944439999999996</v>
      </c>
      <c r="F41" s="11">
        <v>5.2346300000000001</v>
      </c>
      <c r="G41" s="11">
        <v>4.6315369999999998</v>
      </c>
      <c r="H41" s="11">
        <v>6.1398089999999996</v>
      </c>
      <c r="I41" s="11">
        <v>0.24928639999999999</v>
      </c>
      <c r="J41" s="11">
        <v>0.61274980000000001</v>
      </c>
      <c r="K41" s="11">
        <v>23.509180000000001</v>
      </c>
      <c r="L41" s="11">
        <v>8.0637490000000006E-2</v>
      </c>
      <c r="M41" s="11">
        <v>5.6374880000000002E-2</v>
      </c>
      <c r="N41" s="11">
        <v>0.202902</v>
      </c>
      <c r="O41" s="11">
        <v>3.7345389999999999E-2</v>
      </c>
      <c r="P41" s="11">
        <v>2.8351649999999999</v>
      </c>
      <c r="Q41" s="11">
        <v>0.93875920000000002</v>
      </c>
      <c r="R41" s="11">
        <v>0.80910409999999999</v>
      </c>
      <c r="S41" s="11">
        <v>5.9896209999999996</v>
      </c>
      <c r="T41" s="11">
        <v>6.3656899999999998</v>
      </c>
    </row>
    <row r="42" spans="2:20">
      <c r="B42" s="12">
        <v>14</v>
      </c>
      <c r="C42" s="11">
        <v>12</v>
      </c>
      <c r="D42" s="11">
        <v>1</v>
      </c>
      <c r="E42" s="11">
        <v>0.90277779999999996</v>
      </c>
      <c r="F42" s="11">
        <v>5.1589169999999998</v>
      </c>
      <c r="G42" s="11">
        <v>4.6054839999999997</v>
      </c>
      <c r="H42" s="11">
        <v>6.6000129999999997</v>
      </c>
      <c r="I42" s="11">
        <v>0.25098399999999998</v>
      </c>
      <c r="J42" s="11">
        <v>0.59759200000000001</v>
      </c>
      <c r="K42" s="11">
        <v>25.00366</v>
      </c>
      <c r="L42" s="11">
        <v>9.3540170000000006E-2</v>
      </c>
      <c r="M42" s="11">
        <v>5.6263019999999997E-2</v>
      </c>
      <c r="N42" s="11">
        <v>0.20166709999999999</v>
      </c>
      <c r="O42" s="11">
        <v>4.8159300000000002E-2</v>
      </c>
      <c r="P42" s="11">
        <v>3.304945</v>
      </c>
      <c r="Q42" s="11">
        <v>0.95051129999999995</v>
      </c>
      <c r="R42" s="11">
        <v>0.82245880000000005</v>
      </c>
      <c r="S42" s="11">
        <v>6.9597069999999999</v>
      </c>
      <c r="T42" s="11">
        <v>7.1605619999999996</v>
      </c>
    </row>
    <row r="43" spans="2:20">
      <c r="B43" s="12">
        <v>15</v>
      </c>
      <c r="C43" s="11">
        <v>7</v>
      </c>
      <c r="D43" s="11">
        <v>1</v>
      </c>
      <c r="E43" s="11">
        <v>0.84722220000000004</v>
      </c>
      <c r="F43" s="11">
        <v>5.4553070000000004</v>
      </c>
      <c r="G43" s="11">
        <v>4.8005089999999999</v>
      </c>
      <c r="H43" s="11">
        <v>7.6732480000000001</v>
      </c>
      <c r="I43" s="11">
        <v>0.25552130000000001</v>
      </c>
      <c r="J43" s="11">
        <v>0.61600569999999999</v>
      </c>
      <c r="K43" s="11">
        <v>27.203340000000001</v>
      </c>
      <c r="L43" s="11">
        <v>8.8577539999999996E-2</v>
      </c>
      <c r="M43" s="11">
        <v>6.0555690000000002E-2</v>
      </c>
      <c r="N43" s="11">
        <v>0.19520299999999999</v>
      </c>
      <c r="O43" s="11">
        <v>5.2481600000000003E-2</v>
      </c>
      <c r="P43" s="11">
        <v>3.4890110000000001</v>
      </c>
      <c r="Q43" s="11">
        <v>0.95051129999999995</v>
      </c>
      <c r="R43" s="11">
        <v>0.838866</v>
      </c>
      <c r="S43" s="11">
        <v>5.5409040000000003</v>
      </c>
      <c r="T43" s="11">
        <v>6.1642250000000001</v>
      </c>
    </row>
    <row r="44" spans="2:20">
      <c r="B44" s="12">
        <v>16</v>
      </c>
      <c r="C44" s="11">
        <v>9</v>
      </c>
      <c r="D44" s="11">
        <v>1</v>
      </c>
      <c r="E44" s="11">
        <v>0.875</v>
      </c>
      <c r="F44" s="11">
        <v>5.2088850000000004</v>
      </c>
      <c r="G44" s="11">
        <v>4.6222329999999996</v>
      </c>
      <c r="H44" s="11">
        <v>5.3020779999999998</v>
      </c>
      <c r="I44" s="11">
        <v>0.25846449999999999</v>
      </c>
      <c r="J44" s="11">
        <v>0.59012880000000001</v>
      </c>
      <c r="K44" s="11">
        <v>24.239409999999999</v>
      </c>
      <c r="L44" s="11">
        <v>7.8206960000000006E-2</v>
      </c>
      <c r="M44" s="11">
        <v>5.2694329999999998E-2</v>
      </c>
      <c r="N44" s="11">
        <v>0.19694800000000001</v>
      </c>
      <c r="O44" s="11">
        <v>3.4811639999999998E-2</v>
      </c>
      <c r="P44" s="11">
        <v>2.4945050000000002</v>
      </c>
      <c r="Q44" s="11">
        <v>0.93479089999999998</v>
      </c>
      <c r="R44" s="11">
        <v>0.81181320000000001</v>
      </c>
      <c r="S44" s="11">
        <v>7.2881559999999999</v>
      </c>
      <c r="T44" s="11">
        <v>7.5873020000000002</v>
      </c>
    </row>
    <row r="45" spans="2:20">
      <c r="B45" s="12">
        <v>17</v>
      </c>
      <c r="C45" s="11">
        <v>5</v>
      </c>
      <c r="D45" s="11">
        <v>0.93055560000000004</v>
      </c>
      <c r="E45" s="11">
        <v>0.84722220000000004</v>
      </c>
      <c r="F45" s="11">
        <v>5.3296229999999998</v>
      </c>
      <c r="G45" s="11">
        <v>4.6762829999999997</v>
      </c>
      <c r="H45" s="11">
        <v>6.7943179999999996</v>
      </c>
      <c r="I45" s="11">
        <v>0.25059209999999998</v>
      </c>
      <c r="J45" s="11">
        <v>0.6046897</v>
      </c>
      <c r="K45" s="11">
        <v>26.70337</v>
      </c>
      <c r="L45" s="11">
        <v>9.189957E-2</v>
      </c>
      <c r="M45" s="11">
        <v>6.3003320000000002E-2</v>
      </c>
      <c r="N45" s="11">
        <v>0.193747</v>
      </c>
      <c r="O45" s="11">
        <v>3.955471E-2</v>
      </c>
      <c r="P45" s="11">
        <v>3.2637360000000002</v>
      </c>
      <c r="Q45" s="11">
        <v>0.94772590000000001</v>
      </c>
      <c r="R45" s="11">
        <v>0.82509160000000004</v>
      </c>
      <c r="S45" s="11">
        <v>5.3406589999999996</v>
      </c>
      <c r="T45" s="11">
        <v>5.3681320000000001</v>
      </c>
    </row>
    <row r="46" spans="2:20">
      <c r="B46" s="12">
        <v>18</v>
      </c>
      <c r="C46" s="11">
        <v>13</v>
      </c>
      <c r="D46" s="11">
        <v>1</v>
      </c>
      <c r="E46" s="11">
        <v>0.91666669999999995</v>
      </c>
      <c r="F46" s="11">
        <v>5.3108950000000004</v>
      </c>
      <c r="G46" s="11">
        <v>4.6986169999999996</v>
      </c>
      <c r="H46" s="11">
        <v>6.8806330000000004</v>
      </c>
      <c r="I46" s="11">
        <v>0.25294670000000002</v>
      </c>
      <c r="J46" s="11">
        <v>0.60749649999999999</v>
      </c>
      <c r="K46" s="11">
        <v>28.605419999999999</v>
      </c>
      <c r="L46" s="11">
        <v>8.6044319999999994E-2</v>
      </c>
      <c r="M46" s="11">
        <v>5.681282E-2</v>
      </c>
      <c r="N46" s="11">
        <v>0.2114569</v>
      </c>
      <c r="O46" s="11">
        <v>4.4554459999999997E-2</v>
      </c>
      <c r="P46" s="11">
        <v>3.2362639999999998</v>
      </c>
      <c r="Q46" s="11">
        <v>0.94803110000000002</v>
      </c>
      <c r="R46" s="11">
        <v>0.8248626</v>
      </c>
      <c r="S46" s="11">
        <v>6.898657</v>
      </c>
      <c r="T46" s="11">
        <v>7.5769229999999999</v>
      </c>
    </row>
    <row r="47" spans="2:20">
      <c r="B47" s="12">
        <v>19</v>
      </c>
      <c r="C47" s="11">
        <v>5</v>
      </c>
      <c r="D47" s="11">
        <v>1</v>
      </c>
      <c r="E47" s="11">
        <v>0.88888889999999998</v>
      </c>
      <c r="F47" s="11">
        <v>5.4294570000000002</v>
      </c>
      <c r="G47" s="11">
        <v>4.737139</v>
      </c>
      <c r="H47" s="11">
        <v>6.642328</v>
      </c>
      <c r="I47" s="11">
        <v>0.24987870000000001</v>
      </c>
      <c r="J47" s="11">
        <v>0.58806400000000003</v>
      </c>
      <c r="K47" s="11">
        <v>29.737760000000002</v>
      </c>
      <c r="L47" s="11">
        <v>8.2726830000000001E-2</v>
      </c>
      <c r="M47" s="11">
        <v>6.3318780000000005E-2</v>
      </c>
      <c r="N47" s="11">
        <v>0.21106259999999999</v>
      </c>
      <c r="O47" s="11">
        <v>4.5123730000000001E-2</v>
      </c>
      <c r="P47" s="11">
        <v>3.0329670000000002</v>
      </c>
      <c r="Q47" s="11">
        <v>0.93814869999999995</v>
      </c>
      <c r="R47" s="11">
        <v>0.81990229999999997</v>
      </c>
      <c r="S47" s="11">
        <v>6.4273499999999997</v>
      </c>
      <c r="T47" s="11">
        <v>6.7387059999999996</v>
      </c>
    </row>
    <row r="48" spans="2:20">
      <c r="B48" s="12">
        <v>20</v>
      </c>
      <c r="C48" s="11">
        <v>7</v>
      </c>
      <c r="D48" s="11">
        <v>1</v>
      </c>
      <c r="E48" s="11">
        <v>0.875</v>
      </c>
      <c r="F48" s="11">
        <v>5.377472</v>
      </c>
      <c r="G48" s="11">
        <v>4.7560690000000001</v>
      </c>
      <c r="H48" s="11">
        <v>7.6705940000000004</v>
      </c>
      <c r="I48" s="11">
        <v>0.25549640000000001</v>
      </c>
      <c r="J48" s="11">
        <v>0.60425830000000003</v>
      </c>
      <c r="K48" s="11">
        <v>30.965</v>
      </c>
      <c r="L48" s="11">
        <v>0.10391113</v>
      </c>
      <c r="M48" s="11">
        <v>7.0816939999999995E-2</v>
      </c>
      <c r="N48" s="11">
        <v>0.19416800000000001</v>
      </c>
      <c r="O48" s="11">
        <v>5.4616989999999997E-2</v>
      </c>
      <c r="P48" s="11">
        <v>3.6840660000000001</v>
      </c>
      <c r="Q48" s="11">
        <v>0.96245420000000004</v>
      </c>
      <c r="R48" s="11">
        <v>0.83756870000000005</v>
      </c>
      <c r="S48" s="11">
        <v>6.828449</v>
      </c>
      <c r="T48" s="11">
        <v>6.7789989999999998</v>
      </c>
    </row>
    <row r="49" spans="1:20" s="9" customFormat="1">
      <c r="A49" s="38" t="s">
        <v>5</v>
      </c>
      <c r="B49" s="39"/>
      <c r="C49" s="10">
        <f>AVERAGE(C29:C48)</f>
        <v>6.7</v>
      </c>
      <c r="D49" s="17">
        <f t="shared" ref="D49:T49" si="10">AVERAGE(D29:D48)</f>
        <v>0.97916666499999994</v>
      </c>
      <c r="E49" s="17">
        <f t="shared" si="10"/>
        <v>0.85347222000000011</v>
      </c>
      <c r="F49" s="23">
        <f t="shared" si="10"/>
        <v>5.3262949499999994</v>
      </c>
      <c r="G49" s="23">
        <f t="shared" si="10"/>
        <v>4.7167468000000001</v>
      </c>
      <c r="H49" s="23">
        <f t="shared" si="10"/>
        <v>6.7760842999999991</v>
      </c>
      <c r="I49" s="17">
        <f t="shared" si="10"/>
        <v>0.24896534499999995</v>
      </c>
      <c r="J49" s="17">
        <f t="shared" si="10"/>
        <v>0.60053708500000003</v>
      </c>
      <c r="K49" s="23">
        <f t="shared" si="10"/>
        <v>26.148141000000003</v>
      </c>
      <c r="L49" s="17">
        <f t="shared" si="10"/>
        <v>8.9027629499999997E-2</v>
      </c>
      <c r="M49" s="17">
        <f t="shared" si="10"/>
        <v>5.9445239500000004E-2</v>
      </c>
      <c r="N49" s="17">
        <f t="shared" si="10"/>
        <v>0.20060525999999998</v>
      </c>
      <c r="O49" s="17">
        <f t="shared" si="10"/>
        <v>4.4521463500000004E-2</v>
      </c>
      <c r="P49" s="23">
        <f t="shared" si="10"/>
        <v>3.2086538000000004</v>
      </c>
      <c r="Q49" s="17">
        <f t="shared" si="10"/>
        <v>0.94783272500000015</v>
      </c>
      <c r="R49" s="17">
        <f t="shared" si="10"/>
        <v>0.82563148999999991</v>
      </c>
      <c r="S49" s="23">
        <f t="shared" si="10"/>
        <v>6.6181318999999998</v>
      </c>
      <c r="T49" s="23">
        <f t="shared" si="10"/>
        <v>6.8550062</v>
      </c>
    </row>
    <row r="50" spans="1:20" s="9" customFormat="1">
      <c r="A50" s="38" t="s">
        <v>6</v>
      </c>
      <c r="B50" s="39"/>
      <c r="C50" s="10">
        <f>STDEV(C29:C48)</f>
        <v>3.5703457004963308</v>
      </c>
      <c r="D50" s="17">
        <f t="shared" ref="D50:T50" si="11">STDEV(D29:D48)</f>
        <v>4.4035954560136342E-2</v>
      </c>
      <c r="E50" s="17">
        <f t="shared" si="11"/>
        <v>5.6726517069111609E-2</v>
      </c>
      <c r="F50" s="23">
        <f t="shared" si="11"/>
        <v>8.4398578347015932E-2</v>
      </c>
      <c r="G50" s="23">
        <f t="shared" si="11"/>
        <v>9.4073795955258346E-2</v>
      </c>
      <c r="H50" s="23">
        <f t="shared" si="11"/>
        <v>0.72339167128627047</v>
      </c>
      <c r="I50" s="17">
        <f t="shared" si="11"/>
        <v>6.1558637133502323E-3</v>
      </c>
      <c r="J50" s="17">
        <f t="shared" si="11"/>
        <v>7.8500887427283561E-3</v>
      </c>
      <c r="K50" s="23">
        <f t="shared" si="11"/>
        <v>2.237824679845422</v>
      </c>
      <c r="L50" s="17">
        <f t="shared" si="11"/>
        <v>1.1088111431006064E-2</v>
      </c>
      <c r="M50" s="17">
        <f t="shared" si="11"/>
        <v>6.9885751531967291E-3</v>
      </c>
      <c r="N50" s="17">
        <f t="shared" si="11"/>
        <v>6.1373887808038388E-3</v>
      </c>
      <c r="O50" s="17">
        <f t="shared" si="11"/>
        <v>6.8432565168087076E-3</v>
      </c>
      <c r="P50" s="23">
        <f t="shared" si="11"/>
        <v>0.36657205822128336</v>
      </c>
      <c r="Q50" s="17">
        <f t="shared" si="11"/>
        <v>1.1595377904414495E-2</v>
      </c>
      <c r="R50" s="17">
        <f t="shared" si="11"/>
        <v>1.1405242175647031E-2</v>
      </c>
      <c r="S50" s="23">
        <f t="shared" si="11"/>
        <v>0.69617230225788318</v>
      </c>
      <c r="T50" s="23">
        <f t="shared" si="11"/>
        <v>0.75466984261627723</v>
      </c>
    </row>
    <row r="51" spans="1:20" s="9" customFormat="1">
      <c r="A51" s="38" t="s">
        <v>57</v>
      </c>
      <c r="B51" s="39"/>
      <c r="C51" s="10"/>
      <c r="D51" s="17"/>
      <c r="E51" s="17"/>
      <c r="F51" s="23">
        <f>F49-('Parameter Info'!$C$1*F50/SQRT(20))</f>
        <v>5.2867956534093343</v>
      </c>
      <c r="G51" s="23">
        <f>G49-('Parameter Info'!$C$1*G50/SQRT(20))</f>
        <v>4.6727194142238062</v>
      </c>
      <c r="H51" s="23">
        <f>H49-('Parameter Info'!$C$1*H50/SQRT(20))</f>
        <v>6.437530467281757</v>
      </c>
      <c r="I51" s="17">
        <f>I49-('Parameter Info'!$C$1*I50/SQRT(20))</f>
        <v>0.24608434520891842</v>
      </c>
      <c r="J51" s="17">
        <f>J49-('Parameter Info'!$C$1*J50/SQRT(20))</f>
        <v>0.59686317260022992</v>
      </c>
      <c r="K51" s="23">
        <f>K49-('Parameter Info'!$C$1*K50/SQRT(20))</f>
        <v>25.100818847443282</v>
      </c>
      <c r="L51" s="17">
        <f>L49-('Parameter Info'!$C$1*L50/SQRT(20))</f>
        <v>8.3838293250248649E-2</v>
      </c>
      <c r="M51" s="17">
        <f>M49-('Parameter Info'!$C$1*M50/SQRT(20))</f>
        <v>5.6174523237608978E-2</v>
      </c>
      <c r="N51" s="17">
        <f>N49-('Parameter Info'!$C$1*N50/SQRT(20))</f>
        <v>0.19773290664413612</v>
      </c>
      <c r="O51" s="17">
        <f>O49-('Parameter Info'!$C$1*O50/SQRT(20))</f>
        <v>4.1318757671330274E-2</v>
      </c>
      <c r="P51" s="23">
        <f>P49-('Parameter Info'!$C$1*P50/SQRT(20))</f>
        <v>3.0370947674532767</v>
      </c>
      <c r="Q51" s="17">
        <f>Q49-('Parameter Info'!$C$1*Q50/SQRT(20))</f>
        <v>0.94240598346124882</v>
      </c>
      <c r="R51" s="17">
        <f>R49-('Parameter Info'!$C$1*R50/SQRT(20))</f>
        <v>0.82029373369879832</v>
      </c>
      <c r="S51" s="23">
        <f>S49-('Parameter Info'!$C$1*S50/SQRT(20))</f>
        <v>6.292316977715088</v>
      </c>
      <c r="T51" s="23">
        <f>T49-('Parameter Info'!$C$1*T50/SQRT(20))</f>
        <v>6.5018139007296583</v>
      </c>
    </row>
    <row r="52" spans="1:20" s="9" customFormat="1">
      <c r="A52" s="38" t="s">
        <v>58</v>
      </c>
      <c r="B52" s="39"/>
      <c r="C52" s="10"/>
      <c r="D52" s="17"/>
      <c r="E52" s="17"/>
      <c r="F52" s="23">
        <f>F49+('Parameter Info'!$C$1*F50/SQRT(20))</f>
        <v>5.3657942465906645</v>
      </c>
      <c r="G52" s="23">
        <f>G49+('Parameter Info'!$C$1*G50/SQRT(20))</f>
        <v>4.760774185776194</v>
      </c>
      <c r="H52" s="23">
        <f>H49+('Parameter Info'!$C$1*H50/SQRT(20))</f>
        <v>7.1146381327182411</v>
      </c>
      <c r="I52" s="17">
        <f>I49+('Parameter Info'!$C$1*I50/SQRT(20))</f>
        <v>0.25184634479108148</v>
      </c>
      <c r="J52" s="17">
        <f>J49+('Parameter Info'!$C$1*J50/SQRT(20))</f>
        <v>0.60421099739977013</v>
      </c>
      <c r="K52" s="23">
        <f>K49+('Parameter Info'!$C$1*K50/SQRT(20))</f>
        <v>27.195463152556723</v>
      </c>
      <c r="L52" s="17">
        <f>L49+('Parameter Info'!$C$1*L50/SQRT(20))</f>
        <v>9.4216965749751344E-2</v>
      </c>
      <c r="M52" s="17">
        <f>M49+('Parameter Info'!$C$1*M50/SQRT(20))</f>
        <v>6.2715955762391029E-2</v>
      </c>
      <c r="N52" s="17">
        <f>N49+('Parameter Info'!$C$1*N50/SQRT(20))</f>
        <v>0.20347761335586384</v>
      </c>
      <c r="O52" s="17">
        <f>O49+('Parameter Info'!$C$1*O50/SQRT(20))</f>
        <v>4.7724169328669734E-2</v>
      </c>
      <c r="P52" s="23">
        <f>P49+('Parameter Info'!$C$1*P50/SQRT(20))</f>
        <v>3.3802128325467242</v>
      </c>
      <c r="Q52" s="17">
        <f>Q49+('Parameter Info'!$C$1*Q50/SQRT(20))</f>
        <v>0.95325946653875149</v>
      </c>
      <c r="R52" s="17">
        <f>R49+('Parameter Info'!$C$1*R50/SQRT(20))</f>
        <v>0.8309692463012015</v>
      </c>
      <c r="S52" s="23">
        <f>S49+('Parameter Info'!$C$1*S50/SQRT(20))</f>
        <v>6.9439468222849117</v>
      </c>
      <c r="T52" s="23">
        <f>T49+('Parameter Info'!$C$1*T50/SQRT(20))</f>
        <v>7.2081984992703418</v>
      </c>
    </row>
    <row r="53" spans="1:20" s="6" customFormat="1">
      <c r="B53" s="7"/>
      <c r="C53" s="8"/>
      <c r="D53" s="18"/>
      <c r="E53" s="18"/>
      <c r="F53" s="29"/>
      <c r="G53" s="29"/>
      <c r="H53" s="24"/>
      <c r="I53" s="27"/>
      <c r="J53" s="27"/>
      <c r="K53" s="34"/>
      <c r="L53" s="27"/>
      <c r="M53" s="27"/>
      <c r="N53" s="27"/>
      <c r="O53" s="27"/>
      <c r="P53" s="24"/>
      <c r="Q53" s="18"/>
      <c r="R53" s="27"/>
    </row>
    <row r="54" spans="1:20">
      <c r="A54">
        <v>3</v>
      </c>
      <c r="B54" s="12">
        <v>1</v>
      </c>
      <c r="C54" s="11">
        <v>1</v>
      </c>
      <c r="D54" s="11">
        <v>0.79166669999999995</v>
      </c>
      <c r="E54" s="11">
        <v>0.70833330000000005</v>
      </c>
      <c r="F54" s="11">
        <v>5.2549479999999997</v>
      </c>
      <c r="G54" s="11">
        <v>4.643675</v>
      </c>
      <c r="H54" s="11">
        <v>6.5678359999999998</v>
      </c>
      <c r="I54" s="11">
        <v>0.49235469999999998</v>
      </c>
      <c r="J54" s="11">
        <v>0.92613500000000004</v>
      </c>
      <c r="K54" s="11">
        <v>25.494250000000001</v>
      </c>
      <c r="L54" s="11">
        <v>7.6687839999999993E-2</v>
      </c>
      <c r="M54" s="11">
        <v>5.6457300000000002E-2</v>
      </c>
      <c r="N54" s="11">
        <v>0.20983299999999999</v>
      </c>
      <c r="O54" s="11">
        <v>5.1752529999999998E-2</v>
      </c>
      <c r="P54" s="11">
        <v>3.370879</v>
      </c>
      <c r="Q54" s="11">
        <v>0.94478790000000001</v>
      </c>
      <c r="R54" s="11">
        <v>0.82543500000000003</v>
      </c>
      <c r="S54" s="11">
        <v>7.0738709999999996</v>
      </c>
      <c r="T54" s="11">
        <v>7.2326009999999998</v>
      </c>
    </row>
    <row r="55" spans="1:20">
      <c r="B55" s="12">
        <v>2</v>
      </c>
      <c r="C55" s="11">
        <v>0</v>
      </c>
      <c r="D55" s="11">
        <v>0.80555560000000004</v>
      </c>
      <c r="E55" s="11">
        <v>0.63888889999999998</v>
      </c>
      <c r="F55" s="11">
        <v>5.4306580000000002</v>
      </c>
      <c r="G55" s="11">
        <v>4.9051530000000003</v>
      </c>
      <c r="H55" s="11">
        <v>7.4613379999999996</v>
      </c>
      <c r="I55" s="11">
        <v>0.51463829999999999</v>
      </c>
      <c r="J55" s="11">
        <v>0.93515610000000005</v>
      </c>
      <c r="K55" s="11">
        <v>35.135150000000003</v>
      </c>
      <c r="L55" s="11">
        <v>7.0166950000000006E-2</v>
      </c>
      <c r="M55" s="11">
        <v>6.3876119999999995E-2</v>
      </c>
      <c r="N55" s="11">
        <v>0.18824099999999999</v>
      </c>
      <c r="O55" s="11">
        <v>5.7827240000000002E-2</v>
      </c>
      <c r="P55" s="11">
        <v>3.870879</v>
      </c>
      <c r="Q55" s="11">
        <v>0.93547769999999997</v>
      </c>
      <c r="R55" s="11">
        <v>0.81898660000000001</v>
      </c>
      <c r="S55" s="11">
        <v>7.648352</v>
      </c>
      <c r="T55" s="11">
        <v>8.0665449999999996</v>
      </c>
    </row>
    <row r="56" spans="1:20">
      <c r="B56" s="12">
        <v>3</v>
      </c>
      <c r="C56" s="11">
        <v>3</v>
      </c>
      <c r="D56" s="11">
        <v>0.94444439999999996</v>
      </c>
      <c r="E56" s="11">
        <v>0.83333330000000005</v>
      </c>
      <c r="F56" s="11">
        <v>5.3771620000000002</v>
      </c>
      <c r="G56" s="11">
        <v>4.7595609999999997</v>
      </c>
      <c r="H56" s="11">
        <v>5.8128330000000004</v>
      </c>
      <c r="I56" s="11">
        <v>0.49798989999999999</v>
      </c>
      <c r="J56" s="11">
        <v>0.93190949999999995</v>
      </c>
      <c r="K56" s="11">
        <v>29.99755</v>
      </c>
      <c r="L56" s="11">
        <v>6.3819100000000004E-2</v>
      </c>
      <c r="M56" s="11">
        <v>5.1507539999999997E-2</v>
      </c>
      <c r="N56" s="11">
        <v>0.19623119999999999</v>
      </c>
      <c r="O56" s="11">
        <v>4.2713569999999999E-2</v>
      </c>
      <c r="P56" s="11">
        <v>2.8131870000000001</v>
      </c>
      <c r="Q56" s="11">
        <v>0.92456499999999997</v>
      </c>
      <c r="R56" s="11">
        <v>0.79807689999999998</v>
      </c>
      <c r="S56" s="11">
        <v>6.4993889999999999</v>
      </c>
      <c r="T56" s="11">
        <v>6.9536020000000001</v>
      </c>
    </row>
    <row r="57" spans="1:20">
      <c r="B57" s="12">
        <v>4</v>
      </c>
      <c r="C57" s="11">
        <v>10</v>
      </c>
      <c r="D57" s="11">
        <v>1</v>
      </c>
      <c r="E57" s="11">
        <v>0.93055560000000004</v>
      </c>
      <c r="F57" s="11">
        <v>5.1665029999999996</v>
      </c>
      <c r="G57" s="11">
        <v>4.6100979999999998</v>
      </c>
      <c r="H57" s="11">
        <v>5.8800410000000003</v>
      </c>
      <c r="I57" s="11">
        <v>0.50816910000000004</v>
      </c>
      <c r="J57" s="11">
        <v>0.93777029999999995</v>
      </c>
      <c r="K57" s="11">
        <v>25.01614</v>
      </c>
      <c r="L57" s="11">
        <v>7.3762610000000006E-2</v>
      </c>
      <c r="M57" s="11">
        <v>6.246997E-2</v>
      </c>
      <c r="N57" s="11">
        <v>0.21071599999999999</v>
      </c>
      <c r="O57" s="11">
        <v>4.3248439999999999E-2</v>
      </c>
      <c r="P57" s="11">
        <v>3.090659</v>
      </c>
      <c r="Q57" s="11">
        <v>0.94581809999999999</v>
      </c>
      <c r="R57" s="11">
        <v>0.802732</v>
      </c>
      <c r="S57" s="11">
        <v>7.7307689999999996</v>
      </c>
      <c r="T57" s="11">
        <v>8.1440780000000004</v>
      </c>
    </row>
    <row r="58" spans="1:20">
      <c r="B58" s="12">
        <v>5</v>
      </c>
      <c r="C58" s="11">
        <v>9</v>
      </c>
      <c r="D58" s="11">
        <v>1</v>
      </c>
      <c r="E58" s="11">
        <v>0.875</v>
      </c>
      <c r="F58" s="11">
        <v>5.1725300000000001</v>
      </c>
      <c r="G58" s="11">
        <v>4.6308290000000003</v>
      </c>
      <c r="H58" s="11">
        <v>5.5041849999999997</v>
      </c>
      <c r="I58" s="11">
        <v>0.50810940000000004</v>
      </c>
      <c r="J58" s="11">
        <v>0.93899779999999999</v>
      </c>
      <c r="K58" s="11">
        <v>23.115970000000001</v>
      </c>
      <c r="L58" s="11">
        <v>6.051803E-2</v>
      </c>
      <c r="M58" s="11">
        <v>4.3815060000000003E-2</v>
      </c>
      <c r="N58" s="11">
        <v>0.1989833</v>
      </c>
      <c r="O58" s="11">
        <v>3.8489469999999998E-2</v>
      </c>
      <c r="P58" s="11">
        <v>2.7609889999999999</v>
      </c>
      <c r="Q58" s="11">
        <v>0.93326469999999995</v>
      </c>
      <c r="R58" s="11">
        <v>0.80818829999999997</v>
      </c>
      <c r="S58" s="11">
        <v>6.1813190000000002</v>
      </c>
      <c r="T58" s="11">
        <v>6.4572649999999996</v>
      </c>
    </row>
    <row r="59" spans="1:20">
      <c r="B59" s="12">
        <v>6</v>
      </c>
      <c r="C59" s="11">
        <v>4</v>
      </c>
      <c r="D59" s="11">
        <v>1</v>
      </c>
      <c r="E59" s="11">
        <v>0.93055560000000004</v>
      </c>
      <c r="F59" s="11">
        <v>5.2567870000000001</v>
      </c>
      <c r="G59" s="11">
        <v>4.5570370000000002</v>
      </c>
      <c r="H59" s="11">
        <v>6.474113</v>
      </c>
      <c r="I59" s="11">
        <v>0.49635570000000001</v>
      </c>
      <c r="J59" s="11">
        <v>0.93245869999999997</v>
      </c>
      <c r="K59" s="11">
        <v>26.90935</v>
      </c>
      <c r="L59" s="11">
        <v>6.9727890000000001E-2</v>
      </c>
      <c r="M59" s="11">
        <v>5.5393589999999999E-2</v>
      </c>
      <c r="N59" s="11">
        <v>0.21137030000000001</v>
      </c>
      <c r="O59" s="11">
        <v>5.0777450000000002E-2</v>
      </c>
      <c r="P59" s="11">
        <v>3.2390110000000001</v>
      </c>
      <c r="Q59" s="11">
        <v>0.94249850000000002</v>
      </c>
      <c r="R59" s="11">
        <v>0.80444899999999997</v>
      </c>
      <c r="S59" s="11">
        <v>6.5103790000000004</v>
      </c>
      <c r="T59" s="11">
        <v>6.734432</v>
      </c>
    </row>
    <row r="60" spans="1:20">
      <c r="B60" s="12">
        <v>7</v>
      </c>
      <c r="C60" s="11">
        <v>9</v>
      </c>
      <c r="D60" s="11">
        <v>1</v>
      </c>
      <c r="E60" s="11">
        <v>0.93055560000000004</v>
      </c>
      <c r="F60" s="11">
        <v>5.2991029999999997</v>
      </c>
      <c r="G60" s="11">
        <v>4.8625920000000002</v>
      </c>
      <c r="H60" s="11">
        <v>7.0257740000000002</v>
      </c>
      <c r="I60" s="11">
        <v>0.51032860000000002</v>
      </c>
      <c r="J60" s="11">
        <v>0.93262909999999999</v>
      </c>
      <c r="K60" s="11">
        <v>28.639399999999998</v>
      </c>
      <c r="L60" s="11">
        <v>8.4741780000000003E-2</v>
      </c>
      <c r="M60" s="11">
        <v>6.5258220000000006E-2</v>
      </c>
      <c r="N60" s="11">
        <v>0.2030516</v>
      </c>
      <c r="O60" s="11">
        <v>5.28169E-2</v>
      </c>
      <c r="P60" s="11">
        <v>3.6895600000000002</v>
      </c>
      <c r="Q60" s="11">
        <v>0.95505189999999995</v>
      </c>
      <c r="R60" s="11">
        <v>0.82959400000000005</v>
      </c>
      <c r="S60" s="11">
        <v>7.0067159999999999</v>
      </c>
      <c r="T60" s="11">
        <v>7.265568</v>
      </c>
    </row>
    <row r="61" spans="1:20">
      <c r="B61" s="12">
        <v>8</v>
      </c>
      <c r="C61" s="11">
        <v>6</v>
      </c>
      <c r="D61" s="11">
        <v>0.875</v>
      </c>
      <c r="E61" s="11">
        <v>0.80555560000000004</v>
      </c>
      <c r="F61" s="11">
        <v>5.214448</v>
      </c>
      <c r="G61" s="11">
        <v>4.5996379999999997</v>
      </c>
      <c r="H61" s="11">
        <v>5.9120999999999997</v>
      </c>
      <c r="I61" s="11">
        <v>0.52349310000000004</v>
      </c>
      <c r="J61" s="11">
        <v>0.93070719999999996</v>
      </c>
      <c r="K61" s="11">
        <v>25.49999</v>
      </c>
      <c r="L61" s="11">
        <v>7.5937350000000001E-2</v>
      </c>
      <c r="M61" s="11">
        <v>4.9833889999999999E-2</v>
      </c>
      <c r="N61" s="11">
        <v>0.19387760000000001</v>
      </c>
      <c r="O61" s="11">
        <v>4.6986239999999999E-2</v>
      </c>
      <c r="P61" s="11">
        <v>2.9945050000000002</v>
      </c>
      <c r="Q61" s="11">
        <v>0.93982750000000004</v>
      </c>
      <c r="R61" s="11">
        <v>0.81910099999999997</v>
      </c>
      <c r="S61" s="11">
        <v>6.0354089999999996</v>
      </c>
      <c r="T61" s="11">
        <v>6.2295480000000003</v>
      </c>
    </row>
    <row r="62" spans="1:20">
      <c r="B62" s="12">
        <v>9</v>
      </c>
      <c r="C62" s="11">
        <v>6</v>
      </c>
      <c r="D62" s="11">
        <v>1</v>
      </c>
      <c r="E62" s="11">
        <v>0.81944439999999996</v>
      </c>
      <c r="F62" s="11">
        <v>5.2267409999999996</v>
      </c>
      <c r="G62" s="11">
        <v>4.6062630000000002</v>
      </c>
      <c r="H62" s="11">
        <v>6.3329800000000001</v>
      </c>
      <c r="I62" s="11">
        <v>0.50202820000000004</v>
      </c>
      <c r="J62" s="11">
        <v>0.93676930000000003</v>
      </c>
      <c r="K62" s="11">
        <v>23.567550000000001</v>
      </c>
      <c r="L62" s="11">
        <v>6.5378190000000003E-2</v>
      </c>
      <c r="M62" s="11">
        <v>4.5573849999999999E-2</v>
      </c>
      <c r="N62" s="11">
        <v>0.20257700000000001</v>
      </c>
      <c r="O62" s="11">
        <v>4.2710570000000003E-2</v>
      </c>
      <c r="P62" s="11">
        <v>3.0879120000000002</v>
      </c>
      <c r="Q62" s="11">
        <v>0.934562</v>
      </c>
      <c r="R62" s="11">
        <v>0.81585779999999997</v>
      </c>
      <c r="S62" s="11">
        <v>6.9236870000000001</v>
      </c>
      <c r="T62" s="11">
        <v>7.0097680000000002</v>
      </c>
    </row>
    <row r="63" spans="1:20">
      <c r="B63" s="12">
        <v>10</v>
      </c>
      <c r="C63" s="11">
        <v>1</v>
      </c>
      <c r="D63" s="11">
        <v>0.93055560000000004</v>
      </c>
      <c r="E63" s="11">
        <v>0.83333330000000005</v>
      </c>
      <c r="F63" s="11">
        <v>5.2355330000000002</v>
      </c>
      <c r="G63" s="11">
        <v>4.6780989999999996</v>
      </c>
      <c r="H63" s="11">
        <v>6.9083220000000001</v>
      </c>
      <c r="I63" s="11">
        <v>0.49733490000000002</v>
      </c>
      <c r="J63" s="11">
        <v>0.93719580000000002</v>
      </c>
      <c r="K63" s="11">
        <v>29.47627</v>
      </c>
      <c r="L63" s="11">
        <v>9.3858629999999998E-2</v>
      </c>
      <c r="M63" s="11">
        <v>6.3962920000000006E-2</v>
      </c>
      <c r="N63" s="11">
        <v>0.2034762</v>
      </c>
      <c r="O63" s="11">
        <v>5.4692930000000001E-2</v>
      </c>
      <c r="P63" s="11">
        <v>3.7747250000000001</v>
      </c>
      <c r="Q63" s="11">
        <v>0.95619659999999995</v>
      </c>
      <c r="R63" s="11">
        <v>0.82753359999999998</v>
      </c>
      <c r="S63" s="11">
        <v>7.8315020000000004</v>
      </c>
      <c r="T63" s="11">
        <v>8.1575089999999992</v>
      </c>
    </row>
    <row r="64" spans="1:20">
      <c r="B64" s="12">
        <v>11</v>
      </c>
      <c r="C64" s="11">
        <v>11</v>
      </c>
      <c r="D64" s="11">
        <v>1</v>
      </c>
      <c r="E64" s="11">
        <v>0.88888889999999998</v>
      </c>
      <c r="F64" s="11">
        <v>5.3400100000000004</v>
      </c>
      <c r="G64" s="11">
        <v>4.9030399999999998</v>
      </c>
      <c r="H64" s="11">
        <v>6.6794599999999997</v>
      </c>
      <c r="I64" s="11">
        <v>0.50782360000000004</v>
      </c>
      <c r="J64" s="11">
        <v>0.93622570000000005</v>
      </c>
      <c r="K64" s="11">
        <v>26.382480000000001</v>
      </c>
      <c r="L64" s="11">
        <v>7.4205779999999999E-2</v>
      </c>
      <c r="M64" s="11">
        <v>5.9032719999999997E-2</v>
      </c>
      <c r="N64" s="11">
        <v>0.20317689999999999</v>
      </c>
      <c r="O64" s="11">
        <v>4.5756280000000003E-2</v>
      </c>
      <c r="P64" s="11">
        <v>3.4780220000000002</v>
      </c>
      <c r="Q64" s="11">
        <v>0.95337300000000003</v>
      </c>
      <c r="R64" s="11">
        <v>0.83466879999999999</v>
      </c>
      <c r="S64" s="11">
        <v>6.4957260000000003</v>
      </c>
      <c r="T64" s="11">
        <v>6.5989009999999997</v>
      </c>
    </row>
    <row r="65" spans="1:20">
      <c r="B65" s="12">
        <v>12</v>
      </c>
      <c r="C65" s="11">
        <v>5</v>
      </c>
      <c r="D65" s="11">
        <v>1</v>
      </c>
      <c r="E65" s="11">
        <v>0.79166669999999995</v>
      </c>
      <c r="F65" s="11">
        <v>5.3861290000000004</v>
      </c>
      <c r="G65" s="11">
        <v>4.8221049999999996</v>
      </c>
      <c r="H65" s="11">
        <v>6.5642160000000001</v>
      </c>
      <c r="I65" s="11">
        <v>0.50809669999999996</v>
      </c>
      <c r="J65" s="11">
        <v>0.93405300000000002</v>
      </c>
      <c r="K65" s="11">
        <v>28.55564</v>
      </c>
      <c r="L65" s="11">
        <v>7.3691619999999999E-2</v>
      </c>
      <c r="M65" s="11">
        <v>6.5008209999999997E-2</v>
      </c>
      <c r="N65" s="11">
        <v>0.20417740000000001</v>
      </c>
      <c r="O65" s="11">
        <v>5.1865759999999997E-2</v>
      </c>
      <c r="P65" s="11">
        <v>3.4890110000000001</v>
      </c>
      <c r="Q65" s="11">
        <v>0.95257170000000002</v>
      </c>
      <c r="R65" s="11">
        <v>0.84573410000000004</v>
      </c>
      <c r="S65" s="11">
        <v>6.6746030000000003</v>
      </c>
      <c r="T65" s="11">
        <v>6.9975579999999997</v>
      </c>
    </row>
    <row r="66" spans="1:20">
      <c r="B66" s="12">
        <v>13</v>
      </c>
      <c r="C66" s="11">
        <v>22</v>
      </c>
      <c r="D66" s="11">
        <v>1</v>
      </c>
      <c r="E66" s="11">
        <v>0.90277779999999996</v>
      </c>
      <c r="F66" s="11">
        <v>5.1198499999999996</v>
      </c>
      <c r="G66" s="11">
        <v>4.6178650000000001</v>
      </c>
      <c r="H66" s="11">
        <v>5.7000650000000004</v>
      </c>
      <c r="I66" s="11">
        <v>0.51050620000000002</v>
      </c>
      <c r="J66" s="11">
        <v>0.93911169999999999</v>
      </c>
      <c r="K66" s="11">
        <v>23.550820000000002</v>
      </c>
      <c r="L66" s="11">
        <v>6.6857689999999997E-2</v>
      </c>
      <c r="M66" s="11">
        <v>4.87106E-2</v>
      </c>
      <c r="N66" s="11">
        <v>0.20009550000000001</v>
      </c>
      <c r="O66" s="11">
        <v>4.178606E-2</v>
      </c>
      <c r="P66" s="11">
        <v>2.8928569999999998</v>
      </c>
      <c r="Q66" s="11">
        <v>0.93437119999999996</v>
      </c>
      <c r="R66" s="11">
        <v>0.80418190000000001</v>
      </c>
      <c r="S66" s="11">
        <v>6.4255190000000004</v>
      </c>
      <c r="T66" s="11">
        <v>6.766178</v>
      </c>
    </row>
    <row r="67" spans="1:20">
      <c r="B67" s="12">
        <v>14</v>
      </c>
      <c r="C67" s="11">
        <v>5</v>
      </c>
      <c r="D67" s="11">
        <v>1</v>
      </c>
      <c r="E67" s="11">
        <v>0.84722220000000004</v>
      </c>
      <c r="F67" s="11">
        <v>5.2375369999999997</v>
      </c>
      <c r="G67" s="11">
        <v>4.7832169999999996</v>
      </c>
      <c r="H67" s="11">
        <v>5.7793200000000002</v>
      </c>
      <c r="I67" s="11">
        <v>0.5039053</v>
      </c>
      <c r="J67" s="11">
        <v>0.93609469999999995</v>
      </c>
      <c r="K67" s="11">
        <v>26.453880000000002</v>
      </c>
      <c r="L67" s="11">
        <v>7.7396450000000006E-2</v>
      </c>
      <c r="M67" s="11">
        <v>5.6568050000000002E-2</v>
      </c>
      <c r="N67" s="11">
        <v>0.2052071</v>
      </c>
      <c r="O67" s="11">
        <v>4.7337280000000002E-2</v>
      </c>
      <c r="P67" s="11">
        <v>3.0302199999999999</v>
      </c>
      <c r="Q67" s="11">
        <v>0.94154459999999995</v>
      </c>
      <c r="R67" s="11">
        <v>0.82169570000000003</v>
      </c>
      <c r="S67" s="11">
        <v>6.022589</v>
      </c>
      <c r="T67" s="11">
        <v>6.0561660000000002</v>
      </c>
    </row>
    <row r="68" spans="1:20">
      <c r="B68" s="12">
        <v>15</v>
      </c>
      <c r="C68" s="11">
        <v>4</v>
      </c>
      <c r="D68" s="11">
        <v>1</v>
      </c>
      <c r="E68" s="11">
        <v>0.81944439999999996</v>
      </c>
      <c r="F68" s="11">
        <v>5.2230869999999996</v>
      </c>
      <c r="G68" s="11">
        <v>4.815912</v>
      </c>
      <c r="H68" s="11">
        <v>6.0709660000000003</v>
      </c>
      <c r="I68" s="11">
        <v>0.50496770000000002</v>
      </c>
      <c r="J68" s="11">
        <v>0.9334327</v>
      </c>
      <c r="K68" s="11">
        <v>19.32329</v>
      </c>
      <c r="L68" s="11">
        <v>4.5951319999999997E-2</v>
      </c>
      <c r="M68" s="11">
        <v>3.8002979999999999E-2</v>
      </c>
      <c r="N68" s="11">
        <v>0.20417289999999999</v>
      </c>
      <c r="O68" s="11">
        <v>4.0735220000000003E-2</v>
      </c>
      <c r="P68" s="11">
        <v>2.925824</v>
      </c>
      <c r="Q68" s="11">
        <v>0.91643770000000002</v>
      </c>
      <c r="R68" s="11">
        <v>0.79376530000000001</v>
      </c>
      <c r="S68" s="11">
        <v>6.4023199999999996</v>
      </c>
      <c r="T68" s="11">
        <v>6.9236870000000001</v>
      </c>
    </row>
    <row r="69" spans="1:20">
      <c r="B69" s="12">
        <v>16</v>
      </c>
      <c r="C69" s="11">
        <v>16</v>
      </c>
      <c r="D69" s="11">
        <v>1</v>
      </c>
      <c r="E69" s="11">
        <v>0.88888889999999998</v>
      </c>
      <c r="F69" s="11">
        <v>5.416766</v>
      </c>
      <c r="G69" s="11">
        <v>4.8386199999999997</v>
      </c>
      <c r="H69" s="11">
        <v>8.4892760000000003</v>
      </c>
      <c r="I69" s="11">
        <v>0.50364799999999998</v>
      </c>
      <c r="J69" s="11">
        <v>0.93342449999999999</v>
      </c>
      <c r="K69" s="11">
        <v>34.981470000000002</v>
      </c>
      <c r="L69" s="11">
        <v>9.7811220000000004E-2</v>
      </c>
      <c r="M69" s="11">
        <v>7.1819430000000004E-2</v>
      </c>
      <c r="N69" s="11">
        <v>0.20041039999999999</v>
      </c>
      <c r="O69" s="11">
        <v>6.7943459999999997E-2</v>
      </c>
      <c r="P69" s="11">
        <v>4.6456039999999996</v>
      </c>
      <c r="Q69" s="11">
        <v>0.97096309999999997</v>
      </c>
      <c r="R69" s="11">
        <v>0.85760069999999999</v>
      </c>
      <c r="S69" s="11">
        <v>7.2924300000000004</v>
      </c>
      <c r="T69" s="11">
        <v>7.4249080000000003</v>
      </c>
    </row>
    <row r="70" spans="1:20">
      <c r="B70" s="12">
        <v>17</v>
      </c>
      <c r="C70" s="11">
        <v>5</v>
      </c>
      <c r="D70" s="11">
        <v>1</v>
      </c>
      <c r="E70" s="11">
        <v>0.90277779999999996</v>
      </c>
      <c r="F70" s="11">
        <v>5.319159</v>
      </c>
      <c r="G70" s="11">
        <v>4.8100050000000003</v>
      </c>
      <c r="H70" s="11">
        <v>7.4105100000000004</v>
      </c>
      <c r="I70" s="11">
        <v>0.50397749999999997</v>
      </c>
      <c r="J70" s="11">
        <v>0.93261579999999999</v>
      </c>
      <c r="K70" s="11">
        <v>29.554600000000001</v>
      </c>
      <c r="L70" s="11">
        <v>8.914366E-2</v>
      </c>
      <c r="M70" s="11">
        <v>6.7384180000000002E-2</v>
      </c>
      <c r="N70" s="11">
        <v>0.2094057</v>
      </c>
      <c r="O70" s="11">
        <v>5.8259239999999997E-2</v>
      </c>
      <c r="P70" s="11">
        <v>3.8956040000000001</v>
      </c>
      <c r="Q70" s="11">
        <v>0.95562420000000003</v>
      </c>
      <c r="R70" s="11">
        <v>0.83554640000000002</v>
      </c>
      <c r="S70" s="11">
        <v>6.3418799999999997</v>
      </c>
      <c r="T70" s="11">
        <v>6.4792430000000003</v>
      </c>
    </row>
    <row r="71" spans="1:20">
      <c r="B71" s="12">
        <v>18</v>
      </c>
      <c r="C71" s="11">
        <v>4</v>
      </c>
      <c r="D71" s="11">
        <v>1</v>
      </c>
      <c r="E71" s="11">
        <v>0.86111110000000002</v>
      </c>
      <c r="F71" s="11">
        <v>5.2747330000000003</v>
      </c>
      <c r="G71" s="11">
        <v>4.6555759999999999</v>
      </c>
      <c r="H71" s="11">
        <v>7.5677180000000002</v>
      </c>
      <c r="I71" s="11">
        <v>0.51716090000000003</v>
      </c>
      <c r="J71" s="11">
        <v>0.93555920000000004</v>
      </c>
      <c r="K71" s="11">
        <v>33.358890000000002</v>
      </c>
      <c r="L71" s="11">
        <v>8.6388049999999994E-2</v>
      </c>
      <c r="M71" s="11">
        <v>6.1639039999999999E-2</v>
      </c>
      <c r="N71" s="11">
        <v>0.2068643</v>
      </c>
      <c r="O71" s="11">
        <v>6.3273410000000002E-2</v>
      </c>
      <c r="P71" s="11">
        <v>4.0521979999999997</v>
      </c>
      <c r="Q71" s="11">
        <v>0.94669570000000003</v>
      </c>
      <c r="R71" s="11">
        <v>0.81986420000000004</v>
      </c>
      <c r="S71" s="11">
        <v>7.1599510000000004</v>
      </c>
      <c r="T71" s="11">
        <v>7.2814410000000001</v>
      </c>
    </row>
    <row r="72" spans="1:20">
      <c r="B72" s="12">
        <v>19</v>
      </c>
      <c r="C72" s="11">
        <v>5</v>
      </c>
      <c r="D72" s="11">
        <v>0.95833330000000005</v>
      </c>
      <c r="E72" s="11">
        <v>0.875</v>
      </c>
      <c r="F72" s="11">
        <v>5.2138280000000004</v>
      </c>
      <c r="G72" s="11">
        <v>4.7206270000000004</v>
      </c>
      <c r="H72" s="11">
        <v>5.2599549999999997</v>
      </c>
      <c r="I72" s="11">
        <v>0.50997360000000003</v>
      </c>
      <c r="J72" s="11">
        <v>0.93559239999999999</v>
      </c>
      <c r="K72" s="11">
        <v>23.686319999999998</v>
      </c>
      <c r="L72" s="11">
        <v>7.3540010000000003E-2</v>
      </c>
      <c r="M72" s="11">
        <v>5.2631579999999997E-2</v>
      </c>
      <c r="N72" s="11">
        <v>0.19971159999999999</v>
      </c>
      <c r="O72" s="11">
        <v>3.6049030000000003E-2</v>
      </c>
      <c r="P72" s="11">
        <v>2.7390110000000001</v>
      </c>
      <c r="Q72" s="11">
        <v>0.94784040000000003</v>
      </c>
      <c r="R72" s="11">
        <v>0.81684979999999996</v>
      </c>
      <c r="S72" s="11">
        <v>6.4188029999999996</v>
      </c>
      <c r="T72" s="11">
        <v>6.5897439999999996</v>
      </c>
    </row>
    <row r="73" spans="1:20">
      <c r="B73" s="12">
        <v>20</v>
      </c>
      <c r="C73" s="11">
        <v>4</v>
      </c>
      <c r="D73" s="11">
        <v>1</v>
      </c>
      <c r="E73" s="11">
        <v>0.84722220000000004</v>
      </c>
      <c r="F73" s="11">
        <v>5.2696129999999997</v>
      </c>
      <c r="G73" s="11">
        <v>4.7676780000000001</v>
      </c>
      <c r="H73" s="11">
        <v>5.9985540000000004</v>
      </c>
      <c r="I73" s="11">
        <v>0.4926025</v>
      </c>
      <c r="J73" s="11">
        <v>0.93014799999999997</v>
      </c>
      <c r="K73" s="11">
        <v>31.351189999999999</v>
      </c>
      <c r="L73" s="11">
        <v>7.3975260000000001E-2</v>
      </c>
      <c r="M73" s="11">
        <v>5.9907830000000002E-2</v>
      </c>
      <c r="N73" s="11">
        <v>0.2088285</v>
      </c>
      <c r="O73" s="11">
        <v>4.7053119999999997E-2</v>
      </c>
      <c r="P73" s="11">
        <v>3.0054949999999998</v>
      </c>
      <c r="Q73" s="11">
        <v>0.93994200000000006</v>
      </c>
      <c r="R73" s="11">
        <v>0.80040449999999996</v>
      </c>
      <c r="S73" s="11">
        <v>5.6062269999999996</v>
      </c>
      <c r="T73" s="11">
        <v>5.8577529999999998</v>
      </c>
    </row>
    <row r="74" spans="1:20" s="9" customFormat="1">
      <c r="A74" s="38" t="s">
        <v>5</v>
      </c>
      <c r="B74" s="39"/>
      <c r="C74" s="10">
        <f>AVERAGE(C54:C73)</f>
        <v>6.5</v>
      </c>
      <c r="D74" s="17">
        <f t="shared" ref="D74:R74" si="12">AVERAGE(D54:D73)</f>
        <v>0.96527777999999986</v>
      </c>
      <c r="E74" s="17">
        <f t="shared" si="12"/>
        <v>0.84652778000000006</v>
      </c>
      <c r="F74" s="23">
        <f t="shared" si="12"/>
        <v>5.2717562500000001</v>
      </c>
      <c r="G74" s="23">
        <f t="shared" si="12"/>
        <v>4.7293794999999994</v>
      </c>
      <c r="H74" s="23">
        <f t="shared" si="12"/>
        <v>6.4699781000000005</v>
      </c>
      <c r="I74" s="17">
        <f t="shared" si="12"/>
        <v>0.50567319500000008</v>
      </c>
      <c r="J74" s="17">
        <f t="shared" si="12"/>
        <v>0.9342993249999999</v>
      </c>
      <c r="K74" s="23">
        <f t="shared" si="12"/>
        <v>27.502510000000001</v>
      </c>
      <c r="L74" s="17">
        <f t="shared" si="12"/>
        <v>7.4677971500000009E-2</v>
      </c>
      <c r="M74" s="17">
        <f t="shared" si="12"/>
        <v>5.6942654000000002E-2</v>
      </c>
      <c r="N74" s="17">
        <f t="shared" si="12"/>
        <v>0.203020375</v>
      </c>
      <c r="O74" s="17">
        <f t="shared" si="12"/>
        <v>4.9103709999999995E-2</v>
      </c>
      <c r="P74" s="23">
        <f t="shared" si="12"/>
        <v>3.3423075999999994</v>
      </c>
      <c r="Q74" s="17">
        <f t="shared" si="12"/>
        <v>0.9435706749999998</v>
      </c>
      <c r="R74" s="17">
        <f t="shared" si="12"/>
        <v>0.81901327999999984</v>
      </c>
      <c r="S74" s="23">
        <f t="shared" ref="S74:T74" si="13">AVERAGE(S54:S73)</f>
        <v>6.7140720500000004</v>
      </c>
      <c r="T74" s="23">
        <f t="shared" si="13"/>
        <v>6.9613247500000002</v>
      </c>
    </row>
    <row r="75" spans="1:20" s="9" customFormat="1">
      <c r="A75" s="38" t="s">
        <v>6</v>
      </c>
      <c r="B75" s="39"/>
      <c r="C75" s="10">
        <f>STDEV(C54:C73)</f>
        <v>5.2565748303784678</v>
      </c>
      <c r="D75" s="17">
        <f t="shared" ref="D75:R75" si="14">STDEV(D54:D73)</f>
        <v>6.5842235931725876E-2</v>
      </c>
      <c r="E75" s="17">
        <f t="shared" si="14"/>
        <v>7.3143456135457391E-2</v>
      </c>
      <c r="F75" s="23">
        <f t="shared" si="14"/>
        <v>8.4654173662070079E-2</v>
      </c>
      <c r="G75" s="23">
        <f t="shared" si="14"/>
        <v>0.1105399734173356</v>
      </c>
      <c r="H75" s="23">
        <f t="shared" si="14"/>
        <v>0.81664922051700362</v>
      </c>
      <c r="I75" s="17">
        <f t="shared" si="14"/>
        <v>7.9589843151573816E-3</v>
      </c>
      <c r="J75" s="17">
        <f t="shared" si="14"/>
        <v>3.2101277626443484E-3</v>
      </c>
      <c r="K75" s="23">
        <f t="shared" si="14"/>
        <v>4.1597747474845965</v>
      </c>
      <c r="L75" s="17">
        <f t="shared" si="14"/>
        <v>1.1928912913013234E-2</v>
      </c>
      <c r="M75" s="17">
        <f t="shared" si="14"/>
        <v>8.7574569495260778E-3</v>
      </c>
      <c r="N75" s="17">
        <f t="shared" si="14"/>
        <v>5.9082583093831246E-3</v>
      </c>
      <c r="O75" s="17">
        <f t="shared" si="14"/>
        <v>8.3470287180995931E-3</v>
      </c>
      <c r="P75" s="23">
        <f t="shared" si="14"/>
        <v>0.51115090370574601</v>
      </c>
      <c r="Q75" s="17">
        <f t="shared" si="14"/>
        <v>1.2281438632165936E-2</v>
      </c>
      <c r="R75" s="17">
        <f t="shared" si="14"/>
        <v>1.6553278640915516E-2</v>
      </c>
      <c r="S75" s="23">
        <f t="shared" ref="S75:T75" si="15">STDEV(S54:S73)</f>
        <v>0.60438728338885106</v>
      </c>
      <c r="T75" s="23">
        <f t="shared" si="15"/>
        <v>0.64718391110449669</v>
      </c>
    </row>
    <row r="76" spans="1:20" s="9" customFormat="1">
      <c r="A76" s="38" t="s">
        <v>57</v>
      </c>
      <c r="B76" s="39"/>
      <c r="C76" s="10"/>
      <c r="D76" s="17"/>
      <c r="E76" s="17"/>
      <c r="F76" s="23">
        <f>F74-('Parameter Info'!$C$1*F75/SQRT(20))</f>
        <v>5.2321373324944549</v>
      </c>
      <c r="G76" s="23">
        <f>G74-('Parameter Info'!$C$1*G75/SQRT(20))</f>
        <v>4.6776457945199956</v>
      </c>
      <c r="H76" s="23">
        <f>H74-('Parameter Info'!$C$1*H75/SQRT(20))</f>
        <v>6.0877788923414649</v>
      </c>
      <c r="I76" s="17">
        <f>I74-('Parameter Info'!$C$1*I75/SQRT(20))</f>
        <v>0.50194831848925769</v>
      </c>
      <c r="J76" s="17">
        <f>J74-('Parameter Info'!$C$1*J75/SQRT(20))</f>
        <v>0.93279695622704173</v>
      </c>
      <c r="K76" s="23">
        <f>K74-('Parameter Info'!$C$1*K75/SQRT(20))</f>
        <v>25.555697865017382</v>
      </c>
      <c r="L76" s="17">
        <f>L74-('Parameter Info'!$C$1*L75/SQRT(20))</f>
        <v>6.9095132566173584E-2</v>
      </c>
      <c r="M76" s="17">
        <f>M74-('Parameter Info'!$C$1*M75/SQRT(20))</f>
        <v>5.2844085088009085E-2</v>
      </c>
      <c r="N76" s="17">
        <f>N74-('Parameter Info'!$C$1*N75/SQRT(20))</f>
        <v>0.20025525677328007</v>
      </c>
      <c r="O76" s="17">
        <f>O74-('Parameter Info'!$C$1*O75/SQRT(20))</f>
        <v>4.5197225205535804E-2</v>
      </c>
      <c r="P76" s="23">
        <f>P74-('Parameter Info'!$C$1*P75/SQRT(20))</f>
        <v>3.1030843625534477</v>
      </c>
      <c r="Q76" s="17">
        <f>Q74-('Parameter Info'!$C$1*Q75/SQRT(20))</f>
        <v>0.9378228508471167</v>
      </c>
      <c r="R76" s="17">
        <f>R74-('Parameter Info'!$C$1*R75/SQRT(20))</f>
        <v>0.81126619615817164</v>
      </c>
      <c r="S76" s="23">
        <f>S74-('Parameter Info'!$C$1*S75/SQRT(20))</f>
        <v>6.4312133451525568</v>
      </c>
      <c r="T76" s="23">
        <f>T74-('Parameter Info'!$C$1*T75/SQRT(20))</f>
        <v>6.6584368370269162</v>
      </c>
    </row>
    <row r="77" spans="1:20" s="9" customFormat="1">
      <c r="A77" s="38" t="s">
        <v>58</v>
      </c>
      <c r="B77" s="39"/>
      <c r="C77" s="10"/>
      <c r="D77" s="17"/>
      <c r="E77" s="17"/>
      <c r="F77" s="23">
        <f>F74+('Parameter Info'!$C$1*F75/SQRT(20))</f>
        <v>5.3113751675055454</v>
      </c>
      <c r="G77" s="23">
        <f>G74+('Parameter Info'!$C$1*G75/SQRT(20))</f>
        <v>4.7811132054800032</v>
      </c>
      <c r="H77" s="23">
        <f>H74+('Parameter Info'!$C$1*H75/SQRT(20))</f>
        <v>6.8521773076585362</v>
      </c>
      <c r="I77" s="17">
        <f>I74+('Parameter Info'!$C$1*I75/SQRT(20))</f>
        <v>0.50939807151074246</v>
      </c>
      <c r="J77" s="17">
        <f>J74+('Parameter Info'!$C$1*J75/SQRT(20))</f>
        <v>0.93580169377295808</v>
      </c>
      <c r="K77" s="23">
        <f>K74+('Parameter Info'!$C$1*K75/SQRT(20))</f>
        <v>29.449322134982619</v>
      </c>
      <c r="L77" s="17">
        <f>L74+('Parameter Info'!$C$1*L75/SQRT(20))</f>
        <v>8.0260810433826435E-2</v>
      </c>
      <c r="M77" s="17">
        <f>M74+('Parameter Info'!$C$1*M75/SQRT(20))</f>
        <v>6.1041222911990919E-2</v>
      </c>
      <c r="N77" s="17">
        <f>N74+('Parameter Info'!$C$1*N75/SQRT(20))</f>
        <v>0.20578549322671993</v>
      </c>
      <c r="O77" s="17">
        <f>O74+('Parameter Info'!$C$1*O75/SQRT(20))</f>
        <v>5.3010194794464185E-2</v>
      </c>
      <c r="P77" s="23">
        <f>P74+('Parameter Info'!$C$1*P75/SQRT(20))</f>
        <v>3.5815308374465511</v>
      </c>
      <c r="Q77" s="17">
        <f>Q74+('Parameter Info'!$C$1*Q75/SQRT(20))</f>
        <v>0.94931849915288291</v>
      </c>
      <c r="R77" s="17">
        <f>R74+('Parameter Info'!$C$1*R75/SQRT(20))</f>
        <v>0.82676036384182805</v>
      </c>
      <c r="S77" s="23">
        <f>S74+('Parameter Info'!$C$1*S75/SQRT(20))</f>
        <v>6.996930754847444</v>
      </c>
      <c r="T77" s="23">
        <f>T74+('Parameter Info'!$C$1*T75/SQRT(20))</f>
        <v>7.2642126629730841</v>
      </c>
    </row>
    <row r="78" spans="1:20" s="6" customFormat="1">
      <c r="B78" s="7"/>
      <c r="C78" s="8"/>
      <c r="D78" s="18"/>
      <c r="E78" s="18"/>
      <c r="F78" s="29"/>
      <c r="G78" s="29"/>
      <c r="H78" s="24"/>
      <c r="I78" s="27"/>
      <c r="J78" s="27"/>
      <c r="K78" s="34"/>
      <c r="L78" s="27"/>
      <c r="M78" s="27"/>
      <c r="N78" s="27"/>
      <c r="O78" s="27"/>
      <c r="P78" s="24"/>
      <c r="Q78" s="18"/>
      <c r="R78" s="27"/>
    </row>
    <row r="79" spans="1:20">
      <c r="A79">
        <v>4</v>
      </c>
      <c r="B79" s="12">
        <v>1</v>
      </c>
      <c r="C79" s="11">
        <v>8</v>
      </c>
      <c r="D79" s="11">
        <v>0.98611110000000002</v>
      </c>
      <c r="E79" s="11">
        <v>0.88888889999999998</v>
      </c>
      <c r="F79" s="11">
        <v>5.3401579999999997</v>
      </c>
      <c r="G79" s="11">
        <v>4.6217370000000004</v>
      </c>
      <c r="H79" s="11">
        <v>8.3664149999999999</v>
      </c>
      <c r="I79" s="11">
        <v>0.104712</v>
      </c>
      <c r="J79" s="11">
        <v>0.49282949999999998</v>
      </c>
      <c r="K79" s="11">
        <v>30.380669999999999</v>
      </c>
      <c r="L79" s="11">
        <v>0.10812656</v>
      </c>
      <c r="M79" s="11">
        <v>7.3298429999999998E-2</v>
      </c>
      <c r="N79" s="11">
        <v>0.20464379999999999</v>
      </c>
      <c r="O79" s="11">
        <v>5.7591620000000003E-2</v>
      </c>
      <c r="P79" s="11">
        <v>3.8846150000000002</v>
      </c>
      <c r="Q79" s="11">
        <v>0.96050820000000003</v>
      </c>
      <c r="R79" s="11">
        <v>0.83692</v>
      </c>
      <c r="S79" s="11">
        <v>5.9084250000000003</v>
      </c>
      <c r="T79" s="11">
        <v>6.2857139999999996</v>
      </c>
    </row>
    <row r="80" spans="1:20">
      <c r="B80" s="12">
        <v>2</v>
      </c>
      <c r="C80" s="11">
        <v>10</v>
      </c>
      <c r="D80" s="11">
        <v>1</v>
      </c>
      <c r="E80" s="11">
        <v>0.84722220000000004</v>
      </c>
      <c r="F80" s="11">
        <v>5.381786</v>
      </c>
      <c r="G80" s="11">
        <v>4.7028999999999996</v>
      </c>
      <c r="H80" s="11">
        <v>8.6993019999999994</v>
      </c>
      <c r="I80" s="11">
        <v>0.1033169</v>
      </c>
      <c r="J80" s="11">
        <v>0.48789779999999999</v>
      </c>
      <c r="K80" s="11">
        <v>32.088050000000003</v>
      </c>
      <c r="L80" s="11">
        <v>0.1185567</v>
      </c>
      <c r="M80" s="11">
        <v>8.0457189999999998E-2</v>
      </c>
      <c r="N80" s="11">
        <v>0.21021960000000001</v>
      </c>
      <c r="O80" s="11">
        <v>6.3648590000000005E-2</v>
      </c>
      <c r="P80" s="11">
        <v>4.1153849999999998</v>
      </c>
      <c r="Q80" s="11">
        <v>0.96981839999999997</v>
      </c>
      <c r="R80" s="11">
        <v>0.85065630000000003</v>
      </c>
      <c r="S80" s="11">
        <v>6.961538</v>
      </c>
      <c r="T80" s="11">
        <v>7.367521</v>
      </c>
    </row>
    <row r="81" spans="2:20">
      <c r="B81" s="12">
        <v>3</v>
      </c>
      <c r="C81" s="11">
        <v>10</v>
      </c>
      <c r="D81" s="11">
        <v>1</v>
      </c>
      <c r="E81" s="11">
        <v>0.80555560000000004</v>
      </c>
      <c r="F81" s="11">
        <v>5.3500019999999999</v>
      </c>
      <c r="G81" s="11">
        <v>4.677962</v>
      </c>
      <c r="H81" s="11">
        <v>8.8103219999999993</v>
      </c>
      <c r="I81" s="11">
        <v>0.11448179999999999</v>
      </c>
      <c r="J81" s="11">
        <v>0.48250660000000001</v>
      </c>
      <c r="K81" s="11">
        <v>32.58426</v>
      </c>
      <c r="L81" s="11">
        <v>0.10717449</v>
      </c>
      <c r="M81" s="11">
        <v>7.2187780000000007E-2</v>
      </c>
      <c r="N81" s="11">
        <v>0.20593449999999999</v>
      </c>
      <c r="O81" s="11">
        <v>6.0673159999999997E-2</v>
      </c>
      <c r="P81" s="11">
        <v>4.2527470000000003</v>
      </c>
      <c r="Q81" s="11">
        <v>0.95882940000000005</v>
      </c>
      <c r="R81" s="11">
        <v>0.85317460000000001</v>
      </c>
      <c r="S81" s="11">
        <v>6.2484739999999999</v>
      </c>
      <c r="T81" s="11">
        <v>6.821123</v>
      </c>
    </row>
    <row r="82" spans="2:20">
      <c r="B82" s="12">
        <v>4</v>
      </c>
      <c r="C82" s="11">
        <v>4</v>
      </c>
      <c r="D82" s="11">
        <v>1</v>
      </c>
      <c r="E82" s="11">
        <v>0.79166669999999995</v>
      </c>
      <c r="F82" s="11">
        <v>5.2997589999999999</v>
      </c>
      <c r="G82" s="11">
        <v>4.7309900000000003</v>
      </c>
      <c r="H82" s="11">
        <v>8.0978779999999997</v>
      </c>
      <c r="I82" s="11">
        <v>0.10913929999999999</v>
      </c>
      <c r="J82" s="11">
        <v>0.4851375</v>
      </c>
      <c r="K82" s="11">
        <v>28.990220000000001</v>
      </c>
      <c r="L82" s="11">
        <v>0.11912156</v>
      </c>
      <c r="M82" s="11">
        <v>7.6530609999999999E-2</v>
      </c>
      <c r="N82" s="11">
        <v>0.20275070000000001</v>
      </c>
      <c r="O82" s="11">
        <v>5.8784379999999997E-2</v>
      </c>
      <c r="P82" s="11">
        <v>3.8379120000000002</v>
      </c>
      <c r="Q82" s="11">
        <v>0.96958940000000005</v>
      </c>
      <c r="R82" s="11">
        <v>0.85115229999999997</v>
      </c>
      <c r="S82" s="11">
        <v>5.80525</v>
      </c>
      <c r="T82" s="11">
        <v>6.328449</v>
      </c>
    </row>
    <row r="83" spans="2:20">
      <c r="B83" s="12">
        <v>5</v>
      </c>
      <c r="C83" s="11">
        <v>9</v>
      </c>
      <c r="D83" s="11">
        <v>1</v>
      </c>
      <c r="E83" s="11">
        <v>0.94444439999999996</v>
      </c>
      <c r="F83" s="11">
        <v>5.3430980000000003</v>
      </c>
      <c r="G83" s="11">
        <v>4.6675930000000001</v>
      </c>
      <c r="H83" s="11">
        <v>8.7568280000000005</v>
      </c>
      <c r="I83" s="11">
        <v>0.10783429999999999</v>
      </c>
      <c r="J83" s="11">
        <v>0.48018909999999998</v>
      </c>
      <c r="K83" s="11">
        <v>31.31118</v>
      </c>
      <c r="L83" s="11">
        <v>0.11638901</v>
      </c>
      <c r="M83" s="11">
        <v>8.0369200000000002E-2</v>
      </c>
      <c r="N83" s="11">
        <v>0.20666370000000001</v>
      </c>
      <c r="O83" s="11">
        <v>6.2809550000000006E-2</v>
      </c>
      <c r="P83" s="11">
        <v>4.0659340000000004</v>
      </c>
      <c r="Q83" s="11">
        <v>0.96497250000000001</v>
      </c>
      <c r="R83" s="11">
        <v>0.84329209999999999</v>
      </c>
      <c r="S83" s="11">
        <v>6.3272279999999999</v>
      </c>
      <c r="T83" s="11">
        <v>6.7521370000000003</v>
      </c>
    </row>
    <row r="84" spans="2:20">
      <c r="B84" s="12">
        <v>6</v>
      </c>
      <c r="C84" s="11">
        <v>9</v>
      </c>
      <c r="D84" s="11">
        <v>1</v>
      </c>
      <c r="E84" s="11">
        <v>0.875</v>
      </c>
      <c r="F84" s="11">
        <v>5.2797900000000002</v>
      </c>
      <c r="G84" s="11">
        <v>4.5760300000000003</v>
      </c>
      <c r="H84" s="11">
        <v>7.8552150000000003</v>
      </c>
      <c r="I84" s="11">
        <v>0.1074777</v>
      </c>
      <c r="J84" s="11">
        <v>0.49531209999999998</v>
      </c>
      <c r="K84" s="11">
        <v>32.392569999999999</v>
      </c>
      <c r="L84" s="11">
        <v>0.10084609999999999</v>
      </c>
      <c r="M84" s="11">
        <v>7.5920420000000002E-2</v>
      </c>
      <c r="N84" s="11">
        <v>0.197576</v>
      </c>
      <c r="O84" s="11">
        <v>5.5568260000000001E-2</v>
      </c>
      <c r="P84" s="11">
        <v>3.648352</v>
      </c>
      <c r="Q84" s="11">
        <v>0.95398349999999998</v>
      </c>
      <c r="R84" s="11">
        <v>0.83012819999999998</v>
      </c>
      <c r="S84" s="11">
        <v>6.7905980000000001</v>
      </c>
      <c r="T84" s="11">
        <v>7.1678879999999996</v>
      </c>
    </row>
    <row r="85" spans="2:20">
      <c r="B85" s="12">
        <v>7</v>
      </c>
      <c r="C85" s="11">
        <v>9</v>
      </c>
      <c r="D85" s="11">
        <v>1</v>
      </c>
      <c r="E85" s="11">
        <v>0.86111110000000002</v>
      </c>
      <c r="F85" s="11">
        <v>5.3141660000000002</v>
      </c>
      <c r="G85" s="11">
        <v>4.683535</v>
      </c>
      <c r="H85" s="11">
        <v>7.4711100000000004</v>
      </c>
      <c r="I85" s="11">
        <v>0.1118849</v>
      </c>
      <c r="J85" s="11">
        <v>0.49233979999999999</v>
      </c>
      <c r="K85" s="11">
        <v>23.95917</v>
      </c>
      <c r="L85" s="11">
        <v>9.8189419999999999E-2</v>
      </c>
      <c r="M85" s="11">
        <v>5.3621170000000003E-2</v>
      </c>
      <c r="N85" s="11">
        <v>0.19243270000000001</v>
      </c>
      <c r="O85" s="11">
        <v>4.7818010000000001E-2</v>
      </c>
      <c r="P85" s="11">
        <v>3.3543959999999999</v>
      </c>
      <c r="Q85" s="11">
        <v>0.94917580000000001</v>
      </c>
      <c r="R85" s="11">
        <v>0.83379119999999995</v>
      </c>
      <c r="S85" s="11">
        <v>5.7924300000000004</v>
      </c>
      <c r="T85" s="11">
        <v>5.8540900000000002</v>
      </c>
    </row>
    <row r="86" spans="2:20">
      <c r="B86" s="12">
        <v>8</v>
      </c>
      <c r="C86" s="11">
        <v>4</v>
      </c>
      <c r="D86" s="11">
        <v>1</v>
      </c>
      <c r="E86" s="11">
        <v>0.86111110000000002</v>
      </c>
      <c r="F86" s="11">
        <v>5.3628980000000004</v>
      </c>
      <c r="G86" s="11">
        <v>4.7042349999999997</v>
      </c>
      <c r="H86" s="11">
        <v>8.3351019999999991</v>
      </c>
      <c r="I86" s="11">
        <v>0.1078033</v>
      </c>
      <c r="J86" s="11">
        <v>0.48646820000000002</v>
      </c>
      <c r="K86" s="11">
        <v>31.470479999999998</v>
      </c>
      <c r="L86" s="11">
        <v>0.10396933</v>
      </c>
      <c r="M86" s="11">
        <v>7.6229140000000001E-2</v>
      </c>
      <c r="N86" s="11">
        <v>0.1869644</v>
      </c>
      <c r="O86" s="11">
        <v>5.6608029999999997E-2</v>
      </c>
      <c r="P86" s="11">
        <v>3.695055</v>
      </c>
      <c r="Q86" s="11">
        <v>0.95543350000000005</v>
      </c>
      <c r="R86" s="11">
        <v>0.84516179999999996</v>
      </c>
      <c r="S86" s="11">
        <v>6.8266179999999999</v>
      </c>
      <c r="T86" s="11">
        <v>6.6520149999999996</v>
      </c>
    </row>
    <row r="87" spans="2:20">
      <c r="B87" s="12">
        <v>9</v>
      </c>
      <c r="C87" s="11">
        <v>5</v>
      </c>
      <c r="D87" s="11">
        <v>0.88888889999999998</v>
      </c>
      <c r="E87" s="11">
        <v>0.73611110000000002</v>
      </c>
      <c r="F87" s="11">
        <v>5.3931899999999997</v>
      </c>
      <c r="G87" s="11">
        <v>4.720904</v>
      </c>
      <c r="H87" s="11">
        <v>8.3402480000000008</v>
      </c>
      <c r="I87" s="11">
        <v>0.1086858</v>
      </c>
      <c r="J87" s="11">
        <v>0.47930879999999998</v>
      </c>
      <c r="K87" s="11">
        <v>32.065370000000001</v>
      </c>
      <c r="L87" s="11">
        <v>0.11527967</v>
      </c>
      <c r="M87" s="11">
        <v>8.4356529999999999E-2</v>
      </c>
      <c r="N87" s="11">
        <v>0.19758980000000001</v>
      </c>
      <c r="O87" s="11">
        <v>5.5252389999999998E-2</v>
      </c>
      <c r="P87" s="11">
        <v>3.8846150000000002</v>
      </c>
      <c r="Q87" s="11">
        <v>0.97092489999999998</v>
      </c>
      <c r="R87" s="11">
        <v>0.84737479999999998</v>
      </c>
      <c r="S87" s="11">
        <v>7.9493280000000004</v>
      </c>
      <c r="T87" s="11">
        <v>7.8662999999999998</v>
      </c>
    </row>
    <row r="88" spans="2:20">
      <c r="B88" s="12">
        <v>10</v>
      </c>
      <c r="C88" s="11">
        <v>19</v>
      </c>
      <c r="D88" s="11">
        <v>1</v>
      </c>
      <c r="E88" s="11">
        <v>0.86111110000000002</v>
      </c>
      <c r="F88" s="11">
        <v>5.3463890000000003</v>
      </c>
      <c r="G88" s="11">
        <v>4.7886620000000004</v>
      </c>
      <c r="H88" s="11">
        <v>8.4150390000000002</v>
      </c>
      <c r="I88" s="11">
        <v>0.1048605</v>
      </c>
      <c r="J88" s="11">
        <v>0.48987399999999998</v>
      </c>
      <c r="K88" s="11">
        <v>28.862120000000001</v>
      </c>
      <c r="L88" s="11">
        <v>0.12353735</v>
      </c>
      <c r="M88" s="11">
        <v>8.4608459999999996E-2</v>
      </c>
      <c r="N88" s="11">
        <v>0.20927090000000001</v>
      </c>
      <c r="O88" s="11">
        <v>6.9081909999999996E-2</v>
      </c>
      <c r="P88" s="11">
        <v>3.9478019999999998</v>
      </c>
      <c r="Q88" s="11">
        <v>0.97123020000000004</v>
      </c>
      <c r="R88" s="11">
        <v>0.84478019999999998</v>
      </c>
      <c r="S88" s="11">
        <v>7.4548230000000002</v>
      </c>
      <c r="T88" s="11">
        <v>7.6050060000000004</v>
      </c>
    </row>
    <row r="89" spans="2:20">
      <c r="B89" s="12">
        <v>11</v>
      </c>
      <c r="C89" s="11">
        <v>17</v>
      </c>
      <c r="D89" s="11">
        <v>1</v>
      </c>
      <c r="E89" s="11">
        <v>0.91666669999999995</v>
      </c>
      <c r="F89" s="11">
        <v>5.3337849999999998</v>
      </c>
      <c r="G89" s="11">
        <v>4.67354</v>
      </c>
      <c r="H89" s="11">
        <v>8.8176439999999996</v>
      </c>
      <c r="I89" s="11">
        <v>0.1062824</v>
      </c>
      <c r="J89" s="11">
        <v>0.48930420000000002</v>
      </c>
      <c r="K89" s="11">
        <v>27.34703</v>
      </c>
      <c r="L89" s="11">
        <v>0.11956766000000001</v>
      </c>
      <c r="M89" s="11">
        <v>7.9036250000000002E-2</v>
      </c>
      <c r="N89" s="11">
        <v>0.2040081</v>
      </c>
      <c r="O89" s="11">
        <v>5.5618099999999997E-2</v>
      </c>
      <c r="P89" s="11">
        <v>4.0576920000000003</v>
      </c>
      <c r="Q89" s="11">
        <v>0.96783419999999998</v>
      </c>
      <c r="R89" s="11">
        <v>0.84382630000000003</v>
      </c>
      <c r="S89" s="11">
        <v>7.5897439999999996</v>
      </c>
      <c r="T89" s="11">
        <v>7.6068379999999998</v>
      </c>
    </row>
    <row r="90" spans="2:20">
      <c r="B90" s="12">
        <v>12</v>
      </c>
      <c r="C90" s="11">
        <v>9</v>
      </c>
      <c r="D90" s="11">
        <v>1</v>
      </c>
      <c r="E90" s="11">
        <v>0.88888889999999998</v>
      </c>
      <c r="F90" s="11">
        <v>5.3398859999999999</v>
      </c>
      <c r="G90" s="11">
        <v>4.702636</v>
      </c>
      <c r="H90" s="11">
        <v>8.8216699999999992</v>
      </c>
      <c r="I90" s="11">
        <v>0.1117581</v>
      </c>
      <c r="J90" s="11">
        <v>0.49204930000000002</v>
      </c>
      <c r="K90" s="11">
        <v>31.843360000000001</v>
      </c>
      <c r="L90" s="11">
        <v>0.10235162</v>
      </c>
      <c r="M90" s="11">
        <v>7.4132139999999999E-2</v>
      </c>
      <c r="N90" s="11">
        <v>0.19843230000000001</v>
      </c>
      <c r="O90" s="11">
        <v>5.397536E-2</v>
      </c>
      <c r="P90" s="11">
        <v>4.0164840000000002</v>
      </c>
      <c r="Q90" s="11">
        <v>0.96558299999999997</v>
      </c>
      <c r="R90" s="11">
        <v>0.84596309999999997</v>
      </c>
      <c r="S90" s="11">
        <v>6.2600730000000002</v>
      </c>
      <c r="T90" s="11">
        <v>6.5170940000000002</v>
      </c>
    </row>
    <row r="91" spans="2:20">
      <c r="B91" s="12">
        <v>13</v>
      </c>
      <c r="C91" s="11">
        <v>9</v>
      </c>
      <c r="D91" s="11">
        <v>1</v>
      </c>
      <c r="E91" s="11">
        <v>0.86111110000000002</v>
      </c>
      <c r="F91" s="11">
        <v>5.2607910000000002</v>
      </c>
      <c r="G91" s="11">
        <v>4.7067319999999997</v>
      </c>
      <c r="H91" s="11">
        <v>8.0882210000000008</v>
      </c>
      <c r="I91" s="11">
        <v>0.11332730000000001</v>
      </c>
      <c r="J91" s="11">
        <v>0.48821399999999998</v>
      </c>
      <c r="K91" s="11">
        <v>34.016210000000001</v>
      </c>
      <c r="L91" s="11">
        <v>9.7461469999999994E-2</v>
      </c>
      <c r="M91" s="11">
        <v>7.4796009999999996E-2</v>
      </c>
      <c r="N91" s="11">
        <v>0.20217589999999999</v>
      </c>
      <c r="O91" s="11">
        <v>6.1423390000000001E-2</v>
      </c>
      <c r="P91" s="11">
        <v>3.8379120000000002</v>
      </c>
      <c r="Q91" s="11">
        <v>0.94639039999999996</v>
      </c>
      <c r="R91" s="11">
        <v>0.82978479999999999</v>
      </c>
      <c r="S91" s="11">
        <v>8.0689869999999999</v>
      </c>
      <c r="T91" s="11">
        <v>8.5525029999999997</v>
      </c>
    </row>
    <row r="92" spans="2:20">
      <c r="B92" s="12">
        <v>14</v>
      </c>
      <c r="C92" s="11">
        <v>13</v>
      </c>
      <c r="D92" s="11">
        <v>1</v>
      </c>
      <c r="E92" s="11">
        <v>0.875</v>
      </c>
      <c r="F92" s="11">
        <v>5.3759389999999998</v>
      </c>
      <c r="G92" s="11">
        <v>4.6596289999999998</v>
      </c>
      <c r="H92" s="11">
        <v>8.9723419999999994</v>
      </c>
      <c r="I92" s="11">
        <v>0.1061014</v>
      </c>
      <c r="J92" s="11">
        <v>0.48003590000000002</v>
      </c>
      <c r="K92" s="11">
        <v>35.33032</v>
      </c>
      <c r="L92" s="11">
        <v>0.10228801999999999</v>
      </c>
      <c r="M92" s="11">
        <v>7.1556750000000002E-2</v>
      </c>
      <c r="N92" s="11">
        <v>0.2021086</v>
      </c>
      <c r="O92" s="11">
        <v>6.8864960000000003E-2</v>
      </c>
      <c r="P92" s="11">
        <v>4.2197800000000001</v>
      </c>
      <c r="Q92" s="11">
        <v>0.95932539999999999</v>
      </c>
      <c r="R92" s="11">
        <v>0.84806170000000003</v>
      </c>
      <c r="S92" s="11">
        <v>6.5061049999999998</v>
      </c>
      <c r="T92" s="11">
        <v>6.8937730000000004</v>
      </c>
    </row>
    <row r="93" spans="2:20">
      <c r="B93" s="12">
        <v>15</v>
      </c>
      <c r="C93" s="11">
        <v>9</v>
      </c>
      <c r="D93" s="11">
        <v>1</v>
      </c>
      <c r="E93" s="11">
        <v>0.86111110000000002</v>
      </c>
      <c r="F93" s="11">
        <v>5.2759660000000004</v>
      </c>
      <c r="G93" s="11">
        <v>4.6201379999999999</v>
      </c>
      <c r="H93" s="11">
        <v>8.3505920000000007</v>
      </c>
      <c r="I93" s="11">
        <v>0.1125813</v>
      </c>
      <c r="J93" s="11">
        <v>0.48553489999999999</v>
      </c>
      <c r="K93" s="11">
        <v>28.94782</v>
      </c>
      <c r="L93" s="11">
        <v>0.10630186</v>
      </c>
      <c r="M93" s="11">
        <v>7.9838530000000005E-2</v>
      </c>
      <c r="N93" s="11">
        <v>0.202736</v>
      </c>
      <c r="O93" s="11">
        <v>5.8084770000000001E-2</v>
      </c>
      <c r="P93" s="11">
        <v>3.9395600000000002</v>
      </c>
      <c r="Q93" s="11">
        <v>0.96523959999999998</v>
      </c>
      <c r="R93" s="11">
        <v>0.84291059999999995</v>
      </c>
      <c r="S93" s="11">
        <v>7.2557999999999998</v>
      </c>
      <c r="T93" s="11">
        <v>7.1581200000000003</v>
      </c>
    </row>
    <row r="94" spans="2:20">
      <c r="B94" s="12">
        <v>16</v>
      </c>
      <c r="C94" s="11">
        <v>8</v>
      </c>
      <c r="D94" s="11">
        <v>1</v>
      </c>
      <c r="E94" s="11">
        <v>0.875</v>
      </c>
      <c r="F94" s="11">
        <v>5.3102229999999997</v>
      </c>
      <c r="G94" s="11">
        <v>4.811102</v>
      </c>
      <c r="H94" s="11">
        <v>8.2595930000000006</v>
      </c>
      <c r="I94" s="11">
        <v>0.10367220000000001</v>
      </c>
      <c r="J94" s="11">
        <v>0.48656519999999998</v>
      </c>
      <c r="K94" s="11">
        <v>29.390509999999999</v>
      </c>
      <c r="L94" s="11">
        <v>0.11285265999999999</v>
      </c>
      <c r="M94" s="11">
        <v>7.613077E-2</v>
      </c>
      <c r="N94" s="11">
        <v>0.19771610000000001</v>
      </c>
      <c r="O94" s="11">
        <v>5.59785E-2</v>
      </c>
      <c r="P94" s="11">
        <v>3.8681320000000001</v>
      </c>
      <c r="Q94" s="11">
        <v>0.96699480000000004</v>
      </c>
      <c r="R94" s="11">
        <v>0.84619200000000006</v>
      </c>
      <c r="S94" s="11">
        <v>5.9371179999999999</v>
      </c>
      <c r="T94" s="11">
        <v>6.0885230000000004</v>
      </c>
    </row>
    <row r="95" spans="2:20">
      <c r="B95" s="12">
        <v>17</v>
      </c>
      <c r="C95" s="11">
        <v>15</v>
      </c>
      <c r="D95" s="11">
        <v>1</v>
      </c>
      <c r="E95" s="11">
        <v>0.84722220000000004</v>
      </c>
      <c r="F95" s="11">
        <v>5.3938389999999998</v>
      </c>
      <c r="G95" s="11">
        <v>4.7986420000000001</v>
      </c>
      <c r="H95" s="11">
        <v>8.5504499999999997</v>
      </c>
      <c r="I95" s="11">
        <v>0.1089379</v>
      </c>
      <c r="J95" s="11">
        <v>0.49374570000000001</v>
      </c>
      <c r="K95" s="11">
        <v>31.859729999999999</v>
      </c>
      <c r="L95" s="11">
        <v>0.11121219</v>
      </c>
      <c r="M95" s="11">
        <v>7.6643169999999997E-2</v>
      </c>
      <c r="N95" s="11">
        <v>0.20286560000000001</v>
      </c>
      <c r="O95" s="11">
        <v>6.8910620000000006E-2</v>
      </c>
      <c r="P95" s="11">
        <v>4.0219779999999998</v>
      </c>
      <c r="Q95" s="11">
        <v>0.96275949999999999</v>
      </c>
      <c r="R95" s="11">
        <v>0.84378819999999999</v>
      </c>
      <c r="S95" s="11">
        <v>6.0628820000000001</v>
      </c>
      <c r="T95" s="11">
        <v>6.2771670000000004</v>
      </c>
    </row>
    <row r="96" spans="2:20">
      <c r="B96" s="12">
        <v>18</v>
      </c>
      <c r="C96" s="11">
        <v>6</v>
      </c>
      <c r="D96" s="11">
        <v>1</v>
      </c>
      <c r="E96" s="11">
        <v>0.91666669999999995</v>
      </c>
      <c r="F96" s="11">
        <v>5.3834109999999997</v>
      </c>
      <c r="G96" s="11">
        <v>4.685155</v>
      </c>
      <c r="H96" s="11">
        <v>10.079278</v>
      </c>
      <c r="I96" s="11">
        <v>0.1058954</v>
      </c>
      <c r="J96" s="11">
        <v>0.48053390000000001</v>
      </c>
      <c r="K96" s="11">
        <v>36.831879999999998</v>
      </c>
      <c r="L96" s="11">
        <v>0.11724138000000001</v>
      </c>
      <c r="M96" s="11">
        <v>8.3648500000000001E-2</v>
      </c>
      <c r="N96" s="11">
        <v>0.1979978</v>
      </c>
      <c r="O96" s="11">
        <v>6.6295880000000001E-2</v>
      </c>
      <c r="P96" s="11">
        <v>4.6895600000000002</v>
      </c>
      <c r="Q96" s="11">
        <v>0.97603790000000001</v>
      </c>
      <c r="R96" s="11">
        <v>0.84878659999999995</v>
      </c>
      <c r="S96" s="11">
        <v>6.8656899999999998</v>
      </c>
      <c r="T96" s="11">
        <v>7.0201469999999997</v>
      </c>
    </row>
    <row r="97" spans="1:20">
      <c r="B97" s="12">
        <v>19</v>
      </c>
      <c r="C97" s="11">
        <v>10</v>
      </c>
      <c r="D97" s="11">
        <v>1</v>
      </c>
      <c r="E97" s="11">
        <v>0.91666669999999995</v>
      </c>
      <c r="F97" s="11">
        <v>5.3603839999999998</v>
      </c>
      <c r="G97" s="11">
        <v>4.7183260000000002</v>
      </c>
      <c r="H97" s="11">
        <v>9.4996080000000003</v>
      </c>
      <c r="I97" s="11">
        <v>0.1060403</v>
      </c>
      <c r="J97" s="11">
        <v>0.485906</v>
      </c>
      <c r="K97" s="11">
        <v>31.012</v>
      </c>
      <c r="L97" s="11">
        <v>0.11431767</v>
      </c>
      <c r="M97" s="11">
        <v>8.076063E-2</v>
      </c>
      <c r="N97" s="11">
        <v>0.19395970000000001</v>
      </c>
      <c r="O97" s="11">
        <v>6.8232660000000001E-2</v>
      </c>
      <c r="P97" s="11">
        <v>4.5879120000000002</v>
      </c>
      <c r="Q97" s="11">
        <v>0.97542740000000006</v>
      </c>
      <c r="R97" s="11">
        <v>0.84913000000000005</v>
      </c>
      <c r="S97" s="11">
        <v>6.821123</v>
      </c>
      <c r="T97" s="11">
        <v>7.1703299999999999</v>
      </c>
    </row>
    <row r="98" spans="1:20">
      <c r="B98" s="12">
        <v>20</v>
      </c>
      <c r="C98" s="11">
        <v>10</v>
      </c>
      <c r="D98" s="11">
        <v>1</v>
      </c>
      <c r="E98" s="11">
        <v>0.875</v>
      </c>
      <c r="F98" s="11">
        <v>5.4508239999999999</v>
      </c>
      <c r="G98" s="11">
        <v>4.7296820000000004</v>
      </c>
      <c r="H98" s="11">
        <v>10.153010999999999</v>
      </c>
      <c r="I98" s="11">
        <v>0.10186829999999999</v>
      </c>
      <c r="J98" s="11">
        <v>0.47909249999999998</v>
      </c>
      <c r="K98" s="11">
        <v>32.663719999999998</v>
      </c>
      <c r="L98" s="11">
        <v>0.11677046000000001</v>
      </c>
      <c r="M98" s="11">
        <v>8.2962629999999996E-2</v>
      </c>
      <c r="N98" s="11">
        <v>0.20729539999999999</v>
      </c>
      <c r="O98" s="11">
        <v>8.0071169999999997E-2</v>
      </c>
      <c r="P98" s="11">
        <v>4.8681320000000001</v>
      </c>
      <c r="Q98" s="11">
        <v>0.97367219999999999</v>
      </c>
      <c r="R98" s="11">
        <v>0.85874539999999999</v>
      </c>
      <c r="S98" s="11">
        <v>7.3711840000000004</v>
      </c>
      <c r="T98" s="11">
        <v>7.6367520000000004</v>
      </c>
    </row>
    <row r="99" spans="1:20" s="9" customFormat="1">
      <c r="A99" s="38" t="s">
        <v>5</v>
      </c>
      <c r="B99" s="39"/>
      <c r="C99" s="10">
        <f>AVERAGE(C79:C98)</f>
        <v>9.65</v>
      </c>
      <c r="D99" s="17">
        <f t="shared" ref="D99:T99" si="16">AVERAGE(D79:D98)</f>
        <v>0.99375000000000002</v>
      </c>
      <c r="E99" s="17">
        <f t="shared" si="16"/>
        <v>0.86527778000000011</v>
      </c>
      <c r="F99" s="23">
        <f t="shared" si="16"/>
        <v>5.3448141999999992</v>
      </c>
      <c r="G99" s="23">
        <f t="shared" si="16"/>
        <v>4.6990065000000003</v>
      </c>
      <c r="H99" s="23">
        <f t="shared" si="16"/>
        <v>8.6369933999999997</v>
      </c>
      <c r="I99" s="17">
        <f t="shared" si="16"/>
        <v>0.107833055</v>
      </c>
      <c r="J99" s="17">
        <f t="shared" si="16"/>
        <v>0.48664225000000005</v>
      </c>
      <c r="K99" s="23">
        <f t="shared" si="16"/>
        <v>31.167333499999994</v>
      </c>
      <c r="L99" s="17">
        <f t="shared" si="16"/>
        <v>0.11057775900000003</v>
      </c>
      <c r="M99" s="17">
        <f t="shared" si="16"/>
        <v>7.6854215500000003E-2</v>
      </c>
      <c r="N99" s="17">
        <f t="shared" si="16"/>
        <v>0.20116707999999997</v>
      </c>
      <c r="O99" s="17">
        <f t="shared" si="16"/>
        <v>6.12645655E-2</v>
      </c>
      <c r="P99" s="23">
        <f t="shared" si="16"/>
        <v>4.0396977500000011</v>
      </c>
      <c r="Q99" s="17">
        <f t="shared" si="16"/>
        <v>0.96418651</v>
      </c>
      <c r="R99" s="17">
        <f t="shared" si="16"/>
        <v>0.84468101000000007</v>
      </c>
      <c r="S99" s="23">
        <f t="shared" si="16"/>
        <v>6.7401709000000007</v>
      </c>
      <c r="T99" s="23">
        <f t="shared" si="16"/>
        <v>6.9810745000000001</v>
      </c>
    </row>
    <row r="100" spans="1:20" s="9" customFormat="1">
      <c r="A100" s="38" t="s">
        <v>6</v>
      </c>
      <c r="B100" s="39"/>
      <c r="C100" s="10">
        <f>STDEV(C79:C98)</f>
        <v>3.8970299081817625</v>
      </c>
      <c r="D100" s="17">
        <f t="shared" ref="D100:T100" si="17">STDEV(D79:D98)</f>
        <v>2.4875826446382161E-2</v>
      </c>
      <c r="E100" s="17">
        <f t="shared" si="17"/>
        <v>4.7067168351014446E-2</v>
      </c>
      <c r="F100" s="23">
        <f t="shared" si="17"/>
        <v>4.632292389144517E-2</v>
      </c>
      <c r="G100" s="23">
        <f t="shared" si="17"/>
        <v>5.8416312576197428E-2</v>
      </c>
      <c r="H100" s="23">
        <f t="shared" si="17"/>
        <v>0.66672648205466478</v>
      </c>
      <c r="I100" s="17">
        <f t="shared" si="17"/>
        <v>3.5301592997416744E-3</v>
      </c>
      <c r="J100" s="17">
        <f t="shared" si="17"/>
        <v>5.1387699200346219E-3</v>
      </c>
      <c r="K100" s="23">
        <f t="shared" si="17"/>
        <v>2.8220688913786471</v>
      </c>
      <c r="L100" s="17">
        <f t="shared" si="17"/>
        <v>7.8799329627123795E-3</v>
      </c>
      <c r="M100" s="17">
        <f t="shared" si="17"/>
        <v>6.7667534409489504E-3</v>
      </c>
      <c r="N100" s="17">
        <f t="shared" si="17"/>
        <v>5.8629621682128145E-3</v>
      </c>
      <c r="O100" s="17">
        <f t="shared" si="17"/>
        <v>7.3525478948582136E-3</v>
      </c>
      <c r="P100" s="23">
        <f t="shared" si="17"/>
        <v>0.35641403969716179</v>
      </c>
      <c r="Q100" s="17">
        <f t="shared" si="17"/>
        <v>8.3610129793552802E-3</v>
      </c>
      <c r="R100" s="17">
        <f t="shared" si="17"/>
        <v>7.3489213913120839E-3</v>
      </c>
      <c r="S100" s="23">
        <f t="shared" si="17"/>
        <v>0.70602548222335038</v>
      </c>
      <c r="T100" s="23">
        <f t="shared" si="17"/>
        <v>0.67268415682739169</v>
      </c>
    </row>
    <row r="101" spans="1:20" s="6" customFormat="1">
      <c r="B101" s="7"/>
      <c r="C101" s="8"/>
      <c r="D101" s="18"/>
      <c r="E101" s="18"/>
      <c r="F101" s="29"/>
      <c r="G101" s="29"/>
      <c r="H101" s="24"/>
      <c r="I101" s="27"/>
      <c r="J101" s="27"/>
      <c r="K101" s="34"/>
      <c r="L101" s="27"/>
      <c r="M101" s="27"/>
      <c r="N101" s="27"/>
      <c r="O101" s="27"/>
      <c r="P101" s="24"/>
      <c r="Q101" s="18"/>
      <c r="R101" s="27"/>
    </row>
    <row r="102" spans="1:20">
      <c r="A102">
        <v>5</v>
      </c>
      <c r="B102" s="12">
        <v>1</v>
      </c>
      <c r="C102" s="11">
        <v>17</v>
      </c>
      <c r="D102" s="11">
        <v>1</v>
      </c>
      <c r="E102" s="11">
        <v>0.94444439999999996</v>
      </c>
      <c r="F102" s="11">
        <v>5.2309780000000003</v>
      </c>
      <c r="G102" s="11">
        <v>4.6015129999999997</v>
      </c>
      <c r="H102" s="11">
        <v>10.959835</v>
      </c>
      <c r="I102" s="11">
        <v>0.1035124</v>
      </c>
      <c r="J102" s="11">
        <v>0.48698350000000001</v>
      </c>
      <c r="K102" s="11">
        <v>38.19876</v>
      </c>
      <c r="L102" s="11">
        <v>0.1179752</v>
      </c>
      <c r="M102" s="11">
        <v>9.7520659999999995E-2</v>
      </c>
      <c r="N102" s="11">
        <v>0.20495869999999999</v>
      </c>
      <c r="O102" s="11">
        <v>7.8925620000000002E-2</v>
      </c>
      <c r="P102" s="11">
        <v>5.5604399999999998</v>
      </c>
      <c r="Q102" s="11">
        <v>0.98179950000000005</v>
      </c>
      <c r="R102" s="11">
        <v>0.87400789999999995</v>
      </c>
      <c r="S102" s="11">
        <v>6.7197800000000001</v>
      </c>
      <c r="T102" s="11">
        <v>6.9432229999999997</v>
      </c>
    </row>
    <row r="103" spans="1:20">
      <c r="B103" s="12">
        <v>2</v>
      </c>
      <c r="C103" s="11">
        <v>11</v>
      </c>
      <c r="D103" s="11">
        <v>1</v>
      </c>
      <c r="E103" s="11">
        <v>0.81944439999999996</v>
      </c>
      <c r="F103" s="11">
        <v>5.5559010000000004</v>
      </c>
      <c r="G103" s="11">
        <v>4.8945449999999999</v>
      </c>
      <c r="H103" s="11">
        <v>14.041475999999999</v>
      </c>
      <c r="I103" s="11">
        <v>0.1225296</v>
      </c>
      <c r="J103" s="11">
        <v>0.47659659999999998</v>
      </c>
      <c r="K103" s="11">
        <v>52.742359999999998</v>
      </c>
      <c r="L103" s="11">
        <v>0.1142084</v>
      </c>
      <c r="M103" s="11">
        <v>0.10651134</v>
      </c>
      <c r="N103" s="11">
        <v>0.1974204</v>
      </c>
      <c r="O103" s="11">
        <v>0.10817557999999999</v>
      </c>
      <c r="P103" s="11">
        <v>7.39011</v>
      </c>
      <c r="Q103" s="11">
        <v>0.99114769999999996</v>
      </c>
      <c r="R103" s="11">
        <v>0.89041510000000001</v>
      </c>
      <c r="S103" s="11">
        <v>7.9444439999999998</v>
      </c>
      <c r="T103" s="11">
        <v>8.6935289999999998</v>
      </c>
    </row>
    <row r="104" spans="1:20">
      <c r="B104" s="12">
        <v>3</v>
      </c>
      <c r="C104" s="11">
        <v>18</v>
      </c>
      <c r="D104" s="11">
        <v>1</v>
      </c>
      <c r="E104" s="11">
        <v>0.98611110000000002</v>
      </c>
      <c r="F104" s="11">
        <v>5.5832199999999998</v>
      </c>
      <c r="G104" s="11">
        <v>5.0462910000000001</v>
      </c>
      <c r="H104" s="11">
        <v>11.932937000000001</v>
      </c>
      <c r="I104" s="11">
        <v>0.1079447</v>
      </c>
      <c r="J104" s="11">
        <v>0.49589810000000001</v>
      </c>
      <c r="K104" s="11">
        <v>42.880499999999998</v>
      </c>
      <c r="L104" s="11">
        <v>0.1215458</v>
      </c>
      <c r="M104" s="11">
        <v>9.6070810000000006E-2</v>
      </c>
      <c r="N104" s="11">
        <v>0.20660619999999999</v>
      </c>
      <c r="O104" s="11">
        <v>9.2400689999999994E-2</v>
      </c>
      <c r="P104" s="11">
        <v>5.9313190000000002</v>
      </c>
      <c r="Q104" s="11">
        <v>0.98737030000000003</v>
      </c>
      <c r="R104" s="11">
        <v>0.88522590000000001</v>
      </c>
      <c r="S104" s="11">
        <v>7.8028079999999997</v>
      </c>
      <c r="T104" s="11">
        <v>7.5683759999999998</v>
      </c>
    </row>
    <row r="105" spans="1:20">
      <c r="B105" s="12">
        <v>4</v>
      </c>
      <c r="C105" s="11">
        <v>18</v>
      </c>
      <c r="D105" s="11">
        <v>1</v>
      </c>
      <c r="E105" s="11">
        <v>0.94444439999999996</v>
      </c>
      <c r="F105" s="11">
        <v>5.5059800000000001</v>
      </c>
      <c r="G105" s="11">
        <v>4.8354629999999998</v>
      </c>
      <c r="H105" s="11">
        <v>13.100726</v>
      </c>
      <c r="I105" s="11">
        <v>0.1150424</v>
      </c>
      <c r="J105" s="11">
        <v>0.50010350000000003</v>
      </c>
      <c r="K105" s="11">
        <v>49.348030000000001</v>
      </c>
      <c r="L105" s="11">
        <v>0.1144217</v>
      </c>
      <c r="M105" s="11">
        <v>0.10676598</v>
      </c>
      <c r="N105" s="11">
        <v>0.20711769999999999</v>
      </c>
      <c r="O105" s="11">
        <v>9.6006620000000001E-2</v>
      </c>
      <c r="P105" s="11">
        <v>6.9093410000000004</v>
      </c>
      <c r="Q105" s="11">
        <v>0.99152929999999995</v>
      </c>
      <c r="R105" s="11">
        <v>0.90075550000000004</v>
      </c>
      <c r="S105" s="11">
        <v>7.937729</v>
      </c>
      <c r="T105" s="11">
        <v>8.554335</v>
      </c>
    </row>
    <row r="106" spans="1:20">
      <c r="B106" s="12">
        <v>5</v>
      </c>
      <c r="C106" s="11">
        <v>18</v>
      </c>
      <c r="D106" s="11">
        <v>1</v>
      </c>
      <c r="E106" s="11">
        <v>0.90277779999999996</v>
      </c>
      <c r="F106" s="11">
        <v>5.4978480000000003</v>
      </c>
      <c r="G106" s="11">
        <v>4.7713869999999998</v>
      </c>
      <c r="H106" s="11">
        <v>13.402255</v>
      </c>
      <c r="I106" s="11">
        <v>0.1057712</v>
      </c>
      <c r="J106" s="11">
        <v>0.49150050000000001</v>
      </c>
      <c r="K106" s="11">
        <v>44.578740000000003</v>
      </c>
      <c r="L106" s="11">
        <v>0.115425</v>
      </c>
      <c r="M106" s="11">
        <v>9.0870930000000003E-2</v>
      </c>
      <c r="N106" s="11">
        <v>0.2037775</v>
      </c>
      <c r="O106" s="11">
        <v>9.9475339999999995E-2</v>
      </c>
      <c r="P106" s="11">
        <v>6.9780220000000002</v>
      </c>
      <c r="Q106" s="11">
        <v>0.98954520000000001</v>
      </c>
      <c r="R106" s="11">
        <v>0.88446279999999999</v>
      </c>
      <c r="S106" s="11">
        <v>6.7606840000000004</v>
      </c>
      <c r="T106" s="11">
        <v>7.429182</v>
      </c>
    </row>
    <row r="107" spans="1:20">
      <c r="B107" s="12">
        <v>6</v>
      </c>
      <c r="C107" s="11">
        <v>8</v>
      </c>
      <c r="D107" s="11">
        <v>1</v>
      </c>
      <c r="E107" s="11">
        <v>0.86111110000000002</v>
      </c>
      <c r="F107" s="11">
        <v>5.3244879999999997</v>
      </c>
      <c r="G107" s="11">
        <v>4.5813470000000001</v>
      </c>
      <c r="H107" s="11">
        <v>11.037259000000001</v>
      </c>
      <c r="I107" s="11">
        <v>0.10739659999999999</v>
      </c>
      <c r="J107" s="11">
        <v>0.4866277</v>
      </c>
      <c r="K107" s="11">
        <v>39.879100000000001</v>
      </c>
      <c r="L107" s="11">
        <v>0.12557460000000001</v>
      </c>
      <c r="M107" s="11">
        <v>9.9038860000000006E-2</v>
      </c>
      <c r="N107" s="11">
        <v>0.19891349999999999</v>
      </c>
      <c r="O107" s="11">
        <v>7.814459E-2</v>
      </c>
      <c r="P107" s="11">
        <v>5.7802199999999999</v>
      </c>
      <c r="Q107" s="11">
        <v>0.98817160000000004</v>
      </c>
      <c r="R107" s="11">
        <v>0.87179490000000004</v>
      </c>
      <c r="S107" s="11">
        <v>7.6727720000000001</v>
      </c>
      <c r="T107" s="11">
        <v>7.844322</v>
      </c>
    </row>
    <row r="108" spans="1:20">
      <c r="B108" s="12">
        <v>7</v>
      </c>
      <c r="C108" s="11">
        <v>13</v>
      </c>
      <c r="D108" s="11">
        <v>1</v>
      </c>
      <c r="E108" s="11">
        <v>0.90277779999999996</v>
      </c>
      <c r="F108" s="11">
        <v>5.4349210000000001</v>
      </c>
      <c r="G108" s="11">
        <v>4.7833600000000001</v>
      </c>
      <c r="H108" s="11">
        <v>10.648166</v>
      </c>
      <c r="I108" s="11">
        <v>0.1081433</v>
      </c>
      <c r="J108" s="11">
        <v>0.49402819999999997</v>
      </c>
      <c r="K108" s="11">
        <v>39.923389999999998</v>
      </c>
      <c r="L108" s="11">
        <v>0.1092291</v>
      </c>
      <c r="M108" s="11">
        <v>8.8382189999999999E-2</v>
      </c>
      <c r="N108" s="11">
        <v>0.2058632</v>
      </c>
      <c r="O108" s="11">
        <v>7.3832789999999995E-2</v>
      </c>
      <c r="P108" s="11">
        <v>5.2747250000000001</v>
      </c>
      <c r="Q108" s="11">
        <v>0.97466419999999998</v>
      </c>
      <c r="R108" s="11">
        <v>0.87362640000000003</v>
      </c>
      <c r="S108" s="11">
        <v>7.1294259999999996</v>
      </c>
      <c r="T108" s="11">
        <v>7.2545789999999997</v>
      </c>
    </row>
    <row r="109" spans="1:20">
      <c r="B109" s="12">
        <v>8</v>
      </c>
      <c r="C109" s="11">
        <v>4</v>
      </c>
      <c r="D109" s="11">
        <v>1</v>
      </c>
      <c r="E109" s="11">
        <v>0.86111110000000002</v>
      </c>
      <c r="F109" s="11">
        <v>5.3583290000000003</v>
      </c>
      <c r="G109" s="11">
        <v>4.571644</v>
      </c>
      <c r="H109" s="11">
        <v>10.674810000000001</v>
      </c>
      <c r="I109" s="11">
        <v>0.1115898</v>
      </c>
      <c r="J109" s="11">
        <v>0.50344679999999997</v>
      </c>
      <c r="K109" s="11">
        <v>36.509709999999998</v>
      </c>
      <c r="L109" s="11">
        <v>0.1171909</v>
      </c>
      <c r="M109" s="11">
        <v>8.5738910000000002E-2</v>
      </c>
      <c r="N109" s="11">
        <v>0.2044377</v>
      </c>
      <c r="O109" s="11">
        <v>6.9151229999999994E-2</v>
      </c>
      <c r="P109" s="11">
        <v>5.4038459999999997</v>
      </c>
      <c r="Q109" s="11">
        <v>0.97943380000000002</v>
      </c>
      <c r="R109" s="11">
        <v>0.86290449999999996</v>
      </c>
      <c r="S109" s="11">
        <v>5.2234429999999996</v>
      </c>
      <c r="T109" s="11">
        <v>5.8876679999999997</v>
      </c>
    </row>
    <row r="110" spans="1:20">
      <c r="B110" s="12">
        <v>9</v>
      </c>
      <c r="C110" s="11">
        <v>7</v>
      </c>
      <c r="D110" s="11">
        <v>1</v>
      </c>
      <c r="E110" s="11">
        <v>0.88888889999999998</v>
      </c>
      <c r="F110" s="11">
        <v>5.357583</v>
      </c>
      <c r="G110" s="11">
        <v>4.7178339999999999</v>
      </c>
      <c r="H110" s="11">
        <v>10.901888</v>
      </c>
      <c r="I110" s="11">
        <v>0.115065</v>
      </c>
      <c r="J110" s="11">
        <v>0.50074580000000002</v>
      </c>
      <c r="K110" s="11">
        <v>36.92689</v>
      </c>
      <c r="L110" s="11">
        <v>0.12721070000000001</v>
      </c>
      <c r="M110" s="11">
        <v>9.2478160000000004E-2</v>
      </c>
      <c r="N110" s="11">
        <v>0.20029830000000001</v>
      </c>
      <c r="O110" s="11">
        <v>8.0971660000000001E-2</v>
      </c>
      <c r="P110" s="11">
        <v>5.4972529999999997</v>
      </c>
      <c r="Q110" s="11">
        <v>0.98210470000000005</v>
      </c>
      <c r="R110" s="11">
        <v>0.86527010000000004</v>
      </c>
      <c r="S110" s="11">
        <v>6.3791209999999996</v>
      </c>
      <c r="T110" s="11">
        <v>6.2973140000000001</v>
      </c>
    </row>
    <row r="111" spans="1:20">
      <c r="B111" s="12">
        <v>10</v>
      </c>
      <c r="C111" s="11">
        <v>11</v>
      </c>
      <c r="D111" s="11">
        <v>1</v>
      </c>
      <c r="E111" s="11">
        <v>0.91666669999999995</v>
      </c>
      <c r="F111" s="11">
        <v>5.4300759999999997</v>
      </c>
      <c r="G111" s="11">
        <v>4.8092740000000003</v>
      </c>
      <c r="H111" s="11">
        <v>11.066789</v>
      </c>
      <c r="I111" s="11">
        <v>0.1171909</v>
      </c>
      <c r="J111" s="11">
        <v>0.49224469999999998</v>
      </c>
      <c r="K111" s="11">
        <v>40.674529999999997</v>
      </c>
      <c r="L111" s="11">
        <v>0.11115899999999999</v>
      </c>
      <c r="M111" s="11">
        <v>9.5648430000000007E-2</v>
      </c>
      <c r="N111" s="11">
        <v>0.19883670000000001</v>
      </c>
      <c r="O111" s="11">
        <v>7.8199050000000006E-2</v>
      </c>
      <c r="P111" s="11">
        <v>5.4285709999999998</v>
      </c>
      <c r="Q111" s="11">
        <v>0.97638130000000001</v>
      </c>
      <c r="R111" s="11">
        <v>0.870116</v>
      </c>
      <c r="S111" s="11">
        <v>6.6623929999999998</v>
      </c>
      <c r="T111" s="11">
        <v>7.0177050000000003</v>
      </c>
    </row>
    <row r="112" spans="1:20">
      <c r="B112" s="12">
        <v>11</v>
      </c>
      <c r="C112" s="11">
        <v>12</v>
      </c>
      <c r="D112" s="11">
        <v>1</v>
      </c>
      <c r="E112" s="11">
        <v>0.95833330000000005</v>
      </c>
      <c r="F112" s="11">
        <v>5.392163</v>
      </c>
      <c r="G112" s="11">
        <v>4.7980080000000003</v>
      </c>
      <c r="H112" s="11">
        <v>11.086442999999999</v>
      </c>
      <c r="I112" s="11">
        <v>0.10667790000000001</v>
      </c>
      <c r="J112" s="11">
        <v>0.49433009999999999</v>
      </c>
      <c r="K112" s="11">
        <v>47.545540000000003</v>
      </c>
      <c r="L112" s="11">
        <v>0.1125577</v>
      </c>
      <c r="M112" s="11">
        <v>0.10331793</v>
      </c>
      <c r="N112" s="11">
        <v>0.20117599999999999</v>
      </c>
      <c r="O112" s="11">
        <v>8.9038220000000001E-2</v>
      </c>
      <c r="P112" s="11">
        <v>5.8241759999999996</v>
      </c>
      <c r="Q112" s="11">
        <v>0.98740839999999996</v>
      </c>
      <c r="R112" s="11">
        <v>0.88442460000000001</v>
      </c>
      <c r="S112" s="11">
        <v>7.4481070000000003</v>
      </c>
      <c r="T112" s="11">
        <v>7.5146519999999999</v>
      </c>
    </row>
    <row r="113" spans="1:20">
      <c r="B113" s="12">
        <v>12</v>
      </c>
      <c r="C113" s="11">
        <v>6</v>
      </c>
      <c r="D113" s="11">
        <v>1</v>
      </c>
      <c r="E113" s="11">
        <v>0.91666669999999995</v>
      </c>
      <c r="F113" s="11">
        <v>5.4123409999999996</v>
      </c>
      <c r="G113" s="11">
        <v>4.714772</v>
      </c>
      <c r="H113" s="11">
        <v>11.78927</v>
      </c>
      <c r="I113" s="11">
        <v>0.11262800000000001</v>
      </c>
      <c r="J113" s="11">
        <v>0.50191980000000003</v>
      </c>
      <c r="K113" s="11">
        <v>45.716920000000002</v>
      </c>
      <c r="L113" s="11">
        <v>9.8762799999999998E-2</v>
      </c>
      <c r="M113" s="11">
        <v>8.8950509999999997E-2</v>
      </c>
      <c r="N113" s="11">
        <v>0.20499149999999999</v>
      </c>
      <c r="O113" s="11">
        <v>8.0631400000000006E-2</v>
      </c>
      <c r="P113" s="11">
        <v>5.8708790000000004</v>
      </c>
      <c r="Q113" s="11">
        <v>0.97336690000000003</v>
      </c>
      <c r="R113" s="11">
        <v>0.87362640000000003</v>
      </c>
      <c r="S113" s="11">
        <v>7.4969469999999996</v>
      </c>
      <c r="T113" s="11">
        <v>8.5018320000000003</v>
      </c>
    </row>
    <row r="114" spans="1:20">
      <c r="B114" s="12">
        <v>13</v>
      </c>
      <c r="C114" s="11">
        <v>7</v>
      </c>
      <c r="D114" s="11">
        <v>1</v>
      </c>
      <c r="E114" s="11">
        <v>0.86111110000000002</v>
      </c>
      <c r="F114" s="11">
        <v>5.3970919999999998</v>
      </c>
      <c r="G114" s="11">
        <v>4.9287130000000001</v>
      </c>
      <c r="H114" s="11">
        <v>11.481172000000001</v>
      </c>
      <c r="I114" s="11">
        <v>0.11867220000000001</v>
      </c>
      <c r="J114" s="11">
        <v>0.48609960000000002</v>
      </c>
      <c r="K114" s="11">
        <v>45.579709999999999</v>
      </c>
      <c r="L114" s="11">
        <v>0.1178423</v>
      </c>
      <c r="M114" s="11">
        <v>0.10352697</v>
      </c>
      <c r="N114" s="11">
        <v>0.2020747</v>
      </c>
      <c r="O114" s="11">
        <v>9.1701240000000003E-2</v>
      </c>
      <c r="P114" s="11">
        <v>5.9120879999999998</v>
      </c>
      <c r="Q114" s="11">
        <v>0.98424149999999999</v>
      </c>
      <c r="R114" s="11">
        <v>0.88728629999999997</v>
      </c>
      <c r="S114" s="11">
        <v>8.7496949999999991</v>
      </c>
      <c r="T114" s="11">
        <v>8.8583639999999999</v>
      </c>
    </row>
    <row r="115" spans="1:20">
      <c r="B115" s="12">
        <v>14</v>
      </c>
      <c r="C115" s="11">
        <v>17</v>
      </c>
      <c r="D115" s="11">
        <v>1</v>
      </c>
      <c r="E115" s="11">
        <v>0.98611110000000002</v>
      </c>
      <c r="F115" s="11">
        <v>5.4378060000000001</v>
      </c>
      <c r="G115" s="11">
        <v>4.8738340000000004</v>
      </c>
      <c r="H115" s="11">
        <v>11.1616</v>
      </c>
      <c r="I115" s="11">
        <v>0.10581450000000001</v>
      </c>
      <c r="J115" s="11">
        <v>0.49016670000000001</v>
      </c>
      <c r="K115" s="11">
        <v>42.134819999999998</v>
      </c>
      <c r="L115" s="11">
        <v>0.1139376</v>
      </c>
      <c r="M115" s="11">
        <v>9.1278319999999996E-2</v>
      </c>
      <c r="N115" s="11">
        <v>0.206926</v>
      </c>
      <c r="O115" s="11">
        <v>8.3368960000000006E-2</v>
      </c>
      <c r="P115" s="11">
        <v>5.5714290000000002</v>
      </c>
      <c r="Q115" s="11">
        <v>0.98427960000000003</v>
      </c>
      <c r="R115" s="11">
        <v>0.87782360000000004</v>
      </c>
      <c r="S115" s="11">
        <v>8.7905979999999992</v>
      </c>
      <c r="T115" s="11">
        <v>8.4151399999999992</v>
      </c>
    </row>
    <row r="116" spans="1:20">
      <c r="B116" s="12">
        <v>15</v>
      </c>
      <c r="C116" s="11">
        <v>6</v>
      </c>
      <c r="D116" s="11">
        <v>1</v>
      </c>
      <c r="E116" s="11">
        <v>0.93055560000000004</v>
      </c>
      <c r="F116" s="11">
        <v>5.4861129999999996</v>
      </c>
      <c r="G116" s="11">
        <v>5.0029820000000003</v>
      </c>
      <c r="H116" s="11">
        <v>11.486895000000001</v>
      </c>
      <c r="I116" s="11">
        <v>0.11381769999999999</v>
      </c>
      <c r="J116" s="11">
        <v>0.4903402</v>
      </c>
      <c r="K116" s="11">
        <v>45.13297</v>
      </c>
      <c r="L116" s="11">
        <v>0.1148677</v>
      </c>
      <c r="M116" s="11">
        <v>9.6598069999999994E-2</v>
      </c>
      <c r="N116" s="11">
        <v>0.20621590000000001</v>
      </c>
      <c r="O116" s="11">
        <v>8.3158339999999997E-2</v>
      </c>
      <c r="P116" s="11">
        <v>5.8131870000000001</v>
      </c>
      <c r="Q116" s="11">
        <v>0.990232</v>
      </c>
      <c r="R116" s="11">
        <v>0.893544</v>
      </c>
      <c r="S116" s="11">
        <v>7.2155069999999997</v>
      </c>
      <c r="T116" s="11">
        <v>7.178877</v>
      </c>
    </row>
    <row r="117" spans="1:20">
      <c r="B117" s="12">
        <v>16</v>
      </c>
      <c r="C117" s="11">
        <v>19</v>
      </c>
      <c r="D117" s="11">
        <v>1</v>
      </c>
      <c r="E117" s="11">
        <v>0.90277779999999996</v>
      </c>
      <c r="F117" s="11">
        <v>5.3349169999999999</v>
      </c>
      <c r="G117" s="11">
        <v>4.6913429999999998</v>
      </c>
      <c r="H117" s="11">
        <v>10.952669</v>
      </c>
      <c r="I117" s="11">
        <v>0.1061666</v>
      </c>
      <c r="J117" s="11">
        <v>0.48188180000000003</v>
      </c>
      <c r="K117" s="11">
        <v>40.109990000000003</v>
      </c>
      <c r="L117" s="11">
        <v>0.11951680000000001</v>
      </c>
      <c r="M117" s="11">
        <v>9.5994910000000003E-2</v>
      </c>
      <c r="N117" s="11">
        <v>0.20194960000000001</v>
      </c>
      <c r="O117" s="11">
        <v>8.3068450000000002E-2</v>
      </c>
      <c r="P117" s="11">
        <v>5.5137359999999997</v>
      </c>
      <c r="Q117" s="11">
        <v>0.98447039999999997</v>
      </c>
      <c r="R117" s="11">
        <v>0.87282510000000002</v>
      </c>
      <c r="S117" s="11">
        <v>6.7155069999999997</v>
      </c>
      <c r="T117" s="11">
        <v>7.1935289999999998</v>
      </c>
    </row>
    <row r="118" spans="1:20">
      <c r="B118" s="12">
        <v>17</v>
      </c>
      <c r="C118" s="11">
        <v>17</v>
      </c>
      <c r="D118" s="11">
        <v>1</v>
      </c>
      <c r="E118" s="11">
        <v>0.93055560000000004</v>
      </c>
      <c r="F118" s="11">
        <v>5.3652470000000001</v>
      </c>
      <c r="G118" s="11">
        <v>4.6503819999999996</v>
      </c>
      <c r="H118" s="11">
        <v>10.53533</v>
      </c>
      <c r="I118" s="11">
        <v>0.1098831</v>
      </c>
      <c r="J118" s="11">
        <v>0.48544100000000001</v>
      </c>
      <c r="K118" s="11">
        <v>38.407069999999997</v>
      </c>
      <c r="L118" s="11">
        <v>0.122423</v>
      </c>
      <c r="M118" s="11">
        <v>8.7141339999999998E-2</v>
      </c>
      <c r="N118" s="11">
        <v>0.1993624</v>
      </c>
      <c r="O118" s="11">
        <v>7.4388949999999995E-2</v>
      </c>
      <c r="P118" s="11">
        <v>5.4697800000000001</v>
      </c>
      <c r="Q118" s="11">
        <v>0.98073109999999997</v>
      </c>
      <c r="R118" s="11">
        <v>0.88057079999999999</v>
      </c>
      <c r="S118" s="11">
        <v>8.2649570000000008</v>
      </c>
      <c r="T118" s="11">
        <v>8.39072</v>
      </c>
    </row>
    <row r="119" spans="1:20">
      <c r="B119" s="12">
        <v>18</v>
      </c>
      <c r="C119" s="11">
        <v>14</v>
      </c>
      <c r="D119" s="11">
        <v>1</v>
      </c>
      <c r="E119" s="11">
        <v>0.91666669999999995</v>
      </c>
      <c r="F119" s="11">
        <v>5.4091300000000002</v>
      </c>
      <c r="G119" s="11">
        <v>4.6833660000000004</v>
      </c>
      <c r="H119" s="11">
        <v>10.952491999999999</v>
      </c>
      <c r="I119" s="11">
        <v>0.10837960000000001</v>
      </c>
      <c r="J119" s="11">
        <v>0.49828990000000001</v>
      </c>
      <c r="K119" s="11">
        <v>44.219990000000003</v>
      </c>
      <c r="L119" s="11">
        <v>0.1132963</v>
      </c>
      <c r="M119" s="11">
        <v>0.10175289</v>
      </c>
      <c r="N119" s="11">
        <v>0.19858909999999999</v>
      </c>
      <c r="O119" s="11">
        <v>7.8452330000000001E-2</v>
      </c>
      <c r="P119" s="11">
        <v>5.6208790000000004</v>
      </c>
      <c r="Q119" s="11">
        <v>0.97981529999999994</v>
      </c>
      <c r="R119" s="11">
        <v>0.87267249999999996</v>
      </c>
      <c r="S119" s="11">
        <v>7.7075699999999996</v>
      </c>
      <c r="T119" s="11">
        <v>7.938339</v>
      </c>
    </row>
    <row r="120" spans="1:20">
      <c r="B120" s="12">
        <v>19</v>
      </c>
      <c r="C120" s="11">
        <v>22</v>
      </c>
      <c r="D120" s="11">
        <v>1</v>
      </c>
      <c r="E120" s="11">
        <v>0.91666669999999995</v>
      </c>
      <c r="F120" s="11">
        <v>5.3088639999999998</v>
      </c>
      <c r="G120" s="11">
        <v>4.6215630000000001</v>
      </c>
      <c r="H120" s="11">
        <v>9.2639150000000008</v>
      </c>
      <c r="I120" s="11">
        <v>0.1094316</v>
      </c>
      <c r="J120" s="11">
        <v>0.50095809999999996</v>
      </c>
      <c r="K120" s="11">
        <v>32.74447</v>
      </c>
      <c r="L120" s="11">
        <v>0.13136039999999999</v>
      </c>
      <c r="M120" s="11">
        <v>8.792846E-2</v>
      </c>
      <c r="N120" s="11">
        <v>0.20332130000000001</v>
      </c>
      <c r="O120" s="11">
        <v>7.0257609999999998E-2</v>
      </c>
      <c r="P120" s="11">
        <v>4.6318679999999999</v>
      </c>
      <c r="Q120" s="11">
        <v>0.98294409999999999</v>
      </c>
      <c r="R120" s="11">
        <v>0.87702230000000003</v>
      </c>
      <c r="S120" s="11">
        <v>7.7478629999999997</v>
      </c>
      <c r="T120" s="11">
        <v>7.8620270000000003</v>
      </c>
    </row>
    <row r="121" spans="1:20">
      <c r="B121" s="12">
        <v>20</v>
      </c>
      <c r="C121" s="11">
        <v>13</v>
      </c>
      <c r="D121" s="11">
        <v>1</v>
      </c>
      <c r="E121" s="11">
        <v>0.88888889999999998</v>
      </c>
      <c r="F121" s="11">
        <v>5.5477809999999996</v>
      </c>
      <c r="G121" s="11">
        <v>4.9691599999999996</v>
      </c>
      <c r="H121" s="11">
        <v>12.075962000000001</v>
      </c>
      <c r="I121" s="11">
        <v>0.1142002</v>
      </c>
      <c r="J121" s="11">
        <v>0.49208730000000001</v>
      </c>
      <c r="K121" s="11">
        <v>46.933430000000001</v>
      </c>
      <c r="L121" s="11">
        <v>0.1137725</v>
      </c>
      <c r="M121" s="11">
        <v>9.5808379999999999E-2</v>
      </c>
      <c r="N121" s="11">
        <v>0.210864</v>
      </c>
      <c r="O121" s="11">
        <v>8.5970920000000006E-2</v>
      </c>
      <c r="P121" s="11">
        <v>6</v>
      </c>
      <c r="Q121" s="11">
        <v>0.98626369999999997</v>
      </c>
      <c r="R121" s="11">
        <v>0.88854549999999999</v>
      </c>
      <c r="S121" s="11">
        <v>6.6019540000000001</v>
      </c>
      <c r="T121" s="11">
        <v>7.0592189999999997</v>
      </c>
    </row>
    <row r="122" spans="1:20" s="9" customFormat="1">
      <c r="A122" s="38" t="s">
        <v>5</v>
      </c>
      <c r="B122" s="39"/>
      <c r="C122" s="10">
        <f>AVERAGE(C102:C121)</f>
        <v>12.9</v>
      </c>
      <c r="D122" s="17">
        <f t="shared" ref="D122:T122" si="18">AVERAGE(D102:D121)</f>
        <v>1</v>
      </c>
      <c r="E122" s="17">
        <f t="shared" si="18"/>
        <v>0.91180556000000001</v>
      </c>
      <c r="F122" s="23">
        <f t="shared" si="18"/>
        <v>5.4185388999999997</v>
      </c>
      <c r="G122" s="23">
        <f t="shared" si="18"/>
        <v>4.7773390500000001</v>
      </c>
      <c r="H122" s="23">
        <f t="shared" si="18"/>
        <v>11.427594449999997</v>
      </c>
      <c r="I122" s="17">
        <f t="shared" si="18"/>
        <v>0.11099286499999998</v>
      </c>
      <c r="J122" s="17">
        <f t="shared" si="18"/>
        <v>0.49248449499999997</v>
      </c>
      <c r="K122" s="23">
        <f t="shared" si="18"/>
        <v>42.509346000000008</v>
      </c>
      <c r="L122" s="17">
        <f t="shared" si="18"/>
        <v>0.11661387500000001</v>
      </c>
      <c r="M122" s="17">
        <f t="shared" si="18"/>
        <v>9.5566202500000003E-2</v>
      </c>
      <c r="N122" s="17">
        <f t="shared" si="18"/>
        <v>0.20318501999999999</v>
      </c>
      <c r="O122" s="17">
        <f t="shared" si="18"/>
        <v>8.3765979500000004E-2</v>
      </c>
      <c r="P122" s="23">
        <f t="shared" si="18"/>
        <v>5.8190934499999996</v>
      </c>
      <c r="Q122" s="17">
        <f t="shared" si="18"/>
        <v>0.9837950299999999</v>
      </c>
      <c r="R122" s="17">
        <f t="shared" si="18"/>
        <v>0.8793460099999999</v>
      </c>
      <c r="S122" s="23">
        <f t="shared" si="18"/>
        <v>7.34856525</v>
      </c>
      <c r="T122" s="23">
        <f t="shared" si="18"/>
        <v>7.6201466</v>
      </c>
    </row>
    <row r="123" spans="1:20" s="9" customFormat="1">
      <c r="A123" s="38" t="s">
        <v>6</v>
      </c>
      <c r="B123" s="39"/>
      <c r="C123" s="10">
        <f>STDEV(C102:C121)</f>
        <v>5.2605783152165246</v>
      </c>
      <c r="D123" s="17">
        <f t="shared" ref="D123:T123" si="19">STDEV(D102:D121)</f>
        <v>0</v>
      </c>
      <c r="E123" s="17">
        <f t="shared" si="19"/>
        <v>4.2096950935947605E-2</v>
      </c>
      <c r="F123" s="23">
        <f t="shared" si="19"/>
        <v>9.0750066605688157E-2</v>
      </c>
      <c r="G123" s="23">
        <f t="shared" si="19"/>
        <v>0.14264586619113234</v>
      </c>
      <c r="H123" s="23">
        <f t="shared" si="19"/>
        <v>1.086082730521627</v>
      </c>
      <c r="I123" s="17">
        <f t="shared" si="19"/>
        <v>5.0134287041772542E-3</v>
      </c>
      <c r="J123" s="17">
        <f t="shared" si="19"/>
        <v>7.216133002222392E-3</v>
      </c>
      <c r="K123" s="23">
        <f t="shared" si="19"/>
        <v>4.8728821250978562</v>
      </c>
      <c r="L123" s="17">
        <f t="shared" si="19"/>
        <v>7.0372689375828483E-3</v>
      </c>
      <c r="M123" s="17">
        <f t="shared" si="19"/>
        <v>6.4711958243791256E-3</v>
      </c>
      <c r="N123" s="17">
        <f t="shared" si="19"/>
        <v>3.5988815437431017E-3</v>
      </c>
      <c r="O123" s="17">
        <f t="shared" si="19"/>
        <v>9.9424568579382089E-3</v>
      </c>
      <c r="P123" s="23">
        <f t="shared" si="19"/>
        <v>0.63142376911610243</v>
      </c>
      <c r="Q123" s="17">
        <f t="shared" si="19"/>
        <v>5.3274300909340331E-3</v>
      </c>
      <c r="R123" s="17">
        <f t="shared" si="19"/>
        <v>9.7806605345715971E-3</v>
      </c>
      <c r="S123" s="23">
        <f t="shared" si="19"/>
        <v>0.8555690483982149</v>
      </c>
      <c r="T123" s="23">
        <f t="shared" si="19"/>
        <v>0.80193914723982374</v>
      </c>
    </row>
    <row r="124" spans="1:20" s="6" customFormat="1">
      <c r="B124" s="7"/>
      <c r="C124" s="8"/>
      <c r="D124" s="18"/>
      <c r="E124" s="18"/>
      <c r="F124" s="29"/>
      <c r="G124" s="29"/>
      <c r="H124" s="24"/>
      <c r="I124" s="27"/>
      <c r="J124" s="27"/>
      <c r="K124" s="34"/>
      <c r="L124" s="27"/>
      <c r="M124" s="27"/>
      <c r="N124" s="27"/>
      <c r="O124" s="27"/>
      <c r="P124" s="24"/>
      <c r="Q124" s="18"/>
      <c r="R124" s="27"/>
    </row>
    <row r="125" spans="1:20">
      <c r="A125">
        <v>6</v>
      </c>
      <c r="B125" s="12">
        <v>1</v>
      </c>
      <c r="C125" s="11">
        <v>21</v>
      </c>
      <c r="D125" s="11">
        <v>1</v>
      </c>
      <c r="E125" s="11">
        <v>0.95833330000000005</v>
      </c>
      <c r="F125" s="11">
        <v>5.2815120000000002</v>
      </c>
      <c r="G125" s="11">
        <v>4.6369069999999999</v>
      </c>
      <c r="H125" s="11">
        <v>15.496029999999999</v>
      </c>
      <c r="I125" s="11">
        <v>0.10310442</v>
      </c>
      <c r="J125" s="11">
        <v>0.48541859999999998</v>
      </c>
      <c r="K125" s="11">
        <v>58.809370000000001</v>
      </c>
      <c r="L125" s="11">
        <v>9.7648170000000006E-2</v>
      </c>
      <c r="M125" s="11">
        <v>0.10310442</v>
      </c>
      <c r="N125" s="11">
        <v>0.2112888</v>
      </c>
      <c r="O125" s="11">
        <v>0.1207902</v>
      </c>
      <c r="P125" s="11">
        <v>8.8296700000000001</v>
      </c>
      <c r="Q125" s="11">
        <v>0.99328450000000001</v>
      </c>
      <c r="R125" s="11">
        <v>0.91349970000000003</v>
      </c>
      <c r="S125" s="11">
        <v>7.6025640000000001</v>
      </c>
      <c r="T125" s="11">
        <v>8.3070819999999994</v>
      </c>
    </row>
    <row r="126" spans="1:20">
      <c r="B126" s="12">
        <v>2</v>
      </c>
      <c r="C126" s="11">
        <v>16</v>
      </c>
      <c r="D126" s="11">
        <v>1</v>
      </c>
      <c r="E126" s="11">
        <v>0.94444439999999996</v>
      </c>
      <c r="F126" s="11">
        <v>5.4821059999999999</v>
      </c>
      <c r="G126" s="11">
        <v>4.8303430000000001</v>
      </c>
      <c r="H126" s="11">
        <v>18.499140000000001</v>
      </c>
      <c r="I126" s="11">
        <v>9.7953769999999996E-2</v>
      </c>
      <c r="J126" s="11">
        <v>0.48294809999999999</v>
      </c>
      <c r="K126" s="11">
        <v>71.391490000000005</v>
      </c>
      <c r="L126" s="11">
        <v>9.0375140000000007E-2</v>
      </c>
      <c r="M126" s="11">
        <v>0.10155362</v>
      </c>
      <c r="N126" s="11">
        <v>0.19249720000000001</v>
      </c>
      <c r="O126" s="11">
        <v>0.14418339999999999</v>
      </c>
      <c r="P126" s="11">
        <v>10.53022</v>
      </c>
      <c r="Q126" s="11">
        <v>0.99412389999999995</v>
      </c>
      <c r="R126" s="11">
        <v>0.91739159999999997</v>
      </c>
      <c r="S126" s="11">
        <v>9.899267</v>
      </c>
      <c r="T126" s="11">
        <v>9.8565319999999996</v>
      </c>
    </row>
    <row r="127" spans="1:20">
      <c r="B127" s="12">
        <v>3</v>
      </c>
      <c r="C127" s="11">
        <v>21</v>
      </c>
      <c r="D127" s="11">
        <v>1</v>
      </c>
      <c r="E127" s="11">
        <v>0.90277779999999996</v>
      </c>
      <c r="F127" s="11">
        <v>5.4528629999999998</v>
      </c>
      <c r="G127" s="11">
        <v>4.7614299999999998</v>
      </c>
      <c r="H127" s="11">
        <v>18.958069999999999</v>
      </c>
      <c r="I127" s="11">
        <v>0.11236578999999999</v>
      </c>
      <c r="J127" s="11">
        <v>0.4827842</v>
      </c>
      <c r="K127" s="11">
        <v>72.540189999999996</v>
      </c>
      <c r="L127" s="11">
        <v>9.3113660000000001E-2</v>
      </c>
      <c r="M127" s="11">
        <v>0.10496113</v>
      </c>
      <c r="N127" s="11">
        <v>0.19492780000000001</v>
      </c>
      <c r="O127" s="11">
        <v>0.1482784</v>
      </c>
      <c r="P127" s="11">
        <v>10.986264</v>
      </c>
      <c r="Q127" s="11">
        <v>0.99813030000000003</v>
      </c>
      <c r="R127" s="11">
        <v>0.93070819999999999</v>
      </c>
      <c r="S127" s="11">
        <v>8.9786319999999993</v>
      </c>
      <c r="T127" s="11">
        <v>7.9554330000000002</v>
      </c>
    </row>
    <row r="128" spans="1:20">
      <c r="B128" s="12">
        <v>4</v>
      </c>
      <c r="C128" s="11">
        <v>22</v>
      </c>
      <c r="D128" s="11">
        <v>1</v>
      </c>
      <c r="E128" s="11">
        <v>0.94444439999999996</v>
      </c>
      <c r="F128" s="11">
        <v>5.3883460000000003</v>
      </c>
      <c r="G128" s="11">
        <v>4.6149110000000002</v>
      </c>
      <c r="H128" s="11">
        <v>17.281279999999999</v>
      </c>
      <c r="I128" s="11">
        <v>0.10366765999999999</v>
      </c>
      <c r="J128" s="11">
        <v>0.49962570000000001</v>
      </c>
      <c r="K128" s="11">
        <v>63.728990000000003</v>
      </c>
      <c r="L128" s="11">
        <v>0.10366765999999999</v>
      </c>
      <c r="M128" s="11">
        <v>0.10946856000000001</v>
      </c>
      <c r="N128" s="11">
        <v>0.20359279999999999</v>
      </c>
      <c r="O128" s="11">
        <v>0.1362275</v>
      </c>
      <c r="P128" s="11">
        <v>10.002746999999999</v>
      </c>
      <c r="Q128" s="11">
        <v>0.99629880000000004</v>
      </c>
      <c r="R128" s="11">
        <v>0.92177960000000003</v>
      </c>
      <c r="S128" s="11">
        <v>9.2387060000000005</v>
      </c>
      <c r="T128" s="11">
        <v>9.2716729999999998</v>
      </c>
    </row>
    <row r="129" spans="2:20">
      <c r="B129" s="12">
        <v>5</v>
      </c>
      <c r="C129" s="11">
        <v>20</v>
      </c>
      <c r="D129" s="11">
        <v>1</v>
      </c>
      <c r="E129" s="11">
        <v>0.97222220000000004</v>
      </c>
      <c r="F129" s="11">
        <v>5.4004830000000004</v>
      </c>
      <c r="G129" s="11">
        <v>4.812074</v>
      </c>
      <c r="H129" s="11">
        <v>17.15109</v>
      </c>
      <c r="I129" s="11">
        <v>0.11073254</v>
      </c>
      <c r="J129" s="11">
        <v>0.48268030000000001</v>
      </c>
      <c r="K129" s="11">
        <v>62.479509999999998</v>
      </c>
      <c r="L129" s="11">
        <v>0.10637895</v>
      </c>
      <c r="M129" s="11">
        <v>0.11092182</v>
      </c>
      <c r="N129" s="11">
        <v>0.2165436</v>
      </c>
      <c r="O129" s="11">
        <v>0.1345826</v>
      </c>
      <c r="P129" s="11">
        <v>9.804945</v>
      </c>
      <c r="Q129" s="11">
        <v>0.99729089999999998</v>
      </c>
      <c r="R129" s="11">
        <v>0.91617059999999995</v>
      </c>
      <c r="S129" s="11">
        <v>8.2155070000000006</v>
      </c>
      <c r="T129" s="11">
        <v>9.4682539999999999</v>
      </c>
    </row>
    <row r="130" spans="2:20">
      <c r="B130" s="12">
        <v>6</v>
      </c>
      <c r="C130" s="11">
        <v>8</v>
      </c>
      <c r="D130" s="11">
        <v>1</v>
      </c>
      <c r="E130" s="11">
        <v>0.84722220000000004</v>
      </c>
      <c r="F130" s="11">
        <v>5.3360890000000003</v>
      </c>
      <c r="G130" s="11">
        <v>4.7540399999999998</v>
      </c>
      <c r="H130" s="11">
        <v>18.003910000000001</v>
      </c>
      <c r="I130" s="11">
        <v>0.11288526</v>
      </c>
      <c r="J130" s="11">
        <v>0.48997400000000002</v>
      </c>
      <c r="K130" s="11">
        <v>71.654120000000006</v>
      </c>
      <c r="L130" s="11">
        <v>8.6891940000000001E-2</v>
      </c>
      <c r="M130" s="11">
        <v>0.10137393</v>
      </c>
      <c r="N130" s="11">
        <v>0.19513549999999999</v>
      </c>
      <c r="O130" s="11">
        <v>0.13479389999999999</v>
      </c>
      <c r="P130" s="11">
        <v>10.362636999999999</v>
      </c>
      <c r="Q130" s="11">
        <v>0.99603169999999996</v>
      </c>
      <c r="R130" s="11">
        <v>0.914072</v>
      </c>
      <c r="S130" s="11">
        <v>8.7435899999999993</v>
      </c>
      <c r="T130" s="11">
        <v>8.4413920000000005</v>
      </c>
    </row>
    <row r="131" spans="2:20">
      <c r="B131" s="12">
        <v>7</v>
      </c>
      <c r="C131" s="11">
        <v>39</v>
      </c>
      <c r="D131" s="11">
        <v>1</v>
      </c>
      <c r="E131" s="11">
        <v>1</v>
      </c>
      <c r="F131" s="11">
        <v>5.3474709999999996</v>
      </c>
      <c r="G131" s="11">
        <v>4.6547980000000004</v>
      </c>
      <c r="H131" s="11">
        <v>16.21247</v>
      </c>
      <c r="I131" s="11">
        <v>0.10833646</v>
      </c>
      <c r="J131" s="11">
        <v>0.48554259999999999</v>
      </c>
      <c r="K131" s="11">
        <v>66.09948</v>
      </c>
      <c r="L131" s="11">
        <v>9.5193390000000003E-2</v>
      </c>
      <c r="M131" s="11">
        <v>0.11866316</v>
      </c>
      <c r="N131" s="11">
        <v>0.1993992</v>
      </c>
      <c r="O131" s="11">
        <v>0.12579799999999999</v>
      </c>
      <c r="P131" s="11">
        <v>9.5247250000000001</v>
      </c>
      <c r="Q131" s="11">
        <v>0.99778690000000003</v>
      </c>
      <c r="R131" s="11">
        <v>0.92460319999999996</v>
      </c>
      <c r="S131" s="11">
        <v>7.9792430000000003</v>
      </c>
      <c r="T131" s="11">
        <v>8.7423690000000001</v>
      </c>
    </row>
    <row r="132" spans="2:20">
      <c r="B132" s="12">
        <v>8</v>
      </c>
      <c r="C132" s="11">
        <v>27</v>
      </c>
      <c r="D132" s="11">
        <v>1</v>
      </c>
      <c r="E132" s="11">
        <v>1</v>
      </c>
      <c r="F132" s="11">
        <v>5.335718</v>
      </c>
      <c r="G132" s="11">
        <v>4.6911389999999997</v>
      </c>
      <c r="H132" s="11">
        <v>17.561720000000001</v>
      </c>
      <c r="I132" s="11">
        <v>0.10699815999999999</v>
      </c>
      <c r="J132" s="11">
        <v>0.4755064</v>
      </c>
      <c r="K132" s="11">
        <v>71.591030000000003</v>
      </c>
      <c r="L132" s="11">
        <v>8.9686920000000003E-2</v>
      </c>
      <c r="M132" s="11">
        <v>0.10626151</v>
      </c>
      <c r="N132" s="11">
        <v>0.2040516</v>
      </c>
      <c r="O132" s="11">
        <v>0.13885819999999999</v>
      </c>
      <c r="P132" s="11">
        <v>10.39011</v>
      </c>
      <c r="Q132" s="11">
        <v>0.99683299999999997</v>
      </c>
      <c r="R132" s="11">
        <v>0.92326770000000002</v>
      </c>
      <c r="S132" s="11">
        <v>7.2551889999999997</v>
      </c>
      <c r="T132" s="11">
        <v>7.140415</v>
      </c>
    </row>
    <row r="133" spans="2:20">
      <c r="B133" s="12">
        <v>9</v>
      </c>
      <c r="C133" s="11">
        <v>21</v>
      </c>
      <c r="D133" s="11">
        <v>1</v>
      </c>
      <c r="E133" s="11">
        <v>0.90277779999999996</v>
      </c>
      <c r="F133" s="11">
        <v>5.3698420000000002</v>
      </c>
      <c r="G133" s="11">
        <v>4.6796670000000002</v>
      </c>
      <c r="H133" s="11">
        <v>15.970789999999999</v>
      </c>
      <c r="I133" s="11">
        <v>0.1061604</v>
      </c>
      <c r="J133" s="11">
        <v>0.49418830000000002</v>
      </c>
      <c r="K133" s="11">
        <v>67.643119999999996</v>
      </c>
      <c r="L133" s="11">
        <v>9.8024020000000003E-2</v>
      </c>
      <c r="M133" s="11">
        <v>0.10964742</v>
      </c>
      <c r="N133" s="11">
        <v>0.20554049999999999</v>
      </c>
      <c r="O133" s="11">
        <v>0.13115070000000001</v>
      </c>
      <c r="P133" s="11">
        <v>9.0659340000000004</v>
      </c>
      <c r="Q133" s="11">
        <v>0.99328450000000001</v>
      </c>
      <c r="R133" s="11">
        <v>0.89995420000000004</v>
      </c>
      <c r="S133" s="11">
        <v>9.1105009999999993</v>
      </c>
      <c r="T133" s="11">
        <v>9.321123</v>
      </c>
    </row>
    <row r="134" spans="2:20">
      <c r="B134" s="12">
        <v>10</v>
      </c>
      <c r="C134" s="11">
        <v>18</v>
      </c>
      <c r="D134" s="11">
        <v>1</v>
      </c>
      <c r="E134" s="11">
        <v>0.88888889999999998</v>
      </c>
      <c r="F134" s="11">
        <v>5.3569630000000004</v>
      </c>
      <c r="G134" s="11">
        <v>4.8140419999999997</v>
      </c>
      <c r="H134" s="11">
        <v>16.148800000000001</v>
      </c>
      <c r="I134" s="11">
        <v>0.11212687</v>
      </c>
      <c r="J134" s="11">
        <v>0.49309700000000001</v>
      </c>
      <c r="K134" s="11">
        <v>65.869450000000001</v>
      </c>
      <c r="L134" s="11">
        <v>9.6268660000000006E-2</v>
      </c>
      <c r="M134" s="11">
        <v>0.11007463000000001</v>
      </c>
      <c r="N134" s="11">
        <v>0.1998134</v>
      </c>
      <c r="O134" s="11">
        <v>0.13041040000000001</v>
      </c>
      <c r="P134" s="11">
        <v>9.2912090000000003</v>
      </c>
      <c r="Q134" s="11">
        <v>0.99832109999999996</v>
      </c>
      <c r="R134" s="11">
        <v>0.92612939999999999</v>
      </c>
      <c r="S134" s="11">
        <v>7.9145300000000001</v>
      </c>
      <c r="T134" s="11">
        <v>7.9890109999999996</v>
      </c>
    </row>
    <row r="135" spans="2:20">
      <c r="B135" s="12">
        <v>11</v>
      </c>
      <c r="C135" s="11">
        <v>12</v>
      </c>
      <c r="D135" s="11">
        <v>1</v>
      </c>
      <c r="E135" s="11">
        <v>0.91666669999999995</v>
      </c>
      <c r="F135" s="11">
        <v>5.3990929999999997</v>
      </c>
      <c r="G135" s="11">
        <v>4.6409649999999996</v>
      </c>
      <c r="H135" s="11">
        <v>17.99579</v>
      </c>
      <c r="I135" s="11">
        <v>0.10191914000000001</v>
      </c>
      <c r="J135" s="11">
        <v>0.47158559999999999</v>
      </c>
      <c r="K135" s="11">
        <v>70.02516</v>
      </c>
      <c r="L135" s="11">
        <v>9.6329419999999999E-2</v>
      </c>
      <c r="M135" s="11">
        <v>0.11477548</v>
      </c>
      <c r="N135" s="11">
        <v>0.19601270000000001</v>
      </c>
      <c r="O135" s="11">
        <v>0.14663689999999999</v>
      </c>
      <c r="P135" s="11">
        <v>10.343406999999999</v>
      </c>
      <c r="Q135" s="11">
        <v>0.99927500000000002</v>
      </c>
      <c r="R135" s="11">
        <v>0.92334400000000005</v>
      </c>
      <c r="S135" s="11">
        <v>8.8174600000000005</v>
      </c>
      <c r="T135" s="11">
        <v>8.812576</v>
      </c>
    </row>
    <row r="136" spans="2:20">
      <c r="B136" s="12">
        <v>12</v>
      </c>
      <c r="C136" s="11">
        <v>5</v>
      </c>
      <c r="D136" s="11">
        <v>1</v>
      </c>
      <c r="E136" s="11">
        <v>0.95833330000000005</v>
      </c>
      <c r="F136" s="11">
        <v>5.3768060000000002</v>
      </c>
      <c r="G136" s="11">
        <v>4.6921290000000004</v>
      </c>
      <c r="H136" s="11">
        <v>16.97841</v>
      </c>
      <c r="I136" s="11">
        <v>0.10341609</v>
      </c>
      <c r="J136" s="11">
        <v>0.47974610000000001</v>
      </c>
      <c r="K136" s="11">
        <v>70.303520000000006</v>
      </c>
      <c r="L136" s="11">
        <v>9.5762550000000002E-2</v>
      </c>
      <c r="M136" s="11">
        <v>0.10920291</v>
      </c>
      <c r="N136" s="11">
        <v>0.2027254</v>
      </c>
      <c r="O136" s="11">
        <v>0.1308568</v>
      </c>
      <c r="P136" s="11">
        <v>9.6263740000000002</v>
      </c>
      <c r="Q136" s="11">
        <v>0.9982067</v>
      </c>
      <c r="R136" s="11">
        <v>0.92292430000000003</v>
      </c>
      <c r="S136" s="11">
        <v>6.9627590000000001</v>
      </c>
      <c r="T136" s="11">
        <v>7.5109890000000004</v>
      </c>
    </row>
    <row r="137" spans="2:20">
      <c r="B137" s="12">
        <v>13</v>
      </c>
      <c r="C137" s="11">
        <v>3</v>
      </c>
      <c r="D137" s="11">
        <v>1</v>
      </c>
      <c r="E137" s="11">
        <v>0.86111110000000002</v>
      </c>
      <c r="F137" s="11">
        <v>5.3367630000000004</v>
      </c>
      <c r="G137" s="11">
        <v>4.6103820000000004</v>
      </c>
      <c r="H137" s="11">
        <v>16.06784</v>
      </c>
      <c r="I137" s="11">
        <v>0.10453686</v>
      </c>
      <c r="J137" s="11">
        <v>0.48714560000000001</v>
      </c>
      <c r="K137" s="11">
        <v>66.85651</v>
      </c>
      <c r="L137" s="11">
        <v>9.2438560000000003E-2</v>
      </c>
      <c r="M137" s="11">
        <v>0.10396975</v>
      </c>
      <c r="N137" s="11">
        <v>0.20869570000000001</v>
      </c>
      <c r="O137" s="11">
        <v>0.126276</v>
      </c>
      <c r="P137" s="11">
        <v>9.0631869999999992</v>
      </c>
      <c r="Q137" s="11">
        <v>0.99492519999999995</v>
      </c>
      <c r="R137" s="11">
        <v>0.91239320000000002</v>
      </c>
      <c r="S137" s="11">
        <v>9.2905979999999992</v>
      </c>
      <c r="T137" s="11">
        <v>9.6239319999999999</v>
      </c>
    </row>
    <row r="138" spans="2:20">
      <c r="B138" s="12">
        <v>14</v>
      </c>
      <c r="C138" s="11">
        <v>23</v>
      </c>
      <c r="D138" s="11">
        <v>1</v>
      </c>
      <c r="E138" s="11">
        <v>0.93055560000000004</v>
      </c>
      <c r="F138" s="11">
        <v>5.2498009999999997</v>
      </c>
      <c r="G138" s="11">
        <v>4.6288109999999998</v>
      </c>
      <c r="H138" s="11">
        <v>15.758800000000001</v>
      </c>
      <c r="I138" s="11">
        <v>0.10332035000000001</v>
      </c>
      <c r="J138" s="11">
        <v>0.48673719999999998</v>
      </c>
      <c r="K138" s="11">
        <v>63.036709999999999</v>
      </c>
      <c r="L138" s="11">
        <v>9.8497500000000002E-2</v>
      </c>
      <c r="M138" s="11">
        <v>0.1048043</v>
      </c>
      <c r="N138" s="11">
        <v>0.2031163</v>
      </c>
      <c r="O138" s="11">
        <v>0.13058800000000001</v>
      </c>
      <c r="P138" s="11">
        <v>9.1346150000000002</v>
      </c>
      <c r="Q138" s="11">
        <v>0.99523050000000002</v>
      </c>
      <c r="R138" s="11">
        <v>0.91411019999999998</v>
      </c>
      <c r="S138" s="11">
        <v>10.327839000000001</v>
      </c>
      <c r="T138" s="11">
        <v>10.403541000000001</v>
      </c>
    </row>
    <row r="139" spans="2:20">
      <c r="B139" s="12">
        <v>15</v>
      </c>
      <c r="C139" s="11">
        <v>11</v>
      </c>
      <c r="D139" s="11">
        <v>1</v>
      </c>
      <c r="E139" s="11">
        <v>0.90277779999999996</v>
      </c>
      <c r="F139" s="11">
        <v>5.4769370000000004</v>
      </c>
      <c r="G139" s="11">
        <v>4.8120240000000001</v>
      </c>
      <c r="H139" s="11">
        <v>18.180479999999999</v>
      </c>
      <c r="I139" s="11">
        <v>0.10838177</v>
      </c>
      <c r="J139" s="11">
        <v>0.48715540000000002</v>
      </c>
      <c r="K139" s="11">
        <v>74.226349999999996</v>
      </c>
      <c r="L139" s="11">
        <v>8.9255580000000001E-2</v>
      </c>
      <c r="M139" s="11">
        <v>9.8818680000000006E-2</v>
      </c>
      <c r="N139" s="11">
        <v>0.19669980000000001</v>
      </c>
      <c r="O139" s="11">
        <v>0.13932120000000001</v>
      </c>
      <c r="P139" s="11">
        <v>10.461537999999999</v>
      </c>
      <c r="Q139" s="11">
        <v>0.99645150000000005</v>
      </c>
      <c r="R139" s="11">
        <v>0.9254426</v>
      </c>
      <c r="S139" s="11">
        <v>7.5830279999999997</v>
      </c>
      <c r="T139" s="11">
        <v>7.9102560000000004</v>
      </c>
    </row>
    <row r="140" spans="2:20">
      <c r="B140" s="12">
        <v>16</v>
      </c>
      <c r="C140" s="11">
        <v>32</v>
      </c>
      <c r="D140" s="11">
        <v>1</v>
      </c>
      <c r="E140" s="11">
        <v>0.90277779999999996</v>
      </c>
      <c r="F140" s="11">
        <v>5.3220029999999996</v>
      </c>
      <c r="G140" s="11">
        <v>4.6891809999999996</v>
      </c>
      <c r="H140" s="11">
        <v>16.979030000000002</v>
      </c>
      <c r="I140" s="11">
        <v>0.10665925</v>
      </c>
      <c r="J140" s="11">
        <v>0.4852532</v>
      </c>
      <c r="K140" s="11">
        <v>65.543139999999994</v>
      </c>
      <c r="L140" s="11">
        <v>9.6271560000000006E-2</v>
      </c>
      <c r="M140" s="11">
        <v>0.1048043</v>
      </c>
      <c r="N140" s="11">
        <v>0.213504</v>
      </c>
      <c r="O140" s="11">
        <v>0.1354109</v>
      </c>
      <c r="P140" s="11">
        <v>10.021978000000001</v>
      </c>
      <c r="Q140" s="11">
        <v>0.99610810000000005</v>
      </c>
      <c r="R140" s="11">
        <v>0.92475580000000002</v>
      </c>
      <c r="S140" s="11">
        <v>7.8333329999999997</v>
      </c>
      <c r="T140" s="11">
        <v>7.7295480000000003</v>
      </c>
    </row>
    <row r="141" spans="2:20">
      <c r="B141" s="12">
        <v>17</v>
      </c>
      <c r="C141" s="11">
        <v>13</v>
      </c>
      <c r="D141" s="11">
        <v>1</v>
      </c>
      <c r="E141" s="11">
        <v>0.91666669999999995</v>
      </c>
      <c r="F141" s="11">
        <v>5.5182409999999997</v>
      </c>
      <c r="G141" s="11">
        <v>4.9852790000000002</v>
      </c>
      <c r="H141" s="11">
        <v>18.610320000000002</v>
      </c>
      <c r="I141" s="11">
        <v>0.11351754999999999</v>
      </c>
      <c r="J141" s="11">
        <v>0.50056009999999995</v>
      </c>
      <c r="K141" s="11">
        <v>78.630830000000003</v>
      </c>
      <c r="L141" s="11">
        <v>8.6258399999999999E-2</v>
      </c>
      <c r="M141" s="11">
        <v>0.10772965</v>
      </c>
      <c r="N141" s="11">
        <v>0.20108290000000001</v>
      </c>
      <c r="O141" s="11">
        <v>0.14488419999999999</v>
      </c>
      <c r="P141" s="11">
        <v>10.574176</v>
      </c>
      <c r="Q141" s="11">
        <v>0.99931320000000001</v>
      </c>
      <c r="R141" s="11">
        <v>0.93646980000000002</v>
      </c>
      <c r="S141" s="11">
        <v>8.3412699999999997</v>
      </c>
      <c r="T141" s="11">
        <v>8.1141640000000006</v>
      </c>
    </row>
    <row r="142" spans="2:20">
      <c r="B142" s="12">
        <v>18</v>
      </c>
      <c r="C142" s="11">
        <v>38</v>
      </c>
      <c r="D142" s="11">
        <v>1</v>
      </c>
      <c r="E142" s="11">
        <v>0.94444439999999996</v>
      </c>
      <c r="F142" s="11">
        <v>5.4017379999999999</v>
      </c>
      <c r="G142" s="11">
        <v>4.7629409999999996</v>
      </c>
      <c r="H142" s="11">
        <v>18.500710000000002</v>
      </c>
      <c r="I142" s="11">
        <v>0.11165488</v>
      </c>
      <c r="J142" s="11">
        <v>0.48540870000000003</v>
      </c>
      <c r="K142" s="11">
        <v>83.521960000000007</v>
      </c>
      <c r="L142" s="11">
        <v>8.4647449999999999E-2</v>
      </c>
      <c r="M142" s="11">
        <v>0.10349828</v>
      </c>
      <c r="N142" s="11">
        <v>0.20645279999999999</v>
      </c>
      <c r="O142" s="11">
        <v>0.14265</v>
      </c>
      <c r="P142" s="11">
        <v>11.054945</v>
      </c>
      <c r="Q142" s="11">
        <v>0.99896980000000002</v>
      </c>
      <c r="R142" s="11">
        <v>0.9435287</v>
      </c>
      <c r="S142" s="11">
        <v>7.6288159999999996</v>
      </c>
      <c r="T142" s="11">
        <v>8.2289379999999994</v>
      </c>
    </row>
    <row r="143" spans="2:20">
      <c r="B143" s="12">
        <v>19</v>
      </c>
      <c r="C143" s="11">
        <v>7</v>
      </c>
      <c r="D143" s="11">
        <v>1</v>
      </c>
      <c r="E143" s="11">
        <v>0.91666669999999995</v>
      </c>
      <c r="F143" s="11">
        <v>5.2979979999999998</v>
      </c>
      <c r="G143" s="11">
        <v>4.6331369999999996</v>
      </c>
      <c r="H143" s="11">
        <v>15.65968</v>
      </c>
      <c r="I143" s="11">
        <v>0.10401667000000001</v>
      </c>
      <c r="J143" s="11">
        <v>0.4935582</v>
      </c>
      <c r="K143" s="11">
        <v>64.327809999999999</v>
      </c>
      <c r="L143" s="11">
        <v>9.9090559999999994E-2</v>
      </c>
      <c r="M143" s="11">
        <v>0.10932171</v>
      </c>
      <c r="N143" s="11">
        <v>0.19458130000000001</v>
      </c>
      <c r="O143" s="11">
        <v>0.1246684</v>
      </c>
      <c r="P143" s="11">
        <v>9.14011</v>
      </c>
      <c r="Q143" s="11">
        <v>0.99492519999999995</v>
      </c>
      <c r="R143" s="11">
        <v>0.90655529999999995</v>
      </c>
      <c r="S143" s="11">
        <v>7.9578749999999996</v>
      </c>
      <c r="T143" s="11">
        <v>8.3949940000000005</v>
      </c>
    </row>
    <row r="144" spans="2:20">
      <c r="B144" s="12">
        <v>20</v>
      </c>
      <c r="C144" s="11">
        <v>11</v>
      </c>
      <c r="D144" s="11">
        <v>1</v>
      </c>
      <c r="E144" s="11">
        <v>0.95833330000000005</v>
      </c>
      <c r="F144" s="11">
        <v>5.4247529999999999</v>
      </c>
      <c r="G144" s="11">
        <v>4.7826550000000001</v>
      </c>
      <c r="H144" s="11">
        <v>17.054120000000001</v>
      </c>
      <c r="I144" s="11">
        <v>0.1130092</v>
      </c>
      <c r="J144" s="11">
        <v>0.48357420000000001</v>
      </c>
      <c r="K144" s="11">
        <v>63.085900000000002</v>
      </c>
      <c r="L144" s="11">
        <v>0.10831613</v>
      </c>
      <c r="M144" s="11">
        <v>0.10249671</v>
      </c>
      <c r="N144" s="11">
        <v>0.2008635</v>
      </c>
      <c r="O144" s="11">
        <v>0.1357237</v>
      </c>
      <c r="P144" s="11">
        <v>9.9313190000000002</v>
      </c>
      <c r="Q144" s="11">
        <v>0.99721459999999995</v>
      </c>
      <c r="R144" s="11">
        <v>0.92654910000000001</v>
      </c>
      <c r="S144" s="11">
        <v>7.7484739999999999</v>
      </c>
      <c r="T144" s="11">
        <v>8.0622710000000009</v>
      </c>
    </row>
    <row r="145" spans="1:20" s="9" customFormat="1">
      <c r="A145" s="38" t="s">
        <v>5</v>
      </c>
      <c r="B145" s="39"/>
      <c r="C145" s="10">
        <f>AVERAGE(C125:C144)</f>
        <v>18.399999999999999</v>
      </c>
      <c r="D145" s="17">
        <f t="shared" ref="D145:T145" si="20">AVERAGE(D125:D144)</f>
        <v>1</v>
      </c>
      <c r="E145" s="17">
        <f t="shared" si="20"/>
        <v>0.92847221999999996</v>
      </c>
      <c r="F145" s="23">
        <f t="shared" si="20"/>
        <v>5.3777762999999998</v>
      </c>
      <c r="G145" s="23">
        <f t="shared" si="20"/>
        <v>4.7243427500000008</v>
      </c>
      <c r="H145" s="23">
        <f t="shared" si="20"/>
        <v>17.153424000000001</v>
      </c>
      <c r="I145" s="17">
        <f t="shared" si="20"/>
        <v>0.1072381545</v>
      </c>
      <c r="J145" s="17">
        <f t="shared" si="20"/>
        <v>0.486624475</v>
      </c>
      <c r="K145" s="23">
        <f t="shared" si="20"/>
        <v>68.568231999999995</v>
      </c>
      <c r="L145" s="17">
        <f t="shared" si="20"/>
        <v>9.5205810999999987E-2</v>
      </c>
      <c r="M145" s="17">
        <f t="shared" si="20"/>
        <v>0.10677259850000001</v>
      </c>
      <c r="N145" s="17">
        <f t="shared" si="20"/>
        <v>0.20232623999999994</v>
      </c>
      <c r="O145" s="17">
        <f t="shared" si="20"/>
        <v>0.13510447</v>
      </c>
      <c r="P145" s="23">
        <f t="shared" si="20"/>
        <v>9.9070054999999986</v>
      </c>
      <c r="Q145" s="17">
        <f t="shared" si="20"/>
        <v>0.99660027000000029</v>
      </c>
      <c r="R145" s="17">
        <f t="shared" si="20"/>
        <v>0.92118246000000004</v>
      </c>
      <c r="S145" s="23">
        <f t="shared" si="20"/>
        <v>8.3714590500000003</v>
      </c>
      <c r="T145" s="23">
        <f t="shared" si="20"/>
        <v>8.5642246499999999</v>
      </c>
    </row>
    <row r="146" spans="1:20" s="9" customFormat="1">
      <c r="A146" s="38" t="s">
        <v>6</v>
      </c>
      <c r="B146" s="39"/>
      <c r="C146" s="10">
        <f>STDEV(C125:C144)</f>
        <v>10.169096632237766</v>
      </c>
      <c r="D146" s="17">
        <f t="shared" ref="D146:T146" si="21">STDEV(D125:D144)</f>
        <v>0</v>
      </c>
      <c r="E146" s="17">
        <f t="shared" si="21"/>
        <v>4.062413139973256E-2</v>
      </c>
      <c r="F146" s="23">
        <f t="shared" si="21"/>
        <v>6.9461316652242922E-2</v>
      </c>
      <c r="G146" s="23">
        <f t="shared" si="21"/>
        <v>9.6549694154643831E-2</v>
      </c>
      <c r="H146" s="23">
        <f t="shared" si="21"/>
        <v>1.1036332247407104</v>
      </c>
      <c r="I146" s="17">
        <f t="shared" si="21"/>
        <v>4.4872016474688439E-3</v>
      </c>
      <c r="J146" s="17">
        <f t="shared" si="21"/>
        <v>7.1759802948062326E-3</v>
      </c>
      <c r="K146" s="23">
        <f t="shared" si="21"/>
        <v>5.9165312680849906</v>
      </c>
      <c r="L146" s="17">
        <f t="shared" si="21"/>
        <v>6.3820617934438537E-3</v>
      </c>
      <c r="M146" s="17">
        <f t="shared" si="21"/>
        <v>4.8322340740187828E-3</v>
      </c>
      <c r="N146" s="17">
        <f t="shared" si="21"/>
        <v>6.624597307674035E-3</v>
      </c>
      <c r="O146" s="17">
        <f t="shared" si="21"/>
        <v>7.7119288004534334E-3</v>
      </c>
      <c r="P146" s="23">
        <f t="shared" si="21"/>
        <v>0.6750168899042841</v>
      </c>
      <c r="Q146" s="17">
        <f t="shared" si="21"/>
        <v>1.872458429332671E-3</v>
      </c>
      <c r="R146" s="17">
        <f t="shared" si="21"/>
        <v>9.9287822826472812E-3</v>
      </c>
      <c r="S146" s="23">
        <f t="shared" si="21"/>
        <v>0.89566857928537413</v>
      </c>
      <c r="T146" s="23">
        <f t="shared" si="21"/>
        <v>0.85222184910937193</v>
      </c>
    </row>
    <row r="147" spans="1:20" s="6" customFormat="1">
      <c r="B147" s="7"/>
      <c r="C147" s="8"/>
      <c r="D147" s="18"/>
      <c r="E147" s="18"/>
      <c r="F147" s="29"/>
      <c r="G147" s="29"/>
      <c r="H147" s="24"/>
      <c r="I147" s="27"/>
      <c r="J147" s="27"/>
      <c r="K147" s="34"/>
      <c r="L147" s="27"/>
      <c r="M147" s="27"/>
      <c r="N147" s="27"/>
      <c r="O147" s="27"/>
      <c r="P147" s="24"/>
      <c r="Q147" s="18"/>
      <c r="R147" s="27"/>
    </row>
  </sheetData>
  <mergeCells count="22">
    <mergeCell ref="A1:XFD1"/>
    <mergeCell ref="A76:B76"/>
    <mergeCell ref="A77:B77"/>
    <mergeCell ref="A145:B145"/>
    <mergeCell ref="A146:B146"/>
    <mergeCell ref="A99:B99"/>
    <mergeCell ref="A100:B100"/>
    <mergeCell ref="A122:B122"/>
    <mergeCell ref="A123:B123"/>
    <mergeCell ref="A74:B74"/>
    <mergeCell ref="A75:B75"/>
    <mergeCell ref="C2:E2"/>
    <mergeCell ref="H2:R2"/>
    <mergeCell ref="A49:B49"/>
    <mergeCell ref="A50:B50"/>
    <mergeCell ref="A24:B24"/>
    <mergeCell ref="A25:B25"/>
    <mergeCell ref="A2:B2"/>
    <mergeCell ref="A26:B26"/>
    <mergeCell ref="A27:B27"/>
    <mergeCell ref="A51:B51"/>
    <mergeCell ref="A52:B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2" sqref="G32"/>
    </sheetView>
  </sheetViews>
  <sheetFormatPr baseColWidth="10" defaultColWidth="10.83203125" defaultRowHeight="16"/>
  <cols>
    <col min="1" max="1" width="7.5" customWidth="1"/>
    <col min="2" max="2" width="5.5" style="4" customWidth="1"/>
    <col min="3" max="3" width="15.83203125" style="2" customWidth="1"/>
    <col min="4" max="4" width="21.33203125" style="20" customWidth="1"/>
    <col min="5" max="5" width="24" style="20" customWidth="1"/>
    <col min="6" max="7" width="21.33203125" style="30" customWidth="1"/>
    <col min="8" max="8" width="15.6640625" style="22" customWidth="1"/>
    <col min="9" max="10" width="22.83203125" style="16" customWidth="1"/>
    <col min="11" max="11" width="22.83203125" style="35" customWidth="1"/>
    <col min="12" max="14" width="22.83203125" style="16" customWidth="1"/>
    <col min="15" max="15" width="21.5" style="16" customWidth="1"/>
    <col min="16" max="16" width="18.5" style="22" customWidth="1"/>
    <col min="17" max="17" width="19.1640625" style="20" customWidth="1"/>
    <col min="18" max="18" width="22.1640625" style="16" customWidth="1"/>
    <col min="19" max="20" width="17.1640625" customWidth="1"/>
  </cols>
  <sheetData>
    <row r="1" spans="1:20" s="5" customFormat="1">
      <c r="A1" s="41" t="s">
        <v>2</v>
      </c>
      <c r="B1" s="42"/>
      <c r="C1" s="40" t="s">
        <v>15</v>
      </c>
      <c r="D1" s="41"/>
      <c r="E1" s="41"/>
      <c r="F1" s="33"/>
      <c r="G1" s="33"/>
      <c r="H1" s="40" t="s">
        <v>4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15"/>
      <c r="T1" s="15"/>
    </row>
    <row r="2" spans="1:20" s="1" customFormat="1">
      <c r="A2" s="1" t="s">
        <v>0</v>
      </c>
      <c r="B2" s="3" t="s">
        <v>1</v>
      </c>
      <c r="C2" s="1" t="s">
        <v>41</v>
      </c>
      <c r="D2" s="15" t="s">
        <v>25</v>
      </c>
      <c r="E2" s="15" t="s">
        <v>26</v>
      </c>
      <c r="F2" s="28" t="s">
        <v>27</v>
      </c>
      <c r="G2" s="28" t="s">
        <v>28</v>
      </c>
      <c r="H2" s="21" t="s">
        <v>3</v>
      </c>
      <c r="I2" s="15" t="s">
        <v>16</v>
      </c>
      <c r="J2" s="15" t="s">
        <v>17</v>
      </c>
      <c r="K2" s="28" t="s">
        <v>29</v>
      </c>
      <c r="L2" s="15" t="s">
        <v>35</v>
      </c>
      <c r="M2" s="15" t="s">
        <v>34</v>
      </c>
      <c r="N2" s="15" t="s">
        <v>37</v>
      </c>
      <c r="O2" s="15" t="s">
        <v>36</v>
      </c>
      <c r="P2" s="21" t="s">
        <v>40</v>
      </c>
      <c r="Q2" s="15" t="s">
        <v>30</v>
      </c>
      <c r="R2" s="26" t="s">
        <v>31</v>
      </c>
      <c r="S2" s="1" t="s">
        <v>39</v>
      </c>
      <c r="T2" s="1" t="s">
        <v>53</v>
      </c>
    </row>
    <row r="3" spans="1:20">
      <c r="A3">
        <v>1</v>
      </c>
      <c r="B3" s="12">
        <v>1</v>
      </c>
      <c r="C3" s="11">
        <v>10</v>
      </c>
      <c r="D3" s="11">
        <v>1</v>
      </c>
      <c r="E3" s="11">
        <v>0.84722220000000004</v>
      </c>
      <c r="F3" s="11">
        <v>5.3914819999999999</v>
      </c>
      <c r="G3" s="11">
        <v>4.7923720000000003</v>
      </c>
      <c r="H3" s="11">
        <v>10.022133</v>
      </c>
      <c r="I3" s="11">
        <v>0.10337452</v>
      </c>
      <c r="J3" s="11">
        <v>0.46958169999999999</v>
      </c>
      <c r="K3" s="11">
        <v>32.676810000000003</v>
      </c>
      <c r="L3" s="11">
        <v>8.5788970000000006E-2</v>
      </c>
      <c r="M3" s="11">
        <v>4.7053230000000001E-2</v>
      </c>
      <c r="N3" s="11">
        <v>0.1943916</v>
      </c>
      <c r="O3" s="11">
        <v>7.1055129999999994E-2</v>
      </c>
      <c r="P3" s="11">
        <v>4.4313190000000002</v>
      </c>
      <c r="Q3" s="11">
        <v>0.94200240000000002</v>
      </c>
      <c r="R3" s="11">
        <v>0.80559369999999997</v>
      </c>
      <c r="S3" s="11">
        <v>3.5268619999999999</v>
      </c>
      <c r="T3" s="11">
        <v>2.120879</v>
      </c>
    </row>
    <row r="4" spans="1:20">
      <c r="B4" s="12">
        <v>2</v>
      </c>
      <c r="C4" s="11">
        <v>15</v>
      </c>
      <c r="D4" s="11">
        <v>1</v>
      </c>
      <c r="E4" s="11">
        <v>0.875</v>
      </c>
      <c r="F4" s="11">
        <v>5.4289379999999996</v>
      </c>
      <c r="G4" s="11">
        <v>4.8512959999999996</v>
      </c>
      <c r="H4" s="11">
        <v>9.4573169999999998</v>
      </c>
      <c r="I4" s="11">
        <v>0.1022349</v>
      </c>
      <c r="J4" s="11">
        <v>0.47313359999999999</v>
      </c>
      <c r="K4" s="11">
        <v>33.963360000000002</v>
      </c>
      <c r="L4" s="11">
        <v>9.9857349999999998E-2</v>
      </c>
      <c r="M4" s="11">
        <v>5.159296E-2</v>
      </c>
      <c r="N4" s="11">
        <v>0.20328099999999999</v>
      </c>
      <c r="O4" s="11">
        <v>7.5130769999999999E-2</v>
      </c>
      <c r="P4" s="11">
        <v>4.25</v>
      </c>
      <c r="Q4" s="11">
        <v>0.94013279999999999</v>
      </c>
      <c r="R4" s="11">
        <v>0.80696730000000005</v>
      </c>
      <c r="S4" s="11">
        <v>3.5598290000000001</v>
      </c>
      <c r="T4" s="11">
        <v>2.4151400000000001</v>
      </c>
    </row>
    <row r="5" spans="1:20">
      <c r="B5" s="12">
        <v>3</v>
      </c>
      <c r="C5" s="11">
        <v>9</v>
      </c>
      <c r="D5" s="11">
        <v>1</v>
      </c>
      <c r="E5" s="11">
        <v>0.86111110000000002</v>
      </c>
      <c r="F5" s="11">
        <v>5.3233889999999997</v>
      </c>
      <c r="G5" s="11">
        <v>4.7851679999999996</v>
      </c>
      <c r="H5" s="11">
        <v>9.5450119999999998</v>
      </c>
      <c r="I5" s="11">
        <v>0.11174649</v>
      </c>
      <c r="J5" s="11">
        <v>0.50345479999999998</v>
      </c>
      <c r="K5" s="11">
        <v>37.558480000000003</v>
      </c>
      <c r="L5" s="11">
        <v>7.2909219999999997E-2</v>
      </c>
      <c r="M5" s="11">
        <v>4.3840839999999999E-2</v>
      </c>
      <c r="N5" s="11">
        <v>0.2075292</v>
      </c>
      <c r="O5" s="11">
        <v>7.2432689999999994E-2</v>
      </c>
      <c r="P5" s="11">
        <v>4.3104399999999998</v>
      </c>
      <c r="Q5" s="11">
        <v>0.93292120000000001</v>
      </c>
      <c r="R5" s="11">
        <v>0.79956499999999997</v>
      </c>
      <c r="S5" s="11">
        <v>3.8199019999999999</v>
      </c>
      <c r="T5" s="11">
        <v>2.2802199999999999</v>
      </c>
    </row>
    <row r="6" spans="1:20">
      <c r="B6" s="12">
        <v>4</v>
      </c>
      <c r="C6" s="11">
        <v>7</v>
      </c>
      <c r="D6" s="11">
        <v>0.98611110000000002</v>
      </c>
      <c r="E6" s="11">
        <v>0.86111110000000002</v>
      </c>
      <c r="F6" s="11">
        <v>5.2263489999999999</v>
      </c>
      <c r="G6" s="11">
        <v>4.4862190000000002</v>
      </c>
      <c r="H6" s="11">
        <v>8.2258510000000005</v>
      </c>
      <c r="I6" s="11">
        <v>0.10590484999999999</v>
      </c>
      <c r="J6" s="11">
        <v>0.47884290000000002</v>
      </c>
      <c r="K6" s="11">
        <v>25.079170000000001</v>
      </c>
      <c r="L6" s="11">
        <v>6.7654790000000006E-2</v>
      </c>
      <c r="M6" s="11">
        <v>4.016256E-2</v>
      </c>
      <c r="N6" s="11">
        <v>0.20894099999999999</v>
      </c>
      <c r="O6" s="11">
        <v>5.2832900000000002E-2</v>
      </c>
      <c r="P6" s="11">
        <v>3.6346150000000002</v>
      </c>
      <c r="Q6" s="11">
        <v>0.92235199999999995</v>
      </c>
      <c r="R6" s="11">
        <v>0.79262060000000001</v>
      </c>
      <c r="S6" s="11">
        <v>3.2881559999999999</v>
      </c>
      <c r="T6" s="11">
        <v>2.535409</v>
      </c>
    </row>
    <row r="7" spans="1:20">
      <c r="B7" s="12">
        <v>5</v>
      </c>
      <c r="C7" s="11">
        <v>8</v>
      </c>
      <c r="D7" s="11">
        <v>1</v>
      </c>
      <c r="E7" s="11">
        <v>0.875</v>
      </c>
      <c r="F7" s="11">
        <v>5.4409840000000003</v>
      </c>
      <c r="G7" s="11">
        <v>4.8138699999999996</v>
      </c>
      <c r="H7" s="11">
        <v>10.462987</v>
      </c>
      <c r="I7" s="11">
        <v>0.10859107</v>
      </c>
      <c r="J7" s="11">
        <v>0.47880869999999998</v>
      </c>
      <c r="K7" s="11">
        <v>38.755940000000002</v>
      </c>
      <c r="L7" s="11">
        <v>0.11019473</v>
      </c>
      <c r="M7" s="11">
        <v>6.3459340000000003E-2</v>
      </c>
      <c r="N7" s="11">
        <v>0.20641470000000001</v>
      </c>
      <c r="O7" s="11">
        <v>8.6139750000000001E-2</v>
      </c>
      <c r="P7" s="11">
        <v>4.9368129999999999</v>
      </c>
      <c r="Q7" s="11">
        <v>0.95978330000000001</v>
      </c>
      <c r="R7" s="11">
        <v>0.82947950000000004</v>
      </c>
      <c r="S7" s="11">
        <v>4.7380950000000004</v>
      </c>
      <c r="T7" s="11">
        <v>2.5164840000000002</v>
      </c>
    </row>
    <row r="8" spans="1:20">
      <c r="B8" s="12">
        <v>6</v>
      </c>
      <c r="C8" s="11">
        <v>13</v>
      </c>
      <c r="D8" s="11">
        <v>1</v>
      </c>
      <c r="E8" s="11">
        <v>0.875</v>
      </c>
      <c r="F8" s="11">
        <v>5.4218109999999999</v>
      </c>
      <c r="G8" s="11">
        <v>4.8309519999999999</v>
      </c>
      <c r="H8" s="11">
        <v>10.226092</v>
      </c>
      <c r="I8" s="11">
        <v>0.10361613</v>
      </c>
      <c r="J8" s="11">
        <v>0.48748259999999999</v>
      </c>
      <c r="K8" s="11">
        <v>37.393090000000001</v>
      </c>
      <c r="L8" s="11">
        <v>8.6230879999999996E-2</v>
      </c>
      <c r="M8" s="11">
        <v>4.8910519999999999E-2</v>
      </c>
      <c r="N8" s="11">
        <v>0.21812699999999999</v>
      </c>
      <c r="O8" s="11">
        <v>7.974038E-2</v>
      </c>
      <c r="P8" s="11">
        <v>4.7664840000000002</v>
      </c>
      <c r="Q8" s="11">
        <v>0.94749689999999998</v>
      </c>
      <c r="R8" s="11">
        <v>0.82593099999999997</v>
      </c>
      <c r="S8" s="11">
        <v>3.7032970000000001</v>
      </c>
      <c r="T8" s="11">
        <v>2.0714290000000002</v>
      </c>
    </row>
    <row r="9" spans="1:20">
      <c r="B9" s="12">
        <v>7</v>
      </c>
      <c r="C9" s="11">
        <v>9</v>
      </c>
      <c r="D9" s="11">
        <v>1</v>
      </c>
      <c r="E9" s="11">
        <v>0.83333330000000005</v>
      </c>
      <c r="F9" s="11">
        <v>5.529528</v>
      </c>
      <c r="G9" s="11">
        <v>4.8393170000000003</v>
      </c>
      <c r="H9" s="11">
        <v>9.8814010000000003</v>
      </c>
      <c r="I9" s="11">
        <v>0.11071598000000001</v>
      </c>
      <c r="J9" s="11">
        <v>0.49644379999999999</v>
      </c>
      <c r="K9" s="11">
        <v>33.386580000000002</v>
      </c>
      <c r="L9" s="11">
        <v>0.10573732</v>
      </c>
      <c r="M9" s="11">
        <v>5.5002370000000002E-2</v>
      </c>
      <c r="N9" s="11">
        <v>0.20412520000000001</v>
      </c>
      <c r="O9" s="11">
        <v>6.9464200000000004E-2</v>
      </c>
      <c r="P9" s="11">
        <v>4.3736259999999998</v>
      </c>
      <c r="Q9" s="11">
        <v>0.95741759999999998</v>
      </c>
      <c r="R9" s="11">
        <v>0.82703749999999998</v>
      </c>
      <c r="S9" s="11">
        <v>3.8064710000000002</v>
      </c>
      <c r="T9" s="11">
        <v>2.367521</v>
      </c>
    </row>
    <row r="10" spans="1:20">
      <c r="B10" s="12">
        <v>8</v>
      </c>
      <c r="C10" s="11">
        <v>7</v>
      </c>
      <c r="D10" s="11">
        <v>0.98611110000000002</v>
      </c>
      <c r="E10" s="11">
        <v>0.86111110000000002</v>
      </c>
      <c r="F10" s="11">
        <v>5.3825940000000001</v>
      </c>
      <c r="G10" s="11">
        <v>4.6466229999999999</v>
      </c>
      <c r="H10" s="11">
        <v>8.1586960000000008</v>
      </c>
      <c r="I10" s="11">
        <v>0.1165142</v>
      </c>
      <c r="J10" s="11">
        <v>0.48844490000000002</v>
      </c>
      <c r="K10" s="11">
        <v>32.899360000000001</v>
      </c>
      <c r="L10" s="11">
        <v>8.1126619999999997E-2</v>
      </c>
      <c r="M10" s="11">
        <v>4.429466E-2</v>
      </c>
      <c r="N10" s="11">
        <v>0.21015890000000001</v>
      </c>
      <c r="O10" s="11">
        <v>6.114588E-2</v>
      </c>
      <c r="P10" s="11">
        <v>3.5329670000000002</v>
      </c>
      <c r="Q10" s="11">
        <v>0.92918190000000001</v>
      </c>
      <c r="R10" s="11">
        <v>0.80017550000000004</v>
      </c>
      <c r="S10" s="11">
        <v>3.3693529999999998</v>
      </c>
      <c r="T10" s="11">
        <v>2.4072040000000001</v>
      </c>
    </row>
    <row r="11" spans="1:20">
      <c r="B11" s="12">
        <v>9</v>
      </c>
      <c r="C11" s="11">
        <v>5</v>
      </c>
      <c r="D11" s="11">
        <v>1</v>
      </c>
      <c r="E11" s="11">
        <v>0.81944439999999996</v>
      </c>
      <c r="F11" s="11">
        <v>5.2758760000000002</v>
      </c>
      <c r="G11" s="11">
        <v>4.6459149999999996</v>
      </c>
      <c r="H11" s="11">
        <v>7.8078919999999998</v>
      </c>
      <c r="I11" s="11">
        <v>0.10411157</v>
      </c>
      <c r="J11" s="11">
        <v>0.48112529999999998</v>
      </c>
      <c r="K11" s="11">
        <v>27.458680000000001</v>
      </c>
      <c r="L11" s="11">
        <v>7.3094489999999998E-2</v>
      </c>
      <c r="M11" s="11">
        <v>3.9673E-2</v>
      </c>
      <c r="N11" s="11">
        <v>0.20966580000000001</v>
      </c>
      <c r="O11" s="11">
        <v>6.0831929999999999E-2</v>
      </c>
      <c r="P11" s="11">
        <v>3.4120879999999998</v>
      </c>
      <c r="Q11" s="11">
        <v>0.9205586</v>
      </c>
      <c r="R11" s="11">
        <v>0.79532970000000003</v>
      </c>
      <c r="S11" s="11">
        <v>3.1495730000000002</v>
      </c>
      <c r="T11" s="11">
        <v>2.1709399999999999</v>
      </c>
    </row>
    <row r="12" spans="1:20">
      <c r="B12" s="12">
        <v>10</v>
      </c>
      <c r="C12" s="11">
        <v>2</v>
      </c>
      <c r="D12" s="11">
        <v>1</v>
      </c>
      <c r="E12" s="11">
        <v>0.79166669999999995</v>
      </c>
      <c r="F12" s="11">
        <v>5.3554269999999997</v>
      </c>
      <c r="G12" s="11">
        <v>4.7645309999999998</v>
      </c>
      <c r="H12" s="11">
        <v>8.9561039999999998</v>
      </c>
      <c r="I12" s="11">
        <v>0.11142322</v>
      </c>
      <c r="J12" s="11">
        <v>0.49882959999999998</v>
      </c>
      <c r="K12" s="11">
        <v>31.49747</v>
      </c>
      <c r="L12" s="11">
        <v>8.6844569999999996E-2</v>
      </c>
      <c r="M12" s="11">
        <v>4.3305240000000002E-2</v>
      </c>
      <c r="N12" s="11">
        <v>0.19943820000000001</v>
      </c>
      <c r="O12" s="11">
        <v>6.8117979999999995E-2</v>
      </c>
      <c r="P12" s="11">
        <v>4.0109890000000004</v>
      </c>
      <c r="Q12" s="11">
        <v>0.93475269999999999</v>
      </c>
      <c r="R12" s="11">
        <v>0.81528540000000005</v>
      </c>
      <c r="S12" s="11">
        <v>2.9444439999999998</v>
      </c>
      <c r="T12" s="11">
        <v>1.857753</v>
      </c>
    </row>
    <row r="13" spans="1:20">
      <c r="B13" s="12">
        <v>11</v>
      </c>
      <c r="C13" s="11">
        <v>4</v>
      </c>
      <c r="D13" s="11">
        <v>0.94444439999999996</v>
      </c>
      <c r="E13" s="11">
        <v>0.83333330000000005</v>
      </c>
      <c r="F13" s="11">
        <v>5.3390779999999998</v>
      </c>
      <c r="G13" s="11">
        <v>4.6856970000000002</v>
      </c>
      <c r="H13" s="11">
        <v>9.6134210000000007</v>
      </c>
      <c r="I13" s="11">
        <v>0.1045614</v>
      </c>
      <c r="J13" s="11">
        <v>0.485848</v>
      </c>
      <c r="K13" s="11">
        <v>28.598790000000001</v>
      </c>
      <c r="L13" s="11">
        <v>7.6959059999999996E-2</v>
      </c>
      <c r="M13" s="11">
        <v>4.304094E-2</v>
      </c>
      <c r="N13" s="11">
        <v>0.20397660000000001</v>
      </c>
      <c r="O13" s="11">
        <v>6.4795320000000003E-2</v>
      </c>
      <c r="P13" s="11">
        <v>4.1456039999999996</v>
      </c>
      <c r="Q13" s="11">
        <v>0.93734740000000005</v>
      </c>
      <c r="R13" s="11">
        <v>0.81360650000000001</v>
      </c>
      <c r="S13" s="11">
        <v>3.8382170000000002</v>
      </c>
      <c r="T13" s="11">
        <v>2.3192919999999999</v>
      </c>
    </row>
    <row r="14" spans="1:20">
      <c r="B14" s="12">
        <v>12</v>
      </c>
      <c r="C14" s="11">
        <v>12</v>
      </c>
      <c r="D14" s="11">
        <v>1</v>
      </c>
      <c r="E14" s="11">
        <v>0.86111110000000002</v>
      </c>
      <c r="F14" s="11">
        <v>5.297631</v>
      </c>
      <c r="G14" s="11">
        <v>4.7830199999999996</v>
      </c>
      <c r="H14" s="11">
        <v>8.2158750000000005</v>
      </c>
      <c r="I14" s="11">
        <v>0.11303728</v>
      </c>
      <c r="J14" s="11">
        <v>0.47352169999999999</v>
      </c>
      <c r="K14" s="11">
        <v>33.290019999999998</v>
      </c>
      <c r="L14" s="11">
        <v>8.8102589999999995E-2</v>
      </c>
      <c r="M14" s="11">
        <v>5.271907E-2</v>
      </c>
      <c r="N14" s="11">
        <v>0.20232720000000001</v>
      </c>
      <c r="O14" s="11">
        <v>6.2455469999999999E-2</v>
      </c>
      <c r="P14" s="11">
        <v>3.6428569999999998</v>
      </c>
      <c r="Q14" s="11">
        <v>0.93563030000000003</v>
      </c>
      <c r="R14" s="11">
        <v>0.80517399999999995</v>
      </c>
      <c r="S14" s="11">
        <v>3.2490839999999999</v>
      </c>
      <c r="T14" s="11">
        <v>2.288767</v>
      </c>
    </row>
    <row r="15" spans="1:20">
      <c r="B15" s="12">
        <v>13</v>
      </c>
      <c r="C15" s="11">
        <v>10</v>
      </c>
      <c r="D15" s="11">
        <v>1</v>
      </c>
      <c r="E15" s="11">
        <v>0.90277779999999996</v>
      </c>
      <c r="F15" s="11">
        <v>5.4408349999999999</v>
      </c>
      <c r="G15" s="11">
        <v>4.8739049999999997</v>
      </c>
      <c r="H15" s="11">
        <v>10.285947999999999</v>
      </c>
      <c r="I15" s="11">
        <v>0.10754452</v>
      </c>
      <c r="J15" s="11">
        <v>0.48266170000000003</v>
      </c>
      <c r="K15" s="11">
        <v>32.844619999999999</v>
      </c>
      <c r="L15" s="11">
        <v>0.10309277999999999</v>
      </c>
      <c r="M15" s="11">
        <v>5.5763819999999999E-2</v>
      </c>
      <c r="N15" s="11">
        <v>0.2005623</v>
      </c>
      <c r="O15" s="11">
        <v>7.9194000000000001E-2</v>
      </c>
      <c r="P15" s="11">
        <v>4.5659340000000004</v>
      </c>
      <c r="Q15" s="11">
        <v>0.94520760000000004</v>
      </c>
      <c r="R15" s="11">
        <v>0.81643010000000005</v>
      </c>
      <c r="S15" s="11">
        <v>4.117216</v>
      </c>
      <c r="T15" s="11">
        <v>2.6868129999999999</v>
      </c>
    </row>
    <row r="16" spans="1:20">
      <c r="B16" s="12">
        <v>14</v>
      </c>
      <c r="C16" s="11">
        <v>8</v>
      </c>
      <c r="D16" s="11">
        <v>1</v>
      </c>
      <c r="E16" s="11">
        <v>0.91666669999999995</v>
      </c>
      <c r="F16" s="11">
        <v>5.281593</v>
      </c>
      <c r="G16" s="11">
        <v>4.7730579999999998</v>
      </c>
      <c r="H16" s="11">
        <v>7.989242</v>
      </c>
      <c r="I16" s="11">
        <v>0.10991076</v>
      </c>
      <c r="J16" s="11">
        <v>0.4835604</v>
      </c>
      <c r="K16" s="11">
        <v>30.181290000000001</v>
      </c>
      <c r="L16" s="11">
        <v>8.1023949999999997E-2</v>
      </c>
      <c r="M16" s="11">
        <v>4.9084080000000002E-2</v>
      </c>
      <c r="N16" s="11">
        <v>0.21113199999999999</v>
      </c>
      <c r="O16" s="11">
        <v>5.824331E-2</v>
      </c>
      <c r="P16" s="11">
        <v>3.5824180000000001</v>
      </c>
      <c r="Q16" s="11">
        <v>0.93563030000000003</v>
      </c>
      <c r="R16" s="11">
        <v>0.81177500000000002</v>
      </c>
      <c r="S16" s="11">
        <v>4.0573870000000003</v>
      </c>
      <c r="T16" s="11">
        <v>2.5445669999999998</v>
      </c>
    </row>
    <row r="17" spans="1:20">
      <c r="B17" s="12">
        <v>15</v>
      </c>
      <c r="C17" s="11">
        <v>2</v>
      </c>
      <c r="D17" s="11">
        <v>1</v>
      </c>
      <c r="E17" s="11">
        <v>0.88888889999999998</v>
      </c>
      <c r="F17" s="11">
        <v>5.4045740000000002</v>
      </c>
      <c r="G17" s="11">
        <v>4.8380970000000003</v>
      </c>
      <c r="H17" s="11">
        <v>9.7240540000000006</v>
      </c>
      <c r="I17" s="11">
        <v>0.11302727</v>
      </c>
      <c r="J17" s="11">
        <v>0.48729899999999998</v>
      </c>
      <c r="K17" s="11">
        <v>32.312950000000001</v>
      </c>
      <c r="L17" s="11">
        <v>8.5760890000000006E-2</v>
      </c>
      <c r="M17" s="11">
        <v>5.0337920000000001E-2</v>
      </c>
      <c r="N17" s="11">
        <v>0.21183869999999999</v>
      </c>
      <c r="O17" s="11">
        <v>7.5040780000000001E-2</v>
      </c>
      <c r="P17" s="11">
        <v>4.3736259999999998</v>
      </c>
      <c r="Q17" s="11">
        <v>0.9431853</v>
      </c>
      <c r="R17" s="11">
        <v>0.82108519999999996</v>
      </c>
      <c r="S17" s="11">
        <v>3.3363860000000001</v>
      </c>
      <c r="T17" s="11">
        <v>1.961538</v>
      </c>
    </row>
    <row r="18" spans="1:20">
      <c r="B18" s="12">
        <v>16</v>
      </c>
      <c r="C18" s="11">
        <v>14</v>
      </c>
      <c r="D18" s="11">
        <v>1</v>
      </c>
      <c r="E18" s="11">
        <v>0.86111110000000002</v>
      </c>
      <c r="F18" s="11">
        <v>5.3515009999999998</v>
      </c>
      <c r="G18" s="11">
        <v>4.7260939999999998</v>
      </c>
      <c r="H18" s="11">
        <v>9.314292</v>
      </c>
      <c r="I18" s="11">
        <v>0.1067757</v>
      </c>
      <c r="J18" s="11">
        <v>0.48761680000000002</v>
      </c>
      <c r="K18" s="11">
        <v>30.02214</v>
      </c>
      <c r="L18" s="11">
        <v>9.6028039999999995E-2</v>
      </c>
      <c r="M18" s="11">
        <v>5.3971959999999999E-2</v>
      </c>
      <c r="N18" s="11">
        <v>0.20140189999999999</v>
      </c>
      <c r="O18" s="11">
        <v>7.0560750000000005E-2</v>
      </c>
      <c r="P18" s="11">
        <v>4.2719779999999998</v>
      </c>
      <c r="Q18" s="11">
        <v>0.95024419999999998</v>
      </c>
      <c r="R18" s="11">
        <v>0.81669720000000001</v>
      </c>
      <c r="S18" s="11">
        <v>3.2521369999999998</v>
      </c>
      <c r="T18" s="11">
        <v>2.0238100000000001</v>
      </c>
    </row>
    <row r="19" spans="1:20">
      <c r="B19" s="12">
        <v>17</v>
      </c>
      <c r="C19" s="11">
        <v>19</v>
      </c>
      <c r="D19" s="11">
        <v>1</v>
      </c>
      <c r="E19" s="11">
        <v>0.90277779999999996</v>
      </c>
      <c r="F19" s="11">
        <v>5.3627000000000002</v>
      </c>
      <c r="G19" s="11">
        <v>4.7876649999999996</v>
      </c>
      <c r="H19" s="11">
        <v>8.3234969999999997</v>
      </c>
      <c r="I19" s="11">
        <v>0.10340633</v>
      </c>
      <c r="J19" s="11">
        <v>0.48272510000000002</v>
      </c>
      <c r="K19" s="11">
        <v>32.47336</v>
      </c>
      <c r="L19" s="11">
        <v>8.394161E-2</v>
      </c>
      <c r="M19" s="11">
        <v>4.6715329999999999E-2</v>
      </c>
      <c r="N19" s="11">
        <v>0.19367400000000001</v>
      </c>
      <c r="O19" s="11">
        <v>6.4233579999999998E-2</v>
      </c>
      <c r="P19" s="11">
        <v>3.6703299999999999</v>
      </c>
      <c r="Q19" s="11">
        <v>0.93078450000000001</v>
      </c>
      <c r="R19" s="11">
        <v>0.79739009999999999</v>
      </c>
      <c r="S19" s="11">
        <v>3.9542120000000001</v>
      </c>
      <c r="T19" s="11">
        <v>2.5885229999999999</v>
      </c>
    </row>
    <row r="20" spans="1:20">
      <c r="B20" s="12">
        <v>18</v>
      </c>
      <c r="C20" s="11">
        <v>8</v>
      </c>
      <c r="D20" s="11">
        <v>1</v>
      </c>
      <c r="E20" s="11">
        <v>0.90277779999999996</v>
      </c>
      <c r="F20" s="11">
        <v>5.3827449999999999</v>
      </c>
      <c r="G20" s="11">
        <v>4.7587789999999996</v>
      </c>
      <c r="H20" s="11">
        <v>9.1237220000000008</v>
      </c>
      <c r="I20" s="11">
        <v>0.11069063</v>
      </c>
      <c r="J20" s="11">
        <v>0.48391669999999998</v>
      </c>
      <c r="K20" s="11">
        <v>31.27242</v>
      </c>
      <c r="L20" s="11">
        <v>8.8694419999999996E-2</v>
      </c>
      <c r="M20" s="11">
        <v>4.9432360000000002E-2</v>
      </c>
      <c r="N20" s="11">
        <v>0.21097450000000001</v>
      </c>
      <c r="O20" s="11">
        <v>7.3320720000000006E-2</v>
      </c>
      <c r="P20" s="11">
        <v>4.1758240000000004</v>
      </c>
      <c r="Q20" s="11">
        <v>0.94276559999999998</v>
      </c>
      <c r="R20" s="11">
        <v>0.81360650000000001</v>
      </c>
      <c r="S20" s="11">
        <v>3.90232</v>
      </c>
      <c r="T20" s="11">
        <v>2.581807</v>
      </c>
    </row>
    <row r="21" spans="1:20">
      <c r="B21" s="12">
        <v>19</v>
      </c>
      <c r="C21" s="11">
        <v>8</v>
      </c>
      <c r="D21" s="11">
        <v>1</v>
      </c>
      <c r="E21" s="11">
        <v>0.91666669999999995</v>
      </c>
      <c r="F21" s="11">
        <v>5.2352819999999998</v>
      </c>
      <c r="G21" s="11">
        <v>4.6368130000000001</v>
      </c>
      <c r="H21" s="11">
        <v>7.9673100000000003</v>
      </c>
      <c r="I21" s="11">
        <v>0.11017739999999999</v>
      </c>
      <c r="J21" s="11">
        <v>0.49323060000000002</v>
      </c>
      <c r="K21" s="11">
        <v>29.488880000000002</v>
      </c>
      <c r="L21" s="11">
        <v>8.5901030000000003E-2</v>
      </c>
      <c r="M21" s="11">
        <v>4.6685339999999999E-2</v>
      </c>
      <c r="N21" s="11">
        <v>0.20868349999999999</v>
      </c>
      <c r="O21" s="11">
        <v>6.1624650000000003E-2</v>
      </c>
      <c r="P21" s="11">
        <v>3.629121</v>
      </c>
      <c r="Q21" s="11">
        <v>0.93715660000000001</v>
      </c>
      <c r="R21" s="11">
        <v>0.80784489999999998</v>
      </c>
      <c r="S21" s="11">
        <v>3.9053719999999998</v>
      </c>
      <c r="T21" s="11">
        <v>2.5525030000000002</v>
      </c>
    </row>
    <row r="22" spans="1:20">
      <c r="B22" s="12">
        <v>20</v>
      </c>
      <c r="C22" s="11">
        <v>2</v>
      </c>
      <c r="D22" s="11">
        <v>1</v>
      </c>
      <c r="E22" s="11">
        <v>0.75</v>
      </c>
      <c r="F22" s="11">
        <v>5.3098879999999999</v>
      </c>
      <c r="G22" s="11">
        <v>4.7270310000000002</v>
      </c>
      <c r="H22" s="11">
        <v>9.2337050000000005</v>
      </c>
      <c r="I22" s="11">
        <v>9.8535910000000004E-2</v>
      </c>
      <c r="J22" s="11">
        <v>0.4843133</v>
      </c>
      <c r="K22" s="11">
        <v>29.571449999999999</v>
      </c>
      <c r="L22" s="11">
        <v>9.5282359999999997E-2</v>
      </c>
      <c r="M22" s="11">
        <v>5.4380659999999997E-2</v>
      </c>
      <c r="N22" s="11">
        <v>0.1928887</v>
      </c>
      <c r="O22" s="11">
        <v>7.2042759999999997E-2</v>
      </c>
      <c r="P22" s="11">
        <v>4.2445050000000002</v>
      </c>
      <c r="Q22" s="11">
        <v>0.95039680000000004</v>
      </c>
      <c r="R22" s="11">
        <v>0.81261450000000002</v>
      </c>
      <c r="S22" s="11">
        <v>3.3272279999999999</v>
      </c>
      <c r="T22" s="11">
        <v>2.1568990000000001</v>
      </c>
    </row>
    <row r="23" spans="1:20" s="9" customFormat="1">
      <c r="A23" s="38" t="s">
        <v>5</v>
      </c>
      <c r="B23" s="39"/>
      <c r="C23" s="10">
        <f>AVERAGE(C3:C22)</f>
        <v>8.6</v>
      </c>
      <c r="D23" s="17">
        <f t="shared" ref="D23:T23" si="0">AVERAGE(D3:D22)</f>
        <v>0.99583332999999996</v>
      </c>
      <c r="E23" s="17">
        <f t="shared" si="0"/>
        <v>0.86180555499999989</v>
      </c>
      <c r="F23" s="23">
        <f t="shared" si="0"/>
        <v>5.3591102499999987</v>
      </c>
      <c r="G23" s="23">
        <f t="shared" si="0"/>
        <v>4.7523211000000014</v>
      </c>
      <c r="H23" s="23">
        <f t="shared" si="0"/>
        <v>9.1267275499999982</v>
      </c>
      <c r="I23" s="17">
        <f t="shared" si="0"/>
        <v>0.10779500649999998</v>
      </c>
      <c r="J23" s="17">
        <f t="shared" si="0"/>
        <v>0.48504205999999994</v>
      </c>
      <c r="K23" s="23">
        <f t="shared" si="0"/>
        <v>32.036242999999999</v>
      </c>
      <c r="L23" s="17">
        <f t="shared" si="0"/>
        <v>8.7711283500000001E-2</v>
      </c>
      <c r="M23" s="17">
        <f t="shared" si="0"/>
        <v>4.8971309999999997E-2</v>
      </c>
      <c r="N23" s="17">
        <f t="shared" si="0"/>
        <v>0.20497660000000001</v>
      </c>
      <c r="O23" s="17">
        <f t="shared" si="0"/>
        <v>6.8920147500000001E-2</v>
      </c>
      <c r="P23" s="23">
        <f t="shared" si="0"/>
        <v>4.0980768999999997</v>
      </c>
      <c r="Q23" s="17">
        <f t="shared" si="0"/>
        <v>0.93974740000000012</v>
      </c>
      <c r="R23" s="17">
        <f t="shared" si="0"/>
        <v>0.81071045999999991</v>
      </c>
      <c r="S23" s="23">
        <f t="shared" si="0"/>
        <v>3.6422770499999997</v>
      </c>
      <c r="T23" s="23">
        <f t="shared" si="0"/>
        <v>2.3223749000000002</v>
      </c>
    </row>
    <row r="24" spans="1:20" s="9" customFormat="1">
      <c r="A24" s="38" t="s">
        <v>6</v>
      </c>
      <c r="B24" s="39"/>
      <c r="C24" s="10">
        <f>STDEV(C3:C22)</f>
        <v>4.5002923881618369</v>
      </c>
      <c r="D24" s="17">
        <f t="shared" ref="D24:T24" si="1">STDEV(D3:D22)</f>
        <v>1.2824739660847956E-2</v>
      </c>
      <c r="E24" s="17">
        <f t="shared" si="1"/>
        <v>4.1903576979128665E-2</v>
      </c>
      <c r="F24" s="23">
        <f t="shared" si="1"/>
        <v>7.5851917430488081E-2</v>
      </c>
      <c r="G24" s="23">
        <f t="shared" si="1"/>
        <v>9.3859912671631587E-2</v>
      </c>
      <c r="H24" s="23">
        <f t="shared" si="1"/>
        <v>0.86644701474970831</v>
      </c>
      <c r="I24" s="17">
        <f t="shared" si="1"/>
        <v>4.5246188161682686E-3</v>
      </c>
      <c r="J24" s="17">
        <f t="shared" si="1"/>
        <v>8.5140464463082863E-3</v>
      </c>
      <c r="K24" s="23">
        <f t="shared" si="1"/>
        <v>3.3688765213270315</v>
      </c>
      <c r="L24" s="17">
        <f t="shared" si="1"/>
        <v>1.1259622336385961E-2</v>
      </c>
      <c r="M24" s="17">
        <f t="shared" si="1"/>
        <v>5.9081166752224957E-3</v>
      </c>
      <c r="N24" s="17">
        <f t="shared" si="1"/>
        <v>6.6539955246532308E-3</v>
      </c>
      <c r="O24" s="17">
        <f t="shared" si="1"/>
        <v>8.1997060276976907E-3</v>
      </c>
      <c r="P24" s="23">
        <f t="shared" si="1"/>
        <v>0.43821011036019464</v>
      </c>
      <c r="Q24" s="17">
        <f t="shared" si="1"/>
        <v>1.0346591670690405E-2</v>
      </c>
      <c r="R24" s="17">
        <f t="shared" si="1"/>
        <v>1.0574729200882642E-2</v>
      </c>
      <c r="S24" s="23">
        <f t="shared" si="1"/>
        <v>0.42195299191204427</v>
      </c>
      <c r="T24" s="23">
        <f t="shared" si="1"/>
        <v>0.23688856589986507</v>
      </c>
    </row>
    <row r="25" spans="1:20" s="9" customFormat="1">
      <c r="A25" s="38" t="s">
        <v>57</v>
      </c>
      <c r="B25" s="39"/>
      <c r="C25" s="10"/>
      <c r="D25" s="17"/>
      <c r="E25" s="17"/>
      <c r="F25" s="23">
        <f>F23-('Parameter Info'!$C$1*F24/SQRT(20))</f>
        <v>5.3236108678748799</v>
      </c>
      <c r="G25" s="23">
        <f>G23-('Parameter Info'!$C$1*G24/SQRT(20))</f>
        <v>4.7083938135314165</v>
      </c>
      <c r="H25" s="23">
        <f>H23-('Parameter Info'!$C$1*H24/SQRT(20))</f>
        <v>8.7212225250814726</v>
      </c>
      <c r="I25" s="17">
        <f>I23-('Parameter Info'!$C$1*I24/SQRT(20))</f>
        <v>0.105677444047174</v>
      </c>
      <c r="J25" s="17">
        <f>J23-('Parameter Info'!$C$1*J24/SQRT(20))</f>
        <v>0.48105740940094971</v>
      </c>
      <c r="K25" s="23">
        <f>K23-('Parameter Info'!$C$1*K24/SQRT(20))</f>
        <v>30.459578374843687</v>
      </c>
      <c r="L25" s="17">
        <f>L23-('Parameter Info'!$C$1*L24/SQRT(20))</f>
        <v>8.2441678598183452E-2</v>
      </c>
      <c r="M25" s="17">
        <f>M23-('Parameter Info'!$C$1*M24/SQRT(20))</f>
        <v>4.6206258059345869E-2</v>
      </c>
      <c r="N25" s="17">
        <f>N23-('Parameter Info'!$C$1*N24/SQRT(20))</f>
        <v>0.20186247002424873</v>
      </c>
      <c r="O25" s="17">
        <f>O23-('Parameter Info'!$C$1*O24/SQRT(20))</f>
        <v>6.5082611054627579E-2</v>
      </c>
      <c r="P25" s="23">
        <f>P23-('Parameter Info'!$C$1*P24/SQRT(20))</f>
        <v>3.8929906123260882</v>
      </c>
      <c r="Q25" s="17">
        <f>Q23-('Parameter Info'!$C$1*Q24/SQRT(20))</f>
        <v>0.93490510169228758</v>
      </c>
      <c r="R25" s="17">
        <f>R23-('Parameter Info'!$C$1*R24/SQRT(20))</f>
        <v>0.80576139126860236</v>
      </c>
      <c r="S25" s="23">
        <f>S23-('Parameter Info'!$C$1*S24/SQRT(20))</f>
        <v>3.4447992405240595</v>
      </c>
      <c r="T25" s="23">
        <f>T23-('Parameter Info'!$C$1*T24/SQRT(20))</f>
        <v>2.2115089126021585</v>
      </c>
    </row>
    <row r="26" spans="1:20" s="9" customFormat="1">
      <c r="A26" s="38" t="s">
        <v>58</v>
      </c>
      <c r="B26" s="39"/>
      <c r="C26" s="10"/>
      <c r="D26" s="17"/>
      <c r="E26" s="17"/>
      <c r="F26" s="23">
        <f>F23+('Parameter Info'!$C$1*F24/SQRT(20))</f>
        <v>5.3946096321251176</v>
      </c>
      <c r="G26" s="23">
        <f>G23+('Parameter Info'!$C$1*G24/SQRT(20))</f>
        <v>4.7962483864685863</v>
      </c>
      <c r="H26" s="23">
        <f>H23+('Parameter Info'!$C$1*H24/SQRT(20))</f>
        <v>9.5322325749185239</v>
      </c>
      <c r="I26" s="17">
        <f>I23+('Parameter Info'!$C$1*I24/SQRT(20))</f>
        <v>0.10991256895282597</v>
      </c>
      <c r="J26" s="17">
        <f>J23+('Parameter Info'!$C$1*J24/SQRT(20))</f>
        <v>0.48902671059905017</v>
      </c>
      <c r="K26" s="23">
        <f>K23+('Parameter Info'!$C$1*K24/SQRT(20))</f>
        <v>33.612907625156311</v>
      </c>
      <c r="L26" s="17">
        <f>L23+('Parameter Info'!$C$1*L24/SQRT(20))</f>
        <v>9.298088840181655E-2</v>
      </c>
      <c r="M26" s="17">
        <f>M23+('Parameter Info'!$C$1*M24/SQRT(20))</f>
        <v>5.1736361940654126E-2</v>
      </c>
      <c r="N26" s="17">
        <f>N23+('Parameter Info'!$C$1*N24/SQRT(20))</f>
        <v>0.20809072997575129</v>
      </c>
      <c r="O26" s="17">
        <f>O23+('Parameter Info'!$C$1*O24/SQRT(20))</f>
        <v>7.2757683945372423E-2</v>
      </c>
      <c r="P26" s="23">
        <f>P23+('Parameter Info'!$C$1*P24/SQRT(20))</f>
        <v>4.3031631876739116</v>
      </c>
      <c r="Q26" s="17">
        <f>Q23+('Parameter Info'!$C$1*Q24/SQRT(20))</f>
        <v>0.94458969830771267</v>
      </c>
      <c r="R26" s="17">
        <f>R23+('Parameter Info'!$C$1*R24/SQRT(20))</f>
        <v>0.81565952873139747</v>
      </c>
      <c r="S26" s="23">
        <f>S23+('Parameter Info'!$C$1*S24/SQRT(20))</f>
        <v>3.8397548594759399</v>
      </c>
      <c r="T26" s="23">
        <f>T23+('Parameter Info'!$C$1*T24/SQRT(20))</f>
        <v>2.4332408873978419</v>
      </c>
    </row>
    <row r="27" spans="1:20" s="6" customFormat="1">
      <c r="B27" s="7"/>
      <c r="C27" s="8"/>
      <c r="D27" s="18"/>
      <c r="E27" s="18"/>
      <c r="F27" s="29"/>
      <c r="G27" s="29"/>
      <c r="H27" s="24"/>
      <c r="I27" s="27"/>
      <c r="J27" s="27"/>
      <c r="K27" s="34"/>
      <c r="L27" s="27"/>
      <c r="M27" s="27"/>
      <c r="N27" s="27"/>
      <c r="O27" s="27"/>
      <c r="P27" s="24"/>
      <c r="Q27" s="18"/>
      <c r="R27" s="27"/>
    </row>
    <row r="28" spans="1:20">
      <c r="A28">
        <v>1</v>
      </c>
      <c r="B28" s="12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>
      <c r="B29" s="12">
        <v>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>
      <c r="B30" s="12">
        <v>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>
      <c r="B31" s="12">
        <v>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>
      <c r="B32" s="12">
        <v>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>
      <c r="B33" s="12">
        <v>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>
      <c r="B34" s="12">
        <v>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>
      <c r="B35" s="12">
        <v>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>
      <c r="B36" s="12">
        <v>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>
      <c r="B37" s="12">
        <v>10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>
      <c r="B38" s="12">
        <v>11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>
      <c r="B39" s="12">
        <v>12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>
      <c r="B40" s="12">
        <v>13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>
      <c r="B41" s="12">
        <v>14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>
      <c r="B42" s="12">
        <v>15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>
      <c r="B43" s="12">
        <v>16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>
      <c r="B44" s="12">
        <v>17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>
      <c r="B45" s="12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>
      <c r="B46" s="12">
        <v>19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>
      <c r="B47" s="12">
        <v>20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s="9" customFormat="1">
      <c r="A48" s="38" t="s">
        <v>5</v>
      </c>
      <c r="B48" s="39"/>
      <c r="C48" s="10" t="e">
        <f>AVERAGE(C28:C47)</f>
        <v>#DIV/0!</v>
      </c>
      <c r="D48" s="17" t="e">
        <f t="shared" ref="D48:T48" si="2">AVERAGE(D28:D47)</f>
        <v>#DIV/0!</v>
      </c>
      <c r="E48" s="17" t="e">
        <f t="shared" si="2"/>
        <v>#DIV/0!</v>
      </c>
      <c r="F48" s="23" t="e">
        <f t="shared" si="2"/>
        <v>#DIV/0!</v>
      </c>
      <c r="G48" s="23" t="e">
        <f t="shared" si="2"/>
        <v>#DIV/0!</v>
      </c>
      <c r="H48" s="23" t="e">
        <f t="shared" si="2"/>
        <v>#DIV/0!</v>
      </c>
      <c r="I48" s="17" t="e">
        <f t="shared" si="2"/>
        <v>#DIV/0!</v>
      </c>
      <c r="J48" s="17" t="e">
        <f t="shared" si="2"/>
        <v>#DIV/0!</v>
      </c>
      <c r="K48" s="23" t="e">
        <f t="shared" si="2"/>
        <v>#DIV/0!</v>
      </c>
      <c r="L48" s="17" t="e">
        <f t="shared" si="2"/>
        <v>#DIV/0!</v>
      </c>
      <c r="M48" s="17" t="e">
        <f t="shared" si="2"/>
        <v>#DIV/0!</v>
      </c>
      <c r="N48" s="17" t="e">
        <f t="shared" si="2"/>
        <v>#DIV/0!</v>
      </c>
      <c r="O48" s="17" t="e">
        <f t="shared" si="2"/>
        <v>#DIV/0!</v>
      </c>
      <c r="P48" s="23" t="e">
        <f t="shared" si="2"/>
        <v>#DIV/0!</v>
      </c>
      <c r="Q48" s="17" t="e">
        <f t="shared" si="2"/>
        <v>#DIV/0!</v>
      </c>
      <c r="R48" s="17" t="e">
        <f t="shared" si="2"/>
        <v>#DIV/0!</v>
      </c>
      <c r="S48" s="23" t="e">
        <f t="shared" si="2"/>
        <v>#DIV/0!</v>
      </c>
      <c r="T48" s="23" t="e">
        <f t="shared" si="2"/>
        <v>#DIV/0!</v>
      </c>
    </row>
    <row r="49" spans="1:20" s="9" customFormat="1">
      <c r="A49" s="38" t="s">
        <v>6</v>
      </c>
      <c r="B49" s="39"/>
      <c r="C49" s="10" t="e">
        <f>STDEV(C28:C47)</f>
        <v>#DIV/0!</v>
      </c>
      <c r="D49" s="17" t="e">
        <f t="shared" ref="D49:T49" si="3">STDEV(D28:D47)</f>
        <v>#DIV/0!</v>
      </c>
      <c r="E49" s="17" t="e">
        <f t="shared" si="3"/>
        <v>#DIV/0!</v>
      </c>
      <c r="F49" s="23" t="e">
        <f t="shared" si="3"/>
        <v>#DIV/0!</v>
      </c>
      <c r="G49" s="23" t="e">
        <f t="shared" si="3"/>
        <v>#DIV/0!</v>
      </c>
      <c r="H49" s="23" t="e">
        <f t="shared" si="3"/>
        <v>#DIV/0!</v>
      </c>
      <c r="I49" s="17" t="e">
        <f t="shared" si="3"/>
        <v>#DIV/0!</v>
      </c>
      <c r="J49" s="17" t="e">
        <f t="shared" si="3"/>
        <v>#DIV/0!</v>
      </c>
      <c r="K49" s="23" t="e">
        <f t="shared" si="3"/>
        <v>#DIV/0!</v>
      </c>
      <c r="L49" s="17" t="e">
        <f t="shared" si="3"/>
        <v>#DIV/0!</v>
      </c>
      <c r="M49" s="17" t="e">
        <f t="shared" si="3"/>
        <v>#DIV/0!</v>
      </c>
      <c r="N49" s="17" t="e">
        <f t="shared" si="3"/>
        <v>#DIV/0!</v>
      </c>
      <c r="O49" s="17" t="e">
        <f t="shared" si="3"/>
        <v>#DIV/0!</v>
      </c>
      <c r="P49" s="23" t="e">
        <f t="shared" si="3"/>
        <v>#DIV/0!</v>
      </c>
      <c r="Q49" s="17" t="e">
        <f t="shared" si="3"/>
        <v>#DIV/0!</v>
      </c>
      <c r="R49" s="17" t="e">
        <f t="shared" si="3"/>
        <v>#DIV/0!</v>
      </c>
      <c r="S49" s="23" t="e">
        <f t="shared" si="3"/>
        <v>#DIV/0!</v>
      </c>
      <c r="T49" s="23" t="e">
        <f t="shared" si="3"/>
        <v>#DIV/0!</v>
      </c>
    </row>
    <row r="50" spans="1:20" s="6" customFormat="1">
      <c r="B50" s="7"/>
      <c r="C50" s="8"/>
      <c r="D50" s="18"/>
      <c r="E50" s="18"/>
      <c r="F50" s="29"/>
      <c r="G50" s="29"/>
      <c r="H50" s="24"/>
      <c r="I50" s="27"/>
      <c r="J50" s="27"/>
      <c r="K50" s="34"/>
      <c r="L50" s="27"/>
      <c r="M50" s="27"/>
      <c r="N50" s="27"/>
      <c r="O50" s="27"/>
      <c r="P50" s="24"/>
      <c r="Q50" s="18"/>
      <c r="R50" s="27"/>
    </row>
    <row r="51" spans="1:20">
      <c r="A51">
        <v>3</v>
      </c>
      <c r="B51" s="12">
        <v>1</v>
      </c>
      <c r="C51" s="11"/>
      <c r="D51" s="19"/>
      <c r="E51" s="19"/>
      <c r="F51" s="25"/>
      <c r="G51" s="25"/>
      <c r="H51" s="25"/>
      <c r="I51" s="19"/>
      <c r="J51" s="19"/>
      <c r="K51" s="25"/>
      <c r="L51" s="19"/>
      <c r="M51" s="19"/>
      <c r="N51" s="19"/>
      <c r="O51" s="19"/>
      <c r="P51" s="25"/>
      <c r="Q51" s="19"/>
      <c r="R51" s="19"/>
    </row>
    <row r="52" spans="1:20">
      <c r="B52" s="12">
        <v>2</v>
      </c>
      <c r="C52" s="11"/>
      <c r="D52" s="19"/>
      <c r="E52" s="19"/>
      <c r="F52" s="25"/>
      <c r="G52" s="25"/>
      <c r="H52" s="25"/>
      <c r="I52" s="19"/>
      <c r="J52" s="19"/>
      <c r="K52" s="25"/>
      <c r="L52" s="19"/>
      <c r="M52" s="19"/>
      <c r="N52" s="19"/>
      <c r="O52" s="19"/>
      <c r="P52" s="25"/>
      <c r="Q52" s="19"/>
      <c r="R52" s="19"/>
    </row>
    <row r="53" spans="1:20">
      <c r="B53" s="12">
        <v>3</v>
      </c>
      <c r="C53" s="11"/>
      <c r="D53" s="19"/>
      <c r="E53" s="19"/>
      <c r="F53" s="25"/>
      <c r="G53" s="25"/>
      <c r="H53" s="25"/>
      <c r="I53" s="19"/>
      <c r="J53" s="19"/>
      <c r="K53" s="25"/>
      <c r="L53" s="19"/>
      <c r="M53" s="19"/>
      <c r="N53" s="19"/>
      <c r="O53" s="19"/>
      <c r="P53" s="25"/>
      <c r="Q53" s="19"/>
      <c r="R53" s="19"/>
    </row>
    <row r="54" spans="1:20">
      <c r="B54" s="12">
        <v>4</v>
      </c>
      <c r="C54" s="11"/>
      <c r="D54" s="19"/>
      <c r="E54" s="19"/>
      <c r="F54" s="25"/>
      <c r="G54" s="25"/>
      <c r="H54" s="25"/>
      <c r="I54" s="19"/>
      <c r="J54" s="19"/>
      <c r="K54" s="25"/>
      <c r="L54" s="19"/>
      <c r="M54" s="19"/>
      <c r="N54" s="19"/>
      <c r="O54" s="19"/>
      <c r="P54" s="25"/>
      <c r="Q54" s="19"/>
      <c r="R54" s="19"/>
    </row>
    <row r="55" spans="1:20">
      <c r="B55" s="12">
        <v>5</v>
      </c>
      <c r="C55" s="11"/>
      <c r="D55" s="19"/>
      <c r="E55" s="19"/>
      <c r="F55" s="25"/>
      <c r="G55" s="25"/>
      <c r="H55" s="25"/>
      <c r="I55" s="19"/>
      <c r="J55" s="19"/>
      <c r="K55" s="25"/>
      <c r="L55" s="19"/>
      <c r="M55" s="19"/>
      <c r="N55" s="19"/>
      <c r="O55" s="19"/>
      <c r="P55" s="25"/>
      <c r="Q55" s="19"/>
      <c r="R55" s="19"/>
    </row>
    <row r="56" spans="1:20">
      <c r="B56" s="12">
        <v>6</v>
      </c>
      <c r="C56" s="11"/>
      <c r="D56" s="19"/>
      <c r="E56" s="19"/>
      <c r="F56" s="25"/>
      <c r="G56" s="25"/>
      <c r="H56" s="25"/>
      <c r="I56" s="19"/>
      <c r="J56" s="19"/>
      <c r="K56" s="25"/>
      <c r="L56" s="19"/>
      <c r="M56" s="19"/>
      <c r="N56" s="19"/>
      <c r="O56" s="19"/>
      <c r="P56" s="25"/>
      <c r="Q56" s="19"/>
      <c r="R56" s="19"/>
    </row>
    <row r="57" spans="1:20">
      <c r="B57" s="12">
        <v>7</v>
      </c>
      <c r="C57" s="11"/>
      <c r="D57" s="19"/>
      <c r="E57" s="19"/>
      <c r="F57" s="25"/>
      <c r="G57" s="25"/>
      <c r="H57" s="25"/>
      <c r="I57" s="19"/>
      <c r="J57" s="19"/>
      <c r="K57" s="25"/>
      <c r="L57" s="19"/>
      <c r="M57" s="19"/>
      <c r="N57" s="19"/>
      <c r="O57" s="19"/>
      <c r="P57" s="25"/>
      <c r="Q57" s="19"/>
      <c r="R57" s="19"/>
    </row>
    <row r="58" spans="1:20">
      <c r="B58" s="12">
        <v>8</v>
      </c>
      <c r="C58" s="11"/>
      <c r="D58" s="19"/>
      <c r="E58" s="19"/>
      <c r="F58" s="25"/>
      <c r="G58" s="25"/>
      <c r="H58" s="25"/>
      <c r="I58" s="19"/>
      <c r="J58" s="19"/>
      <c r="K58" s="25"/>
      <c r="L58" s="19"/>
      <c r="M58" s="19"/>
      <c r="N58" s="19"/>
      <c r="O58" s="19"/>
      <c r="P58" s="25"/>
      <c r="Q58" s="19"/>
      <c r="R58" s="19"/>
    </row>
    <row r="59" spans="1:20">
      <c r="B59" s="12">
        <v>9</v>
      </c>
      <c r="C59" s="11"/>
      <c r="D59" s="19"/>
      <c r="E59" s="19"/>
      <c r="F59" s="25"/>
      <c r="G59" s="25"/>
      <c r="H59" s="25"/>
      <c r="I59" s="19"/>
      <c r="J59" s="19"/>
      <c r="K59" s="25"/>
      <c r="L59" s="19"/>
      <c r="M59" s="19"/>
      <c r="N59" s="19"/>
      <c r="O59" s="19"/>
      <c r="P59" s="25"/>
      <c r="Q59" s="19"/>
      <c r="R59" s="19"/>
    </row>
    <row r="60" spans="1:20">
      <c r="B60" s="12">
        <v>10</v>
      </c>
      <c r="C60" s="11"/>
      <c r="D60" s="19"/>
      <c r="E60" s="19"/>
      <c r="F60" s="25"/>
      <c r="G60" s="25"/>
      <c r="H60" s="25"/>
      <c r="I60" s="19"/>
      <c r="J60" s="19"/>
      <c r="K60" s="25"/>
      <c r="L60" s="19"/>
      <c r="M60" s="19"/>
      <c r="N60" s="19"/>
      <c r="O60" s="19"/>
      <c r="P60" s="25"/>
      <c r="Q60" s="19"/>
      <c r="R60" s="19"/>
    </row>
    <row r="61" spans="1:20">
      <c r="B61" s="12">
        <v>11</v>
      </c>
      <c r="C61" s="11"/>
      <c r="D61" s="19"/>
      <c r="E61" s="19"/>
      <c r="F61" s="25"/>
      <c r="G61" s="25"/>
      <c r="H61" s="25"/>
      <c r="I61" s="19"/>
      <c r="J61" s="19"/>
      <c r="K61" s="25"/>
      <c r="L61" s="19"/>
      <c r="M61" s="19"/>
      <c r="N61" s="19"/>
      <c r="O61" s="19"/>
      <c r="P61" s="25"/>
      <c r="Q61" s="19"/>
      <c r="R61" s="19"/>
    </row>
    <row r="62" spans="1:20">
      <c r="B62" s="12">
        <v>12</v>
      </c>
      <c r="C62" s="11"/>
      <c r="D62" s="19"/>
      <c r="E62" s="19"/>
      <c r="F62" s="25"/>
      <c r="G62" s="25"/>
      <c r="H62" s="25"/>
      <c r="I62" s="19"/>
      <c r="J62" s="19"/>
      <c r="K62" s="25"/>
      <c r="L62" s="19"/>
      <c r="M62" s="19"/>
      <c r="N62" s="19"/>
      <c r="O62" s="19"/>
      <c r="P62" s="25"/>
      <c r="Q62" s="19"/>
      <c r="R62" s="19"/>
    </row>
    <row r="63" spans="1:20">
      <c r="B63" s="12">
        <v>13</v>
      </c>
      <c r="C63" s="11"/>
      <c r="D63" s="19"/>
      <c r="E63" s="19"/>
      <c r="F63" s="25"/>
      <c r="G63" s="25"/>
      <c r="H63" s="25"/>
      <c r="I63" s="19"/>
      <c r="J63" s="19"/>
      <c r="K63" s="25"/>
      <c r="L63" s="19"/>
      <c r="M63" s="19"/>
      <c r="N63" s="19"/>
      <c r="O63" s="19"/>
      <c r="P63" s="25"/>
      <c r="Q63" s="19"/>
      <c r="R63" s="19"/>
    </row>
    <row r="64" spans="1:20">
      <c r="B64" s="12">
        <v>14</v>
      </c>
      <c r="C64" s="11"/>
      <c r="D64" s="19"/>
      <c r="E64" s="19"/>
      <c r="F64" s="25"/>
      <c r="G64" s="25"/>
      <c r="H64" s="25"/>
      <c r="I64" s="19"/>
      <c r="J64" s="19"/>
      <c r="K64" s="25"/>
      <c r="L64" s="19"/>
      <c r="M64" s="19"/>
      <c r="N64" s="19"/>
      <c r="O64" s="19"/>
      <c r="P64" s="25"/>
      <c r="Q64" s="19"/>
      <c r="R64" s="19"/>
    </row>
    <row r="65" spans="1:20">
      <c r="B65" s="12">
        <v>15</v>
      </c>
      <c r="C65" s="11"/>
      <c r="D65" s="19"/>
      <c r="E65" s="19"/>
      <c r="F65" s="25"/>
      <c r="G65" s="25"/>
      <c r="H65" s="25"/>
      <c r="I65" s="19"/>
      <c r="J65" s="19"/>
      <c r="K65" s="25"/>
      <c r="L65" s="19"/>
      <c r="M65" s="19"/>
      <c r="N65" s="19"/>
      <c r="O65" s="19"/>
      <c r="P65" s="25"/>
      <c r="Q65" s="19"/>
      <c r="R65" s="19"/>
    </row>
    <row r="66" spans="1:20">
      <c r="B66" s="12">
        <v>16</v>
      </c>
      <c r="C66" s="11"/>
      <c r="D66" s="19"/>
      <c r="E66" s="19"/>
      <c r="F66" s="25"/>
      <c r="G66" s="25"/>
      <c r="H66" s="25"/>
      <c r="I66" s="19"/>
      <c r="J66" s="19"/>
      <c r="K66" s="25"/>
      <c r="L66" s="19"/>
      <c r="M66" s="19"/>
      <c r="N66" s="19"/>
      <c r="O66" s="19"/>
      <c r="P66" s="25"/>
      <c r="Q66" s="19"/>
      <c r="R66" s="19"/>
    </row>
    <row r="67" spans="1:20">
      <c r="B67" s="12">
        <v>17</v>
      </c>
      <c r="C67" s="11"/>
      <c r="D67" s="19"/>
      <c r="E67" s="19"/>
      <c r="F67" s="25"/>
      <c r="G67" s="25"/>
      <c r="H67" s="25"/>
      <c r="I67" s="19"/>
      <c r="J67" s="19"/>
      <c r="K67" s="25"/>
      <c r="L67" s="19"/>
      <c r="M67" s="19"/>
      <c r="N67" s="19"/>
      <c r="O67" s="19"/>
      <c r="P67" s="25"/>
      <c r="Q67" s="19"/>
      <c r="R67" s="19"/>
    </row>
    <row r="68" spans="1:20">
      <c r="B68" s="12">
        <v>18</v>
      </c>
      <c r="C68" s="11"/>
      <c r="D68" s="19"/>
      <c r="E68" s="19"/>
      <c r="F68" s="25"/>
      <c r="G68" s="25"/>
      <c r="H68" s="25"/>
      <c r="I68" s="19"/>
      <c r="J68" s="19"/>
      <c r="K68" s="25"/>
      <c r="L68" s="19"/>
      <c r="M68" s="19"/>
      <c r="N68" s="19"/>
      <c r="O68" s="19"/>
      <c r="P68" s="25"/>
      <c r="Q68" s="19"/>
      <c r="R68" s="19"/>
    </row>
    <row r="69" spans="1:20">
      <c r="B69" s="12">
        <v>19</v>
      </c>
      <c r="C69" s="11"/>
      <c r="D69" s="19"/>
      <c r="E69" s="19"/>
      <c r="F69" s="25"/>
      <c r="G69" s="25"/>
      <c r="H69" s="25"/>
      <c r="I69" s="19"/>
      <c r="J69" s="19"/>
      <c r="K69" s="25"/>
      <c r="L69" s="19"/>
      <c r="M69" s="19"/>
      <c r="N69" s="19"/>
      <c r="O69" s="19"/>
      <c r="P69" s="25"/>
      <c r="Q69" s="19"/>
      <c r="R69" s="19"/>
    </row>
    <row r="70" spans="1:20">
      <c r="B70" s="12">
        <v>20</v>
      </c>
      <c r="C70" s="11"/>
      <c r="D70" s="19"/>
      <c r="E70" s="19"/>
      <c r="F70" s="25"/>
      <c r="G70" s="25"/>
      <c r="H70" s="25"/>
      <c r="I70" s="19"/>
      <c r="J70" s="19"/>
      <c r="K70" s="25"/>
      <c r="L70" s="19"/>
      <c r="M70" s="19"/>
      <c r="N70" s="19"/>
      <c r="O70" s="19"/>
      <c r="P70" s="25"/>
      <c r="Q70" s="19"/>
      <c r="R70" s="19"/>
    </row>
    <row r="71" spans="1:20" s="9" customFormat="1">
      <c r="A71" s="38" t="s">
        <v>5</v>
      </c>
      <c r="B71" s="39"/>
      <c r="C71" s="10" t="e">
        <f>AVERAGE(C51:C70)</f>
        <v>#DIV/0!</v>
      </c>
      <c r="D71" s="17" t="e">
        <f t="shared" ref="D71:R71" si="4">AVERAGE(D51:D70)</f>
        <v>#DIV/0!</v>
      </c>
      <c r="E71" s="17" t="e">
        <f t="shared" si="4"/>
        <v>#DIV/0!</v>
      </c>
      <c r="F71" s="23" t="e">
        <f t="shared" si="4"/>
        <v>#DIV/0!</v>
      </c>
      <c r="G71" s="23" t="e">
        <f t="shared" si="4"/>
        <v>#DIV/0!</v>
      </c>
      <c r="H71" s="23" t="e">
        <f t="shared" si="4"/>
        <v>#DIV/0!</v>
      </c>
      <c r="I71" s="17" t="e">
        <f t="shared" si="4"/>
        <v>#DIV/0!</v>
      </c>
      <c r="J71" s="17" t="e">
        <f t="shared" si="4"/>
        <v>#DIV/0!</v>
      </c>
      <c r="K71" s="23" t="e">
        <f t="shared" si="4"/>
        <v>#DIV/0!</v>
      </c>
      <c r="L71" s="17" t="e">
        <f t="shared" si="4"/>
        <v>#DIV/0!</v>
      </c>
      <c r="M71" s="17" t="e">
        <f t="shared" si="4"/>
        <v>#DIV/0!</v>
      </c>
      <c r="N71" s="17" t="e">
        <f t="shared" si="4"/>
        <v>#DIV/0!</v>
      </c>
      <c r="O71" s="17" t="e">
        <f t="shared" si="4"/>
        <v>#DIV/0!</v>
      </c>
      <c r="P71" s="23" t="e">
        <f t="shared" si="4"/>
        <v>#DIV/0!</v>
      </c>
      <c r="Q71" s="17" t="e">
        <f t="shared" si="4"/>
        <v>#DIV/0!</v>
      </c>
      <c r="R71" s="17" t="e">
        <f t="shared" si="4"/>
        <v>#DIV/0!</v>
      </c>
      <c r="T71" s="23" t="e">
        <f t="shared" ref="T71" si="5">AVERAGE(T51:T70)</f>
        <v>#DIV/0!</v>
      </c>
    </row>
    <row r="72" spans="1:20" s="9" customFormat="1">
      <c r="A72" s="38" t="s">
        <v>6</v>
      </c>
      <c r="B72" s="39"/>
      <c r="C72" s="10" t="e">
        <f>STDEV(C51:C70)</f>
        <v>#DIV/0!</v>
      </c>
      <c r="D72" s="17" t="e">
        <f t="shared" ref="D72:R72" si="6">STDEV(D51:D70)</f>
        <v>#DIV/0!</v>
      </c>
      <c r="E72" s="17" t="e">
        <f t="shared" si="6"/>
        <v>#DIV/0!</v>
      </c>
      <c r="F72" s="23" t="e">
        <f t="shared" si="6"/>
        <v>#DIV/0!</v>
      </c>
      <c r="G72" s="23" t="e">
        <f t="shared" si="6"/>
        <v>#DIV/0!</v>
      </c>
      <c r="H72" s="23" t="e">
        <f t="shared" si="6"/>
        <v>#DIV/0!</v>
      </c>
      <c r="I72" s="17" t="e">
        <f t="shared" si="6"/>
        <v>#DIV/0!</v>
      </c>
      <c r="J72" s="17" t="e">
        <f t="shared" si="6"/>
        <v>#DIV/0!</v>
      </c>
      <c r="K72" s="23" t="e">
        <f t="shared" si="6"/>
        <v>#DIV/0!</v>
      </c>
      <c r="L72" s="17" t="e">
        <f t="shared" si="6"/>
        <v>#DIV/0!</v>
      </c>
      <c r="M72" s="17" t="e">
        <f t="shared" si="6"/>
        <v>#DIV/0!</v>
      </c>
      <c r="N72" s="17" t="e">
        <f t="shared" si="6"/>
        <v>#DIV/0!</v>
      </c>
      <c r="O72" s="17" t="e">
        <f t="shared" si="6"/>
        <v>#DIV/0!</v>
      </c>
      <c r="P72" s="23" t="e">
        <f t="shared" si="6"/>
        <v>#DIV/0!</v>
      </c>
      <c r="Q72" s="17" t="e">
        <f t="shared" si="6"/>
        <v>#DIV/0!</v>
      </c>
      <c r="R72" s="17" t="e">
        <f t="shared" si="6"/>
        <v>#DIV/0!</v>
      </c>
      <c r="T72" s="23" t="e">
        <f t="shared" ref="T72" si="7">STDEV(T51:T70)</f>
        <v>#DIV/0!</v>
      </c>
    </row>
    <row r="73" spans="1:20" s="6" customFormat="1">
      <c r="B73" s="7"/>
      <c r="C73" s="8"/>
      <c r="D73" s="18"/>
      <c r="E73" s="18"/>
      <c r="F73" s="29"/>
      <c r="G73" s="29"/>
      <c r="H73" s="24"/>
      <c r="I73" s="27"/>
      <c r="J73" s="27"/>
      <c r="K73" s="34"/>
      <c r="L73" s="27"/>
      <c r="M73" s="27"/>
      <c r="N73" s="27"/>
      <c r="O73" s="27"/>
      <c r="P73" s="24"/>
      <c r="Q73" s="18"/>
      <c r="R73" s="27"/>
    </row>
    <row r="74" spans="1:20">
      <c r="A74">
        <v>4</v>
      </c>
      <c r="B74" s="12">
        <v>1</v>
      </c>
      <c r="C74" s="11"/>
      <c r="D74" s="19"/>
      <c r="E74" s="19"/>
      <c r="F74" s="25"/>
      <c r="G74" s="25"/>
      <c r="H74" s="25"/>
      <c r="I74" s="19"/>
      <c r="J74" s="19"/>
      <c r="K74" s="25"/>
      <c r="L74" s="19"/>
      <c r="M74" s="19"/>
      <c r="N74" s="19"/>
      <c r="O74" s="19"/>
      <c r="P74" s="25"/>
      <c r="Q74" s="19"/>
      <c r="R74" s="19"/>
    </row>
    <row r="75" spans="1:20">
      <c r="B75" s="12">
        <v>2</v>
      </c>
      <c r="C75" s="11"/>
      <c r="D75" s="19"/>
      <c r="E75" s="19"/>
      <c r="F75" s="25"/>
      <c r="G75" s="25"/>
      <c r="H75" s="25"/>
      <c r="I75" s="19"/>
      <c r="J75" s="19"/>
      <c r="K75" s="25"/>
      <c r="L75" s="19"/>
      <c r="M75" s="19"/>
      <c r="N75" s="19"/>
      <c r="O75" s="19"/>
      <c r="P75" s="25"/>
      <c r="Q75" s="19"/>
      <c r="R75" s="19"/>
    </row>
    <row r="76" spans="1:20">
      <c r="B76" s="12">
        <v>3</v>
      </c>
      <c r="C76" s="11"/>
      <c r="D76" s="19"/>
      <c r="E76" s="19"/>
      <c r="F76" s="25"/>
      <c r="G76" s="25"/>
      <c r="H76" s="25"/>
      <c r="I76" s="19"/>
      <c r="J76" s="19"/>
      <c r="K76" s="25"/>
      <c r="L76" s="19"/>
      <c r="M76" s="19"/>
      <c r="N76" s="19"/>
      <c r="O76" s="19"/>
      <c r="P76" s="25"/>
      <c r="Q76" s="19"/>
      <c r="R76" s="19"/>
    </row>
    <row r="77" spans="1:20">
      <c r="B77" s="12">
        <v>4</v>
      </c>
      <c r="C77" s="11"/>
      <c r="D77" s="19"/>
      <c r="E77" s="19"/>
      <c r="F77" s="25"/>
      <c r="G77" s="25"/>
      <c r="H77" s="25"/>
      <c r="I77" s="19"/>
      <c r="J77" s="19"/>
      <c r="K77" s="25"/>
      <c r="L77" s="19"/>
      <c r="M77" s="19"/>
      <c r="N77" s="19"/>
      <c r="O77" s="19"/>
      <c r="P77" s="25"/>
      <c r="Q77" s="19"/>
      <c r="R77" s="19"/>
    </row>
    <row r="78" spans="1:20">
      <c r="B78" s="12">
        <v>5</v>
      </c>
      <c r="C78" s="11"/>
      <c r="D78" s="19"/>
      <c r="E78" s="19"/>
      <c r="F78" s="25"/>
      <c r="G78" s="25"/>
      <c r="H78" s="25"/>
      <c r="I78" s="19"/>
      <c r="J78" s="19"/>
      <c r="K78" s="25"/>
      <c r="L78" s="19"/>
      <c r="M78" s="19"/>
      <c r="N78" s="19"/>
      <c r="O78" s="19"/>
      <c r="P78" s="25"/>
      <c r="Q78" s="19"/>
      <c r="R78" s="19"/>
    </row>
    <row r="79" spans="1:20">
      <c r="B79" s="12">
        <v>6</v>
      </c>
      <c r="C79" s="11"/>
      <c r="D79" s="19"/>
      <c r="E79" s="19"/>
      <c r="F79" s="25"/>
      <c r="G79" s="25"/>
      <c r="H79" s="25"/>
      <c r="I79" s="19"/>
      <c r="J79" s="19"/>
      <c r="K79" s="25"/>
      <c r="L79" s="19"/>
      <c r="M79" s="19"/>
      <c r="N79" s="19"/>
      <c r="O79" s="19"/>
      <c r="P79" s="25"/>
      <c r="Q79" s="19"/>
      <c r="R79" s="19"/>
    </row>
    <row r="80" spans="1:20">
      <c r="B80" s="12">
        <v>7</v>
      </c>
      <c r="C80" s="11"/>
      <c r="D80" s="19"/>
      <c r="E80" s="19"/>
      <c r="F80" s="25"/>
      <c r="G80" s="25"/>
      <c r="H80" s="25"/>
      <c r="I80" s="19"/>
      <c r="J80" s="19"/>
      <c r="K80" s="25"/>
      <c r="L80" s="19"/>
      <c r="M80" s="19"/>
      <c r="N80" s="19"/>
      <c r="O80" s="19"/>
      <c r="P80" s="25"/>
      <c r="Q80" s="19"/>
      <c r="R80" s="19"/>
    </row>
    <row r="81" spans="1:18">
      <c r="B81" s="12">
        <v>8</v>
      </c>
      <c r="C81" s="11"/>
      <c r="D81" s="19"/>
      <c r="E81" s="19"/>
      <c r="F81" s="25"/>
      <c r="G81" s="25"/>
      <c r="H81" s="25"/>
      <c r="I81" s="19"/>
      <c r="J81" s="19"/>
      <c r="K81" s="25"/>
      <c r="L81" s="19"/>
      <c r="M81" s="19"/>
      <c r="N81" s="19"/>
      <c r="O81" s="19"/>
      <c r="P81" s="25"/>
      <c r="Q81" s="19"/>
      <c r="R81" s="19"/>
    </row>
    <row r="82" spans="1:18">
      <c r="B82" s="12">
        <v>9</v>
      </c>
      <c r="C82" s="11"/>
      <c r="D82" s="19"/>
      <c r="E82" s="19"/>
      <c r="F82" s="25"/>
      <c r="G82" s="25"/>
      <c r="H82" s="25"/>
      <c r="I82" s="19"/>
      <c r="J82" s="19"/>
      <c r="K82" s="25"/>
      <c r="L82" s="19"/>
      <c r="M82" s="19"/>
      <c r="N82" s="19"/>
      <c r="O82" s="19"/>
      <c r="P82" s="25"/>
      <c r="Q82" s="19"/>
      <c r="R82" s="19"/>
    </row>
    <row r="83" spans="1:18">
      <c r="B83" s="12">
        <v>10</v>
      </c>
      <c r="C83" s="11"/>
      <c r="D83" s="19"/>
      <c r="E83" s="19"/>
      <c r="F83" s="25"/>
      <c r="G83" s="25"/>
      <c r="H83" s="25"/>
      <c r="I83" s="19"/>
      <c r="J83" s="19"/>
      <c r="K83" s="25"/>
      <c r="L83" s="19"/>
      <c r="M83" s="19"/>
      <c r="N83" s="19"/>
      <c r="O83" s="19"/>
      <c r="P83" s="25"/>
      <c r="Q83" s="19"/>
      <c r="R83" s="19"/>
    </row>
    <row r="84" spans="1:18">
      <c r="B84" s="12">
        <v>11</v>
      </c>
      <c r="C84" s="11"/>
      <c r="D84" s="19"/>
      <c r="E84" s="19"/>
      <c r="F84" s="25"/>
      <c r="G84" s="25"/>
      <c r="H84" s="25"/>
      <c r="I84" s="19"/>
      <c r="J84" s="19"/>
      <c r="K84" s="25"/>
      <c r="L84" s="19"/>
      <c r="M84" s="19"/>
      <c r="N84" s="19"/>
      <c r="O84" s="19"/>
      <c r="P84" s="25"/>
      <c r="Q84" s="19"/>
      <c r="R84" s="19"/>
    </row>
    <row r="85" spans="1:18">
      <c r="B85" s="12">
        <v>12</v>
      </c>
      <c r="C85" s="11"/>
      <c r="D85" s="19"/>
      <c r="E85" s="19"/>
      <c r="F85" s="25"/>
      <c r="G85" s="25"/>
      <c r="H85" s="25"/>
      <c r="I85" s="19"/>
      <c r="J85" s="19"/>
      <c r="K85" s="25"/>
      <c r="L85" s="19"/>
      <c r="M85" s="19"/>
      <c r="N85" s="19"/>
      <c r="O85" s="19"/>
      <c r="P85" s="25"/>
      <c r="Q85" s="19"/>
      <c r="R85" s="19"/>
    </row>
    <row r="86" spans="1:18">
      <c r="B86" s="12">
        <v>13</v>
      </c>
      <c r="C86" s="11"/>
      <c r="D86" s="19"/>
      <c r="E86" s="19"/>
      <c r="F86" s="25"/>
      <c r="G86" s="25"/>
      <c r="H86" s="25"/>
      <c r="I86" s="19"/>
      <c r="J86" s="19"/>
      <c r="K86" s="25"/>
      <c r="L86" s="19"/>
      <c r="M86" s="19"/>
      <c r="N86" s="19"/>
      <c r="O86" s="19"/>
      <c r="P86" s="25"/>
      <c r="Q86" s="19"/>
      <c r="R86" s="19"/>
    </row>
    <row r="87" spans="1:18">
      <c r="B87" s="12">
        <v>14</v>
      </c>
      <c r="C87" s="11"/>
      <c r="D87" s="19"/>
      <c r="E87" s="19"/>
      <c r="F87" s="25"/>
      <c r="G87" s="25"/>
      <c r="H87" s="25"/>
      <c r="I87" s="19"/>
      <c r="J87" s="19"/>
      <c r="K87" s="25"/>
      <c r="L87" s="19"/>
      <c r="M87" s="19"/>
      <c r="N87" s="19"/>
      <c r="O87" s="19"/>
      <c r="P87" s="25"/>
      <c r="Q87" s="19"/>
      <c r="R87" s="19"/>
    </row>
    <row r="88" spans="1:18">
      <c r="B88" s="12">
        <v>15</v>
      </c>
      <c r="C88" s="11"/>
      <c r="D88" s="19"/>
      <c r="E88" s="19"/>
      <c r="F88" s="25"/>
      <c r="G88" s="25"/>
      <c r="H88" s="25"/>
      <c r="I88" s="19"/>
      <c r="J88" s="19"/>
      <c r="K88" s="25"/>
      <c r="L88" s="19"/>
      <c r="M88" s="19"/>
      <c r="N88" s="19"/>
      <c r="O88" s="19"/>
      <c r="P88" s="25"/>
      <c r="Q88" s="19"/>
      <c r="R88" s="19"/>
    </row>
    <row r="89" spans="1:18">
      <c r="B89" s="12">
        <v>16</v>
      </c>
      <c r="C89" s="11"/>
      <c r="D89" s="19"/>
      <c r="E89" s="19"/>
      <c r="F89" s="25"/>
      <c r="G89" s="25"/>
      <c r="H89" s="25"/>
      <c r="I89" s="19"/>
      <c r="J89" s="19"/>
      <c r="K89" s="25"/>
      <c r="L89" s="19"/>
      <c r="M89" s="19"/>
      <c r="N89" s="19"/>
      <c r="O89" s="19"/>
      <c r="P89" s="25"/>
      <c r="Q89" s="19"/>
      <c r="R89" s="19"/>
    </row>
    <row r="90" spans="1:18">
      <c r="B90" s="12">
        <v>17</v>
      </c>
      <c r="C90" s="11"/>
      <c r="D90" s="19"/>
      <c r="E90" s="19"/>
      <c r="F90" s="25"/>
      <c r="G90" s="25"/>
      <c r="H90" s="25"/>
      <c r="I90" s="19"/>
      <c r="J90" s="19"/>
      <c r="K90" s="25"/>
      <c r="L90" s="19"/>
      <c r="M90" s="19"/>
      <c r="N90" s="19"/>
      <c r="O90" s="19"/>
      <c r="P90" s="25"/>
      <c r="Q90" s="19"/>
      <c r="R90" s="19"/>
    </row>
    <row r="91" spans="1:18">
      <c r="B91" s="12">
        <v>18</v>
      </c>
      <c r="C91" s="11"/>
      <c r="D91" s="19"/>
      <c r="E91" s="19"/>
      <c r="F91" s="25"/>
      <c r="G91" s="25"/>
      <c r="H91" s="25"/>
      <c r="I91" s="19"/>
      <c r="J91" s="19"/>
      <c r="K91" s="25"/>
      <c r="L91" s="19"/>
      <c r="M91" s="19"/>
      <c r="N91" s="19"/>
      <c r="O91" s="19"/>
      <c r="P91" s="25"/>
      <c r="Q91" s="19"/>
      <c r="R91" s="19"/>
    </row>
    <row r="92" spans="1:18">
      <c r="B92" s="12">
        <v>19</v>
      </c>
      <c r="C92" s="11"/>
      <c r="D92" s="19"/>
      <c r="E92" s="19"/>
      <c r="F92" s="25"/>
      <c r="G92" s="25"/>
      <c r="H92" s="25"/>
      <c r="I92" s="19"/>
      <c r="J92" s="19"/>
      <c r="K92" s="25"/>
      <c r="L92" s="19"/>
      <c r="M92" s="19"/>
      <c r="N92" s="19"/>
      <c r="O92" s="19"/>
      <c r="P92" s="25"/>
      <c r="Q92" s="19"/>
      <c r="R92" s="19"/>
    </row>
    <row r="93" spans="1:18">
      <c r="B93" s="12">
        <v>20</v>
      </c>
      <c r="C93" s="11"/>
      <c r="D93" s="19"/>
      <c r="E93" s="19"/>
      <c r="F93" s="25"/>
      <c r="G93" s="25"/>
      <c r="H93" s="25"/>
      <c r="I93" s="19"/>
      <c r="J93" s="19"/>
      <c r="K93" s="25"/>
      <c r="L93" s="19"/>
      <c r="M93" s="19"/>
      <c r="N93" s="19"/>
      <c r="O93" s="19"/>
      <c r="P93" s="25"/>
      <c r="Q93" s="19"/>
      <c r="R93" s="19"/>
    </row>
    <row r="94" spans="1:18" s="9" customFormat="1">
      <c r="A94" s="38" t="s">
        <v>5</v>
      </c>
      <c r="B94" s="39"/>
      <c r="C94" s="10" t="e">
        <f>AVERAGE(C74:C93)</f>
        <v>#DIV/0!</v>
      </c>
      <c r="D94" s="17" t="e">
        <f t="shared" ref="D94:R94" si="8">AVERAGE(D74:D93)</f>
        <v>#DIV/0!</v>
      </c>
      <c r="E94" s="17" t="e">
        <f t="shared" si="8"/>
        <v>#DIV/0!</v>
      </c>
      <c r="F94" s="23" t="e">
        <f t="shared" si="8"/>
        <v>#DIV/0!</v>
      </c>
      <c r="G94" s="23" t="e">
        <f t="shared" si="8"/>
        <v>#DIV/0!</v>
      </c>
      <c r="H94" s="23" t="e">
        <f t="shared" si="8"/>
        <v>#DIV/0!</v>
      </c>
      <c r="I94" s="17" t="e">
        <f t="shared" si="8"/>
        <v>#DIV/0!</v>
      </c>
      <c r="J94" s="17" t="e">
        <f t="shared" si="8"/>
        <v>#DIV/0!</v>
      </c>
      <c r="K94" s="23" t="e">
        <f t="shared" si="8"/>
        <v>#DIV/0!</v>
      </c>
      <c r="L94" s="17" t="e">
        <f t="shared" si="8"/>
        <v>#DIV/0!</v>
      </c>
      <c r="M94" s="17" t="e">
        <f t="shared" si="8"/>
        <v>#DIV/0!</v>
      </c>
      <c r="N94" s="17" t="e">
        <f t="shared" si="8"/>
        <v>#DIV/0!</v>
      </c>
      <c r="O94" s="17" t="e">
        <f t="shared" si="8"/>
        <v>#DIV/0!</v>
      </c>
      <c r="P94" s="23" t="e">
        <f t="shared" si="8"/>
        <v>#DIV/0!</v>
      </c>
      <c r="Q94" s="17" t="e">
        <f t="shared" si="8"/>
        <v>#DIV/0!</v>
      </c>
      <c r="R94" s="17" t="e">
        <f t="shared" si="8"/>
        <v>#DIV/0!</v>
      </c>
    </row>
    <row r="95" spans="1:18" s="9" customFormat="1">
      <c r="A95" s="38" t="s">
        <v>6</v>
      </c>
      <c r="B95" s="39"/>
      <c r="C95" s="10" t="e">
        <f>STDEV(C74:C93)</f>
        <v>#DIV/0!</v>
      </c>
      <c r="D95" s="17" t="e">
        <f t="shared" ref="D95:R95" si="9">STDEV(D74:D93)</f>
        <v>#DIV/0!</v>
      </c>
      <c r="E95" s="17" t="e">
        <f t="shared" si="9"/>
        <v>#DIV/0!</v>
      </c>
      <c r="F95" s="23" t="e">
        <f t="shared" si="9"/>
        <v>#DIV/0!</v>
      </c>
      <c r="G95" s="23" t="e">
        <f t="shared" si="9"/>
        <v>#DIV/0!</v>
      </c>
      <c r="H95" s="23" t="e">
        <f t="shared" si="9"/>
        <v>#DIV/0!</v>
      </c>
      <c r="I95" s="17" t="e">
        <f t="shared" si="9"/>
        <v>#DIV/0!</v>
      </c>
      <c r="J95" s="17" t="e">
        <f t="shared" si="9"/>
        <v>#DIV/0!</v>
      </c>
      <c r="K95" s="23" t="e">
        <f t="shared" si="9"/>
        <v>#DIV/0!</v>
      </c>
      <c r="L95" s="17" t="e">
        <f t="shared" si="9"/>
        <v>#DIV/0!</v>
      </c>
      <c r="M95" s="17" t="e">
        <f t="shared" si="9"/>
        <v>#DIV/0!</v>
      </c>
      <c r="N95" s="17" t="e">
        <f t="shared" si="9"/>
        <v>#DIV/0!</v>
      </c>
      <c r="O95" s="17" t="e">
        <f t="shared" si="9"/>
        <v>#DIV/0!</v>
      </c>
      <c r="P95" s="23" t="e">
        <f t="shared" si="9"/>
        <v>#DIV/0!</v>
      </c>
      <c r="Q95" s="17" t="e">
        <f t="shared" si="9"/>
        <v>#DIV/0!</v>
      </c>
      <c r="R95" s="17" t="e">
        <f t="shared" si="9"/>
        <v>#DIV/0!</v>
      </c>
    </row>
    <row r="96" spans="1:18" s="6" customFormat="1">
      <c r="B96" s="7"/>
      <c r="C96" s="8"/>
      <c r="D96" s="18"/>
      <c r="E96" s="18"/>
      <c r="F96" s="29"/>
      <c r="G96" s="29"/>
      <c r="H96" s="24"/>
      <c r="I96" s="27"/>
      <c r="J96" s="27"/>
      <c r="K96" s="34"/>
      <c r="L96" s="27"/>
      <c r="M96" s="27"/>
      <c r="N96" s="27"/>
      <c r="O96" s="27"/>
      <c r="P96" s="24"/>
      <c r="Q96" s="18"/>
      <c r="R96" s="27"/>
    </row>
    <row r="97" spans="1:18">
      <c r="A97">
        <v>5</v>
      </c>
      <c r="B97" s="12">
        <v>1</v>
      </c>
      <c r="C97" s="11"/>
      <c r="D97" s="19"/>
      <c r="E97" s="19"/>
      <c r="F97" s="25"/>
      <c r="G97" s="25"/>
      <c r="H97" s="25"/>
      <c r="I97" s="19"/>
      <c r="J97" s="19"/>
      <c r="K97" s="25"/>
      <c r="L97" s="19"/>
      <c r="M97" s="19"/>
      <c r="N97" s="19"/>
      <c r="O97" s="19"/>
      <c r="P97" s="25"/>
      <c r="Q97" s="19"/>
      <c r="R97" s="19"/>
    </row>
    <row r="98" spans="1:18">
      <c r="B98" s="12">
        <v>2</v>
      </c>
      <c r="C98" s="11"/>
      <c r="D98" s="19"/>
      <c r="E98" s="19"/>
      <c r="F98" s="25"/>
      <c r="G98" s="25"/>
      <c r="H98" s="25"/>
      <c r="I98" s="19"/>
      <c r="J98" s="19"/>
      <c r="K98" s="25"/>
      <c r="L98" s="19"/>
      <c r="M98" s="19"/>
      <c r="N98" s="19"/>
      <c r="O98" s="19"/>
      <c r="P98" s="25"/>
      <c r="Q98" s="19"/>
      <c r="R98" s="19"/>
    </row>
    <row r="99" spans="1:18">
      <c r="B99" s="12">
        <v>3</v>
      </c>
      <c r="C99" s="11"/>
      <c r="D99" s="19"/>
      <c r="E99" s="19"/>
      <c r="F99" s="25"/>
      <c r="G99" s="25"/>
      <c r="H99" s="25"/>
      <c r="I99" s="19"/>
      <c r="J99" s="19"/>
      <c r="K99" s="25"/>
      <c r="L99" s="19"/>
      <c r="M99" s="19"/>
      <c r="N99" s="19"/>
      <c r="O99" s="19"/>
      <c r="P99" s="25"/>
      <c r="Q99" s="19"/>
      <c r="R99" s="19"/>
    </row>
    <row r="100" spans="1:18">
      <c r="B100" s="12">
        <v>4</v>
      </c>
      <c r="C100" s="11"/>
      <c r="D100" s="19"/>
      <c r="E100" s="19"/>
      <c r="F100" s="25"/>
      <c r="G100" s="25"/>
      <c r="H100" s="25"/>
      <c r="I100" s="19"/>
      <c r="J100" s="19"/>
      <c r="K100" s="25"/>
      <c r="L100" s="19"/>
      <c r="M100" s="19"/>
      <c r="N100" s="19"/>
      <c r="O100" s="19"/>
      <c r="P100" s="25"/>
      <c r="Q100" s="19"/>
      <c r="R100" s="19"/>
    </row>
    <row r="101" spans="1:18">
      <c r="B101" s="12">
        <v>5</v>
      </c>
      <c r="C101" s="11"/>
      <c r="D101" s="19"/>
      <c r="E101" s="19"/>
      <c r="F101" s="25"/>
      <c r="G101" s="25"/>
      <c r="H101" s="25"/>
      <c r="I101" s="19"/>
      <c r="J101" s="19"/>
      <c r="K101" s="25"/>
      <c r="L101" s="19"/>
      <c r="M101" s="19"/>
      <c r="N101" s="19"/>
      <c r="O101" s="19"/>
      <c r="P101" s="25"/>
      <c r="Q101" s="19"/>
      <c r="R101" s="19"/>
    </row>
    <row r="102" spans="1:18">
      <c r="B102" s="12">
        <v>6</v>
      </c>
      <c r="C102" s="11"/>
      <c r="D102" s="19"/>
      <c r="E102" s="19"/>
      <c r="F102" s="25"/>
      <c r="G102" s="25"/>
      <c r="H102" s="25"/>
      <c r="I102" s="19"/>
      <c r="J102" s="19"/>
      <c r="K102" s="25"/>
      <c r="L102" s="19"/>
      <c r="M102" s="19"/>
      <c r="N102" s="19"/>
      <c r="O102" s="19"/>
      <c r="P102" s="25"/>
      <c r="Q102" s="19"/>
      <c r="R102" s="19"/>
    </row>
    <row r="103" spans="1:18">
      <c r="B103" s="12">
        <v>7</v>
      </c>
      <c r="C103" s="11"/>
      <c r="D103" s="19"/>
      <c r="E103" s="19"/>
      <c r="F103" s="25"/>
      <c r="G103" s="25"/>
      <c r="H103" s="25"/>
      <c r="I103" s="19"/>
      <c r="J103" s="19"/>
      <c r="K103" s="25"/>
      <c r="L103" s="19"/>
      <c r="M103" s="19"/>
      <c r="N103" s="19"/>
      <c r="O103" s="19"/>
      <c r="P103" s="25"/>
      <c r="Q103" s="19"/>
      <c r="R103" s="19"/>
    </row>
    <row r="104" spans="1:18">
      <c r="B104" s="12">
        <v>8</v>
      </c>
      <c r="C104" s="11"/>
      <c r="D104" s="19"/>
      <c r="E104" s="19"/>
      <c r="F104" s="25"/>
      <c r="G104" s="25"/>
      <c r="H104" s="25"/>
      <c r="I104" s="19"/>
      <c r="J104" s="19"/>
      <c r="K104" s="25"/>
      <c r="L104" s="19"/>
      <c r="M104" s="19"/>
      <c r="N104" s="19"/>
      <c r="O104" s="19"/>
      <c r="P104" s="25"/>
      <c r="Q104" s="19"/>
      <c r="R104" s="19"/>
    </row>
    <row r="105" spans="1:18">
      <c r="B105" s="12">
        <v>9</v>
      </c>
      <c r="C105" s="11"/>
      <c r="D105" s="19"/>
      <c r="E105" s="19"/>
      <c r="F105" s="25"/>
      <c r="G105" s="25"/>
      <c r="H105" s="25"/>
      <c r="I105" s="19"/>
      <c r="J105" s="19"/>
      <c r="K105" s="25"/>
      <c r="L105" s="19"/>
      <c r="M105" s="19"/>
      <c r="N105" s="19"/>
      <c r="O105" s="19"/>
      <c r="P105" s="25"/>
      <c r="Q105" s="19"/>
      <c r="R105" s="19"/>
    </row>
    <row r="106" spans="1:18">
      <c r="B106" s="12">
        <v>10</v>
      </c>
      <c r="C106" s="11"/>
      <c r="D106" s="19"/>
      <c r="E106" s="19"/>
      <c r="F106" s="25"/>
      <c r="G106" s="25"/>
      <c r="H106" s="25"/>
      <c r="I106" s="19"/>
      <c r="J106" s="19"/>
      <c r="K106" s="25"/>
      <c r="L106" s="19"/>
      <c r="M106" s="19"/>
      <c r="N106" s="19"/>
      <c r="O106" s="19"/>
      <c r="P106" s="25"/>
      <c r="Q106" s="19"/>
      <c r="R106" s="19"/>
    </row>
    <row r="107" spans="1:18">
      <c r="B107" s="12">
        <v>11</v>
      </c>
      <c r="C107" s="11"/>
      <c r="D107" s="19"/>
      <c r="E107" s="19"/>
      <c r="F107" s="25"/>
      <c r="G107" s="25"/>
      <c r="H107" s="25"/>
      <c r="I107" s="19"/>
      <c r="J107" s="19"/>
      <c r="K107" s="25"/>
      <c r="L107" s="19"/>
      <c r="M107" s="19"/>
      <c r="N107" s="19"/>
      <c r="O107" s="19"/>
      <c r="P107" s="25"/>
      <c r="Q107" s="19"/>
      <c r="R107" s="19"/>
    </row>
    <row r="108" spans="1:18">
      <c r="B108" s="12">
        <v>12</v>
      </c>
      <c r="C108" s="11"/>
      <c r="D108" s="19"/>
      <c r="E108" s="19"/>
      <c r="F108" s="25"/>
      <c r="G108" s="25"/>
      <c r="H108" s="25"/>
      <c r="I108" s="19"/>
      <c r="J108" s="19"/>
      <c r="K108" s="25"/>
      <c r="L108" s="19"/>
      <c r="M108" s="19"/>
      <c r="N108" s="19"/>
      <c r="O108" s="19"/>
      <c r="P108" s="25"/>
      <c r="Q108" s="19"/>
      <c r="R108" s="19"/>
    </row>
    <row r="109" spans="1:18">
      <c r="B109" s="12">
        <v>13</v>
      </c>
      <c r="C109" s="11"/>
      <c r="D109" s="19"/>
      <c r="E109" s="19"/>
      <c r="F109" s="25"/>
      <c r="G109" s="25"/>
      <c r="H109" s="25"/>
      <c r="I109" s="19"/>
      <c r="J109" s="19"/>
      <c r="K109" s="25"/>
      <c r="L109" s="19"/>
      <c r="M109" s="19"/>
      <c r="N109" s="19"/>
      <c r="O109" s="19"/>
      <c r="P109" s="25"/>
      <c r="Q109" s="19"/>
      <c r="R109" s="19"/>
    </row>
    <row r="110" spans="1:18">
      <c r="B110" s="12">
        <v>14</v>
      </c>
      <c r="C110" s="11"/>
      <c r="D110" s="19"/>
      <c r="E110" s="19"/>
      <c r="F110" s="25"/>
      <c r="G110" s="25"/>
      <c r="H110" s="25"/>
      <c r="I110" s="19"/>
      <c r="J110" s="19"/>
      <c r="K110" s="25"/>
      <c r="L110" s="19"/>
      <c r="M110" s="19"/>
      <c r="N110" s="19"/>
      <c r="O110" s="19"/>
      <c r="P110" s="25"/>
      <c r="Q110" s="19"/>
      <c r="R110" s="19"/>
    </row>
    <row r="111" spans="1:18">
      <c r="B111" s="12">
        <v>15</v>
      </c>
      <c r="C111" s="11"/>
      <c r="D111" s="19"/>
      <c r="E111" s="19"/>
      <c r="F111" s="25"/>
      <c r="G111" s="25"/>
      <c r="H111" s="25"/>
      <c r="I111" s="19"/>
      <c r="J111" s="19"/>
      <c r="K111" s="25"/>
      <c r="L111" s="19"/>
      <c r="M111" s="19"/>
      <c r="N111" s="19"/>
      <c r="O111" s="19"/>
      <c r="P111" s="25"/>
      <c r="Q111" s="19"/>
      <c r="R111" s="19"/>
    </row>
    <row r="112" spans="1:18">
      <c r="B112" s="12">
        <v>16</v>
      </c>
      <c r="C112" s="11"/>
      <c r="D112" s="19"/>
      <c r="E112" s="19"/>
      <c r="F112" s="25"/>
      <c r="G112" s="25"/>
      <c r="H112" s="25"/>
      <c r="I112" s="19"/>
      <c r="J112" s="19"/>
      <c r="K112" s="25"/>
      <c r="L112" s="19"/>
      <c r="M112" s="19"/>
      <c r="N112" s="19"/>
      <c r="O112" s="19"/>
      <c r="P112" s="25"/>
      <c r="Q112" s="19"/>
      <c r="R112" s="19"/>
    </row>
    <row r="113" spans="1:18">
      <c r="B113" s="12">
        <v>17</v>
      </c>
      <c r="C113" s="11"/>
      <c r="D113" s="19"/>
      <c r="E113" s="19"/>
      <c r="F113" s="25"/>
      <c r="G113" s="25"/>
      <c r="H113" s="25"/>
      <c r="I113" s="19"/>
      <c r="J113" s="19"/>
      <c r="K113" s="25"/>
      <c r="L113" s="19"/>
      <c r="M113" s="19"/>
      <c r="N113" s="19"/>
      <c r="O113" s="19"/>
      <c r="P113" s="25"/>
      <c r="Q113" s="19"/>
      <c r="R113" s="19"/>
    </row>
    <row r="114" spans="1:18">
      <c r="B114" s="12">
        <v>18</v>
      </c>
      <c r="C114" s="11"/>
      <c r="D114" s="19"/>
      <c r="E114" s="19"/>
      <c r="F114" s="25"/>
      <c r="G114" s="25"/>
      <c r="H114" s="25"/>
      <c r="I114" s="19"/>
      <c r="J114" s="19"/>
      <c r="K114" s="25"/>
      <c r="L114" s="19"/>
      <c r="M114" s="19"/>
      <c r="N114" s="19"/>
      <c r="O114" s="19"/>
      <c r="P114" s="25"/>
      <c r="Q114" s="19"/>
      <c r="R114" s="19"/>
    </row>
    <row r="115" spans="1:18">
      <c r="B115" s="12">
        <v>19</v>
      </c>
      <c r="C115" s="11"/>
      <c r="D115" s="19"/>
      <c r="E115" s="19"/>
      <c r="F115" s="25"/>
      <c r="G115" s="25"/>
      <c r="H115" s="25"/>
      <c r="I115" s="19"/>
      <c r="J115" s="19"/>
      <c r="K115" s="25"/>
      <c r="L115" s="19"/>
      <c r="M115" s="19"/>
      <c r="N115" s="19"/>
      <c r="O115" s="19"/>
      <c r="P115" s="25"/>
      <c r="Q115" s="19"/>
      <c r="R115" s="19"/>
    </row>
    <row r="116" spans="1:18">
      <c r="B116" s="12">
        <v>20</v>
      </c>
      <c r="C116" s="11"/>
      <c r="D116" s="19"/>
      <c r="E116" s="19"/>
      <c r="F116" s="25"/>
      <c r="G116" s="25"/>
      <c r="H116" s="25"/>
      <c r="I116" s="19"/>
      <c r="J116" s="19"/>
      <c r="K116" s="25"/>
      <c r="L116" s="19"/>
      <c r="M116" s="19"/>
      <c r="N116" s="19"/>
      <c r="O116" s="19"/>
      <c r="P116" s="25"/>
      <c r="Q116" s="19"/>
      <c r="R116" s="19"/>
    </row>
    <row r="117" spans="1:18" s="9" customFormat="1">
      <c r="A117" s="38" t="s">
        <v>5</v>
      </c>
      <c r="B117" s="39"/>
      <c r="C117" s="10" t="e">
        <f>AVERAGE(C97:C116)</f>
        <v>#DIV/0!</v>
      </c>
      <c r="D117" s="17" t="e">
        <f t="shared" ref="D117:R117" si="10">AVERAGE(D97:D116)</f>
        <v>#DIV/0!</v>
      </c>
      <c r="E117" s="17" t="e">
        <f t="shared" si="10"/>
        <v>#DIV/0!</v>
      </c>
      <c r="F117" s="23" t="e">
        <f t="shared" si="10"/>
        <v>#DIV/0!</v>
      </c>
      <c r="G117" s="23" t="e">
        <f t="shared" si="10"/>
        <v>#DIV/0!</v>
      </c>
      <c r="H117" s="23" t="e">
        <f t="shared" si="10"/>
        <v>#DIV/0!</v>
      </c>
      <c r="I117" s="17" t="e">
        <f t="shared" si="10"/>
        <v>#DIV/0!</v>
      </c>
      <c r="J117" s="17" t="e">
        <f t="shared" si="10"/>
        <v>#DIV/0!</v>
      </c>
      <c r="K117" s="23" t="e">
        <f t="shared" si="10"/>
        <v>#DIV/0!</v>
      </c>
      <c r="L117" s="17" t="e">
        <f t="shared" si="10"/>
        <v>#DIV/0!</v>
      </c>
      <c r="M117" s="17" t="e">
        <f t="shared" si="10"/>
        <v>#DIV/0!</v>
      </c>
      <c r="N117" s="17" t="e">
        <f t="shared" si="10"/>
        <v>#DIV/0!</v>
      </c>
      <c r="O117" s="17" t="e">
        <f t="shared" si="10"/>
        <v>#DIV/0!</v>
      </c>
      <c r="P117" s="23" t="e">
        <f t="shared" si="10"/>
        <v>#DIV/0!</v>
      </c>
      <c r="Q117" s="17" t="e">
        <f t="shared" si="10"/>
        <v>#DIV/0!</v>
      </c>
      <c r="R117" s="17" t="e">
        <f t="shared" si="10"/>
        <v>#DIV/0!</v>
      </c>
    </row>
    <row r="118" spans="1:18" s="9" customFormat="1">
      <c r="A118" s="38" t="s">
        <v>6</v>
      </c>
      <c r="B118" s="39"/>
      <c r="C118" s="10" t="e">
        <f>STDEV(C97:C116)</f>
        <v>#DIV/0!</v>
      </c>
      <c r="D118" s="17" t="e">
        <f t="shared" ref="D118:R118" si="11">STDEV(D97:D116)</f>
        <v>#DIV/0!</v>
      </c>
      <c r="E118" s="17" t="e">
        <f t="shared" si="11"/>
        <v>#DIV/0!</v>
      </c>
      <c r="F118" s="23" t="e">
        <f t="shared" si="11"/>
        <v>#DIV/0!</v>
      </c>
      <c r="G118" s="23" t="e">
        <f t="shared" si="11"/>
        <v>#DIV/0!</v>
      </c>
      <c r="H118" s="23" t="e">
        <f t="shared" si="11"/>
        <v>#DIV/0!</v>
      </c>
      <c r="I118" s="17" t="e">
        <f t="shared" si="11"/>
        <v>#DIV/0!</v>
      </c>
      <c r="J118" s="17" t="e">
        <f t="shared" si="11"/>
        <v>#DIV/0!</v>
      </c>
      <c r="K118" s="23" t="e">
        <f t="shared" si="11"/>
        <v>#DIV/0!</v>
      </c>
      <c r="L118" s="17" t="e">
        <f t="shared" si="11"/>
        <v>#DIV/0!</v>
      </c>
      <c r="M118" s="17" t="e">
        <f t="shared" si="11"/>
        <v>#DIV/0!</v>
      </c>
      <c r="N118" s="17" t="e">
        <f t="shared" si="11"/>
        <v>#DIV/0!</v>
      </c>
      <c r="O118" s="17" t="e">
        <f t="shared" si="11"/>
        <v>#DIV/0!</v>
      </c>
      <c r="P118" s="23" t="e">
        <f t="shared" si="11"/>
        <v>#DIV/0!</v>
      </c>
      <c r="Q118" s="17" t="e">
        <f t="shared" si="11"/>
        <v>#DIV/0!</v>
      </c>
      <c r="R118" s="17" t="e">
        <f t="shared" si="11"/>
        <v>#DIV/0!</v>
      </c>
    </row>
    <row r="119" spans="1:18" s="6" customFormat="1">
      <c r="B119" s="7"/>
      <c r="C119" s="8"/>
      <c r="D119" s="18"/>
      <c r="E119" s="18"/>
      <c r="F119" s="29"/>
      <c r="G119" s="29"/>
      <c r="H119" s="24"/>
      <c r="I119" s="27"/>
      <c r="J119" s="27"/>
      <c r="K119" s="34"/>
      <c r="L119" s="27"/>
      <c r="M119" s="27"/>
      <c r="N119" s="27"/>
      <c r="O119" s="27"/>
      <c r="P119" s="24"/>
      <c r="Q119" s="18"/>
      <c r="R119" s="27"/>
    </row>
    <row r="120" spans="1:18">
      <c r="A120">
        <v>6</v>
      </c>
      <c r="B120" s="12">
        <v>1</v>
      </c>
      <c r="C120" s="11"/>
      <c r="D120" s="19"/>
      <c r="E120" s="19"/>
      <c r="F120" s="25"/>
      <c r="G120" s="25"/>
      <c r="H120" s="25"/>
      <c r="I120" s="19"/>
      <c r="J120" s="19"/>
      <c r="K120" s="25"/>
      <c r="L120" s="19"/>
      <c r="M120" s="19"/>
      <c r="N120" s="19"/>
      <c r="O120" s="19"/>
      <c r="P120" s="25"/>
      <c r="Q120" s="19"/>
      <c r="R120" s="19"/>
    </row>
    <row r="121" spans="1:18">
      <c r="B121" s="12">
        <v>2</v>
      </c>
      <c r="C121" s="11"/>
      <c r="D121" s="19"/>
      <c r="E121" s="19"/>
      <c r="F121" s="25"/>
      <c r="G121" s="25"/>
      <c r="H121" s="25"/>
      <c r="I121" s="19"/>
      <c r="J121" s="19"/>
      <c r="K121" s="25"/>
      <c r="L121" s="19"/>
      <c r="M121" s="19"/>
      <c r="N121" s="19"/>
      <c r="O121" s="19"/>
      <c r="P121" s="25"/>
      <c r="Q121" s="19"/>
      <c r="R121" s="19"/>
    </row>
    <row r="122" spans="1:18">
      <c r="B122" s="12">
        <v>3</v>
      </c>
      <c r="C122" s="11"/>
      <c r="D122" s="19"/>
      <c r="E122" s="19"/>
      <c r="F122" s="25"/>
      <c r="G122" s="25"/>
      <c r="H122" s="25"/>
      <c r="I122" s="19"/>
      <c r="J122" s="19"/>
      <c r="K122" s="25"/>
      <c r="L122" s="19"/>
      <c r="M122" s="19"/>
      <c r="N122" s="19"/>
      <c r="O122" s="19"/>
      <c r="P122" s="25"/>
      <c r="Q122" s="19"/>
      <c r="R122" s="19"/>
    </row>
    <row r="123" spans="1:18">
      <c r="B123" s="12">
        <v>4</v>
      </c>
      <c r="C123" s="11"/>
      <c r="D123" s="19"/>
      <c r="E123" s="19"/>
      <c r="F123" s="25"/>
      <c r="G123" s="25"/>
      <c r="H123" s="25"/>
      <c r="I123" s="19"/>
      <c r="J123" s="19"/>
      <c r="K123" s="25"/>
      <c r="L123" s="19"/>
      <c r="M123" s="19"/>
      <c r="N123" s="19"/>
      <c r="O123" s="19"/>
      <c r="P123" s="25"/>
      <c r="Q123" s="19"/>
      <c r="R123" s="19"/>
    </row>
    <row r="124" spans="1:18">
      <c r="B124" s="12">
        <v>5</v>
      </c>
      <c r="C124" s="11"/>
      <c r="D124" s="19"/>
      <c r="E124" s="19"/>
      <c r="F124" s="25"/>
      <c r="G124" s="25"/>
      <c r="H124" s="25"/>
      <c r="I124" s="19"/>
      <c r="J124" s="19"/>
      <c r="K124" s="25"/>
      <c r="L124" s="19"/>
      <c r="M124" s="19"/>
      <c r="N124" s="19"/>
      <c r="O124" s="19"/>
      <c r="P124" s="25"/>
      <c r="Q124" s="19"/>
      <c r="R124" s="19"/>
    </row>
    <row r="125" spans="1:18">
      <c r="B125" s="12">
        <v>6</v>
      </c>
      <c r="C125" s="11"/>
      <c r="D125" s="19"/>
      <c r="E125" s="19"/>
      <c r="F125" s="25"/>
      <c r="G125" s="25"/>
      <c r="H125" s="25"/>
      <c r="I125" s="19"/>
      <c r="J125" s="19"/>
      <c r="K125" s="25"/>
      <c r="L125" s="19"/>
      <c r="M125" s="19"/>
      <c r="N125" s="19"/>
      <c r="O125" s="19"/>
      <c r="P125" s="25"/>
      <c r="Q125" s="19"/>
      <c r="R125" s="19"/>
    </row>
    <row r="126" spans="1:18">
      <c r="B126" s="12">
        <v>7</v>
      </c>
      <c r="C126" s="11"/>
      <c r="D126" s="19"/>
      <c r="E126" s="19"/>
      <c r="F126" s="25"/>
      <c r="G126" s="25"/>
      <c r="H126" s="25"/>
      <c r="I126" s="19"/>
      <c r="J126" s="19"/>
      <c r="K126" s="25"/>
      <c r="L126" s="19"/>
      <c r="M126" s="19"/>
      <c r="N126" s="19"/>
      <c r="O126" s="19"/>
      <c r="P126" s="25"/>
      <c r="Q126" s="19"/>
      <c r="R126" s="19"/>
    </row>
    <row r="127" spans="1:18">
      <c r="B127" s="12">
        <v>8</v>
      </c>
      <c r="C127" s="11"/>
      <c r="D127" s="19"/>
      <c r="E127" s="19"/>
      <c r="F127" s="25"/>
      <c r="G127" s="25"/>
      <c r="H127" s="25"/>
      <c r="I127" s="19"/>
      <c r="J127" s="19"/>
      <c r="K127" s="25"/>
      <c r="L127" s="19"/>
      <c r="M127" s="19"/>
      <c r="N127" s="19"/>
      <c r="O127" s="19"/>
      <c r="P127" s="25"/>
      <c r="Q127" s="19"/>
      <c r="R127" s="19"/>
    </row>
    <row r="128" spans="1:18">
      <c r="B128" s="12">
        <v>9</v>
      </c>
      <c r="C128" s="11"/>
      <c r="D128" s="19"/>
      <c r="E128" s="19"/>
      <c r="F128" s="25"/>
      <c r="G128" s="25"/>
      <c r="H128" s="25"/>
      <c r="I128" s="19"/>
      <c r="J128" s="19"/>
      <c r="K128" s="25"/>
      <c r="L128" s="19"/>
      <c r="M128" s="19"/>
      <c r="N128" s="19"/>
      <c r="O128" s="19"/>
      <c r="P128" s="25"/>
      <c r="Q128" s="19"/>
      <c r="R128" s="19"/>
    </row>
    <row r="129" spans="1:18">
      <c r="B129" s="12">
        <v>10</v>
      </c>
      <c r="C129" s="11"/>
      <c r="D129" s="19"/>
      <c r="E129" s="19"/>
      <c r="F129" s="25"/>
      <c r="G129" s="25"/>
      <c r="H129" s="25"/>
      <c r="I129" s="19"/>
      <c r="J129" s="19"/>
      <c r="K129" s="25"/>
      <c r="L129" s="19"/>
      <c r="M129" s="19"/>
      <c r="N129" s="19"/>
      <c r="O129" s="19"/>
      <c r="P129" s="25"/>
      <c r="Q129" s="19"/>
      <c r="R129" s="19"/>
    </row>
    <row r="130" spans="1:18">
      <c r="B130" s="12">
        <v>11</v>
      </c>
      <c r="C130" s="11"/>
      <c r="D130" s="19"/>
      <c r="E130" s="19"/>
      <c r="F130" s="25"/>
      <c r="G130" s="25"/>
      <c r="H130" s="25"/>
      <c r="I130" s="19"/>
      <c r="J130" s="19"/>
      <c r="K130" s="25"/>
      <c r="L130" s="19"/>
      <c r="M130" s="19"/>
      <c r="N130" s="19"/>
      <c r="O130" s="19"/>
      <c r="P130" s="25"/>
      <c r="Q130" s="19"/>
      <c r="R130" s="19"/>
    </row>
    <row r="131" spans="1:18">
      <c r="B131" s="12">
        <v>12</v>
      </c>
      <c r="C131" s="11"/>
      <c r="D131" s="19"/>
      <c r="E131" s="19"/>
      <c r="F131" s="25"/>
      <c r="G131" s="25"/>
      <c r="H131" s="25"/>
      <c r="I131" s="19"/>
      <c r="J131" s="19"/>
      <c r="K131" s="25"/>
      <c r="L131" s="19"/>
      <c r="M131" s="19"/>
      <c r="N131" s="19"/>
      <c r="O131" s="19"/>
      <c r="P131" s="25"/>
      <c r="Q131" s="19"/>
      <c r="R131" s="19"/>
    </row>
    <row r="132" spans="1:18">
      <c r="B132" s="12">
        <v>13</v>
      </c>
      <c r="C132" s="11"/>
      <c r="D132" s="19"/>
      <c r="E132" s="19"/>
      <c r="F132" s="25"/>
      <c r="G132" s="25"/>
      <c r="H132" s="25"/>
      <c r="I132" s="19"/>
      <c r="J132" s="19"/>
      <c r="K132" s="25"/>
      <c r="L132" s="19"/>
      <c r="M132" s="19"/>
      <c r="N132" s="19"/>
      <c r="O132" s="19"/>
      <c r="P132" s="25"/>
      <c r="Q132" s="19"/>
      <c r="R132" s="19"/>
    </row>
    <row r="133" spans="1:18">
      <c r="B133" s="12">
        <v>14</v>
      </c>
      <c r="C133" s="11"/>
      <c r="D133" s="19"/>
      <c r="E133" s="19"/>
      <c r="F133" s="25"/>
      <c r="G133" s="25"/>
      <c r="H133" s="25"/>
      <c r="I133" s="19"/>
      <c r="J133" s="19"/>
      <c r="K133" s="25"/>
      <c r="L133" s="19"/>
      <c r="M133" s="19"/>
      <c r="N133" s="19"/>
      <c r="O133" s="19"/>
      <c r="P133" s="25"/>
      <c r="Q133" s="19"/>
      <c r="R133" s="19"/>
    </row>
    <row r="134" spans="1:18">
      <c r="B134" s="12">
        <v>15</v>
      </c>
      <c r="C134" s="11"/>
      <c r="D134" s="19"/>
      <c r="E134" s="19"/>
      <c r="F134" s="25"/>
      <c r="G134" s="25"/>
      <c r="H134" s="25"/>
      <c r="I134" s="19"/>
      <c r="J134" s="19"/>
      <c r="K134" s="25"/>
      <c r="L134" s="19"/>
      <c r="M134" s="19"/>
      <c r="N134" s="19"/>
      <c r="O134" s="19"/>
      <c r="P134" s="25"/>
      <c r="Q134" s="19"/>
      <c r="R134" s="19"/>
    </row>
    <row r="135" spans="1:18">
      <c r="B135" s="12">
        <v>16</v>
      </c>
      <c r="C135" s="11"/>
      <c r="D135" s="19"/>
      <c r="E135" s="19"/>
      <c r="F135" s="25"/>
      <c r="G135" s="25"/>
      <c r="H135" s="25"/>
      <c r="I135" s="19"/>
      <c r="J135" s="19"/>
      <c r="K135" s="25"/>
      <c r="L135" s="19"/>
      <c r="M135" s="19"/>
      <c r="N135" s="19"/>
      <c r="O135" s="19"/>
      <c r="P135" s="25"/>
      <c r="Q135" s="19"/>
      <c r="R135" s="19"/>
    </row>
    <row r="136" spans="1:18">
      <c r="B136" s="12">
        <v>17</v>
      </c>
      <c r="C136" s="11"/>
      <c r="D136" s="19"/>
      <c r="E136" s="19"/>
      <c r="F136" s="25"/>
      <c r="G136" s="25"/>
      <c r="H136" s="25"/>
      <c r="I136" s="19"/>
      <c r="J136" s="19"/>
      <c r="K136" s="25"/>
      <c r="L136" s="19"/>
      <c r="M136" s="19"/>
      <c r="N136" s="19"/>
      <c r="O136" s="19"/>
      <c r="P136" s="25"/>
      <c r="Q136" s="19"/>
      <c r="R136" s="19"/>
    </row>
    <row r="137" spans="1:18">
      <c r="B137" s="12">
        <v>18</v>
      </c>
      <c r="C137" s="11"/>
      <c r="D137" s="19"/>
      <c r="E137" s="19"/>
      <c r="F137" s="25"/>
      <c r="G137" s="25"/>
      <c r="H137" s="25"/>
      <c r="I137" s="19"/>
      <c r="J137" s="19"/>
      <c r="K137" s="25"/>
      <c r="L137" s="19"/>
      <c r="M137" s="19"/>
      <c r="N137" s="19"/>
      <c r="O137" s="19"/>
      <c r="P137" s="25"/>
      <c r="Q137" s="19"/>
      <c r="R137" s="19"/>
    </row>
    <row r="138" spans="1:18">
      <c r="B138" s="12">
        <v>19</v>
      </c>
      <c r="C138" s="11"/>
      <c r="D138" s="19"/>
      <c r="E138" s="19"/>
      <c r="F138" s="25"/>
      <c r="G138" s="25"/>
      <c r="H138" s="25"/>
      <c r="I138" s="19"/>
      <c r="J138" s="19"/>
      <c r="K138" s="25"/>
      <c r="L138" s="19"/>
      <c r="M138" s="19"/>
      <c r="N138" s="19"/>
      <c r="O138" s="19"/>
      <c r="P138" s="25"/>
      <c r="Q138" s="19"/>
      <c r="R138" s="19"/>
    </row>
    <row r="139" spans="1:18">
      <c r="B139" s="12">
        <v>20</v>
      </c>
      <c r="C139" s="11"/>
      <c r="D139" s="19"/>
      <c r="E139" s="19"/>
      <c r="F139" s="25"/>
      <c r="G139" s="25"/>
      <c r="H139" s="25"/>
      <c r="I139" s="19"/>
      <c r="J139" s="19"/>
      <c r="K139" s="25"/>
      <c r="L139" s="19"/>
      <c r="M139" s="19"/>
      <c r="N139" s="19"/>
      <c r="O139" s="19"/>
      <c r="P139" s="25"/>
      <c r="Q139" s="19"/>
      <c r="R139" s="19"/>
    </row>
    <row r="140" spans="1:18" s="9" customFormat="1">
      <c r="A140" s="38" t="s">
        <v>5</v>
      </c>
      <c r="B140" s="39"/>
      <c r="C140" s="10" t="e">
        <f>AVERAGE(C120:C139)</f>
        <v>#DIV/0!</v>
      </c>
      <c r="D140" s="17" t="e">
        <f t="shared" ref="D140:R140" si="12">AVERAGE(D120:D139)</f>
        <v>#DIV/0!</v>
      </c>
      <c r="E140" s="17" t="e">
        <f t="shared" si="12"/>
        <v>#DIV/0!</v>
      </c>
      <c r="F140" s="23" t="e">
        <f t="shared" si="12"/>
        <v>#DIV/0!</v>
      </c>
      <c r="G140" s="23" t="e">
        <f t="shared" si="12"/>
        <v>#DIV/0!</v>
      </c>
      <c r="H140" s="23" t="e">
        <f t="shared" si="12"/>
        <v>#DIV/0!</v>
      </c>
      <c r="I140" s="17" t="e">
        <f t="shared" si="12"/>
        <v>#DIV/0!</v>
      </c>
      <c r="J140" s="17" t="e">
        <f t="shared" si="12"/>
        <v>#DIV/0!</v>
      </c>
      <c r="K140" s="23" t="e">
        <f t="shared" si="12"/>
        <v>#DIV/0!</v>
      </c>
      <c r="L140" s="17" t="e">
        <f t="shared" si="12"/>
        <v>#DIV/0!</v>
      </c>
      <c r="M140" s="17" t="e">
        <f t="shared" si="12"/>
        <v>#DIV/0!</v>
      </c>
      <c r="N140" s="17" t="e">
        <f t="shared" si="12"/>
        <v>#DIV/0!</v>
      </c>
      <c r="O140" s="17" t="e">
        <f t="shared" si="12"/>
        <v>#DIV/0!</v>
      </c>
      <c r="P140" s="23" t="e">
        <f t="shared" si="12"/>
        <v>#DIV/0!</v>
      </c>
      <c r="Q140" s="17" t="e">
        <f t="shared" si="12"/>
        <v>#DIV/0!</v>
      </c>
      <c r="R140" s="17" t="e">
        <f t="shared" si="12"/>
        <v>#DIV/0!</v>
      </c>
    </row>
    <row r="141" spans="1:18" s="9" customFormat="1">
      <c r="A141" s="38" t="s">
        <v>6</v>
      </c>
      <c r="B141" s="39"/>
      <c r="C141" s="10" t="e">
        <f>STDEV(C120:C139)</f>
        <v>#DIV/0!</v>
      </c>
      <c r="D141" s="17" t="e">
        <f t="shared" ref="D141:R141" si="13">STDEV(D120:D139)</f>
        <v>#DIV/0!</v>
      </c>
      <c r="E141" s="17" t="e">
        <f t="shared" si="13"/>
        <v>#DIV/0!</v>
      </c>
      <c r="F141" s="23" t="e">
        <f t="shared" si="13"/>
        <v>#DIV/0!</v>
      </c>
      <c r="G141" s="23" t="e">
        <f t="shared" si="13"/>
        <v>#DIV/0!</v>
      </c>
      <c r="H141" s="23" t="e">
        <f t="shared" si="13"/>
        <v>#DIV/0!</v>
      </c>
      <c r="I141" s="17" t="e">
        <f t="shared" si="13"/>
        <v>#DIV/0!</v>
      </c>
      <c r="J141" s="17" t="e">
        <f t="shared" si="13"/>
        <v>#DIV/0!</v>
      </c>
      <c r="K141" s="23" t="e">
        <f t="shared" si="13"/>
        <v>#DIV/0!</v>
      </c>
      <c r="L141" s="17" t="e">
        <f t="shared" si="13"/>
        <v>#DIV/0!</v>
      </c>
      <c r="M141" s="17" t="e">
        <f t="shared" si="13"/>
        <v>#DIV/0!</v>
      </c>
      <c r="N141" s="17" t="e">
        <f t="shared" si="13"/>
        <v>#DIV/0!</v>
      </c>
      <c r="O141" s="17" t="e">
        <f t="shared" si="13"/>
        <v>#DIV/0!</v>
      </c>
      <c r="P141" s="23" t="e">
        <f t="shared" si="13"/>
        <v>#DIV/0!</v>
      </c>
      <c r="Q141" s="17" t="e">
        <f t="shared" si="13"/>
        <v>#DIV/0!</v>
      </c>
      <c r="R141" s="17" t="e">
        <f t="shared" si="13"/>
        <v>#DIV/0!</v>
      </c>
    </row>
    <row r="142" spans="1:18" s="6" customFormat="1">
      <c r="B142" s="7"/>
      <c r="C142" s="8"/>
      <c r="D142" s="18"/>
      <c r="E142" s="18"/>
      <c r="F142" s="29"/>
      <c r="G142" s="29"/>
      <c r="H142" s="24"/>
      <c r="I142" s="27"/>
      <c r="J142" s="27"/>
      <c r="K142" s="34"/>
      <c r="L142" s="27"/>
      <c r="M142" s="27"/>
      <c r="N142" s="27"/>
      <c r="O142" s="27"/>
      <c r="P142" s="24"/>
      <c r="Q142" s="18"/>
      <c r="R142" s="27"/>
    </row>
  </sheetData>
  <mergeCells count="17">
    <mergeCell ref="A48:B48"/>
    <mergeCell ref="A1:B1"/>
    <mergeCell ref="C1:E1"/>
    <mergeCell ref="H1:R1"/>
    <mergeCell ref="A23:B23"/>
    <mergeCell ref="A24:B24"/>
    <mergeCell ref="A25:B25"/>
    <mergeCell ref="A26:B26"/>
    <mergeCell ref="A118:B118"/>
    <mergeCell ref="A140:B140"/>
    <mergeCell ref="A141:B141"/>
    <mergeCell ref="A49:B49"/>
    <mergeCell ref="A71:B71"/>
    <mergeCell ref="A72:B72"/>
    <mergeCell ref="A94:B94"/>
    <mergeCell ref="A95:B95"/>
    <mergeCell ref="A117:B1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42"/>
  <sheetViews>
    <sheetView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I14" sqref="I14"/>
    </sheetView>
  </sheetViews>
  <sheetFormatPr baseColWidth="10" defaultColWidth="10.83203125" defaultRowHeight="16"/>
  <cols>
    <col min="1" max="1" width="7.5" customWidth="1"/>
    <col min="2" max="2" width="5.5" style="4" customWidth="1"/>
    <col min="3" max="3" width="15.83203125" style="2" customWidth="1"/>
    <col min="4" max="4" width="21.33203125" style="20" customWidth="1"/>
    <col min="5" max="5" width="24" style="20" customWidth="1"/>
    <col min="6" max="7" width="21.33203125" style="30" customWidth="1"/>
    <col min="8" max="8" width="15.6640625" style="22" customWidth="1"/>
    <col min="9" max="10" width="22.83203125" style="16" customWidth="1"/>
    <col min="11" max="11" width="22.83203125" style="35" customWidth="1"/>
    <col min="12" max="15" width="22.83203125" style="16" customWidth="1"/>
    <col min="16" max="16" width="21.5" style="16" customWidth="1"/>
    <col min="17" max="17" width="18.5" style="22" customWidth="1"/>
    <col min="18" max="18" width="19.1640625" style="20" customWidth="1"/>
    <col min="19" max="19" width="22.1640625" style="16" customWidth="1"/>
    <col min="20" max="21" width="17.1640625" customWidth="1"/>
  </cols>
  <sheetData>
    <row r="1" spans="1:21" s="5" customFormat="1">
      <c r="A1" s="41" t="s">
        <v>2</v>
      </c>
      <c r="B1" s="42"/>
      <c r="C1" s="40" t="s">
        <v>15</v>
      </c>
      <c r="D1" s="41"/>
      <c r="E1" s="41"/>
      <c r="F1" s="33"/>
      <c r="G1" s="33"/>
      <c r="H1" s="40" t="s">
        <v>4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15"/>
      <c r="U1" s="15"/>
    </row>
    <row r="2" spans="1:21" s="1" customFormat="1">
      <c r="A2" s="1" t="s">
        <v>0</v>
      </c>
      <c r="B2" s="3" t="s">
        <v>1</v>
      </c>
      <c r="C2" s="1" t="s">
        <v>41</v>
      </c>
      <c r="D2" s="15" t="s">
        <v>25</v>
      </c>
      <c r="E2" s="15" t="s">
        <v>26</v>
      </c>
      <c r="F2" s="28" t="s">
        <v>27</v>
      </c>
      <c r="G2" s="28" t="s">
        <v>28</v>
      </c>
      <c r="H2" s="21" t="s">
        <v>3</v>
      </c>
      <c r="I2" s="15" t="s">
        <v>16</v>
      </c>
      <c r="J2" s="15" t="s">
        <v>17</v>
      </c>
      <c r="K2" s="28" t="s">
        <v>29</v>
      </c>
      <c r="L2" s="15" t="s">
        <v>35</v>
      </c>
      <c r="M2" s="15" t="s">
        <v>34</v>
      </c>
      <c r="N2" s="15" t="s">
        <v>37</v>
      </c>
      <c r="O2" s="15" t="s">
        <v>50</v>
      </c>
      <c r="P2" s="15" t="s">
        <v>36</v>
      </c>
      <c r="Q2" s="21" t="s">
        <v>40</v>
      </c>
      <c r="R2" s="15" t="s">
        <v>30</v>
      </c>
      <c r="S2" s="26" t="s">
        <v>31</v>
      </c>
      <c r="T2" s="1" t="s">
        <v>39</v>
      </c>
      <c r="U2" s="1" t="s">
        <v>53</v>
      </c>
    </row>
    <row r="3" spans="1:21">
      <c r="A3">
        <v>1</v>
      </c>
      <c r="B3" s="12">
        <v>1</v>
      </c>
      <c r="C3" s="11">
        <v>8</v>
      </c>
      <c r="D3" s="11">
        <v>1</v>
      </c>
      <c r="E3" s="11">
        <v>0.84722220000000004</v>
      </c>
      <c r="F3" s="11">
        <v>5.3914819999999999</v>
      </c>
      <c r="G3" s="11">
        <v>4.7923720000000003</v>
      </c>
      <c r="H3" s="11">
        <v>8.1748080000000005</v>
      </c>
      <c r="I3" s="11">
        <v>0.10337452</v>
      </c>
      <c r="J3" s="11">
        <v>0.46958169999999999</v>
      </c>
      <c r="K3" s="11">
        <v>29.717600000000001</v>
      </c>
      <c r="L3" s="11">
        <v>8.8640679999999999E-2</v>
      </c>
      <c r="M3" s="11">
        <v>6.0836500000000002E-2</v>
      </c>
      <c r="N3" s="11">
        <v>0.1943916</v>
      </c>
      <c r="O3" s="11">
        <v>0.33198670000000002</v>
      </c>
      <c r="P3" s="11">
        <v>4.6340300000000001E-2</v>
      </c>
      <c r="Q3" s="11">
        <v>3.60989</v>
      </c>
      <c r="R3" s="11">
        <v>0.94795479999999999</v>
      </c>
      <c r="S3" s="11">
        <v>0.81955889999999998</v>
      </c>
      <c r="T3" s="11">
        <v>2.6306470000000002</v>
      </c>
      <c r="U3" s="11">
        <v>2.018926</v>
      </c>
    </row>
    <row r="4" spans="1:21">
      <c r="B4" s="12">
        <v>2</v>
      </c>
      <c r="C4" s="11">
        <v>14</v>
      </c>
      <c r="D4" s="11">
        <v>1</v>
      </c>
      <c r="E4" s="11">
        <v>0.88888889999999998</v>
      </c>
      <c r="F4" s="11">
        <v>5.4289379999999996</v>
      </c>
      <c r="G4" s="11">
        <v>4.8512959999999996</v>
      </c>
      <c r="H4" s="11">
        <v>7.2378</v>
      </c>
      <c r="I4" s="11">
        <v>0.1022349</v>
      </c>
      <c r="J4" s="11">
        <v>0.47313359999999999</v>
      </c>
      <c r="K4" s="11">
        <v>31.37133</v>
      </c>
      <c r="L4" s="11">
        <v>0.10508797</v>
      </c>
      <c r="M4" s="11">
        <v>6.8711359999999999E-2</v>
      </c>
      <c r="N4" s="11">
        <v>0.20328099999999999</v>
      </c>
      <c r="O4" s="11">
        <v>0.35473130000000003</v>
      </c>
      <c r="P4" s="11">
        <v>5.2543979999999997E-2</v>
      </c>
      <c r="Q4" s="11">
        <v>3.2664840000000002</v>
      </c>
      <c r="R4" s="11">
        <v>0.94757329999999995</v>
      </c>
      <c r="S4" s="11">
        <v>0.82272590000000001</v>
      </c>
      <c r="T4" s="11">
        <v>2.871184</v>
      </c>
      <c r="U4" s="11">
        <v>2.1691090000000002</v>
      </c>
    </row>
    <row r="5" spans="1:21">
      <c r="B5" s="12">
        <v>3</v>
      </c>
      <c r="C5" s="11">
        <v>9</v>
      </c>
      <c r="D5" s="11">
        <v>1</v>
      </c>
      <c r="E5" s="11">
        <v>0.875</v>
      </c>
      <c r="F5" s="11">
        <v>5.3233889999999997</v>
      </c>
      <c r="G5" s="11">
        <v>4.7851679999999996</v>
      </c>
      <c r="H5" s="11">
        <v>7.2364560000000004</v>
      </c>
      <c r="I5" s="11">
        <v>0.11174649</v>
      </c>
      <c r="J5" s="11">
        <v>0.50345479999999998</v>
      </c>
      <c r="K5" s="11">
        <v>32.047409999999999</v>
      </c>
      <c r="L5" s="11">
        <v>8.0771979999999993E-2</v>
      </c>
      <c r="M5" s="11">
        <v>6.0281149999999999E-2</v>
      </c>
      <c r="N5" s="11">
        <v>0.2075292</v>
      </c>
      <c r="O5" s="11">
        <v>0.32785320000000001</v>
      </c>
      <c r="P5" s="11">
        <v>5.0988800000000001E-2</v>
      </c>
      <c r="Q5" s="11">
        <v>3.2087910000000002</v>
      </c>
      <c r="R5" s="11">
        <v>0.9438339</v>
      </c>
      <c r="S5" s="11">
        <v>0.81581959999999998</v>
      </c>
      <c r="T5" s="11">
        <v>2.7649569999999999</v>
      </c>
      <c r="U5" s="11">
        <v>2.1691090000000002</v>
      </c>
    </row>
    <row r="6" spans="1:21">
      <c r="B6" s="12">
        <v>4</v>
      </c>
      <c r="C6" s="11">
        <v>6</v>
      </c>
      <c r="D6" s="11">
        <v>0.98611110000000002</v>
      </c>
      <c r="E6" s="11">
        <v>0.875</v>
      </c>
      <c r="F6" s="11">
        <v>5.2263489999999999</v>
      </c>
      <c r="G6" s="11">
        <v>4.4862190000000002</v>
      </c>
      <c r="H6" s="11">
        <v>6.3185149999999997</v>
      </c>
      <c r="I6" s="11">
        <v>0.10590484999999999</v>
      </c>
      <c r="J6" s="11">
        <v>0.47884290000000002</v>
      </c>
      <c r="K6" s="11">
        <v>18.251280000000001</v>
      </c>
      <c r="L6" s="11">
        <v>8.1759499999999999E-2</v>
      </c>
      <c r="M6" s="11">
        <v>4.8290699999999999E-2</v>
      </c>
      <c r="N6" s="11">
        <v>0.20894099999999999</v>
      </c>
      <c r="O6" s="11">
        <v>0.29524260000000002</v>
      </c>
      <c r="P6" s="11">
        <v>3.5859429999999998E-2</v>
      </c>
      <c r="Q6" s="11">
        <v>2.7609889999999999</v>
      </c>
      <c r="R6" s="11">
        <v>0.92975430000000003</v>
      </c>
      <c r="S6" s="11">
        <v>0.80689100000000002</v>
      </c>
      <c r="T6" s="11">
        <v>2.2808299999999999</v>
      </c>
      <c r="U6" s="11">
        <v>1.918193</v>
      </c>
    </row>
    <row r="7" spans="1:21">
      <c r="B7" s="12">
        <v>5</v>
      </c>
      <c r="C7" s="11">
        <v>8</v>
      </c>
      <c r="D7" s="11">
        <v>1</v>
      </c>
      <c r="E7" s="11">
        <v>0.88888889999999998</v>
      </c>
      <c r="F7" s="11">
        <v>5.4409840000000003</v>
      </c>
      <c r="G7" s="11">
        <v>4.8138699999999996</v>
      </c>
      <c r="H7" s="11">
        <v>8.3377140000000001</v>
      </c>
      <c r="I7" s="11">
        <v>0.10859107</v>
      </c>
      <c r="J7" s="11">
        <v>0.47880869999999998</v>
      </c>
      <c r="K7" s="11">
        <v>36.955930000000002</v>
      </c>
      <c r="L7" s="11">
        <v>0.10904926</v>
      </c>
      <c r="M7" s="11">
        <v>8.1786940000000002E-2</v>
      </c>
      <c r="N7" s="11">
        <v>0.20641470000000001</v>
      </c>
      <c r="O7" s="11">
        <v>0.39839629999999998</v>
      </c>
      <c r="P7" s="11">
        <v>6.3230239999999993E-2</v>
      </c>
      <c r="Q7" s="11">
        <v>3.9285709999999998</v>
      </c>
      <c r="R7" s="11">
        <v>0.96550670000000005</v>
      </c>
      <c r="S7" s="11">
        <v>0.84588680000000005</v>
      </c>
      <c r="T7" s="11">
        <v>2.965201</v>
      </c>
      <c r="U7" s="11">
        <v>2.1666669999999999</v>
      </c>
    </row>
    <row r="8" spans="1:21">
      <c r="B8" s="12">
        <v>6</v>
      </c>
      <c r="C8" s="11">
        <v>13</v>
      </c>
      <c r="D8" s="11">
        <v>1</v>
      </c>
      <c r="E8" s="11">
        <v>0.875</v>
      </c>
      <c r="F8" s="11">
        <v>5.4218109999999999</v>
      </c>
      <c r="G8" s="11">
        <v>4.8309519999999999</v>
      </c>
      <c r="H8" s="11">
        <v>8.1503139999999998</v>
      </c>
      <c r="I8" s="11">
        <v>0.10361613</v>
      </c>
      <c r="J8" s="11">
        <v>0.48748259999999999</v>
      </c>
      <c r="K8" s="11">
        <v>31.84524</v>
      </c>
      <c r="L8" s="11">
        <v>9.4575800000000002E-2</v>
      </c>
      <c r="M8" s="11">
        <v>6.4904959999999998E-2</v>
      </c>
      <c r="N8" s="11">
        <v>0.21812699999999999</v>
      </c>
      <c r="O8" s="11">
        <v>0.34330090000000002</v>
      </c>
      <c r="P8" s="11">
        <v>5.864627E-2</v>
      </c>
      <c r="Q8" s="11">
        <v>3.8653849999999998</v>
      </c>
      <c r="R8" s="11">
        <v>0.95322039999999997</v>
      </c>
      <c r="S8" s="11">
        <v>0.8414606</v>
      </c>
      <c r="T8" s="11">
        <v>2.2545790000000001</v>
      </c>
      <c r="U8" s="11">
        <v>1.7814410000000001</v>
      </c>
    </row>
    <row r="9" spans="1:21">
      <c r="B9" s="12">
        <v>7</v>
      </c>
      <c r="C9" s="11">
        <v>9</v>
      </c>
      <c r="D9" s="11">
        <v>1</v>
      </c>
      <c r="E9" s="11">
        <v>0.83333330000000005</v>
      </c>
      <c r="F9" s="11">
        <v>5.529528</v>
      </c>
      <c r="G9" s="11">
        <v>4.8393170000000003</v>
      </c>
      <c r="H9" s="11">
        <v>7.7031200000000002</v>
      </c>
      <c r="I9" s="11">
        <v>0.11071598000000001</v>
      </c>
      <c r="J9" s="11">
        <v>0.49644379999999999</v>
      </c>
      <c r="K9" s="11">
        <v>27.103079999999999</v>
      </c>
      <c r="L9" s="11">
        <v>0.11427217000000001</v>
      </c>
      <c r="M9" s="11">
        <v>7.0175440000000006E-2</v>
      </c>
      <c r="N9" s="11">
        <v>0.20412520000000001</v>
      </c>
      <c r="O9" s="11">
        <v>0.37671880000000002</v>
      </c>
      <c r="P9" s="11">
        <v>5.026079E-2</v>
      </c>
      <c r="Q9" s="11">
        <v>3.3489010000000001</v>
      </c>
      <c r="R9" s="11">
        <v>0.96451469999999995</v>
      </c>
      <c r="S9" s="11">
        <v>0.84508550000000004</v>
      </c>
      <c r="T9" s="11">
        <v>2.6080589999999999</v>
      </c>
      <c r="U9" s="11">
        <v>2.0335779999999999</v>
      </c>
    </row>
    <row r="10" spans="1:21">
      <c r="B10" s="12">
        <v>8</v>
      </c>
      <c r="C10" s="11">
        <v>5</v>
      </c>
      <c r="D10" s="11">
        <v>1</v>
      </c>
      <c r="E10" s="11">
        <v>0.88888889999999998</v>
      </c>
      <c r="F10" s="11">
        <v>5.3825940000000001</v>
      </c>
      <c r="G10" s="11">
        <v>4.6466229999999999</v>
      </c>
      <c r="H10" s="11">
        <v>6.6014119999999998</v>
      </c>
      <c r="I10" s="11">
        <v>0.1165142</v>
      </c>
      <c r="J10" s="11">
        <v>0.48844490000000002</v>
      </c>
      <c r="K10" s="11">
        <v>26.26698</v>
      </c>
      <c r="L10" s="11">
        <v>9.0996629999999995E-2</v>
      </c>
      <c r="M10" s="11">
        <v>5.5368319999999999E-2</v>
      </c>
      <c r="N10" s="11">
        <v>0.21015890000000001</v>
      </c>
      <c r="O10" s="11">
        <v>0.31487720000000002</v>
      </c>
      <c r="P10" s="11">
        <v>4.4053920000000003E-2</v>
      </c>
      <c r="Q10" s="11">
        <v>2.8269229999999999</v>
      </c>
      <c r="R10" s="11">
        <v>0.93498170000000003</v>
      </c>
      <c r="S10" s="11">
        <v>0.81280529999999995</v>
      </c>
      <c r="T10" s="11">
        <v>3.0531139999999999</v>
      </c>
      <c r="U10" s="11">
        <v>2.4499390000000001</v>
      </c>
    </row>
    <row r="11" spans="1:21">
      <c r="B11" s="12">
        <v>9</v>
      </c>
      <c r="C11" s="11">
        <v>6</v>
      </c>
      <c r="D11" s="11">
        <v>1</v>
      </c>
      <c r="E11" s="11">
        <v>0.81944439999999996</v>
      </c>
      <c r="F11" s="11">
        <v>5.2758760000000002</v>
      </c>
      <c r="G11" s="11">
        <v>4.6459149999999996</v>
      </c>
      <c r="H11" s="11">
        <v>6.1050589999999998</v>
      </c>
      <c r="I11" s="11">
        <v>0.10411157</v>
      </c>
      <c r="J11" s="11">
        <v>0.48112529999999998</v>
      </c>
      <c r="K11" s="11">
        <v>21.587060000000001</v>
      </c>
      <c r="L11" s="11">
        <v>8.5116609999999995E-2</v>
      </c>
      <c r="M11" s="11">
        <v>5.5301759999999998E-2</v>
      </c>
      <c r="N11" s="11">
        <v>0.20966580000000001</v>
      </c>
      <c r="O11" s="11">
        <v>0.30560229999999999</v>
      </c>
      <c r="P11" s="11">
        <v>3.8470789999999998E-2</v>
      </c>
      <c r="Q11" s="11">
        <v>2.60989</v>
      </c>
      <c r="R11" s="11">
        <v>0.92811359999999998</v>
      </c>
      <c r="S11" s="11">
        <v>0.80837910000000002</v>
      </c>
      <c r="T11" s="11">
        <v>2.7875459999999999</v>
      </c>
      <c r="U11" s="11">
        <v>2.3388279999999999</v>
      </c>
    </row>
    <row r="12" spans="1:21">
      <c r="B12" s="12">
        <v>10</v>
      </c>
      <c r="C12" s="11">
        <v>2</v>
      </c>
      <c r="D12" s="11">
        <v>1</v>
      </c>
      <c r="E12" s="11">
        <v>0.79166669999999995</v>
      </c>
      <c r="F12" s="11">
        <v>5.3554269999999997</v>
      </c>
      <c r="G12" s="11">
        <v>4.7645309999999998</v>
      </c>
      <c r="H12" s="11">
        <v>6.9289120000000004</v>
      </c>
      <c r="I12" s="11">
        <v>0.11142322</v>
      </c>
      <c r="J12" s="11">
        <v>0.49882959999999998</v>
      </c>
      <c r="K12" s="11">
        <v>28.30724</v>
      </c>
      <c r="L12" s="11">
        <v>9.3164789999999997E-2</v>
      </c>
      <c r="M12" s="11">
        <v>5.6647940000000001E-2</v>
      </c>
      <c r="N12" s="11">
        <v>0.19943820000000001</v>
      </c>
      <c r="O12" s="11">
        <v>0.33169480000000001</v>
      </c>
      <c r="P12" s="11">
        <v>4.0496249999999998E-2</v>
      </c>
      <c r="Q12" s="11">
        <v>3.0714290000000002</v>
      </c>
      <c r="R12" s="11">
        <v>0.94322340000000005</v>
      </c>
      <c r="S12" s="11">
        <v>0.83005189999999995</v>
      </c>
      <c r="T12" s="11">
        <v>2.8717950000000001</v>
      </c>
      <c r="U12" s="11">
        <v>2.2051280000000002</v>
      </c>
    </row>
    <row r="13" spans="1:21">
      <c r="B13" s="12">
        <v>11</v>
      </c>
      <c r="C13" s="11">
        <v>2</v>
      </c>
      <c r="D13" s="11">
        <v>0.97222220000000004</v>
      </c>
      <c r="E13" s="11">
        <v>0.86111110000000002</v>
      </c>
      <c r="F13" s="11">
        <v>5.3390779999999998</v>
      </c>
      <c r="G13" s="11">
        <v>4.6856970000000002</v>
      </c>
      <c r="H13" s="11">
        <v>7.171106</v>
      </c>
      <c r="I13" s="11">
        <v>0.1045614</v>
      </c>
      <c r="J13" s="11">
        <v>0.485848</v>
      </c>
      <c r="K13" s="11">
        <v>25.839310000000001</v>
      </c>
      <c r="L13" s="11">
        <v>8.4210530000000006E-2</v>
      </c>
      <c r="M13" s="11">
        <v>5.4502920000000003E-2</v>
      </c>
      <c r="N13" s="11">
        <v>0.20397660000000001</v>
      </c>
      <c r="O13" s="11">
        <v>0.30573099999999998</v>
      </c>
      <c r="P13" s="11">
        <v>4.6549710000000001E-2</v>
      </c>
      <c r="Q13" s="11">
        <v>3.0412089999999998</v>
      </c>
      <c r="R13" s="11">
        <v>0.94566539999999999</v>
      </c>
      <c r="S13" s="11">
        <v>0.83108210000000005</v>
      </c>
      <c r="T13" s="11">
        <v>2.8662999999999998</v>
      </c>
      <c r="U13" s="11">
        <v>2.2808299999999999</v>
      </c>
    </row>
    <row r="14" spans="1:21">
      <c r="B14" s="12">
        <v>12</v>
      </c>
      <c r="C14" s="11">
        <v>10</v>
      </c>
      <c r="D14" s="11">
        <v>1</v>
      </c>
      <c r="E14" s="11">
        <v>0.875</v>
      </c>
      <c r="F14" s="11">
        <v>5.297631</v>
      </c>
      <c r="G14" s="11">
        <v>4.7830199999999996</v>
      </c>
      <c r="H14" s="11">
        <v>6.4865300000000001</v>
      </c>
      <c r="I14" s="11">
        <v>0.11303728</v>
      </c>
      <c r="J14" s="11">
        <v>0.47352169999999999</v>
      </c>
      <c r="K14" s="11">
        <v>25.08127</v>
      </c>
      <c r="L14" s="11">
        <v>9.4276890000000002E-2</v>
      </c>
      <c r="M14" s="11">
        <v>6.5305150000000006E-2</v>
      </c>
      <c r="N14" s="11">
        <v>0.20232720000000001</v>
      </c>
      <c r="O14" s="11">
        <v>0.3324626</v>
      </c>
      <c r="P14" s="11">
        <v>3.9895510000000002E-2</v>
      </c>
      <c r="Q14" s="11">
        <v>2.8653849999999998</v>
      </c>
      <c r="R14" s="11">
        <v>0.94326160000000003</v>
      </c>
      <c r="S14" s="11">
        <v>0.82081809999999999</v>
      </c>
      <c r="T14" s="11">
        <v>2.859585</v>
      </c>
      <c r="U14" s="11">
        <v>2.2686199999999999</v>
      </c>
    </row>
    <row r="15" spans="1:21">
      <c r="B15" s="12">
        <v>13</v>
      </c>
      <c r="C15" s="11">
        <v>12</v>
      </c>
      <c r="D15" s="11">
        <v>1</v>
      </c>
      <c r="E15" s="11">
        <v>0.90277779999999996</v>
      </c>
      <c r="F15" s="11">
        <v>5.4408349999999999</v>
      </c>
      <c r="G15" s="11">
        <v>4.8739049999999997</v>
      </c>
      <c r="H15" s="11">
        <v>7.8718370000000002</v>
      </c>
      <c r="I15" s="11">
        <v>0.10754452</v>
      </c>
      <c r="J15" s="11">
        <v>0.48266170000000003</v>
      </c>
      <c r="K15" s="11">
        <v>30.808340000000001</v>
      </c>
      <c r="L15" s="11">
        <v>0.10613871</v>
      </c>
      <c r="M15" s="11">
        <v>6.9353330000000005E-2</v>
      </c>
      <c r="N15" s="11">
        <v>0.2005623</v>
      </c>
      <c r="O15" s="11">
        <v>0.37019679999999999</v>
      </c>
      <c r="P15" s="11">
        <v>5.6701029999999999E-2</v>
      </c>
      <c r="Q15" s="11">
        <v>3.4862639999999998</v>
      </c>
      <c r="R15" s="11">
        <v>0.95234280000000004</v>
      </c>
      <c r="S15" s="11">
        <v>0.83337150000000004</v>
      </c>
      <c r="T15" s="11">
        <v>2.551282</v>
      </c>
      <c r="U15" s="11">
        <v>1.9597070000000001</v>
      </c>
    </row>
    <row r="16" spans="1:21">
      <c r="B16" s="12">
        <v>14</v>
      </c>
      <c r="C16" s="11">
        <v>8</v>
      </c>
      <c r="D16" s="11">
        <v>1</v>
      </c>
      <c r="E16" s="11">
        <v>0.91666669999999995</v>
      </c>
      <c r="F16" s="11">
        <v>5.281593</v>
      </c>
      <c r="G16" s="11">
        <v>4.7730579999999998</v>
      </c>
      <c r="H16" s="11">
        <v>5.9249029999999996</v>
      </c>
      <c r="I16" s="11">
        <v>0.10991076</v>
      </c>
      <c r="J16" s="11">
        <v>0.4835604</v>
      </c>
      <c r="K16" s="11">
        <v>26.629570000000001</v>
      </c>
      <c r="L16" s="11">
        <v>8.8304369999999993E-2</v>
      </c>
      <c r="M16" s="11">
        <v>5.9417570000000003E-2</v>
      </c>
      <c r="N16" s="11">
        <v>0.21113199999999999</v>
      </c>
      <c r="O16" s="11">
        <v>0.3184594</v>
      </c>
      <c r="P16" s="11">
        <v>4.1333960000000003E-2</v>
      </c>
      <c r="Q16" s="11">
        <v>2.601648</v>
      </c>
      <c r="R16" s="11">
        <v>0.94356680000000004</v>
      </c>
      <c r="S16" s="11">
        <v>0.82661779999999996</v>
      </c>
      <c r="T16" s="11">
        <v>2.442002</v>
      </c>
      <c r="U16" s="11">
        <v>1.9401710000000001</v>
      </c>
    </row>
    <row r="17" spans="1:21">
      <c r="B17" s="12">
        <v>15</v>
      </c>
      <c r="C17" s="11">
        <v>2</v>
      </c>
      <c r="D17" s="11">
        <v>1</v>
      </c>
      <c r="E17" s="11">
        <v>0.88888889999999998</v>
      </c>
      <c r="F17" s="11">
        <v>5.4045740000000002</v>
      </c>
      <c r="G17" s="11">
        <v>4.8380970000000003</v>
      </c>
      <c r="H17" s="11">
        <v>7.6185999999999998</v>
      </c>
      <c r="I17" s="11">
        <v>0.11302727</v>
      </c>
      <c r="J17" s="11">
        <v>0.48729899999999998</v>
      </c>
      <c r="K17" s="11">
        <v>26.02948</v>
      </c>
      <c r="L17" s="11">
        <v>9.6014909999999995E-2</v>
      </c>
      <c r="M17" s="11">
        <v>6.2922400000000003E-2</v>
      </c>
      <c r="N17" s="11">
        <v>0.21183869999999999</v>
      </c>
      <c r="O17" s="11">
        <v>0.34350969999999997</v>
      </c>
      <c r="P17" s="11">
        <v>5.3833609999999997E-2</v>
      </c>
      <c r="Q17" s="11">
        <v>3.461538</v>
      </c>
      <c r="R17" s="11">
        <v>0.94971000000000005</v>
      </c>
      <c r="S17" s="11">
        <v>0.83730159999999998</v>
      </c>
      <c r="T17" s="11">
        <v>2.9719169999999999</v>
      </c>
      <c r="U17" s="11">
        <v>2.179487</v>
      </c>
    </row>
    <row r="18" spans="1:21">
      <c r="B18" s="12">
        <v>16</v>
      </c>
      <c r="C18" s="11">
        <v>11</v>
      </c>
      <c r="D18" s="11">
        <v>1</v>
      </c>
      <c r="E18" s="11">
        <v>0.875</v>
      </c>
      <c r="F18" s="11">
        <v>5.3515009999999998</v>
      </c>
      <c r="G18" s="11">
        <v>4.7260939999999998</v>
      </c>
      <c r="H18" s="11">
        <v>7.3791669999999998</v>
      </c>
      <c r="I18" s="11">
        <v>0.1067757</v>
      </c>
      <c r="J18" s="11">
        <v>0.48761680000000002</v>
      </c>
      <c r="K18" s="11">
        <v>21.613990000000001</v>
      </c>
      <c r="L18" s="11">
        <v>0.12009346</v>
      </c>
      <c r="M18" s="11">
        <v>6.5887849999999998E-2</v>
      </c>
      <c r="N18" s="11">
        <v>0.20140189999999999</v>
      </c>
      <c r="O18" s="11">
        <v>0.36191590000000001</v>
      </c>
      <c r="P18" s="11">
        <v>5.233645E-2</v>
      </c>
      <c r="Q18" s="11">
        <v>3.4148350000000001</v>
      </c>
      <c r="R18" s="11">
        <v>0.9581807</v>
      </c>
      <c r="S18" s="11">
        <v>0.83188340000000005</v>
      </c>
      <c r="T18" s="11">
        <v>2.7796090000000002</v>
      </c>
      <c r="U18" s="11">
        <v>2.1086689999999999</v>
      </c>
    </row>
    <row r="19" spans="1:21">
      <c r="B19" s="12">
        <v>17</v>
      </c>
      <c r="C19" s="11">
        <v>20</v>
      </c>
      <c r="D19" s="11">
        <v>1</v>
      </c>
      <c r="E19" s="11">
        <v>0.90277779999999996</v>
      </c>
      <c r="F19" s="11">
        <v>5.3627000000000002</v>
      </c>
      <c r="G19" s="11">
        <v>4.7876649999999996</v>
      </c>
      <c r="H19" s="11">
        <v>6.2560370000000001</v>
      </c>
      <c r="I19" s="11">
        <v>0.10340633</v>
      </c>
      <c r="J19" s="11">
        <v>0.48272510000000002</v>
      </c>
      <c r="K19" s="11">
        <v>27.05621</v>
      </c>
      <c r="L19" s="11">
        <v>9.2944040000000006E-2</v>
      </c>
      <c r="M19" s="11">
        <v>6.0583940000000003E-2</v>
      </c>
      <c r="N19" s="11">
        <v>0.19367400000000001</v>
      </c>
      <c r="O19" s="11">
        <v>0.31094889999999997</v>
      </c>
      <c r="P19" s="11">
        <v>4.6228709999999999E-2</v>
      </c>
      <c r="Q19" s="11">
        <v>2.711538</v>
      </c>
      <c r="R19" s="11">
        <v>0.93826310000000002</v>
      </c>
      <c r="S19" s="11">
        <v>0.81272889999999998</v>
      </c>
      <c r="T19" s="11">
        <v>2.503053</v>
      </c>
      <c r="U19" s="11">
        <v>2.0048840000000001</v>
      </c>
    </row>
    <row r="20" spans="1:21">
      <c r="B20" s="12">
        <v>18</v>
      </c>
      <c r="C20" s="11">
        <v>8</v>
      </c>
      <c r="D20" s="11">
        <v>1</v>
      </c>
      <c r="E20" s="11">
        <v>0.90277779999999996</v>
      </c>
      <c r="F20" s="11">
        <v>5.3827449999999999</v>
      </c>
      <c r="G20" s="11">
        <v>4.7587789999999996</v>
      </c>
      <c r="H20" s="11">
        <v>6.8221049999999996</v>
      </c>
      <c r="I20" s="11">
        <v>0.11069063</v>
      </c>
      <c r="J20" s="11">
        <v>0.48391669999999998</v>
      </c>
      <c r="K20" s="11">
        <v>26.309750000000001</v>
      </c>
      <c r="L20" s="11">
        <v>9.8628190000000004E-2</v>
      </c>
      <c r="M20" s="11">
        <v>6.5279089999999998E-2</v>
      </c>
      <c r="N20" s="11">
        <v>0.21097450000000001</v>
      </c>
      <c r="O20" s="11">
        <v>0.3313623</v>
      </c>
      <c r="P20" s="11">
        <v>4.8722799999999997E-2</v>
      </c>
      <c r="Q20" s="11">
        <v>3.1126369999999999</v>
      </c>
      <c r="R20" s="11">
        <v>0.95169409999999999</v>
      </c>
      <c r="S20" s="11">
        <v>0.83077690000000004</v>
      </c>
      <c r="T20" s="11">
        <v>2.4548230000000002</v>
      </c>
      <c r="U20" s="11">
        <v>1.8394379999999999</v>
      </c>
    </row>
    <row r="21" spans="1:21">
      <c r="B21" s="12">
        <v>19</v>
      </c>
      <c r="C21" s="11">
        <v>7</v>
      </c>
      <c r="D21" s="11">
        <v>1</v>
      </c>
      <c r="E21" s="11">
        <v>0.93055560000000004</v>
      </c>
      <c r="F21" s="11">
        <v>5.2352819999999998</v>
      </c>
      <c r="G21" s="11">
        <v>4.6368130000000001</v>
      </c>
      <c r="H21" s="11">
        <v>6.105054</v>
      </c>
      <c r="I21" s="11">
        <v>0.11017739999999999</v>
      </c>
      <c r="J21" s="11">
        <v>0.49323060000000002</v>
      </c>
      <c r="K21" s="11">
        <v>24.484719999999999</v>
      </c>
      <c r="L21" s="11">
        <v>9.3137250000000005E-2</v>
      </c>
      <c r="M21" s="11">
        <v>6.1624650000000003E-2</v>
      </c>
      <c r="N21" s="11">
        <v>0.20868349999999999</v>
      </c>
      <c r="O21" s="11">
        <v>0.32866479999999998</v>
      </c>
      <c r="P21" s="11">
        <v>4.4351069999999999E-2</v>
      </c>
      <c r="Q21" s="11">
        <v>2.7664840000000002</v>
      </c>
      <c r="R21" s="11">
        <v>0.94433</v>
      </c>
      <c r="S21" s="11">
        <v>0.82238250000000002</v>
      </c>
      <c r="T21" s="11">
        <v>2.6776559999999998</v>
      </c>
      <c r="U21" s="11">
        <v>2.0793650000000001</v>
      </c>
    </row>
    <row r="22" spans="1:21">
      <c r="B22" s="12">
        <v>20</v>
      </c>
      <c r="C22" s="11">
        <v>1</v>
      </c>
      <c r="D22" s="11">
        <v>1</v>
      </c>
      <c r="E22" s="11">
        <v>0.76388889999999998</v>
      </c>
      <c r="F22" s="11">
        <v>5.3098879999999999</v>
      </c>
      <c r="G22" s="11">
        <v>4.7270310000000002</v>
      </c>
      <c r="H22" s="11">
        <v>7.2038250000000001</v>
      </c>
      <c r="I22" s="11">
        <v>9.8535910000000004E-2</v>
      </c>
      <c r="J22" s="11">
        <v>0.4843133</v>
      </c>
      <c r="K22" s="11">
        <v>25.561019999999999</v>
      </c>
      <c r="L22" s="11">
        <v>0.10132466</v>
      </c>
      <c r="M22" s="11">
        <v>6.5768069999999998E-2</v>
      </c>
      <c r="N22" s="11">
        <v>0.1928887</v>
      </c>
      <c r="O22" s="11">
        <v>0.35556589999999999</v>
      </c>
      <c r="P22" s="11">
        <v>5.3451079999999998E-2</v>
      </c>
      <c r="Q22" s="11">
        <v>3.2637360000000002</v>
      </c>
      <c r="R22" s="11">
        <v>0.95665449999999996</v>
      </c>
      <c r="S22" s="11">
        <v>0.82776249999999996</v>
      </c>
      <c r="T22" s="11">
        <v>2.7039070000000001</v>
      </c>
      <c r="U22" s="11">
        <v>2.1379730000000001</v>
      </c>
    </row>
    <row r="23" spans="1:21" s="9" customFormat="1">
      <c r="A23" s="38" t="s">
        <v>5</v>
      </c>
      <c r="B23" s="39"/>
      <c r="C23" s="10">
        <f>AVERAGE(C3:C22)</f>
        <v>8.0500000000000007</v>
      </c>
      <c r="D23" s="17">
        <f t="shared" ref="D23:U23" si="0">AVERAGE(D3:D22)</f>
        <v>0.99791666499999998</v>
      </c>
      <c r="E23" s="17">
        <f t="shared" si="0"/>
        <v>0.87013889500000019</v>
      </c>
      <c r="F23" s="23">
        <f t="shared" si="0"/>
        <v>5.3591102499999987</v>
      </c>
      <c r="G23" s="23">
        <f t="shared" si="0"/>
        <v>4.7523211000000014</v>
      </c>
      <c r="H23" s="23">
        <f t="shared" si="0"/>
        <v>7.0816636999999982</v>
      </c>
      <c r="I23" s="17">
        <f t="shared" si="0"/>
        <v>0.10779500649999998</v>
      </c>
      <c r="J23" s="17">
        <f t="shared" si="0"/>
        <v>0.48504205999999994</v>
      </c>
      <c r="K23" s="23">
        <f t="shared" si="0"/>
        <v>27.143340500000001</v>
      </c>
      <c r="L23" s="17">
        <f t="shared" si="0"/>
        <v>9.5925420000000011E-2</v>
      </c>
      <c r="M23" s="17">
        <f t="shared" si="0"/>
        <v>6.2647502000000008E-2</v>
      </c>
      <c r="N23" s="17">
        <f t="shared" si="0"/>
        <v>0.20497660000000001</v>
      </c>
      <c r="O23" s="17">
        <f t="shared" ref="O23" si="1">AVERAGE(O3:O22)</f>
        <v>0.33696107000000008</v>
      </c>
      <c r="P23" s="17">
        <f t="shared" si="0"/>
        <v>4.8214734999999995E-2</v>
      </c>
      <c r="Q23" s="23">
        <f t="shared" si="0"/>
        <v>3.1611263499999991</v>
      </c>
      <c r="R23" s="17">
        <f t="shared" si="0"/>
        <v>0.94711728999999989</v>
      </c>
      <c r="S23" s="17">
        <f t="shared" si="0"/>
        <v>0.82616949499999992</v>
      </c>
      <c r="T23" s="23">
        <f t="shared" si="0"/>
        <v>2.6949022999999999</v>
      </c>
      <c r="U23" s="23">
        <f t="shared" si="0"/>
        <v>2.1025031000000003</v>
      </c>
    </row>
    <row r="24" spans="1:21" s="9" customFormat="1">
      <c r="A24" s="38" t="s">
        <v>6</v>
      </c>
      <c r="B24" s="39"/>
      <c r="C24" s="10">
        <f>STDEV(C3:C22)</f>
        <v>4.6506932137500812</v>
      </c>
      <c r="D24" s="17">
        <f t="shared" ref="D24:U24" si="2">STDEV(D3:D22)</f>
        <v>6.7966788391386141E-3</v>
      </c>
      <c r="E24" s="17">
        <f t="shared" si="2"/>
        <v>4.1367110100702681E-2</v>
      </c>
      <c r="F24" s="23">
        <f t="shared" si="2"/>
        <v>7.5851917430488081E-2</v>
      </c>
      <c r="G24" s="23">
        <f t="shared" si="2"/>
        <v>9.3859912671631587E-2</v>
      </c>
      <c r="H24" s="23">
        <f t="shared" si="2"/>
        <v>0.74545983462596288</v>
      </c>
      <c r="I24" s="17">
        <f t="shared" si="2"/>
        <v>4.5246188161682686E-3</v>
      </c>
      <c r="J24" s="17">
        <f t="shared" si="2"/>
        <v>8.5140464463082863E-3</v>
      </c>
      <c r="K24" s="23">
        <f t="shared" si="2"/>
        <v>4.2348823382181839</v>
      </c>
      <c r="L24" s="17">
        <f t="shared" si="2"/>
        <v>1.0677801711925543E-2</v>
      </c>
      <c r="M24" s="17">
        <f t="shared" si="2"/>
        <v>7.1969794071750038E-3</v>
      </c>
      <c r="N24" s="17">
        <f t="shared" si="2"/>
        <v>6.6539955246532308E-3</v>
      </c>
      <c r="O24" s="17">
        <f t="shared" ref="O24" si="3">STDEV(O3:O22)</f>
        <v>2.6446495151732894E-2</v>
      </c>
      <c r="P24" s="17">
        <f t="shared" si="2"/>
        <v>7.1795007522335013E-3</v>
      </c>
      <c r="Q24" s="23">
        <f t="shared" si="2"/>
        <v>0.3950097817808581</v>
      </c>
      <c r="R24" s="17">
        <f t="shared" si="2"/>
        <v>9.997119333135282E-3</v>
      </c>
      <c r="S24" s="17">
        <f t="shared" si="2"/>
        <v>1.1482452071678551E-2</v>
      </c>
      <c r="T24" s="23">
        <f t="shared" si="2"/>
        <v>0.22642098647549619</v>
      </c>
      <c r="U24" s="23">
        <f t="shared" si="2"/>
        <v>0.16881913738669996</v>
      </c>
    </row>
    <row r="25" spans="1:21" s="9" customFormat="1">
      <c r="A25" s="38" t="s">
        <v>57</v>
      </c>
      <c r="B25" s="39"/>
      <c r="C25" s="10"/>
      <c r="D25" s="17"/>
      <c r="E25" s="17"/>
      <c r="F25" s="23">
        <f>F23-('Parameter Info'!$C$1*F24/SQRT(20))</f>
        <v>5.3236108678748799</v>
      </c>
      <c r="G25" s="23">
        <f>G23-('Parameter Info'!$C$1*G24/SQRT(20))</f>
        <v>4.7083938135314165</v>
      </c>
      <c r="H25" s="23">
        <f>H23-('Parameter Info'!$C$1*H24/SQRT(20))</f>
        <v>6.7327817676142265</v>
      </c>
      <c r="I25" s="17">
        <f>I23-('Parameter Info'!$C$1*I24/SQRT(20))</f>
        <v>0.105677444047174</v>
      </c>
      <c r="J25" s="17">
        <f>J23-('Parameter Info'!$C$1*J24/SQRT(20))</f>
        <v>0.48105740940094971</v>
      </c>
      <c r="K25" s="23">
        <f>K23-('Parameter Info'!$C$1*K24/SQRT(20))</f>
        <v>25.161377334505964</v>
      </c>
      <c r="L25" s="17">
        <f>L23-('Parameter Info'!$C$1*L24/SQRT(20))</f>
        <v>9.0928112402927586E-2</v>
      </c>
      <c r="M25" s="17">
        <f>M23-('Parameter Info'!$C$1*M24/SQRT(20))</f>
        <v>5.9279250665337999E-2</v>
      </c>
      <c r="N25" s="17">
        <f>N23-('Parameter Info'!$C$1*N24/SQRT(20))</f>
        <v>0.20186247002424873</v>
      </c>
      <c r="O25" s="17">
        <f>O23-('Parameter Info'!$C$1*O24/SQRT(20))</f>
        <v>0.32458387151821061</v>
      </c>
      <c r="P25" s="17">
        <f>P23-('Parameter Info'!$C$1*P24/SQRT(20))</f>
        <v>4.4854663833642505E-2</v>
      </c>
      <c r="Q25" s="23">
        <f>Q23-('Parameter Info'!$C$1*Q24/SQRT(20))</f>
        <v>2.9762582061004217</v>
      </c>
      <c r="R25" s="17">
        <f>R23-('Parameter Info'!$C$1*R24/SQRT(20))</f>
        <v>0.9424385479011913</v>
      </c>
      <c r="S25" s="17">
        <f>S23-('Parameter Info'!$C$1*S24/SQRT(20))</f>
        <v>0.82079560377042848</v>
      </c>
      <c r="T25" s="23">
        <f>T23-('Parameter Info'!$C$1*T24/SQRT(20))</f>
        <v>2.5889352342708323</v>
      </c>
      <c r="U25" s="23">
        <f>U23-('Parameter Info'!$C$1*U24/SQRT(20))</f>
        <v>2.023494219656067</v>
      </c>
    </row>
    <row r="26" spans="1:21" s="9" customFormat="1">
      <c r="A26" s="38" t="s">
        <v>58</v>
      </c>
      <c r="B26" s="39"/>
      <c r="C26" s="10"/>
      <c r="D26" s="17"/>
      <c r="E26" s="17"/>
      <c r="F26" s="23">
        <f>F23+('Parameter Info'!$C$1*F24/SQRT(20))</f>
        <v>5.3946096321251176</v>
      </c>
      <c r="G26" s="23">
        <f>G23+('Parameter Info'!$C$1*G24/SQRT(20))</f>
        <v>4.7962483864685863</v>
      </c>
      <c r="H26" s="23">
        <f>H23+('Parameter Info'!$C$1*H24/SQRT(20))</f>
        <v>7.4305456323857699</v>
      </c>
      <c r="I26" s="17">
        <f>I23+('Parameter Info'!$C$1*I24/SQRT(20))</f>
        <v>0.10991256895282597</v>
      </c>
      <c r="J26" s="17">
        <f>J23+('Parameter Info'!$C$1*J24/SQRT(20))</f>
        <v>0.48902671059905017</v>
      </c>
      <c r="K26" s="23">
        <f>K23+('Parameter Info'!$C$1*K24/SQRT(20))</f>
        <v>29.125303665494037</v>
      </c>
      <c r="L26" s="17">
        <f>L23+('Parameter Info'!$C$1*L24/SQRT(20))</f>
        <v>0.10092272759707244</v>
      </c>
      <c r="M26" s="17">
        <f>M23+('Parameter Info'!$C$1*M24/SQRT(20))</f>
        <v>6.6015753334662017E-2</v>
      </c>
      <c r="N26" s="17">
        <f>N23+('Parameter Info'!$C$1*N24/SQRT(20))</f>
        <v>0.20809072997575129</v>
      </c>
      <c r="O26" s="17">
        <f>O23+('Parameter Info'!$C$1*O24/SQRT(20))</f>
        <v>0.34933826848178956</v>
      </c>
      <c r="P26" s="17">
        <f>P23+('Parameter Info'!$C$1*P24/SQRT(20))</f>
        <v>5.1574806166357484E-2</v>
      </c>
      <c r="Q26" s="23">
        <f>Q23+('Parameter Info'!$C$1*Q24/SQRT(20))</f>
        <v>3.3459944938995765</v>
      </c>
      <c r="R26" s="17">
        <f>R23+('Parameter Info'!$C$1*R24/SQRT(20))</f>
        <v>0.95179603209880848</v>
      </c>
      <c r="S26" s="17">
        <f>S23+('Parameter Info'!$C$1*S24/SQRT(20))</f>
        <v>0.83154338622957136</v>
      </c>
      <c r="T26" s="23">
        <f>T23+('Parameter Info'!$C$1*T24/SQRT(20))</f>
        <v>2.8008693657291674</v>
      </c>
      <c r="U26" s="23">
        <f>U23+('Parameter Info'!$C$1*U24/SQRT(20))</f>
        <v>2.1815119803439336</v>
      </c>
    </row>
    <row r="27" spans="1:21" s="6" customFormat="1">
      <c r="B27" s="7"/>
      <c r="C27" s="8"/>
      <c r="D27" s="18"/>
      <c r="E27" s="18"/>
      <c r="F27" s="29"/>
      <c r="G27" s="29"/>
      <c r="H27" s="24"/>
      <c r="I27" s="27"/>
      <c r="J27" s="27"/>
      <c r="K27" s="34"/>
      <c r="L27" s="27"/>
      <c r="M27" s="27"/>
      <c r="N27" s="27"/>
      <c r="O27" s="27"/>
      <c r="P27" s="27"/>
      <c r="Q27" s="24"/>
      <c r="R27" s="18"/>
      <c r="S27" s="27"/>
    </row>
    <row r="28" spans="1:21">
      <c r="A28">
        <v>1</v>
      </c>
      <c r="B28" s="12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>
      <c r="B29" s="12">
        <v>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>
      <c r="B30" s="12">
        <v>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>
      <c r="B31" s="12">
        <v>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>
      <c r="B32" s="12">
        <v>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>
      <c r="B33" s="12">
        <v>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>
      <c r="B34" s="12">
        <v>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>
      <c r="B35" s="12">
        <v>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>
      <c r="B36" s="12">
        <v>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>
      <c r="B37" s="12">
        <v>10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>
      <c r="B38" s="12">
        <v>11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>
      <c r="B39" s="12">
        <v>12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>
      <c r="B40" s="12">
        <v>13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>
      <c r="B41" s="12">
        <v>14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>
      <c r="B42" s="12">
        <v>15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>
      <c r="B43" s="12">
        <v>16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>
      <c r="B44" s="12">
        <v>17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>
      <c r="B45" s="12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>
      <c r="B46" s="12">
        <v>19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>
      <c r="B47" s="12">
        <v>20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s="9" customFormat="1">
      <c r="A48" s="38" t="s">
        <v>5</v>
      </c>
      <c r="B48" s="39"/>
      <c r="C48" s="10" t="e">
        <f>AVERAGE(C28:C47)</f>
        <v>#DIV/0!</v>
      </c>
      <c r="D48" s="17" t="e">
        <f t="shared" ref="D48:U48" si="4">AVERAGE(D28:D47)</f>
        <v>#DIV/0!</v>
      </c>
      <c r="E48" s="17" t="e">
        <f t="shared" si="4"/>
        <v>#DIV/0!</v>
      </c>
      <c r="F48" s="23" t="e">
        <f t="shared" si="4"/>
        <v>#DIV/0!</v>
      </c>
      <c r="G48" s="23" t="e">
        <f t="shared" si="4"/>
        <v>#DIV/0!</v>
      </c>
      <c r="H48" s="23" t="e">
        <f t="shared" si="4"/>
        <v>#DIV/0!</v>
      </c>
      <c r="I48" s="17" t="e">
        <f t="shared" si="4"/>
        <v>#DIV/0!</v>
      </c>
      <c r="J48" s="17" t="e">
        <f t="shared" si="4"/>
        <v>#DIV/0!</v>
      </c>
      <c r="K48" s="23" t="e">
        <f t="shared" si="4"/>
        <v>#DIV/0!</v>
      </c>
      <c r="L48" s="17" t="e">
        <f t="shared" si="4"/>
        <v>#DIV/0!</v>
      </c>
      <c r="M48" s="17" t="e">
        <f t="shared" si="4"/>
        <v>#DIV/0!</v>
      </c>
      <c r="N48" s="17" t="e">
        <f t="shared" si="4"/>
        <v>#DIV/0!</v>
      </c>
      <c r="O48" s="17" t="e">
        <f t="shared" ref="O48" si="5">AVERAGE(O28:O47)</f>
        <v>#DIV/0!</v>
      </c>
      <c r="P48" s="17" t="e">
        <f t="shared" si="4"/>
        <v>#DIV/0!</v>
      </c>
      <c r="Q48" s="23" t="e">
        <f t="shared" si="4"/>
        <v>#DIV/0!</v>
      </c>
      <c r="R48" s="17" t="e">
        <f t="shared" si="4"/>
        <v>#DIV/0!</v>
      </c>
      <c r="S48" s="17" t="e">
        <f t="shared" si="4"/>
        <v>#DIV/0!</v>
      </c>
      <c r="T48" s="23" t="e">
        <f t="shared" si="4"/>
        <v>#DIV/0!</v>
      </c>
      <c r="U48" s="23" t="e">
        <f t="shared" si="4"/>
        <v>#DIV/0!</v>
      </c>
    </row>
    <row r="49" spans="1:21" s="9" customFormat="1">
      <c r="A49" s="38" t="s">
        <v>6</v>
      </c>
      <c r="B49" s="39"/>
      <c r="C49" s="10" t="e">
        <f>STDEV(C28:C47)</f>
        <v>#DIV/0!</v>
      </c>
      <c r="D49" s="17" t="e">
        <f t="shared" ref="D49:U49" si="6">STDEV(D28:D47)</f>
        <v>#DIV/0!</v>
      </c>
      <c r="E49" s="17" t="e">
        <f t="shared" si="6"/>
        <v>#DIV/0!</v>
      </c>
      <c r="F49" s="23" t="e">
        <f t="shared" si="6"/>
        <v>#DIV/0!</v>
      </c>
      <c r="G49" s="23" t="e">
        <f t="shared" si="6"/>
        <v>#DIV/0!</v>
      </c>
      <c r="H49" s="23" t="e">
        <f t="shared" si="6"/>
        <v>#DIV/0!</v>
      </c>
      <c r="I49" s="17" t="e">
        <f t="shared" si="6"/>
        <v>#DIV/0!</v>
      </c>
      <c r="J49" s="17" t="e">
        <f t="shared" si="6"/>
        <v>#DIV/0!</v>
      </c>
      <c r="K49" s="23" t="e">
        <f t="shared" si="6"/>
        <v>#DIV/0!</v>
      </c>
      <c r="L49" s="17" t="e">
        <f t="shared" si="6"/>
        <v>#DIV/0!</v>
      </c>
      <c r="M49" s="17" t="e">
        <f t="shared" si="6"/>
        <v>#DIV/0!</v>
      </c>
      <c r="N49" s="17" t="e">
        <f t="shared" si="6"/>
        <v>#DIV/0!</v>
      </c>
      <c r="O49" s="17" t="e">
        <f t="shared" ref="O49" si="7">STDEV(O28:O47)</f>
        <v>#DIV/0!</v>
      </c>
      <c r="P49" s="17" t="e">
        <f t="shared" si="6"/>
        <v>#DIV/0!</v>
      </c>
      <c r="Q49" s="23" t="e">
        <f t="shared" si="6"/>
        <v>#DIV/0!</v>
      </c>
      <c r="R49" s="17" t="e">
        <f t="shared" si="6"/>
        <v>#DIV/0!</v>
      </c>
      <c r="S49" s="17" t="e">
        <f t="shared" si="6"/>
        <v>#DIV/0!</v>
      </c>
      <c r="T49" s="23" t="e">
        <f t="shared" si="6"/>
        <v>#DIV/0!</v>
      </c>
      <c r="U49" s="23" t="e">
        <f t="shared" si="6"/>
        <v>#DIV/0!</v>
      </c>
    </row>
    <row r="50" spans="1:21" s="6" customFormat="1">
      <c r="B50" s="7"/>
      <c r="C50" s="8"/>
      <c r="D50" s="18"/>
      <c r="E50" s="18"/>
      <c r="F50" s="29"/>
      <c r="G50" s="29"/>
      <c r="H50" s="24"/>
      <c r="I50" s="27"/>
      <c r="J50" s="27"/>
      <c r="K50" s="34"/>
      <c r="L50" s="27"/>
      <c r="M50" s="27"/>
      <c r="N50" s="27"/>
      <c r="O50" s="27"/>
      <c r="P50" s="27"/>
      <c r="Q50" s="24"/>
      <c r="R50" s="18"/>
      <c r="S50" s="27"/>
    </row>
    <row r="51" spans="1:21">
      <c r="A51">
        <v>3</v>
      </c>
      <c r="B51" s="12">
        <v>1</v>
      </c>
      <c r="C51" s="11"/>
      <c r="D51" s="19"/>
      <c r="E51" s="19"/>
      <c r="F51" s="25"/>
      <c r="G51" s="25"/>
      <c r="H51" s="25"/>
      <c r="I51" s="19"/>
      <c r="J51" s="19"/>
      <c r="K51" s="25"/>
      <c r="L51" s="19"/>
      <c r="M51" s="19"/>
      <c r="N51" s="19"/>
      <c r="O51" s="19"/>
      <c r="P51" s="19"/>
      <c r="Q51" s="25"/>
      <c r="R51" s="19"/>
      <c r="S51" s="19"/>
    </row>
    <row r="52" spans="1:21">
      <c r="B52" s="12">
        <v>2</v>
      </c>
      <c r="C52" s="11"/>
      <c r="D52" s="19"/>
      <c r="E52" s="19"/>
      <c r="F52" s="25"/>
      <c r="G52" s="25"/>
      <c r="H52" s="25"/>
      <c r="I52" s="19"/>
      <c r="J52" s="19"/>
      <c r="K52" s="25"/>
      <c r="L52" s="19"/>
      <c r="M52" s="19"/>
      <c r="N52" s="19"/>
      <c r="O52" s="19"/>
      <c r="P52" s="19"/>
      <c r="Q52" s="25"/>
      <c r="R52" s="19"/>
      <c r="S52" s="19"/>
    </row>
    <row r="53" spans="1:21">
      <c r="B53" s="12">
        <v>3</v>
      </c>
      <c r="C53" s="11"/>
      <c r="D53" s="19"/>
      <c r="E53" s="19"/>
      <c r="F53" s="25"/>
      <c r="G53" s="25"/>
      <c r="H53" s="25"/>
      <c r="I53" s="19"/>
      <c r="J53" s="19"/>
      <c r="K53" s="25"/>
      <c r="L53" s="19"/>
      <c r="M53" s="19"/>
      <c r="N53" s="19"/>
      <c r="O53" s="19"/>
      <c r="P53" s="19"/>
      <c r="Q53" s="25"/>
      <c r="R53" s="19"/>
      <c r="S53" s="19"/>
    </row>
    <row r="54" spans="1:21">
      <c r="B54" s="12">
        <v>4</v>
      </c>
      <c r="C54" s="11"/>
      <c r="D54" s="19"/>
      <c r="E54" s="19"/>
      <c r="F54" s="25"/>
      <c r="G54" s="25"/>
      <c r="H54" s="25"/>
      <c r="I54" s="19"/>
      <c r="J54" s="19"/>
      <c r="K54" s="25"/>
      <c r="L54" s="19"/>
      <c r="M54" s="19"/>
      <c r="N54" s="19"/>
      <c r="O54" s="19"/>
      <c r="P54" s="19"/>
      <c r="Q54" s="25"/>
      <c r="R54" s="19"/>
      <c r="S54" s="19"/>
    </row>
    <row r="55" spans="1:21">
      <c r="B55" s="12">
        <v>5</v>
      </c>
      <c r="C55" s="11"/>
      <c r="D55" s="19"/>
      <c r="E55" s="19"/>
      <c r="F55" s="25"/>
      <c r="G55" s="25"/>
      <c r="H55" s="25"/>
      <c r="I55" s="19"/>
      <c r="J55" s="19"/>
      <c r="K55" s="25"/>
      <c r="L55" s="19"/>
      <c r="M55" s="19"/>
      <c r="N55" s="19"/>
      <c r="O55" s="19"/>
      <c r="P55" s="19"/>
      <c r="Q55" s="25"/>
      <c r="R55" s="19"/>
      <c r="S55" s="19"/>
    </row>
    <row r="56" spans="1:21">
      <c r="B56" s="12">
        <v>6</v>
      </c>
      <c r="C56" s="11"/>
      <c r="D56" s="19"/>
      <c r="E56" s="19"/>
      <c r="F56" s="25"/>
      <c r="G56" s="25"/>
      <c r="H56" s="25"/>
      <c r="I56" s="19"/>
      <c r="J56" s="19"/>
      <c r="K56" s="25"/>
      <c r="L56" s="19"/>
      <c r="M56" s="19"/>
      <c r="N56" s="19"/>
      <c r="O56" s="19"/>
      <c r="P56" s="19"/>
      <c r="Q56" s="25"/>
      <c r="R56" s="19"/>
      <c r="S56" s="19"/>
    </row>
    <row r="57" spans="1:21">
      <c r="B57" s="12">
        <v>7</v>
      </c>
      <c r="C57" s="11"/>
      <c r="D57" s="19"/>
      <c r="E57" s="19"/>
      <c r="F57" s="25"/>
      <c r="G57" s="25"/>
      <c r="H57" s="25"/>
      <c r="I57" s="19"/>
      <c r="J57" s="19"/>
      <c r="K57" s="25"/>
      <c r="L57" s="19"/>
      <c r="M57" s="19"/>
      <c r="N57" s="19"/>
      <c r="O57" s="19"/>
      <c r="P57" s="19"/>
      <c r="Q57" s="25"/>
      <c r="R57" s="19"/>
      <c r="S57" s="19"/>
    </row>
    <row r="58" spans="1:21">
      <c r="B58" s="12">
        <v>8</v>
      </c>
      <c r="C58" s="11"/>
      <c r="D58" s="19"/>
      <c r="E58" s="19"/>
      <c r="F58" s="25"/>
      <c r="G58" s="25"/>
      <c r="H58" s="25"/>
      <c r="I58" s="19"/>
      <c r="J58" s="19"/>
      <c r="K58" s="25"/>
      <c r="L58" s="19"/>
      <c r="M58" s="19"/>
      <c r="N58" s="19"/>
      <c r="O58" s="19"/>
      <c r="P58" s="19"/>
      <c r="Q58" s="25"/>
      <c r="R58" s="19"/>
      <c r="S58" s="19"/>
    </row>
    <row r="59" spans="1:21">
      <c r="B59" s="12">
        <v>9</v>
      </c>
      <c r="C59" s="11"/>
      <c r="D59" s="19"/>
      <c r="E59" s="19"/>
      <c r="F59" s="25"/>
      <c r="G59" s="25"/>
      <c r="H59" s="25"/>
      <c r="I59" s="19"/>
      <c r="J59" s="19"/>
      <c r="K59" s="25"/>
      <c r="L59" s="19"/>
      <c r="M59" s="19"/>
      <c r="N59" s="19"/>
      <c r="O59" s="19"/>
      <c r="P59" s="19"/>
      <c r="Q59" s="25"/>
      <c r="R59" s="19"/>
      <c r="S59" s="19"/>
    </row>
    <row r="60" spans="1:21">
      <c r="B60" s="12">
        <v>10</v>
      </c>
      <c r="C60" s="11"/>
      <c r="D60" s="19"/>
      <c r="E60" s="19"/>
      <c r="F60" s="25"/>
      <c r="G60" s="25"/>
      <c r="H60" s="25"/>
      <c r="I60" s="19"/>
      <c r="J60" s="19"/>
      <c r="K60" s="25"/>
      <c r="L60" s="19"/>
      <c r="M60" s="19"/>
      <c r="N60" s="19"/>
      <c r="O60" s="19"/>
      <c r="P60" s="19"/>
      <c r="Q60" s="25"/>
      <c r="R60" s="19"/>
      <c r="S60" s="19"/>
    </row>
    <row r="61" spans="1:21">
      <c r="B61" s="12">
        <v>11</v>
      </c>
      <c r="C61" s="11"/>
      <c r="D61" s="19"/>
      <c r="E61" s="19"/>
      <c r="F61" s="25"/>
      <c r="G61" s="25"/>
      <c r="H61" s="25"/>
      <c r="I61" s="19"/>
      <c r="J61" s="19"/>
      <c r="K61" s="25"/>
      <c r="L61" s="19"/>
      <c r="M61" s="19"/>
      <c r="N61" s="19"/>
      <c r="O61" s="19"/>
      <c r="P61" s="19"/>
      <c r="Q61" s="25"/>
      <c r="R61" s="19"/>
      <c r="S61" s="19"/>
    </row>
    <row r="62" spans="1:21">
      <c r="B62" s="12">
        <v>12</v>
      </c>
      <c r="C62" s="11"/>
      <c r="D62" s="19"/>
      <c r="E62" s="19"/>
      <c r="F62" s="25"/>
      <c r="G62" s="25"/>
      <c r="H62" s="25"/>
      <c r="I62" s="19"/>
      <c r="J62" s="19"/>
      <c r="K62" s="25"/>
      <c r="L62" s="19"/>
      <c r="M62" s="19"/>
      <c r="N62" s="19"/>
      <c r="O62" s="19"/>
      <c r="P62" s="19"/>
      <c r="Q62" s="25"/>
      <c r="R62" s="19"/>
      <c r="S62" s="19"/>
    </row>
    <row r="63" spans="1:21">
      <c r="B63" s="12">
        <v>13</v>
      </c>
      <c r="C63" s="11"/>
      <c r="D63" s="19"/>
      <c r="E63" s="19"/>
      <c r="F63" s="25"/>
      <c r="G63" s="25"/>
      <c r="H63" s="25"/>
      <c r="I63" s="19"/>
      <c r="J63" s="19"/>
      <c r="K63" s="25"/>
      <c r="L63" s="19"/>
      <c r="M63" s="19"/>
      <c r="N63" s="19"/>
      <c r="O63" s="19"/>
      <c r="P63" s="19"/>
      <c r="Q63" s="25"/>
      <c r="R63" s="19"/>
      <c r="S63" s="19"/>
    </row>
    <row r="64" spans="1:21">
      <c r="B64" s="12">
        <v>14</v>
      </c>
      <c r="C64" s="11"/>
      <c r="D64" s="19"/>
      <c r="E64" s="19"/>
      <c r="F64" s="25"/>
      <c r="G64" s="25"/>
      <c r="H64" s="25"/>
      <c r="I64" s="19"/>
      <c r="J64" s="19"/>
      <c r="K64" s="25"/>
      <c r="L64" s="19"/>
      <c r="M64" s="19"/>
      <c r="N64" s="19"/>
      <c r="O64" s="19"/>
      <c r="P64" s="19"/>
      <c r="Q64" s="25"/>
      <c r="R64" s="19"/>
      <c r="S64" s="19"/>
    </row>
    <row r="65" spans="1:21">
      <c r="B65" s="12">
        <v>15</v>
      </c>
      <c r="C65" s="11"/>
      <c r="D65" s="19"/>
      <c r="E65" s="19"/>
      <c r="F65" s="25"/>
      <c r="G65" s="25"/>
      <c r="H65" s="25"/>
      <c r="I65" s="19"/>
      <c r="J65" s="19"/>
      <c r="K65" s="25"/>
      <c r="L65" s="19"/>
      <c r="M65" s="19"/>
      <c r="N65" s="19"/>
      <c r="O65" s="19"/>
      <c r="P65" s="19"/>
      <c r="Q65" s="25"/>
      <c r="R65" s="19"/>
      <c r="S65" s="19"/>
    </row>
    <row r="66" spans="1:21">
      <c r="B66" s="12">
        <v>16</v>
      </c>
      <c r="C66" s="11"/>
      <c r="D66" s="19"/>
      <c r="E66" s="19"/>
      <c r="F66" s="25"/>
      <c r="G66" s="25"/>
      <c r="H66" s="25"/>
      <c r="I66" s="19"/>
      <c r="J66" s="19"/>
      <c r="K66" s="25"/>
      <c r="L66" s="19"/>
      <c r="M66" s="19"/>
      <c r="N66" s="19"/>
      <c r="O66" s="19"/>
      <c r="P66" s="19"/>
      <c r="Q66" s="25"/>
      <c r="R66" s="19"/>
      <c r="S66" s="19"/>
    </row>
    <row r="67" spans="1:21">
      <c r="B67" s="12">
        <v>17</v>
      </c>
      <c r="C67" s="11"/>
      <c r="D67" s="19"/>
      <c r="E67" s="19"/>
      <c r="F67" s="25"/>
      <c r="G67" s="25"/>
      <c r="H67" s="25"/>
      <c r="I67" s="19"/>
      <c r="J67" s="19"/>
      <c r="K67" s="25"/>
      <c r="L67" s="19"/>
      <c r="M67" s="19"/>
      <c r="N67" s="19"/>
      <c r="O67" s="19"/>
      <c r="P67" s="19"/>
      <c r="Q67" s="25"/>
      <c r="R67" s="19"/>
      <c r="S67" s="19"/>
    </row>
    <row r="68" spans="1:21">
      <c r="B68" s="12">
        <v>18</v>
      </c>
      <c r="C68" s="11"/>
      <c r="D68" s="19"/>
      <c r="E68" s="19"/>
      <c r="F68" s="25"/>
      <c r="G68" s="25"/>
      <c r="H68" s="25"/>
      <c r="I68" s="19"/>
      <c r="J68" s="19"/>
      <c r="K68" s="25"/>
      <c r="L68" s="19"/>
      <c r="M68" s="19"/>
      <c r="N68" s="19"/>
      <c r="O68" s="19"/>
      <c r="P68" s="19"/>
      <c r="Q68" s="25"/>
      <c r="R68" s="19"/>
      <c r="S68" s="19"/>
    </row>
    <row r="69" spans="1:21">
      <c r="B69" s="12">
        <v>19</v>
      </c>
      <c r="C69" s="11"/>
      <c r="D69" s="19"/>
      <c r="E69" s="19"/>
      <c r="F69" s="25"/>
      <c r="G69" s="25"/>
      <c r="H69" s="25"/>
      <c r="I69" s="19"/>
      <c r="J69" s="19"/>
      <c r="K69" s="25"/>
      <c r="L69" s="19"/>
      <c r="M69" s="19"/>
      <c r="N69" s="19"/>
      <c r="O69" s="19"/>
      <c r="P69" s="19"/>
      <c r="Q69" s="25"/>
      <c r="R69" s="19"/>
      <c r="S69" s="19"/>
    </row>
    <row r="70" spans="1:21">
      <c r="B70" s="12">
        <v>20</v>
      </c>
      <c r="C70" s="11"/>
      <c r="D70" s="19"/>
      <c r="E70" s="19"/>
      <c r="F70" s="25"/>
      <c r="G70" s="25"/>
      <c r="H70" s="25"/>
      <c r="I70" s="19"/>
      <c r="J70" s="19"/>
      <c r="K70" s="25"/>
      <c r="L70" s="19"/>
      <c r="M70" s="19"/>
      <c r="N70" s="19"/>
      <c r="O70" s="19"/>
      <c r="P70" s="19"/>
      <c r="Q70" s="25"/>
      <c r="R70" s="19"/>
      <c r="S70" s="19"/>
    </row>
    <row r="71" spans="1:21" s="9" customFormat="1">
      <c r="A71" s="38" t="s">
        <v>5</v>
      </c>
      <c r="B71" s="39"/>
      <c r="C71" s="10" t="e">
        <f>AVERAGE(C51:C70)</f>
        <v>#DIV/0!</v>
      </c>
      <c r="D71" s="17" t="e">
        <f t="shared" ref="D71:S71" si="8">AVERAGE(D51:D70)</f>
        <v>#DIV/0!</v>
      </c>
      <c r="E71" s="17" t="e">
        <f t="shared" si="8"/>
        <v>#DIV/0!</v>
      </c>
      <c r="F71" s="23" t="e">
        <f t="shared" si="8"/>
        <v>#DIV/0!</v>
      </c>
      <c r="G71" s="23" t="e">
        <f t="shared" si="8"/>
        <v>#DIV/0!</v>
      </c>
      <c r="H71" s="23" t="e">
        <f t="shared" si="8"/>
        <v>#DIV/0!</v>
      </c>
      <c r="I71" s="17" t="e">
        <f t="shared" si="8"/>
        <v>#DIV/0!</v>
      </c>
      <c r="J71" s="17" t="e">
        <f t="shared" si="8"/>
        <v>#DIV/0!</v>
      </c>
      <c r="K71" s="23" t="e">
        <f t="shared" si="8"/>
        <v>#DIV/0!</v>
      </c>
      <c r="L71" s="17" t="e">
        <f t="shared" si="8"/>
        <v>#DIV/0!</v>
      </c>
      <c r="M71" s="17" t="e">
        <f t="shared" si="8"/>
        <v>#DIV/0!</v>
      </c>
      <c r="N71" s="17" t="e">
        <f t="shared" si="8"/>
        <v>#DIV/0!</v>
      </c>
      <c r="O71" s="17" t="e">
        <f t="shared" ref="O71" si="9">AVERAGE(O51:O70)</f>
        <v>#DIV/0!</v>
      </c>
      <c r="P71" s="17" t="e">
        <f t="shared" si="8"/>
        <v>#DIV/0!</v>
      </c>
      <c r="Q71" s="23" t="e">
        <f t="shared" si="8"/>
        <v>#DIV/0!</v>
      </c>
      <c r="R71" s="17" t="e">
        <f t="shared" si="8"/>
        <v>#DIV/0!</v>
      </c>
      <c r="S71" s="17" t="e">
        <f t="shared" si="8"/>
        <v>#DIV/0!</v>
      </c>
      <c r="U71" s="23" t="e">
        <f t="shared" ref="U71" si="10">AVERAGE(U51:U70)</f>
        <v>#DIV/0!</v>
      </c>
    </row>
    <row r="72" spans="1:21" s="9" customFormat="1">
      <c r="A72" s="38" t="s">
        <v>6</v>
      </c>
      <c r="B72" s="39"/>
      <c r="C72" s="10" t="e">
        <f>STDEV(C51:C70)</f>
        <v>#DIV/0!</v>
      </c>
      <c r="D72" s="17" t="e">
        <f t="shared" ref="D72:S72" si="11">STDEV(D51:D70)</f>
        <v>#DIV/0!</v>
      </c>
      <c r="E72" s="17" t="e">
        <f t="shared" si="11"/>
        <v>#DIV/0!</v>
      </c>
      <c r="F72" s="23" t="e">
        <f t="shared" si="11"/>
        <v>#DIV/0!</v>
      </c>
      <c r="G72" s="23" t="e">
        <f t="shared" si="11"/>
        <v>#DIV/0!</v>
      </c>
      <c r="H72" s="23" t="e">
        <f t="shared" si="11"/>
        <v>#DIV/0!</v>
      </c>
      <c r="I72" s="17" t="e">
        <f t="shared" si="11"/>
        <v>#DIV/0!</v>
      </c>
      <c r="J72" s="17" t="e">
        <f t="shared" si="11"/>
        <v>#DIV/0!</v>
      </c>
      <c r="K72" s="23" t="e">
        <f t="shared" si="11"/>
        <v>#DIV/0!</v>
      </c>
      <c r="L72" s="17" t="e">
        <f t="shared" si="11"/>
        <v>#DIV/0!</v>
      </c>
      <c r="M72" s="17" t="e">
        <f t="shared" si="11"/>
        <v>#DIV/0!</v>
      </c>
      <c r="N72" s="17" t="e">
        <f t="shared" si="11"/>
        <v>#DIV/0!</v>
      </c>
      <c r="O72" s="17" t="e">
        <f t="shared" ref="O72" si="12">STDEV(O51:O70)</f>
        <v>#DIV/0!</v>
      </c>
      <c r="P72" s="17" t="e">
        <f t="shared" si="11"/>
        <v>#DIV/0!</v>
      </c>
      <c r="Q72" s="23" t="e">
        <f t="shared" si="11"/>
        <v>#DIV/0!</v>
      </c>
      <c r="R72" s="17" t="e">
        <f t="shared" si="11"/>
        <v>#DIV/0!</v>
      </c>
      <c r="S72" s="17" t="e">
        <f t="shared" si="11"/>
        <v>#DIV/0!</v>
      </c>
      <c r="U72" s="23" t="e">
        <f t="shared" ref="U72" si="13">STDEV(U51:U70)</f>
        <v>#DIV/0!</v>
      </c>
    </row>
    <row r="73" spans="1:21" s="6" customFormat="1">
      <c r="B73" s="7"/>
      <c r="C73" s="8"/>
      <c r="D73" s="18"/>
      <c r="E73" s="18"/>
      <c r="F73" s="29"/>
      <c r="G73" s="29"/>
      <c r="H73" s="24"/>
      <c r="I73" s="27"/>
      <c r="J73" s="27"/>
      <c r="K73" s="34"/>
      <c r="L73" s="27"/>
      <c r="M73" s="27"/>
      <c r="N73" s="27"/>
      <c r="O73" s="27"/>
      <c r="P73" s="27"/>
      <c r="Q73" s="24"/>
      <c r="R73" s="18"/>
      <c r="S73" s="27"/>
    </row>
    <row r="74" spans="1:21">
      <c r="A74">
        <v>4</v>
      </c>
      <c r="B74" s="12">
        <v>1</v>
      </c>
      <c r="C74" s="11"/>
      <c r="D74" s="19"/>
      <c r="E74" s="19"/>
      <c r="F74" s="25"/>
      <c r="G74" s="25"/>
      <c r="H74" s="25"/>
      <c r="I74" s="19"/>
      <c r="J74" s="19"/>
      <c r="K74" s="25"/>
      <c r="L74" s="19"/>
      <c r="M74" s="19"/>
      <c r="N74" s="19"/>
      <c r="O74" s="19"/>
      <c r="P74" s="19"/>
      <c r="Q74" s="25"/>
      <c r="R74" s="19"/>
      <c r="S74" s="19"/>
    </row>
    <row r="75" spans="1:21">
      <c r="B75" s="12">
        <v>2</v>
      </c>
      <c r="C75" s="11"/>
      <c r="D75" s="19"/>
      <c r="E75" s="19"/>
      <c r="F75" s="25"/>
      <c r="G75" s="25"/>
      <c r="H75" s="25"/>
      <c r="I75" s="19"/>
      <c r="J75" s="19"/>
      <c r="K75" s="25"/>
      <c r="L75" s="19"/>
      <c r="M75" s="19"/>
      <c r="N75" s="19"/>
      <c r="O75" s="19"/>
      <c r="P75" s="19"/>
      <c r="Q75" s="25"/>
      <c r="R75" s="19"/>
      <c r="S75" s="19"/>
    </row>
    <row r="76" spans="1:21">
      <c r="B76" s="12">
        <v>3</v>
      </c>
      <c r="C76" s="11"/>
      <c r="D76" s="19"/>
      <c r="E76" s="19"/>
      <c r="F76" s="25"/>
      <c r="G76" s="25"/>
      <c r="H76" s="25"/>
      <c r="I76" s="19"/>
      <c r="J76" s="19"/>
      <c r="K76" s="25"/>
      <c r="L76" s="19"/>
      <c r="M76" s="19"/>
      <c r="N76" s="19"/>
      <c r="O76" s="19"/>
      <c r="P76" s="19"/>
      <c r="Q76" s="25"/>
      <c r="R76" s="19"/>
      <c r="S76" s="19"/>
    </row>
    <row r="77" spans="1:21">
      <c r="B77" s="12">
        <v>4</v>
      </c>
      <c r="C77" s="11"/>
      <c r="D77" s="19"/>
      <c r="E77" s="19"/>
      <c r="F77" s="25"/>
      <c r="G77" s="25"/>
      <c r="H77" s="25"/>
      <c r="I77" s="19"/>
      <c r="J77" s="19"/>
      <c r="K77" s="25"/>
      <c r="L77" s="19"/>
      <c r="M77" s="19"/>
      <c r="N77" s="19"/>
      <c r="O77" s="19"/>
      <c r="P77" s="19"/>
      <c r="Q77" s="25"/>
      <c r="R77" s="19"/>
      <c r="S77" s="19"/>
    </row>
    <row r="78" spans="1:21">
      <c r="B78" s="12">
        <v>5</v>
      </c>
      <c r="C78" s="11"/>
      <c r="D78" s="19"/>
      <c r="E78" s="19"/>
      <c r="F78" s="25"/>
      <c r="G78" s="25"/>
      <c r="H78" s="25"/>
      <c r="I78" s="19"/>
      <c r="J78" s="19"/>
      <c r="K78" s="25"/>
      <c r="L78" s="19"/>
      <c r="M78" s="19"/>
      <c r="N78" s="19"/>
      <c r="O78" s="19"/>
      <c r="P78" s="19"/>
      <c r="Q78" s="25"/>
      <c r="R78" s="19"/>
      <c r="S78" s="19"/>
    </row>
    <row r="79" spans="1:21">
      <c r="B79" s="12">
        <v>6</v>
      </c>
      <c r="C79" s="11"/>
      <c r="D79" s="19"/>
      <c r="E79" s="19"/>
      <c r="F79" s="25"/>
      <c r="G79" s="25"/>
      <c r="H79" s="25"/>
      <c r="I79" s="19"/>
      <c r="J79" s="19"/>
      <c r="K79" s="25"/>
      <c r="L79" s="19"/>
      <c r="M79" s="19"/>
      <c r="N79" s="19"/>
      <c r="O79" s="19"/>
      <c r="P79" s="19"/>
      <c r="Q79" s="25"/>
      <c r="R79" s="19"/>
      <c r="S79" s="19"/>
    </row>
    <row r="80" spans="1:21">
      <c r="B80" s="12">
        <v>7</v>
      </c>
      <c r="C80" s="11"/>
      <c r="D80" s="19"/>
      <c r="E80" s="19"/>
      <c r="F80" s="25"/>
      <c r="G80" s="25"/>
      <c r="H80" s="25"/>
      <c r="I80" s="19"/>
      <c r="J80" s="19"/>
      <c r="K80" s="25"/>
      <c r="L80" s="19"/>
      <c r="M80" s="19"/>
      <c r="N80" s="19"/>
      <c r="O80" s="19"/>
      <c r="P80" s="19"/>
      <c r="Q80" s="25"/>
      <c r="R80" s="19"/>
      <c r="S80" s="19"/>
    </row>
    <row r="81" spans="1:19">
      <c r="B81" s="12">
        <v>8</v>
      </c>
      <c r="C81" s="11"/>
      <c r="D81" s="19"/>
      <c r="E81" s="19"/>
      <c r="F81" s="25"/>
      <c r="G81" s="25"/>
      <c r="H81" s="25"/>
      <c r="I81" s="19"/>
      <c r="J81" s="19"/>
      <c r="K81" s="25"/>
      <c r="L81" s="19"/>
      <c r="M81" s="19"/>
      <c r="N81" s="19"/>
      <c r="O81" s="19"/>
      <c r="P81" s="19"/>
      <c r="Q81" s="25"/>
      <c r="R81" s="19"/>
      <c r="S81" s="19"/>
    </row>
    <row r="82" spans="1:19">
      <c r="B82" s="12">
        <v>9</v>
      </c>
      <c r="C82" s="11"/>
      <c r="D82" s="19"/>
      <c r="E82" s="19"/>
      <c r="F82" s="25"/>
      <c r="G82" s="25"/>
      <c r="H82" s="25"/>
      <c r="I82" s="19"/>
      <c r="J82" s="19"/>
      <c r="K82" s="25"/>
      <c r="L82" s="19"/>
      <c r="M82" s="19"/>
      <c r="N82" s="19"/>
      <c r="O82" s="19"/>
      <c r="P82" s="19"/>
      <c r="Q82" s="25"/>
      <c r="R82" s="19"/>
      <c r="S82" s="19"/>
    </row>
    <row r="83" spans="1:19">
      <c r="B83" s="12">
        <v>10</v>
      </c>
      <c r="C83" s="11"/>
      <c r="D83" s="19"/>
      <c r="E83" s="19"/>
      <c r="F83" s="25"/>
      <c r="G83" s="25"/>
      <c r="H83" s="25"/>
      <c r="I83" s="19"/>
      <c r="J83" s="19"/>
      <c r="K83" s="25"/>
      <c r="L83" s="19"/>
      <c r="M83" s="19"/>
      <c r="N83" s="19"/>
      <c r="O83" s="19"/>
      <c r="P83" s="19"/>
      <c r="Q83" s="25"/>
      <c r="R83" s="19"/>
      <c r="S83" s="19"/>
    </row>
    <row r="84" spans="1:19">
      <c r="B84" s="12">
        <v>11</v>
      </c>
      <c r="C84" s="11"/>
      <c r="D84" s="19"/>
      <c r="E84" s="19"/>
      <c r="F84" s="25"/>
      <c r="G84" s="25"/>
      <c r="H84" s="25"/>
      <c r="I84" s="19"/>
      <c r="J84" s="19"/>
      <c r="K84" s="25"/>
      <c r="L84" s="19"/>
      <c r="M84" s="19"/>
      <c r="N84" s="19"/>
      <c r="O84" s="19"/>
      <c r="P84" s="19"/>
      <c r="Q84" s="25"/>
      <c r="R84" s="19"/>
      <c r="S84" s="19"/>
    </row>
    <row r="85" spans="1:19">
      <c r="B85" s="12">
        <v>12</v>
      </c>
      <c r="C85" s="11"/>
      <c r="D85" s="19"/>
      <c r="E85" s="19"/>
      <c r="F85" s="25"/>
      <c r="G85" s="25"/>
      <c r="H85" s="25"/>
      <c r="I85" s="19"/>
      <c r="J85" s="19"/>
      <c r="K85" s="25"/>
      <c r="L85" s="19"/>
      <c r="M85" s="19"/>
      <c r="N85" s="19"/>
      <c r="O85" s="19"/>
      <c r="P85" s="19"/>
      <c r="Q85" s="25"/>
      <c r="R85" s="19"/>
      <c r="S85" s="19"/>
    </row>
    <row r="86" spans="1:19">
      <c r="B86" s="12">
        <v>13</v>
      </c>
      <c r="C86" s="11"/>
      <c r="D86" s="19"/>
      <c r="E86" s="19"/>
      <c r="F86" s="25"/>
      <c r="G86" s="25"/>
      <c r="H86" s="25"/>
      <c r="I86" s="19"/>
      <c r="J86" s="19"/>
      <c r="K86" s="25"/>
      <c r="L86" s="19"/>
      <c r="M86" s="19"/>
      <c r="N86" s="19"/>
      <c r="O86" s="19"/>
      <c r="P86" s="19"/>
      <c r="Q86" s="25"/>
      <c r="R86" s="19"/>
      <c r="S86" s="19"/>
    </row>
    <row r="87" spans="1:19">
      <c r="B87" s="12">
        <v>14</v>
      </c>
      <c r="C87" s="11"/>
      <c r="D87" s="19"/>
      <c r="E87" s="19"/>
      <c r="F87" s="25"/>
      <c r="G87" s="25"/>
      <c r="H87" s="25"/>
      <c r="I87" s="19"/>
      <c r="J87" s="19"/>
      <c r="K87" s="25"/>
      <c r="L87" s="19"/>
      <c r="M87" s="19"/>
      <c r="N87" s="19"/>
      <c r="O87" s="19"/>
      <c r="P87" s="19"/>
      <c r="Q87" s="25"/>
      <c r="R87" s="19"/>
      <c r="S87" s="19"/>
    </row>
    <row r="88" spans="1:19">
      <c r="B88" s="12">
        <v>15</v>
      </c>
      <c r="C88" s="11"/>
      <c r="D88" s="19"/>
      <c r="E88" s="19"/>
      <c r="F88" s="25"/>
      <c r="G88" s="25"/>
      <c r="H88" s="25"/>
      <c r="I88" s="19"/>
      <c r="J88" s="19"/>
      <c r="K88" s="25"/>
      <c r="L88" s="19"/>
      <c r="M88" s="19"/>
      <c r="N88" s="19"/>
      <c r="O88" s="19"/>
      <c r="P88" s="19"/>
      <c r="Q88" s="25"/>
      <c r="R88" s="19"/>
      <c r="S88" s="19"/>
    </row>
    <row r="89" spans="1:19">
      <c r="B89" s="12">
        <v>16</v>
      </c>
      <c r="C89" s="11"/>
      <c r="D89" s="19"/>
      <c r="E89" s="19"/>
      <c r="F89" s="25"/>
      <c r="G89" s="25"/>
      <c r="H89" s="25"/>
      <c r="I89" s="19"/>
      <c r="J89" s="19"/>
      <c r="K89" s="25"/>
      <c r="L89" s="19"/>
      <c r="M89" s="19"/>
      <c r="N89" s="19"/>
      <c r="O89" s="19"/>
      <c r="P89" s="19"/>
      <c r="Q89" s="25"/>
      <c r="R89" s="19"/>
      <c r="S89" s="19"/>
    </row>
    <row r="90" spans="1:19">
      <c r="B90" s="12">
        <v>17</v>
      </c>
      <c r="C90" s="11"/>
      <c r="D90" s="19"/>
      <c r="E90" s="19"/>
      <c r="F90" s="25"/>
      <c r="G90" s="25"/>
      <c r="H90" s="25"/>
      <c r="I90" s="19"/>
      <c r="J90" s="19"/>
      <c r="K90" s="25"/>
      <c r="L90" s="19"/>
      <c r="M90" s="19"/>
      <c r="N90" s="19"/>
      <c r="O90" s="19"/>
      <c r="P90" s="19"/>
      <c r="Q90" s="25"/>
      <c r="R90" s="19"/>
      <c r="S90" s="19"/>
    </row>
    <row r="91" spans="1:19">
      <c r="B91" s="12">
        <v>18</v>
      </c>
      <c r="C91" s="11"/>
      <c r="D91" s="19"/>
      <c r="E91" s="19"/>
      <c r="F91" s="25"/>
      <c r="G91" s="25"/>
      <c r="H91" s="25"/>
      <c r="I91" s="19"/>
      <c r="J91" s="19"/>
      <c r="K91" s="25"/>
      <c r="L91" s="19"/>
      <c r="M91" s="19"/>
      <c r="N91" s="19"/>
      <c r="O91" s="19"/>
      <c r="P91" s="19"/>
      <c r="Q91" s="25"/>
      <c r="R91" s="19"/>
      <c r="S91" s="19"/>
    </row>
    <row r="92" spans="1:19">
      <c r="B92" s="12">
        <v>19</v>
      </c>
      <c r="C92" s="11"/>
      <c r="D92" s="19"/>
      <c r="E92" s="19"/>
      <c r="F92" s="25"/>
      <c r="G92" s="25"/>
      <c r="H92" s="25"/>
      <c r="I92" s="19"/>
      <c r="J92" s="19"/>
      <c r="K92" s="25"/>
      <c r="L92" s="19"/>
      <c r="M92" s="19"/>
      <c r="N92" s="19"/>
      <c r="O92" s="19"/>
      <c r="P92" s="19"/>
      <c r="Q92" s="25"/>
      <c r="R92" s="19"/>
      <c r="S92" s="19"/>
    </row>
    <row r="93" spans="1:19">
      <c r="B93" s="12">
        <v>20</v>
      </c>
      <c r="C93" s="11"/>
      <c r="D93" s="19"/>
      <c r="E93" s="19"/>
      <c r="F93" s="25"/>
      <c r="G93" s="25"/>
      <c r="H93" s="25"/>
      <c r="I93" s="19"/>
      <c r="J93" s="19"/>
      <c r="K93" s="25"/>
      <c r="L93" s="19"/>
      <c r="M93" s="19"/>
      <c r="N93" s="19"/>
      <c r="O93" s="19"/>
      <c r="P93" s="19"/>
      <c r="Q93" s="25"/>
      <c r="R93" s="19"/>
      <c r="S93" s="19"/>
    </row>
    <row r="94" spans="1:19" s="9" customFormat="1">
      <c r="A94" s="38" t="s">
        <v>5</v>
      </c>
      <c r="B94" s="39"/>
      <c r="C94" s="10" t="e">
        <f>AVERAGE(C74:C93)</f>
        <v>#DIV/0!</v>
      </c>
      <c r="D94" s="17" t="e">
        <f t="shared" ref="D94:S94" si="14">AVERAGE(D74:D93)</f>
        <v>#DIV/0!</v>
      </c>
      <c r="E94" s="17" t="e">
        <f t="shared" si="14"/>
        <v>#DIV/0!</v>
      </c>
      <c r="F94" s="23" t="e">
        <f t="shared" si="14"/>
        <v>#DIV/0!</v>
      </c>
      <c r="G94" s="23" t="e">
        <f t="shared" si="14"/>
        <v>#DIV/0!</v>
      </c>
      <c r="H94" s="23" t="e">
        <f t="shared" si="14"/>
        <v>#DIV/0!</v>
      </c>
      <c r="I94" s="17" t="e">
        <f t="shared" si="14"/>
        <v>#DIV/0!</v>
      </c>
      <c r="J94" s="17" t="e">
        <f t="shared" si="14"/>
        <v>#DIV/0!</v>
      </c>
      <c r="K94" s="23" t="e">
        <f t="shared" si="14"/>
        <v>#DIV/0!</v>
      </c>
      <c r="L94" s="17" t="e">
        <f t="shared" si="14"/>
        <v>#DIV/0!</v>
      </c>
      <c r="M94" s="17" t="e">
        <f t="shared" si="14"/>
        <v>#DIV/0!</v>
      </c>
      <c r="N94" s="17" t="e">
        <f t="shared" si="14"/>
        <v>#DIV/0!</v>
      </c>
      <c r="O94" s="17"/>
      <c r="P94" s="17" t="e">
        <f t="shared" si="14"/>
        <v>#DIV/0!</v>
      </c>
      <c r="Q94" s="23" t="e">
        <f t="shared" si="14"/>
        <v>#DIV/0!</v>
      </c>
      <c r="R94" s="17" t="e">
        <f t="shared" si="14"/>
        <v>#DIV/0!</v>
      </c>
      <c r="S94" s="17" t="e">
        <f t="shared" si="14"/>
        <v>#DIV/0!</v>
      </c>
    </row>
    <row r="95" spans="1:19" s="9" customFormat="1">
      <c r="A95" s="38" t="s">
        <v>6</v>
      </c>
      <c r="B95" s="39"/>
      <c r="C95" s="10" t="e">
        <f>STDEV(C74:C93)</f>
        <v>#DIV/0!</v>
      </c>
      <c r="D95" s="17" t="e">
        <f t="shared" ref="D95:S95" si="15">STDEV(D74:D93)</f>
        <v>#DIV/0!</v>
      </c>
      <c r="E95" s="17" t="e">
        <f t="shared" si="15"/>
        <v>#DIV/0!</v>
      </c>
      <c r="F95" s="23" t="e">
        <f t="shared" si="15"/>
        <v>#DIV/0!</v>
      </c>
      <c r="G95" s="23" t="e">
        <f t="shared" si="15"/>
        <v>#DIV/0!</v>
      </c>
      <c r="H95" s="23" t="e">
        <f t="shared" si="15"/>
        <v>#DIV/0!</v>
      </c>
      <c r="I95" s="17" t="e">
        <f t="shared" si="15"/>
        <v>#DIV/0!</v>
      </c>
      <c r="J95" s="17" t="e">
        <f t="shared" si="15"/>
        <v>#DIV/0!</v>
      </c>
      <c r="K95" s="23" t="e">
        <f t="shared" si="15"/>
        <v>#DIV/0!</v>
      </c>
      <c r="L95" s="17" t="e">
        <f t="shared" si="15"/>
        <v>#DIV/0!</v>
      </c>
      <c r="M95" s="17" t="e">
        <f t="shared" si="15"/>
        <v>#DIV/0!</v>
      </c>
      <c r="N95" s="17" t="e">
        <f t="shared" si="15"/>
        <v>#DIV/0!</v>
      </c>
      <c r="O95" s="17"/>
      <c r="P95" s="17" t="e">
        <f t="shared" si="15"/>
        <v>#DIV/0!</v>
      </c>
      <c r="Q95" s="23" t="e">
        <f t="shared" si="15"/>
        <v>#DIV/0!</v>
      </c>
      <c r="R95" s="17" t="e">
        <f t="shared" si="15"/>
        <v>#DIV/0!</v>
      </c>
      <c r="S95" s="17" t="e">
        <f t="shared" si="15"/>
        <v>#DIV/0!</v>
      </c>
    </row>
    <row r="96" spans="1:19" s="6" customFormat="1">
      <c r="B96" s="7"/>
      <c r="C96" s="8"/>
      <c r="D96" s="18"/>
      <c r="E96" s="18"/>
      <c r="F96" s="29"/>
      <c r="G96" s="29"/>
      <c r="H96" s="24"/>
      <c r="I96" s="27"/>
      <c r="J96" s="27"/>
      <c r="K96" s="34"/>
      <c r="L96" s="27"/>
      <c r="M96" s="27"/>
      <c r="N96" s="27"/>
      <c r="O96" s="27"/>
      <c r="P96" s="27"/>
      <c r="Q96" s="24"/>
      <c r="R96" s="18"/>
      <c r="S96" s="27"/>
    </row>
    <row r="97" spans="1:19">
      <c r="A97">
        <v>5</v>
      </c>
      <c r="B97" s="12">
        <v>1</v>
      </c>
      <c r="C97" s="11"/>
      <c r="D97" s="19"/>
      <c r="E97" s="19"/>
      <c r="F97" s="25"/>
      <c r="G97" s="25"/>
      <c r="H97" s="25"/>
      <c r="I97" s="19"/>
      <c r="J97" s="19"/>
      <c r="K97" s="25"/>
      <c r="L97" s="19"/>
      <c r="M97" s="19"/>
      <c r="N97" s="19"/>
      <c r="O97" s="19"/>
      <c r="P97" s="19"/>
      <c r="Q97" s="25"/>
      <c r="R97" s="19"/>
      <c r="S97" s="19"/>
    </row>
    <row r="98" spans="1:19">
      <c r="B98" s="12">
        <v>2</v>
      </c>
      <c r="C98" s="11"/>
      <c r="D98" s="19"/>
      <c r="E98" s="19"/>
      <c r="F98" s="25"/>
      <c r="G98" s="25"/>
      <c r="H98" s="25"/>
      <c r="I98" s="19"/>
      <c r="J98" s="19"/>
      <c r="K98" s="25"/>
      <c r="L98" s="19"/>
      <c r="M98" s="19"/>
      <c r="N98" s="19"/>
      <c r="O98" s="19"/>
      <c r="P98" s="19"/>
      <c r="Q98" s="25"/>
      <c r="R98" s="19"/>
      <c r="S98" s="19"/>
    </row>
    <row r="99" spans="1:19">
      <c r="B99" s="12">
        <v>3</v>
      </c>
      <c r="C99" s="11"/>
      <c r="D99" s="19"/>
      <c r="E99" s="19"/>
      <c r="F99" s="25"/>
      <c r="G99" s="25"/>
      <c r="H99" s="25"/>
      <c r="I99" s="19"/>
      <c r="J99" s="19"/>
      <c r="K99" s="25"/>
      <c r="L99" s="19"/>
      <c r="M99" s="19"/>
      <c r="N99" s="19"/>
      <c r="O99" s="19"/>
      <c r="P99" s="19"/>
      <c r="Q99" s="25"/>
      <c r="R99" s="19"/>
      <c r="S99" s="19"/>
    </row>
    <row r="100" spans="1:19">
      <c r="B100" s="12">
        <v>4</v>
      </c>
      <c r="C100" s="11"/>
      <c r="D100" s="19"/>
      <c r="E100" s="19"/>
      <c r="F100" s="25"/>
      <c r="G100" s="25"/>
      <c r="H100" s="25"/>
      <c r="I100" s="19"/>
      <c r="J100" s="19"/>
      <c r="K100" s="25"/>
      <c r="L100" s="19"/>
      <c r="M100" s="19"/>
      <c r="N100" s="19"/>
      <c r="O100" s="19"/>
      <c r="P100" s="19"/>
      <c r="Q100" s="25"/>
      <c r="R100" s="19"/>
      <c r="S100" s="19"/>
    </row>
    <row r="101" spans="1:19">
      <c r="B101" s="12">
        <v>5</v>
      </c>
      <c r="C101" s="11"/>
      <c r="D101" s="19"/>
      <c r="E101" s="19"/>
      <c r="F101" s="25"/>
      <c r="G101" s="25"/>
      <c r="H101" s="25"/>
      <c r="I101" s="19"/>
      <c r="J101" s="19"/>
      <c r="K101" s="25"/>
      <c r="L101" s="19"/>
      <c r="M101" s="19"/>
      <c r="N101" s="19"/>
      <c r="O101" s="19"/>
      <c r="P101" s="19"/>
      <c r="Q101" s="25"/>
      <c r="R101" s="19"/>
      <c r="S101" s="19"/>
    </row>
    <row r="102" spans="1:19">
      <c r="B102" s="12">
        <v>6</v>
      </c>
      <c r="C102" s="11"/>
      <c r="D102" s="19"/>
      <c r="E102" s="19"/>
      <c r="F102" s="25"/>
      <c r="G102" s="25"/>
      <c r="H102" s="25"/>
      <c r="I102" s="19"/>
      <c r="J102" s="19"/>
      <c r="K102" s="25"/>
      <c r="L102" s="19"/>
      <c r="M102" s="19"/>
      <c r="N102" s="19"/>
      <c r="O102" s="19"/>
      <c r="P102" s="19"/>
      <c r="Q102" s="25"/>
      <c r="R102" s="19"/>
      <c r="S102" s="19"/>
    </row>
    <row r="103" spans="1:19">
      <c r="B103" s="12">
        <v>7</v>
      </c>
      <c r="C103" s="11"/>
      <c r="D103" s="19"/>
      <c r="E103" s="19"/>
      <c r="F103" s="25"/>
      <c r="G103" s="25"/>
      <c r="H103" s="25"/>
      <c r="I103" s="19"/>
      <c r="J103" s="19"/>
      <c r="K103" s="25"/>
      <c r="L103" s="19"/>
      <c r="M103" s="19"/>
      <c r="N103" s="19"/>
      <c r="O103" s="19"/>
      <c r="P103" s="19"/>
      <c r="Q103" s="25"/>
      <c r="R103" s="19"/>
      <c r="S103" s="19"/>
    </row>
    <row r="104" spans="1:19">
      <c r="B104" s="12">
        <v>8</v>
      </c>
      <c r="C104" s="11"/>
      <c r="D104" s="19"/>
      <c r="E104" s="19"/>
      <c r="F104" s="25"/>
      <c r="G104" s="25"/>
      <c r="H104" s="25"/>
      <c r="I104" s="19"/>
      <c r="J104" s="19"/>
      <c r="K104" s="25"/>
      <c r="L104" s="19"/>
      <c r="M104" s="19"/>
      <c r="N104" s="19"/>
      <c r="O104" s="19"/>
      <c r="P104" s="19"/>
      <c r="Q104" s="25"/>
      <c r="R104" s="19"/>
      <c r="S104" s="19"/>
    </row>
    <row r="105" spans="1:19">
      <c r="B105" s="12">
        <v>9</v>
      </c>
      <c r="C105" s="11"/>
      <c r="D105" s="19"/>
      <c r="E105" s="19"/>
      <c r="F105" s="25"/>
      <c r="G105" s="25"/>
      <c r="H105" s="25"/>
      <c r="I105" s="19"/>
      <c r="J105" s="19"/>
      <c r="K105" s="25"/>
      <c r="L105" s="19"/>
      <c r="M105" s="19"/>
      <c r="N105" s="19"/>
      <c r="O105" s="19"/>
      <c r="P105" s="19"/>
      <c r="Q105" s="25"/>
      <c r="R105" s="19"/>
      <c r="S105" s="19"/>
    </row>
    <row r="106" spans="1:19">
      <c r="B106" s="12">
        <v>10</v>
      </c>
      <c r="C106" s="11"/>
      <c r="D106" s="19"/>
      <c r="E106" s="19"/>
      <c r="F106" s="25"/>
      <c r="G106" s="25"/>
      <c r="H106" s="25"/>
      <c r="I106" s="19"/>
      <c r="J106" s="19"/>
      <c r="K106" s="25"/>
      <c r="L106" s="19"/>
      <c r="M106" s="19"/>
      <c r="N106" s="19"/>
      <c r="O106" s="19"/>
      <c r="P106" s="19"/>
      <c r="Q106" s="25"/>
      <c r="R106" s="19"/>
      <c r="S106" s="19"/>
    </row>
    <row r="107" spans="1:19">
      <c r="B107" s="12">
        <v>11</v>
      </c>
      <c r="C107" s="11"/>
      <c r="D107" s="19"/>
      <c r="E107" s="19"/>
      <c r="F107" s="25"/>
      <c r="G107" s="25"/>
      <c r="H107" s="25"/>
      <c r="I107" s="19"/>
      <c r="J107" s="19"/>
      <c r="K107" s="25"/>
      <c r="L107" s="19"/>
      <c r="M107" s="19"/>
      <c r="N107" s="19"/>
      <c r="O107" s="19"/>
      <c r="P107" s="19"/>
      <c r="Q107" s="25"/>
      <c r="R107" s="19"/>
      <c r="S107" s="19"/>
    </row>
    <row r="108" spans="1:19">
      <c r="B108" s="12">
        <v>12</v>
      </c>
      <c r="C108" s="11"/>
      <c r="D108" s="19"/>
      <c r="E108" s="19"/>
      <c r="F108" s="25"/>
      <c r="G108" s="25"/>
      <c r="H108" s="25"/>
      <c r="I108" s="19"/>
      <c r="J108" s="19"/>
      <c r="K108" s="25"/>
      <c r="L108" s="19"/>
      <c r="M108" s="19"/>
      <c r="N108" s="19"/>
      <c r="O108" s="19"/>
      <c r="P108" s="19"/>
      <c r="Q108" s="25"/>
      <c r="R108" s="19"/>
      <c r="S108" s="19"/>
    </row>
    <row r="109" spans="1:19">
      <c r="B109" s="12">
        <v>13</v>
      </c>
      <c r="C109" s="11"/>
      <c r="D109" s="19"/>
      <c r="E109" s="19"/>
      <c r="F109" s="25"/>
      <c r="G109" s="25"/>
      <c r="H109" s="25"/>
      <c r="I109" s="19"/>
      <c r="J109" s="19"/>
      <c r="K109" s="25"/>
      <c r="L109" s="19"/>
      <c r="M109" s="19"/>
      <c r="N109" s="19"/>
      <c r="O109" s="19"/>
      <c r="P109" s="19"/>
      <c r="Q109" s="25"/>
      <c r="R109" s="19"/>
      <c r="S109" s="19"/>
    </row>
    <row r="110" spans="1:19">
      <c r="B110" s="12">
        <v>14</v>
      </c>
      <c r="C110" s="11"/>
      <c r="D110" s="19"/>
      <c r="E110" s="19"/>
      <c r="F110" s="25"/>
      <c r="G110" s="25"/>
      <c r="H110" s="25"/>
      <c r="I110" s="19"/>
      <c r="J110" s="19"/>
      <c r="K110" s="25"/>
      <c r="L110" s="19"/>
      <c r="M110" s="19"/>
      <c r="N110" s="19"/>
      <c r="O110" s="19"/>
      <c r="P110" s="19"/>
      <c r="Q110" s="25"/>
      <c r="R110" s="19"/>
      <c r="S110" s="19"/>
    </row>
    <row r="111" spans="1:19">
      <c r="B111" s="12">
        <v>15</v>
      </c>
      <c r="C111" s="11"/>
      <c r="D111" s="19"/>
      <c r="E111" s="19"/>
      <c r="F111" s="25"/>
      <c r="G111" s="25"/>
      <c r="H111" s="25"/>
      <c r="I111" s="19"/>
      <c r="J111" s="19"/>
      <c r="K111" s="25"/>
      <c r="L111" s="19"/>
      <c r="M111" s="19"/>
      <c r="N111" s="19"/>
      <c r="O111" s="19"/>
      <c r="P111" s="19"/>
      <c r="Q111" s="25"/>
      <c r="R111" s="19"/>
      <c r="S111" s="19"/>
    </row>
    <row r="112" spans="1:19">
      <c r="B112" s="12">
        <v>16</v>
      </c>
      <c r="C112" s="11"/>
      <c r="D112" s="19"/>
      <c r="E112" s="19"/>
      <c r="F112" s="25"/>
      <c r="G112" s="25"/>
      <c r="H112" s="25"/>
      <c r="I112" s="19"/>
      <c r="J112" s="19"/>
      <c r="K112" s="25"/>
      <c r="L112" s="19"/>
      <c r="M112" s="19"/>
      <c r="N112" s="19"/>
      <c r="O112" s="19"/>
      <c r="P112" s="19"/>
      <c r="Q112" s="25"/>
      <c r="R112" s="19"/>
      <c r="S112" s="19"/>
    </row>
    <row r="113" spans="1:19">
      <c r="B113" s="12">
        <v>17</v>
      </c>
      <c r="C113" s="11"/>
      <c r="D113" s="19"/>
      <c r="E113" s="19"/>
      <c r="F113" s="25"/>
      <c r="G113" s="25"/>
      <c r="H113" s="25"/>
      <c r="I113" s="19"/>
      <c r="J113" s="19"/>
      <c r="K113" s="25"/>
      <c r="L113" s="19"/>
      <c r="M113" s="19"/>
      <c r="N113" s="19"/>
      <c r="O113" s="19"/>
      <c r="P113" s="19"/>
      <c r="Q113" s="25"/>
      <c r="R113" s="19"/>
      <c r="S113" s="19"/>
    </row>
    <row r="114" spans="1:19">
      <c r="B114" s="12">
        <v>18</v>
      </c>
      <c r="C114" s="11"/>
      <c r="D114" s="19"/>
      <c r="E114" s="19"/>
      <c r="F114" s="25"/>
      <c r="G114" s="25"/>
      <c r="H114" s="25"/>
      <c r="I114" s="19"/>
      <c r="J114" s="19"/>
      <c r="K114" s="25"/>
      <c r="L114" s="19"/>
      <c r="M114" s="19"/>
      <c r="N114" s="19"/>
      <c r="O114" s="19"/>
      <c r="P114" s="19"/>
      <c r="Q114" s="25"/>
      <c r="R114" s="19"/>
      <c r="S114" s="19"/>
    </row>
    <row r="115" spans="1:19">
      <c r="B115" s="12">
        <v>19</v>
      </c>
      <c r="C115" s="11"/>
      <c r="D115" s="19"/>
      <c r="E115" s="19"/>
      <c r="F115" s="25"/>
      <c r="G115" s="25"/>
      <c r="H115" s="25"/>
      <c r="I115" s="19"/>
      <c r="J115" s="19"/>
      <c r="K115" s="25"/>
      <c r="L115" s="19"/>
      <c r="M115" s="19"/>
      <c r="N115" s="19"/>
      <c r="O115" s="19"/>
      <c r="P115" s="19"/>
      <c r="Q115" s="25"/>
      <c r="R115" s="19"/>
      <c r="S115" s="19"/>
    </row>
    <row r="116" spans="1:19">
      <c r="B116" s="12">
        <v>20</v>
      </c>
      <c r="C116" s="11"/>
      <c r="D116" s="19"/>
      <c r="E116" s="19"/>
      <c r="F116" s="25"/>
      <c r="G116" s="25"/>
      <c r="H116" s="25"/>
      <c r="I116" s="19"/>
      <c r="J116" s="19"/>
      <c r="K116" s="25"/>
      <c r="L116" s="19"/>
      <c r="M116" s="19"/>
      <c r="N116" s="19"/>
      <c r="O116" s="19"/>
      <c r="P116" s="19"/>
      <c r="Q116" s="25"/>
      <c r="R116" s="19"/>
      <c r="S116" s="19"/>
    </row>
    <row r="117" spans="1:19" s="9" customFormat="1">
      <c r="A117" s="38" t="s">
        <v>5</v>
      </c>
      <c r="B117" s="39"/>
      <c r="C117" s="10" t="e">
        <f>AVERAGE(C97:C116)</f>
        <v>#DIV/0!</v>
      </c>
      <c r="D117" s="17" t="e">
        <f t="shared" ref="D117:S117" si="16">AVERAGE(D97:D116)</f>
        <v>#DIV/0!</v>
      </c>
      <c r="E117" s="17" t="e">
        <f t="shared" si="16"/>
        <v>#DIV/0!</v>
      </c>
      <c r="F117" s="23" t="e">
        <f t="shared" si="16"/>
        <v>#DIV/0!</v>
      </c>
      <c r="G117" s="23" t="e">
        <f t="shared" si="16"/>
        <v>#DIV/0!</v>
      </c>
      <c r="H117" s="23" t="e">
        <f t="shared" si="16"/>
        <v>#DIV/0!</v>
      </c>
      <c r="I117" s="17" t="e">
        <f t="shared" si="16"/>
        <v>#DIV/0!</v>
      </c>
      <c r="J117" s="17" t="e">
        <f t="shared" si="16"/>
        <v>#DIV/0!</v>
      </c>
      <c r="K117" s="23" t="e">
        <f t="shared" si="16"/>
        <v>#DIV/0!</v>
      </c>
      <c r="L117" s="17" t="e">
        <f t="shared" si="16"/>
        <v>#DIV/0!</v>
      </c>
      <c r="M117" s="17" t="e">
        <f t="shared" si="16"/>
        <v>#DIV/0!</v>
      </c>
      <c r="N117" s="17" t="e">
        <f t="shared" si="16"/>
        <v>#DIV/0!</v>
      </c>
      <c r="O117" s="17"/>
      <c r="P117" s="17" t="e">
        <f t="shared" si="16"/>
        <v>#DIV/0!</v>
      </c>
      <c r="Q117" s="23" t="e">
        <f t="shared" si="16"/>
        <v>#DIV/0!</v>
      </c>
      <c r="R117" s="17" t="e">
        <f t="shared" si="16"/>
        <v>#DIV/0!</v>
      </c>
      <c r="S117" s="17" t="e">
        <f t="shared" si="16"/>
        <v>#DIV/0!</v>
      </c>
    </row>
    <row r="118" spans="1:19" s="9" customFormat="1">
      <c r="A118" s="38" t="s">
        <v>6</v>
      </c>
      <c r="B118" s="39"/>
      <c r="C118" s="10" t="e">
        <f>STDEV(C97:C116)</f>
        <v>#DIV/0!</v>
      </c>
      <c r="D118" s="17" t="e">
        <f t="shared" ref="D118:S118" si="17">STDEV(D97:D116)</f>
        <v>#DIV/0!</v>
      </c>
      <c r="E118" s="17" t="e">
        <f t="shared" si="17"/>
        <v>#DIV/0!</v>
      </c>
      <c r="F118" s="23" t="e">
        <f t="shared" si="17"/>
        <v>#DIV/0!</v>
      </c>
      <c r="G118" s="23" t="e">
        <f t="shared" si="17"/>
        <v>#DIV/0!</v>
      </c>
      <c r="H118" s="23" t="e">
        <f t="shared" si="17"/>
        <v>#DIV/0!</v>
      </c>
      <c r="I118" s="17" t="e">
        <f t="shared" si="17"/>
        <v>#DIV/0!</v>
      </c>
      <c r="J118" s="17" t="e">
        <f t="shared" si="17"/>
        <v>#DIV/0!</v>
      </c>
      <c r="K118" s="23" t="e">
        <f t="shared" si="17"/>
        <v>#DIV/0!</v>
      </c>
      <c r="L118" s="17" t="e">
        <f t="shared" si="17"/>
        <v>#DIV/0!</v>
      </c>
      <c r="M118" s="17" t="e">
        <f t="shared" si="17"/>
        <v>#DIV/0!</v>
      </c>
      <c r="N118" s="17" t="e">
        <f t="shared" si="17"/>
        <v>#DIV/0!</v>
      </c>
      <c r="O118" s="17"/>
      <c r="P118" s="17" t="e">
        <f t="shared" si="17"/>
        <v>#DIV/0!</v>
      </c>
      <c r="Q118" s="23" t="e">
        <f t="shared" si="17"/>
        <v>#DIV/0!</v>
      </c>
      <c r="R118" s="17" t="e">
        <f t="shared" si="17"/>
        <v>#DIV/0!</v>
      </c>
      <c r="S118" s="17" t="e">
        <f t="shared" si="17"/>
        <v>#DIV/0!</v>
      </c>
    </row>
    <row r="119" spans="1:19" s="6" customFormat="1">
      <c r="B119" s="7"/>
      <c r="C119" s="8"/>
      <c r="D119" s="18"/>
      <c r="E119" s="18"/>
      <c r="F119" s="29"/>
      <c r="G119" s="29"/>
      <c r="H119" s="24"/>
      <c r="I119" s="27"/>
      <c r="J119" s="27"/>
      <c r="K119" s="34"/>
      <c r="L119" s="27"/>
      <c r="M119" s="27"/>
      <c r="N119" s="27"/>
      <c r="O119" s="27"/>
      <c r="P119" s="27"/>
      <c r="Q119" s="24"/>
      <c r="R119" s="18"/>
      <c r="S119" s="27"/>
    </row>
    <row r="120" spans="1:19">
      <c r="A120">
        <v>6</v>
      </c>
      <c r="B120" s="12">
        <v>1</v>
      </c>
      <c r="C120" s="11"/>
      <c r="D120" s="19"/>
      <c r="E120" s="19"/>
      <c r="F120" s="25"/>
      <c r="G120" s="25"/>
      <c r="H120" s="25"/>
      <c r="I120" s="19"/>
      <c r="J120" s="19"/>
      <c r="K120" s="25"/>
      <c r="L120" s="19"/>
      <c r="M120" s="19"/>
      <c r="N120" s="19"/>
      <c r="O120" s="19"/>
      <c r="P120" s="19"/>
      <c r="Q120" s="25"/>
      <c r="R120" s="19"/>
      <c r="S120" s="19"/>
    </row>
    <row r="121" spans="1:19">
      <c r="B121" s="12">
        <v>2</v>
      </c>
      <c r="C121" s="11"/>
      <c r="D121" s="19"/>
      <c r="E121" s="19"/>
      <c r="F121" s="25"/>
      <c r="G121" s="25"/>
      <c r="H121" s="25"/>
      <c r="I121" s="19"/>
      <c r="J121" s="19"/>
      <c r="K121" s="25"/>
      <c r="L121" s="19"/>
      <c r="M121" s="19"/>
      <c r="N121" s="19"/>
      <c r="O121" s="19"/>
      <c r="P121" s="19"/>
      <c r="Q121" s="25"/>
      <c r="R121" s="19"/>
      <c r="S121" s="19"/>
    </row>
    <row r="122" spans="1:19">
      <c r="B122" s="12">
        <v>3</v>
      </c>
      <c r="C122" s="11"/>
      <c r="D122" s="19"/>
      <c r="E122" s="19"/>
      <c r="F122" s="25"/>
      <c r="G122" s="25"/>
      <c r="H122" s="25"/>
      <c r="I122" s="19"/>
      <c r="J122" s="19"/>
      <c r="K122" s="25"/>
      <c r="L122" s="19"/>
      <c r="M122" s="19"/>
      <c r="N122" s="19"/>
      <c r="O122" s="19"/>
      <c r="P122" s="19"/>
      <c r="Q122" s="25"/>
      <c r="R122" s="19"/>
      <c r="S122" s="19"/>
    </row>
    <row r="123" spans="1:19">
      <c r="B123" s="12">
        <v>4</v>
      </c>
      <c r="C123" s="11"/>
      <c r="D123" s="19"/>
      <c r="E123" s="19"/>
      <c r="F123" s="25"/>
      <c r="G123" s="25"/>
      <c r="H123" s="25"/>
      <c r="I123" s="19"/>
      <c r="J123" s="19"/>
      <c r="K123" s="25"/>
      <c r="L123" s="19"/>
      <c r="M123" s="19"/>
      <c r="N123" s="19"/>
      <c r="O123" s="19"/>
      <c r="P123" s="19"/>
      <c r="Q123" s="25"/>
      <c r="R123" s="19"/>
      <c r="S123" s="19"/>
    </row>
    <row r="124" spans="1:19">
      <c r="B124" s="12">
        <v>5</v>
      </c>
      <c r="C124" s="11"/>
      <c r="D124" s="19"/>
      <c r="E124" s="19"/>
      <c r="F124" s="25"/>
      <c r="G124" s="25"/>
      <c r="H124" s="25"/>
      <c r="I124" s="19"/>
      <c r="J124" s="19"/>
      <c r="K124" s="25"/>
      <c r="L124" s="19"/>
      <c r="M124" s="19"/>
      <c r="N124" s="19"/>
      <c r="O124" s="19"/>
      <c r="P124" s="19"/>
      <c r="Q124" s="25"/>
      <c r="R124" s="19"/>
      <c r="S124" s="19"/>
    </row>
    <row r="125" spans="1:19">
      <c r="B125" s="12">
        <v>6</v>
      </c>
      <c r="C125" s="11"/>
      <c r="D125" s="19"/>
      <c r="E125" s="19"/>
      <c r="F125" s="25"/>
      <c r="G125" s="25"/>
      <c r="H125" s="25"/>
      <c r="I125" s="19"/>
      <c r="J125" s="19"/>
      <c r="K125" s="25"/>
      <c r="L125" s="19"/>
      <c r="M125" s="19"/>
      <c r="N125" s="19"/>
      <c r="O125" s="19"/>
      <c r="P125" s="19"/>
      <c r="Q125" s="25"/>
      <c r="R125" s="19"/>
      <c r="S125" s="19"/>
    </row>
    <row r="126" spans="1:19">
      <c r="B126" s="12">
        <v>7</v>
      </c>
      <c r="C126" s="11"/>
      <c r="D126" s="19"/>
      <c r="E126" s="19"/>
      <c r="F126" s="25"/>
      <c r="G126" s="25"/>
      <c r="H126" s="25"/>
      <c r="I126" s="19"/>
      <c r="J126" s="19"/>
      <c r="K126" s="25"/>
      <c r="L126" s="19"/>
      <c r="M126" s="19"/>
      <c r="N126" s="19"/>
      <c r="O126" s="19"/>
      <c r="P126" s="19"/>
      <c r="Q126" s="25"/>
      <c r="R126" s="19"/>
      <c r="S126" s="19"/>
    </row>
    <row r="127" spans="1:19">
      <c r="B127" s="12">
        <v>8</v>
      </c>
      <c r="C127" s="11"/>
      <c r="D127" s="19"/>
      <c r="E127" s="19"/>
      <c r="F127" s="25"/>
      <c r="G127" s="25"/>
      <c r="H127" s="25"/>
      <c r="I127" s="19"/>
      <c r="J127" s="19"/>
      <c r="K127" s="25"/>
      <c r="L127" s="19"/>
      <c r="M127" s="19"/>
      <c r="N127" s="19"/>
      <c r="O127" s="19"/>
      <c r="P127" s="19"/>
      <c r="Q127" s="25"/>
      <c r="R127" s="19"/>
      <c r="S127" s="19"/>
    </row>
    <row r="128" spans="1:19">
      <c r="B128" s="12">
        <v>9</v>
      </c>
      <c r="C128" s="11"/>
      <c r="D128" s="19"/>
      <c r="E128" s="19"/>
      <c r="F128" s="25"/>
      <c r="G128" s="25"/>
      <c r="H128" s="25"/>
      <c r="I128" s="19"/>
      <c r="J128" s="19"/>
      <c r="K128" s="25"/>
      <c r="L128" s="19"/>
      <c r="M128" s="19"/>
      <c r="N128" s="19"/>
      <c r="O128" s="19"/>
      <c r="P128" s="19"/>
      <c r="Q128" s="25"/>
      <c r="R128" s="19"/>
      <c r="S128" s="19"/>
    </row>
    <row r="129" spans="1:19">
      <c r="B129" s="12">
        <v>10</v>
      </c>
      <c r="C129" s="11"/>
      <c r="D129" s="19"/>
      <c r="E129" s="19"/>
      <c r="F129" s="25"/>
      <c r="G129" s="25"/>
      <c r="H129" s="25"/>
      <c r="I129" s="19"/>
      <c r="J129" s="19"/>
      <c r="K129" s="25"/>
      <c r="L129" s="19"/>
      <c r="M129" s="19"/>
      <c r="N129" s="19"/>
      <c r="O129" s="19"/>
      <c r="P129" s="19"/>
      <c r="Q129" s="25"/>
      <c r="R129" s="19"/>
      <c r="S129" s="19"/>
    </row>
    <row r="130" spans="1:19">
      <c r="B130" s="12">
        <v>11</v>
      </c>
      <c r="C130" s="11"/>
      <c r="D130" s="19"/>
      <c r="E130" s="19"/>
      <c r="F130" s="25"/>
      <c r="G130" s="25"/>
      <c r="H130" s="25"/>
      <c r="I130" s="19"/>
      <c r="J130" s="19"/>
      <c r="K130" s="25"/>
      <c r="L130" s="19"/>
      <c r="M130" s="19"/>
      <c r="N130" s="19"/>
      <c r="O130" s="19"/>
      <c r="P130" s="19"/>
      <c r="Q130" s="25"/>
      <c r="R130" s="19"/>
      <c r="S130" s="19"/>
    </row>
    <row r="131" spans="1:19">
      <c r="B131" s="12">
        <v>12</v>
      </c>
      <c r="C131" s="11"/>
      <c r="D131" s="19"/>
      <c r="E131" s="19"/>
      <c r="F131" s="25"/>
      <c r="G131" s="25"/>
      <c r="H131" s="25"/>
      <c r="I131" s="19"/>
      <c r="J131" s="19"/>
      <c r="K131" s="25"/>
      <c r="L131" s="19"/>
      <c r="M131" s="19"/>
      <c r="N131" s="19"/>
      <c r="O131" s="19"/>
      <c r="P131" s="19"/>
      <c r="Q131" s="25"/>
      <c r="R131" s="19"/>
      <c r="S131" s="19"/>
    </row>
    <row r="132" spans="1:19">
      <c r="B132" s="12">
        <v>13</v>
      </c>
      <c r="C132" s="11"/>
      <c r="D132" s="19"/>
      <c r="E132" s="19"/>
      <c r="F132" s="25"/>
      <c r="G132" s="25"/>
      <c r="H132" s="25"/>
      <c r="I132" s="19"/>
      <c r="J132" s="19"/>
      <c r="K132" s="25"/>
      <c r="L132" s="19"/>
      <c r="M132" s="19"/>
      <c r="N132" s="19"/>
      <c r="O132" s="19"/>
      <c r="P132" s="19"/>
      <c r="Q132" s="25"/>
      <c r="R132" s="19"/>
      <c r="S132" s="19"/>
    </row>
    <row r="133" spans="1:19">
      <c r="B133" s="12">
        <v>14</v>
      </c>
      <c r="C133" s="11"/>
      <c r="D133" s="19"/>
      <c r="E133" s="19"/>
      <c r="F133" s="25"/>
      <c r="G133" s="25"/>
      <c r="H133" s="25"/>
      <c r="I133" s="19"/>
      <c r="J133" s="19"/>
      <c r="K133" s="25"/>
      <c r="L133" s="19"/>
      <c r="M133" s="19"/>
      <c r="N133" s="19"/>
      <c r="O133" s="19"/>
      <c r="P133" s="19"/>
      <c r="Q133" s="25"/>
      <c r="R133" s="19"/>
      <c r="S133" s="19"/>
    </row>
    <row r="134" spans="1:19">
      <c r="B134" s="12">
        <v>15</v>
      </c>
      <c r="C134" s="11"/>
      <c r="D134" s="19"/>
      <c r="E134" s="19"/>
      <c r="F134" s="25"/>
      <c r="G134" s="25"/>
      <c r="H134" s="25"/>
      <c r="I134" s="19"/>
      <c r="J134" s="19"/>
      <c r="K134" s="25"/>
      <c r="L134" s="19"/>
      <c r="M134" s="19"/>
      <c r="N134" s="19"/>
      <c r="O134" s="19"/>
      <c r="P134" s="19"/>
      <c r="Q134" s="25"/>
      <c r="R134" s="19"/>
      <c r="S134" s="19"/>
    </row>
    <row r="135" spans="1:19">
      <c r="B135" s="12">
        <v>16</v>
      </c>
      <c r="C135" s="11"/>
      <c r="D135" s="19"/>
      <c r="E135" s="19"/>
      <c r="F135" s="25"/>
      <c r="G135" s="25"/>
      <c r="H135" s="25"/>
      <c r="I135" s="19"/>
      <c r="J135" s="19"/>
      <c r="K135" s="25"/>
      <c r="L135" s="19"/>
      <c r="M135" s="19"/>
      <c r="N135" s="19"/>
      <c r="O135" s="19"/>
      <c r="P135" s="19"/>
      <c r="Q135" s="25"/>
      <c r="R135" s="19"/>
      <c r="S135" s="19"/>
    </row>
    <row r="136" spans="1:19">
      <c r="B136" s="12">
        <v>17</v>
      </c>
      <c r="C136" s="11"/>
      <c r="D136" s="19"/>
      <c r="E136" s="19"/>
      <c r="F136" s="25"/>
      <c r="G136" s="25"/>
      <c r="H136" s="25"/>
      <c r="I136" s="19"/>
      <c r="J136" s="19"/>
      <c r="K136" s="25"/>
      <c r="L136" s="19"/>
      <c r="M136" s="19"/>
      <c r="N136" s="19"/>
      <c r="O136" s="19"/>
      <c r="P136" s="19"/>
      <c r="Q136" s="25"/>
      <c r="R136" s="19"/>
      <c r="S136" s="19"/>
    </row>
    <row r="137" spans="1:19">
      <c r="B137" s="12">
        <v>18</v>
      </c>
      <c r="C137" s="11"/>
      <c r="D137" s="19"/>
      <c r="E137" s="19"/>
      <c r="F137" s="25"/>
      <c r="G137" s="25"/>
      <c r="H137" s="25"/>
      <c r="I137" s="19"/>
      <c r="J137" s="19"/>
      <c r="K137" s="25"/>
      <c r="L137" s="19"/>
      <c r="M137" s="19"/>
      <c r="N137" s="19"/>
      <c r="O137" s="19"/>
      <c r="P137" s="19"/>
      <c r="Q137" s="25"/>
      <c r="R137" s="19"/>
      <c r="S137" s="19"/>
    </row>
    <row r="138" spans="1:19">
      <c r="B138" s="12">
        <v>19</v>
      </c>
      <c r="C138" s="11"/>
      <c r="D138" s="19"/>
      <c r="E138" s="19"/>
      <c r="F138" s="25"/>
      <c r="G138" s="25"/>
      <c r="H138" s="25"/>
      <c r="I138" s="19"/>
      <c r="J138" s="19"/>
      <c r="K138" s="25"/>
      <c r="L138" s="19"/>
      <c r="M138" s="19"/>
      <c r="N138" s="19"/>
      <c r="O138" s="19"/>
      <c r="P138" s="19"/>
      <c r="Q138" s="25"/>
      <c r="R138" s="19"/>
      <c r="S138" s="19"/>
    </row>
    <row r="139" spans="1:19">
      <c r="B139" s="12">
        <v>20</v>
      </c>
      <c r="C139" s="11"/>
      <c r="D139" s="19"/>
      <c r="E139" s="19"/>
      <c r="F139" s="25"/>
      <c r="G139" s="25"/>
      <c r="H139" s="25"/>
      <c r="I139" s="19"/>
      <c r="J139" s="19"/>
      <c r="K139" s="25"/>
      <c r="L139" s="19"/>
      <c r="M139" s="19"/>
      <c r="N139" s="19"/>
      <c r="O139" s="19"/>
      <c r="P139" s="19"/>
      <c r="Q139" s="25"/>
      <c r="R139" s="19"/>
      <c r="S139" s="19"/>
    </row>
    <row r="140" spans="1:19" s="9" customFormat="1">
      <c r="A140" s="38" t="s">
        <v>5</v>
      </c>
      <c r="B140" s="39"/>
      <c r="C140" s="10" t="e">
        <f>AVERAGE(C120:C139)</f>
        <v>#DIV/0!</v>
      </c>
      <c r="D140" s="17" t="e">
        <f t="shared" ref="D140:S140" si="18">AVERAGE(D120:D139)</f>
        <v>#DIV/0!</v>
      </c>
      <c r="E140" s="17" t="e">
        <f t="shared" si="18"/>
        <v>#DIV/0!</v>
      </c>
      <c r="F140" s="23" t="e">
        <f t="shared" si="18"/>
        <v>#DIV/0!</v>
      </c>
      <c r="G140" s="23" t="e">
        <f t="shared" si="18"/>
        <v>#DIV/0!</v>
      </c>
      <c r="H140" s="23" t="e">
        <f t="shared" si="18"/>
        <v>#DIV/0!</v>
      </c>
      <c r="I140" s="17" t="e">
        <f t="shared" si="18"/>
        <v>#DIV/0!</v>
      </c>
      <c r="J140" s="17" t="e">
        <f t="shared" si="18"/>
        <v>#DIV/0!</v>
      </c>
      <c r="K140" s="23" t="e">
        <f t="shared" si="18"/>
        <v>#DIV/0!</v>
      </c>
      <c r="L140" s="17" t="e">
        <f t="shared" si="18"/>
        <v>#DIV/0!</v>
      </c>
      <c r="M140" s="17" t="e">
        <f t="shared" si="18"/>
        <v>#DIV/0!</v>
      </c>
      <c r="N140" s="17" t="e">
        <f t="shared" si="18"/>
        <v>#DIV/0!</v>
      </c>
      <c r="O140" s="17"/>
      <c r="P140" s="17" t="e">
        <f t="shared" si="18"/>
        <v>#DIV/0!</v>
      </c>
      <c r="Q140" s="23" t="e">
        <f t="shared" si="18"/>
        <v>#DIV/0!</v>
      </c>
      <c r="R140" s="17" t="e">
        <f t="shared" si="18"/>
        <v>#DIV/0!</v>
      </c>
      <c r="S140" s="17" t="e">
        <f t="shared" si="18"/>
        <v>#DIV/0!</v>
      </c>
    </row>
    <row r="141" spans="1:19" s="9" customFormat="1">
      <c r="A141" s="38" t="s">
        <v>6</v>
      </c>
      <c r="B141" s="39"/>
      <c r="C141" s="10" t="e">
        <f>STDEV(C120:C139)</f>
        <v>#DIV/0!</v>
      </c>
      <c r="D141" s="17" t="e">
        <f t="shared" ref="D141:S141" si="19">STDEV(D120:D139)</f>
        <v>#DIV/0!</v>
      </c>
      <c r="E141" s="17" t="e">
        <f t="shared" si="19"/>
        <v>#DIV/0!</v>
      </c>
      <c r="F141" s="23" t="e">
        <f t="shared" si="19"/>
        <v>#DIV/0!</v>
      </c>
      <c r="G141" s="23" t="e">
        <f t="shared" si="19"/>
        <v>#DIV/0!</v>
      </c>
      <c r="H141" s="23" t="e">
        <f t="shared" si="19"/>
        <v>#DIV/0!</v>
      </c>
      <c r="I141" s="17" t="e">
        <f t="shared" si="19"/>
        <v>#DIV/0!</v>
      </c>
      <c r="J141" s="17" t="e">
        <f t="shared" si="19"/>
        <v>#DIV/0!</v>
      </c>
      <c r="K141" s="23" t="e">
        <f t="shared" si="19"/>
        <v>#DIV/0!</v>
      </c>
      <c r="L141" s="17" t="e">
        <f t="shared" si="19"/>
        <v>#DIV/0!</v>
      </c>
      <c r="M141" s="17" t="e">
        <f t="shared" si="19"/>
        <v>#DIV/0!</v>
      </c>
      <c r="N141" s="17" t="e">
        <f t="shared" si="19"/>
        <v>#DIV/0!</v>
      </c>
      <c r="O141" s="17"/>
      <c r="P141" s="17" t="e">
        <f t="shared" si="19"/>
        <v>#DIV/0!</v>
      </c>
      <c r="Q141" s="23" t="e">
        <f t="shared" si="19"/>
        <v>#DIV/0!</v>
      </c>
      <c r="R141" s="17" t="e">
        <f t="shared" si="19"/>
        <v>#DIV/0!</v>
      </c>
      <c r="S141" s="17" t="e">
        <f t="shared" si="19"/>
        <v>#DIV/0!</v>
      </c>
    </row>
    <row r="142" spans="1:19" s="6" customFormat="1">
      <c r="B142" s="7"/>
      <c r="C142" s="8"/>
      <c r="D142" s="18"/>
      <c r="E142" s="18"/>
      <c r="F142" s="29"/>
      <c r="G142" s="29"/>
      <c r="H142" s="24"/>
      <c r="I142" s="27"/>
      <c r="J142" s="27"/>
      <c r="K142" s="34"/>
      <c r="L142" s="27"/>
      <c r="M142" s="27"/>
      <c r="N142" s="27"/>
      <c r="O142" s="27"/>
      <c r="P142" s="27"/>
      <c r="Q142" s="24"/>
      <c r="R142" s="18"/>
      <c r="S142" s="27"/>
    </row>
  </sheetData>
  <mergeCells count="17">
    <mergeCell ref="A48:B48"/>
    <mergeCell ref="A1:B1"/>
    <mergeCell ref="C1:E1"/>
    <mergeCell ref="H1:S1"/>
    <mergeCell ref="A23:B23"/>
    <mergeCell ref="A24:B24"/>
    <mergeCell ref="A25:B25"/>
    <mergeCell ref="A26:B26"/>
    <mergeCell ref="A118:B118"/>
    <mergeCell ref="A140:B140"/>
    <mergeCell ref="A141:B141"/>
    <mergeCell ref="A49:B49"/>
    <mergeCell ref="A71:B71"/>
    <mergeCell ref="A72:B72"/>
    <mergeCell ref="A94:B94"/>
    <mergeCell ref="A95:B95"/>
    <mergeCell ref="A117:B1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25" sqref="P25"/>
    </sheetView>
  </sheetViews>
  <sheetFormatPr baseColWidth="10" defaultColWidth="10.83203125" defaultRowHeight="16"/>
  <cols>
    <col min="1" max="1" width="7.5" customWidth="1"/>
    <col min="2" max="2" width="5.5" style="4" customWidth="1"/>
    <col min="3" max="3" width="15.83203125" style="2" customWidth="1"/>
    <col min="4" max="4" width="21.33203125" style="20" customWidth="1"/>
    <col min="5" max="5" width="24" style="20" customWidth="1"/>
    <col min="6" max="7" width="21.33203125" style="30" customWidth="1"/>
    <col min="8" max="8" width="15.6640625" style="22" customWidth="1"/>
    <col min="9" max="10" width="22.83203125" style="16" customWidth="1"/>
    <col min="11" max="11" width="22.83203125" style="35" customWidth="1"/>
    <col min="12" max="14" width="22.83203125" style="16" customWidth="1"/>
    <col min="15" max="15" width="21.5" style="16" customWidth="1"/>
    <col min="16" max="16" width="18.5" style="22" customWidth="1"/>
    <col min="17" max="17" width="19.1640625" style="20" customWidth="1"/>
    <col min="18" max="18" width="22.1640625" style="16" customWidth="1"/>
    <col min="19" max="20" width="17.1640625" customWidth="1"/>
  </cols>
  <sheetData>
    <row r="1" spans="1:20" s="5" customFormat="1">
      <c r="A1" s="41" t="s">
        <v>2</v>
      </c>
      <c r="B1" s="42"/>
      <c r="C1" s="40" t="s">
        <v>15</v>
      </c>
      <c r="D1" s="41"/>
      <c r="E1" s="41"/>
      <c r="F1" s="33"/>
      <c r="G1" s="33"/>
      <c r="H1" s="40" t="s">
        <v>4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15"/>
      <c r="T1" s="15"/>
    </row>
    <row r="2" spans="1:20" s="1" customFormat="1">
      <c r="A2" s="1" t="s">
        <v>0</v>
      </c>
      <c r="B2" s="3" t="s">
        <v>1</v>
      </c>
      <c r="C2" s="1" t="s">
        <v>41</v>
      </c>
      <c r="D2" s="15" t="s">
        <v>25</v>
      </c>
      <c r="E2" s="15" t="s">
        <v>26</v>
      </c>
      <c r="F2" s="28" t="s">
        <v>27</v>
      </c>
      <c r="G2" s="28" t="s">
        <v>28</v>
      </c>
      <c r="H2" s="21" t="s">
        <v>3</v>
      </c>
      <c r="I2" s="15" t="s">
        <v>16</v>
      </c>
      <c r="J2" s="15" t="s">
        <v>17</v>
      </c>
      <c r="K2" s="28" t="s">
        <v>29</v>
      </c>
      <c r="L2" s="15" t="s">
        <v>35</v>
      </c>
      <c r="M2" s="15" t="s">
        <v>34</v>
      </c>
      <c r="N2" s="15" t="s">
        <v>37</v>
      </c>
      <c r="O2" s="15" t="s">
        <v>36</v>
      </c>
      <c r="P2" s="21" t="s">
        <v>40</v>
      </c>
      <c r="Q2" s="15" t="s">
        <v>30</v>
      </c>
      <c r="R2" s="26" t="s">
        <v>31</v>
      </c>
      <c r="S2" s="1" t="s">
        <v>39</v>
      </c>
      <c r="T2" s="1" t="s">
        <v>53</v>
      </c>
    </row>
    <row r="3" spans="1:20">
      <c r="A3">
        <v>1</v>
      </c>
      <c r="B3" s="12">
        <v>1</v>
      </c>
      <c r="C3" s="11">
        <v>10</v>
      </c>
      <c r="D3" s="11">
        <v>1</v>
      </c>
      <c r="E3" s="11">
        <v>0.84722220000000004</v>
      </c>
      <c r="F3" s="11">
        <v>5.3914819999999999</v>
      </c>
      <c r="G3" s="11">
        <v>4.7923720000000003</v>
      </c>
      <c r="H3" s="11">
        <v>10.345464</v>
      </c>
      <c r="I3" s="11">
        <v>0.10337452</v>
      </c>
      <c r="J3" s="11">
        <v>0.46958169999999999</v>
      </c>
      <c r="K3" s="11">
        <v>29.023510000000002</v>
      </c>
      <c r="L3" s="11">
        <v>9.006654E-2</v>
      </c>
      <c r="M3" s="11">
        <v>4.8954369999999997E-2</v>
      </c>
      <c r="N3" s="11">
        <v>0.1943916</v>
      </c>
      <c r="O3" s="11">
        <v>6.9391629999999996E-2</v>
      </c>
      <c r="P3" s="11">
        <v>4.5824179999999997</v>
      </c>
      <c r="Q3" s="11">
        <v>0.94127749999999999</v>
      </c>
      <c r="R3" s="11">
        <v>0.80441090000000004</v>
      </c>
      <c r="S3" s="11">
        <v>0.42124539999999999</v>
      </c>
      <c r="T3" s="11">
        <v>1.0799756</v>
      </c>
    </row>
    <row r="4" spans="1:20">
      <c r="B4" s="12">
        <v>2</v>
      </c>
      <c r="C4" s="11">
        <v>15</v>
      </c>
      <c r="D4" s="11">
        <v>1</v>
      </c>
      <c r="E4" s="11">
        <v>0.875</v>
      </c>
      <c r="F4" s="11">
        <v>5.4289379999999996</v>
      </c>
      <c r="G4" s="11">
        <v>4.8512959999999996</v>
      </c>
      <c r="H4" s="11">
        <v>9.5724230000000006</v>
      </c>
      <c r="I4" s="11">
        <v>0.1022349</v>
      </c>
      <c r="J4" s="11">
        <v>0.47313359999999999</v>
      </c>
      <c r="K4" s="11">
        <v>30.234400000000001</v>
      </c>
      <c r="L4" s="11">
        <v>0.10413695000000001</v>
      </c>
      <c r="M4" s="11">
        <v>5.3970520000000001E-2</v>
      </c>
      <c r="N4" s="11">
        <v>0.20328099999999999</v>
      </c>
      <c r="O4" s="11">
        <v>7.2515449999999995E-2</v>
      </c>
      <c r="P4" s="11">
        <v>4.3296700000000001</v>
      </c>
      <c r="Q4" s="11">
        <v>0.94131560000000003</v>
      </c>
      <c r="R4" s="11">
        <v>0.80795939999999999</v>
      </c>
      <c r="S4" s="11">
        <v>0.44261289999999998</v>
      </c>
      <c r="T4" s="11">
        <v>1.0085470000000001</v>
      </c>
    </row>
    <row r="5" spans="1:20">
      <c r="B5" s="12">
        <v>3</v>
      </c>
      <c r="C5" s="11">
        <v>9</v>
      </c>
      <c r="D5" s="11">
        <v>1</v>
      </c>
      <c r="E5" s="11">
        <v>0.86111110000000002</v>
      </c>
      <c r="F5" s="11">
        <v>5.3233889999999997</v>
      </c>
      <c r="G5" s="11">
        <v>4.7851679999999996</v>
      </c>
      <c r="H5" s="11">
        <v>9.4274749999999994</v>
      </c>
      <c r="I5" s="11">
        <v>0.11174649</v>
      </c>
      <c r="J5" s="11">
        <v>0.50345479999999998</v>
      </c>
      <c r="K5" s="11">
        <v>35.734940000000002</v>
      </c>
      <c r="L5" s="11">
        <v>7.6006669999999998E-2</v>
      </c>
      <c r="M5" s="11">
        <v>4.6700020000000002E-2</v>
      </c>
      <c r="N5" s="11">
        <v>0.2075292</v>
      </c>
      <c r="O5" s="11">
        <v>7.2432689999999994E-2</v>
      </c>
      <c r="P5" s="11">
        <v>4.2142860000000004</v>
      </c>
      <c r="Q5" s="11">
        <v>0.93460010000000004</v>
      </c>
      <c r="R5" s="11">
        <v>0.80021370000000003</v>
      </c>
      <c r="S5" s="11">
        <v>0.41819289999999998</v>
      </c>
      <c r="T5" s="11">
        <v>1.0531136000000001</v>
      </c>
    </row>
    <row r="6" spans="1:20">
      <c r="B6" s="12">
        <v>4</v>
      </c>
      <c r="C6" s="11">
        <v>9</v>
      </c>
      <c r="D6" s="11">
        <v>0.97222220000000004</v>
      </c>
      <c r="E6" s="11">
        <v>0.83333330000000005</v>
      </c>
      <c r="F6" s="11">
        <v>5.2263489999999999</v>
      </c>
      <c r="G6" s="11">
        <v>4.4862190000000002</v>
      </c>
      <c r="H6" s="11">
        <v>8.2434729999999998</v>
      </c>
      <c r="I6" s="11">
        <v>0.10590484999999999</v>
      </c>
      <c r="J6" s="11">
        <v>0.47884290000000002</v>
      </c>
      <c r="K6" s="11">
        <v>27.05489</v>
      </c>
      <c r="L6" s="11">
        <v>7.2196990000000003E-2</v>
      </c>
      <c r="M6" s="11">
        <v>3.6098489999999997E-2</v>
      </c>
      <c r="N6" s="11">
        <v>0.20894099999999999</v>
      </c>
      <c r="O6" s="11">
        <v>5.4267269999999999E-2</v>
      </c>
      <c r="P6" s="11">
        <v>3.6043959999999999</v>
      </c>
      <c r="Q6" s="11">
        <v>0.92143620000000004</v>
      </c>
      <c r="R6" s="11">
        <v>0.79109430000000003</v>
      </c>
      <c r="S6" s="11">
        <v>0.42185590000000001</v>
      </c>
      <c r="T6" s="11">
        <v>1.1666666999999999</v>
      </c>
    </row>
    <row r="7" spans="1:20">
      <c r="B7" s="12">
        <v>5</v>
      </c>
      <c r="C7" s="11">
        <v>8</v>
      </c>
      <c r="D7" s="11">
        <v>1</v>
      </c>
      <c r="E7" s="11">
        <v>0.875</v>
      </c>
      <c r="F7" s="11">
        <v>5.4409840000000003</v>
      </c>
      <c r="G7" s="11">
        <v>4.8138699999999996</v>
      </c>
      <c r="H7" s="11">
        <v>10.631875000000001</v>
      </c>
      <c r="I7" s="11">
        <v>0.10859107</v>
      </c>
      <c r="J7" s="11">
        <v>0.47880869999999998</v>
      </c>
      <c r="K7" s="11">
        <v>36.401049999999998</v>
      </c>
      <c r="L7" s="11">
        <v>0.11134021</v>
      </c>
      <c r="M7" s="11">
        <v>6.3688430000000004E-2</v>
      </c>
      <c r="N7" s="11">
        <v>0.20641470000000001</v>
      </c>
      <c r="O7" s="11">
        <v>9.0950740000000002E-2</v>
      </c>
      <c r="P7" s="11">
        <v>4.9862640000000003</v>
      </c>
      <c r="Q7" s="11">
        <v>0.95917280000000005</v>
      </c>
      <c r="R7" s="11">
        <v>0.82970849999999996</v>
      </c>
      <c r="S7" s="11">
        <v>0.456044</v>
      </c>
      <c r="T7" s="11">
        <v>1.003663</v>
      </c>
    </row>
    <row r="8" spans="1:20">
      <c r="B8" s="12">
        <v>6</v>
      </c>
      <c r="C8" s="11">
        <v>17</v>
      </c>
      <c r="D8" s="11">
        <v>1</v>
      </c>
      <c r="E8" s="11">
        <v>0.84722220000000004</v>
      </c>
      <c r="F8" s="11">
        <v>5.4218109999999999</v>
      </c>
      <c r="G8" s="11">
        <v>4.8309519999999999</v>
      </c>
      <c r="H8" s="11">
        <v>10.713787</v>
      </c>
      <c r="I8" s="11">
        <v>0.10361613</v>
      </c>
      <c r="J8" s="11">
        <v>0.48748259999999999</v>
      </c>
      <c r="K8" s="11">
        <v>35.096420000000002</v>
      </c>
      <c r="L8" s="11">
        <v>8.5535470000000002E-2</v>
      </c>
      <c r="M8" s="11">
        <v>5.0069540000000003E-2</v>
      </c>
      <c r="N8" s="11">
        <v>0.21812699999999999</v>
      </c>
      <c r="O8" s="11">
        <v>8.646268E-2</v>
      </c>
      <c r="P8" s="11">
        <v>5.0439559999999997</v>
      </c>
      <c r="Q8" s="11">
        <v>0.94505490000000003</v>
      </c>
      <c r="R8" s="11">
        <v>0.82383240000000002</v>
      </c>
      <c r="S8" s="11">
        <v>0.40781440000000002</v>
      </c>
      <c r="T8" s="11">
        <v>1.0586081000000001</v>
      </c>
    </row>
    <row r="9" spans="1:20">
      <c r="B9" s="12">
        <v>7</v>
      </c>
      <c r="C9" s="11">
        <v>8</v>
      </c>
      <c r="D9" s="11">
        <v>1</v>
      </c>
      <c r="E9" s="11">
        <v>0.84722220000000004</v>
      </c>
      <c r="F9" s="11">
        <v>5.529528</v>
      </c>
      <c r="G9" s="11">
        <v>4.8393170000000003</v>
      </c>
      <c r="H9" s="11">
        <v>10.223627</v>
      </c>
      <c r="I9" s="11">
        <v>0.11071598000000001</v>
      </c>
      <c r="J9" s="11">
        <v>0.49644379999999999</v>
      </c>
      <c r="K9" s="11">
        <v>30.027349999999998</v>
      </c>
      <c r="L9" s="11">
        <v>0.10431484000000001</v>
      </c>
      <c r="M9" s="11">
        <v>5.5239450000000002E-2</v>
      </c>
      <c r="N9" s="11">
        <v>0.20412520000000001</v>
      </c>
      <c r="O9" s="11">
        <v>7.2783310000000004E-2</v>
      </c>
      <c r="P9" s="11">
        <v>4.4752749999999999</v>
      </c>
      <c r="Q9" s="11">
        <v>0.95715050000000002</v>
      </c>
      <c r="R9" s="11">
        <v>0.82768620000000004</v>
      </c>
      <c r="S9" s="11">
        <v>0.46886450000000002</v>
      </c>
      <c r="T9" s="11">
        <v>1.3095238</v>
      </c>
    </row>
    <row r="10" spans="1:20">
      <c r="B10" s="12">
        <v>8</v>
      </c>
      <c r="C10" s="11">
        <v>8</v>
      </c>
      <c r="D10" s="11">
        <v>1</v>
      </c>
      <c r="E10" s="11">
        <v>0.84722220000000004</v>
      </c>
      <c r="F10" s="11">
        <v>5.3825940000000001</v>
      </c>
      <c r="G10" s="11">
        <v>4.6466229999999999</v>
      </c>
      <c r="H10" s="11">
        <v>8.4795069999999999</v>
      </c>
      <c r="I10" s="11">
        <v>0.1165142</v>
      </c>
      <c r="J10" s="11">
        <v>0.48844490000000002</v>
      </c>
      <c r="K10" s="11">
        <v>30.394369999999999</v>
      </c>
      <c r="L10" s="11">
        <v>7.8960039999999995E-2</v>
      </c>
      <c r="M10" s="11">
        <v>4.4535390000000001E-2</v>
      </c>
      <c r="N10" s="11">
        <v>0.21015890000000001</v>
      </c>
      <c r="O10" s="11">
        <v>5.8979299999999998E-2</v>
      </c>
      <c r="P10" s="11">
        <v>3.6785709999999998</v>
      </c>
      <c r="Q10" s="11">
        <v>0.92815170000000002</v>
      </c>
      <c r="R10" s="11">
        <v>0.80025179999999996</v>
      </c>
      <c r="S10" s="11">
        <v>0.39926739999999999</v>
      </c>
      <c r="T10" s="11">
        <v>1.0335775</v>
      </c>
    </row>
    <row r="11" spans="1:20">
      <c r="B11" s="12">
        <v>9</v>
      </c>
      <c r="C11" s="11">
        <v>7</v>
      </c>
      <c r="D11" s="11">
        <v>1</v>
      </c>
      <c r="E11" s="11">
        <v>0.80555560000000004</v>
      </c>
      <c r="F11" s="11">
        <v>5.2758760000000002</v>
      </c>
      <c r="G11" s="11">
        <v>4.6459149999999996</v>
      </c>
      <c r="H11" s="11">
        <v>7.8392840000000001</v>
      </c>
      <c r="I11" s="11">
        <v>0.10411157</v>
      </c>
      <c r="J11" s="11">
        <v>0.48112529999999998</v>
      </c>
      <c r="K11" s="11">
        <v>26.882999999999999</v>
      </c>
      <c r="L11" s="11">
        <v>7.4056259999999999E-2</v>
      </c>
      <c r="M11" s="11">
        <v>4.2558310000000002E-2</v>
      </c>
      <c r="N11" s="11">
        <v>0.20966580000000001</v>
      </c>
      <c r="O11" s="11">
        <v>5.9629719999999997E-2</v>
      </c>
      <c r="P11" s="11">
        <v>3.4313189999999998</v>
      </c>
      <c r="Q11" s="11">
        <v>0.91971919999999996</v>
      </c>
      <c r="R11" s="11">
        <v>0.79559679999999999</v>
      </c>
      <c r="S11" s="11">
        <v>0.40598289999999998</v>
      </c>
      <c r="T11" s="11">
        <v>0.93284489999999998</v>
      </c>
    </row>
    <row r="12" spans="1:20">
      <c r="B12" s="12">
        <v>10</v>
      </c>
      <c r="C12" s="11">
        <v>2</v>
      </c>
      <c r="D12" s="11">
        <v>1</v>
      </c>
      <c r="E12" s="11">
        <v>0.80555560000000004</v>
      </c>
      <c r="F12" s="11">
        <v>5.3554269999999997</v>
      </c>
      <c r="G12" s="11">
        <v>4.7645309999999998</v>
      </c>
      <c r="H12" s="11">
        <v>9.0965790000000002</v>
      </c>
      <c r="I12" s="11">
        <v>0.11142322</v>
      </c>
      <c r="J12" s="11">
        <v>0.49882959999999998</v>
      </c>
      <c r="K12" s="11">
        <v>32.434429999999999</v>
      </c>
      <c r="L12" s="11">
        <v>8.473783E-2</v>
      </c>
      <c r="M12" s="11">
        <v>4.3539330000000001E-2</v>
      </c>
      <c r="N12" s="11">
        <v>0.19943820000000001</v>
      </c>
      <c r="O12" s="11">
        <v>6.3904489999999994E-2</v>
      </c>
      <c r="P12" s="11">
        <v>4.0659340000000004</v>
      </c>
      <c r="Q12" s="11">
        <v>0.9357067</v>
      </c>
      <c r="R12" s="11">
        <v>0.81452230000000003</v>
      </c>
      <c r="S12" s="11">
        <v>0.40048840000000002</v>
      </c>
      <c r="T12" s="11">
        <v>1.0018315</v>
      </c>
    </row>
    <row r="13" spans="1:20">
      <c r="B13" s="12">
        <v>11</v>
      </c>
      <c r="C13" s="11">
        <v>3</v>
      </c>
      <c r="D13" s="11">
        <v>0.95833330000000005</v>
      </c>
      <c r="E13" s="11">
        <v>0.84722220000000004</v>
      </c>
      <c r="F13" s="11">
        <v>5.3390779999999998</v>
      </c>
      <c r="G13" s="11">
        <v>4.6856970000000002</v>
      </c>
      <c r="H13" s="11">
        <v>9.401961</v>
      </c>
      <c r="I13" s="11">
        <v>0.1045614</v>
      </c>
      <c r="J13" s="11">
        <v>0.485848</v>
      </c>
      <c r="K13" s="11">
        <v>29.34252</v>
      </c>
      <c r="L13" s="11">
        <v>7.7192979999999994E-2</v>
      </c>
      <c r="M13" s="11">
        <v>4.3274849999999997E-2</v>
      </c>
      <c r="N13" s="11">
        <v>0.20397660000000001</v>
      </c>
      <c r="O13" s="11">
        <v>6.6900580000000001E-2</v>
      </c>
      <c r="P13" s="11">
        <v>4.1043960000000004</v>
      </c>
      <c r="Q13" s="11">
        <v>0.93803420000000004</v>
      </c>
      <c r="R13" s="11">
        <v>0.81505649999999996</v>
      </c>
      <c r="S13" s="11">
        <v>0.3943834</v>
      </c>
      <c r="T13" s="11">
        <v>0.99694749999999999</v>
      </c>
    </row>
    <row r="14" spans="1:20">
      <c r="B14" s="12">
        <v>12</v>
      </c>
      <c r="C14" s="11">
        <v>12</v>
      </c>
      <c r="D14" s="11">
        <v>1</v>
      </c>
      <c r="E14" s="11">
        <v>0.875</v>
      </c>
      <c r="F14" s="11">
        <v>5.297631</v>
      </c>
      <c r="G14" s="11">
        <v>4.7830199999999996</v>
      </c>
      <c r="H14" s="11">
        <v>8.2663270000000004</v>
      </c>
      <c r="I14" s="11">
        <v>0.11303728</v>
      </c>
      <c r="J14" s="11">
        <v>0.47352169999999999</v>
      </c>
      <c r="K14" s="11">
        <v>32.442459999999997</v>
      </c>
      <c r="L14" s="11">
        <v>9.047732E-2</v>
      </c>
      <c r="M14" s="11">
        <v>5.4143910000000003E-2</v>
      </c>
      <c r="N14" s="11">
        <v>0.20232720000000001</v>
      </c>
      <c r="O14" s="11">
        <v>6.2455469999999999E-2</v>
      </c>
      <c r="P14" s="11">
        <v>3.6895600000000002</v>
      </c>
      <c r="Q14" s="11">
        <v>0.93494350000000004</v>
      </c>
      <c r="R14" s="11">
        <v>0.80441090000000004</v>
      </c>
      <c r="S14" s="11">
        <v>0.37912089999999998</v>
      </c>
      <c r="T14" s="11">
        <v>0.93223440000000002</v>
      </c>
    </row>
    <row r="15" spans="1:20">
      <c r="B15" s="12">
        <v>13</v>
      </c>
      <c r="C15" s="11">
        <v>10</v>
      </c>
      <c r="D15" s="11">
        <v>1</v>
      </c>
      <c r="E15" s="11">
        <v>0.90277779999999996</v>
      </c>
      <c r="F15" s="11">
        <v>5.4408349999999999</v>
      </c>
      <c r="G15" s="11">
        <v>4.8739049999999997</v>
      </c>
      <c r="H15" s="11">
        <v>10.025454999999999</v>
      </c>
      <c r="I15" s="11">
        <v>0.10754452</v>
      </c>
      <c r="J15" s="11">
        <v>0.48266170000000003</v>
      </c>
      <c r="K15" s="11">
        <v>34.714840000000002</v>
      </c>
      <c r="L15" s="11">
        <v>9.9578260000000002E-2</v>
      </c>
      <c r="M15" s="11">
        <v>5.810684E-2</v>
      </c>
      <c r="N15" s="11">
        <v>0.2005623</v>
      </c>
      <c r="O15" s="11">
        <v>7.4976570000000006E-2</v>
      </c>
      <c r="P15" s="11">
        <v>4.4532970000000001</v>
      </c>
      <c r="Q15" s="11">
        <v>0.94551280000000004</v>
      </c>
      <c r="R15" s="11">
        <v>0.81780370000000002</v>
      </c>
      <c r="S15" s="11">
        <v>0.39560440000000002</v>
      </c>
      <c r="T15" s="11">
        <v>0.95787549999999999</v>
      </c>
    </row>
    <row r="16" spans="1:20">
      <c r="B16" s="12">
        <v>14</v>
      </c>
      <c r="C16" s="11">
        <v>9</v>
      </c>
      <c r="D16" s="11">
        <v>1</v>
      </c>
      <c r="E16" s="11">
        <v>0.91666669999999995</v>
      </c>
      <c r="F16" s="11">
        <v>5.281593</v>
      </c>
      <c r="G16" s="11">
        <v>4.7730579999999998</v>
      </c>
      <c r="H16" s="11">
        <v>7.8126470000000001</v>
      </c>
      <c r="I16" s="11">
        <v>0.10991076</v>
      </c>
      <c r="J16" s="11">
        <v>0.4835604</v>
      </c>
      <c r="K16" s="11">
        <v>31.078250000000001</v>
      </c>
      <c r="L16" s="11">
        <v>8.1493659999999996E-2</v>
      </c>
      <c r="M16" s="11">
        <v>4.8849219999999999E-2</v>
      </c>
      <c r="N16" s="11">
        <v>0.21113199999999999</v>
      </c>
      <c r="O16" s="11">
        <v>5.7069050000000003E-2</v>
      </c>
      <c r="P16" s="11">
        <v>3.464286</v>
      </c>
      <c r="Q16" s="11">
        <v>0.93620270000000005</v>
      </c>
      <c r="R16" s="11">
        <v>0.81253819999999999</v>
      </c>
      <c r="S16" s="11">
        <v>0.41452990000000001</v>
      </c>
      <c r="T16" s="11">
        <v>0.90293040000000002</v>
      </c>
    </row>
    <row r="17" spans="1:20">
      <c r="B17" s="12">
        <v>15</v>
      </c>
      <c r="C17" s="11">
        <v>2</v>
      </c>
      <c r="D17" s="11">
        <v>1</v>
      </c>
      <c r="E17" s="11">
        <v>0.875</v>
      </c>
      <c r="F17" s="11">
        <v>5.4045740000000002</v>
      </c>
      <c r="G17" s="11">
        <v>4.8380970000000003</v>
      </c>
      <c r="H17" s="11">
        <v>9.6024709999999995</v>
      </c>
      <c r="I17" s="11">
        <v>0.11302727</v>
      </c>
      <c r="J17" s="11">
        <v>0.48729899999999998</v>
      </c>
      <c r="K17" s="11">
        <v>31.580570000000002</v>
      </c>
      <c r="L17" s="11">
        <v>8.6460029999999993E-2</v>
      </c>
      <c r="M17" s="11">
        <v>4.9871819999999997E-2</v>
      </c>
      <c r="N17" s="11">
        <v>0.21183869999999999</v>
      </c>
      <c r="O17" s="11">
        <v>7.5972970000000001E-2</v>
      </c>
      <c r="P17" s="11">
        <v>4.3186809999999998</v>
      </c>
      <c r="Q17" s="11">
        <v>0.94284190000000001</v>
      </c>
      <c r="R17" s="11">
        <v>0.82219169999999997</v>
      </c>
      <c r="S17" s="11">
        <v>0.36935289999999998</v>
      </c>
      <c r="T17" s="11">
        <v>1.0708181000000001</v>
      </c>
    </row>
    <row r="18" spans="1:20">
      <c r="B18" s="12">
        <v>16</v>
      </c>
      <c r="C18" s="11">
        <v>12</v>
      </c>
      <c r="D18" s="11">
        <v>1</v>
      </c>
      <c r="E18" s="11">
        <v>0.86111110000000002</v>
      </c>
      <c r="F18" s="11">
        <v>5.3515009999999998</v>
      </c>
      <c r="G18" s="11">
        <v>4.7260939999999998</v>
      </c>
      <c r="H18" s="11">
        <v>9.3869980000000002</v>
      </c>
      <c r="I18" s="11">
        <v>0.1067757</v>
      </c>
      <c r="J18" s="11">
        <v>0.48761680000000002</v>
      </c>
      <c r="K18" s="11">
        <v>25.512630000000001</v>
      </c>
      <c r="L18" s="11">
        <v>0.10700935</v>
      </c>
      <c r="M18" s="11">
        <v>5.3037380000000002E-2</v>
      </c>
      <c r="N18" s="11">
        <v>0.20140189999999999</v>
      </c>
      <c r="O18" s="11">
        <v>6.7056069999999995E-2</v>
      </c>
      <c r="P18" s="11">
        <v>4.2939559999999997</v>
      </c>
      <c r="Q18" s="11">
        <v>0.95077840000000002</v>
      </c>
      <c r="R18" s="11">
        <v>0.81768929999999995</v>
      </c>
      <c r="S18" s="11">
        <v>0.4487179</v>
      </c>
      <c r="T18" s="11">
        <v>1.0360195000000001</v>
      </c>
    </row>
    <row r="19" spans="1:20">
      <c r="B19" s="12">
        <v>17</v>
      </c>
      <c r="C19" s="11">
        <v>20</v>
      </c>
      <c r="D19" s="11">
        <v>1</v>
      </c>
      <c r="E19" s="11">
        <v>0.88888889999999998</v>
      </c>
      <c r="F19" s="11">
        <v>5.3627000000000002</v>
      </c>
      <c r="G19" s="11">
        <v>4.7876649999999996</v>
      </c>
      <c r="H19" s="11">
        <v>8.1886960000000002</v>
      </c>
      <c r="I19" s="11">
        <v>0.10340633</v>
      </c>
      <c r="J19" s="11">
        <v>0.48272510000000002</v>
      </c>
      <c r="K19" s="11">
        <v>34.261780000000002</v>
      </c>
      <c r="L19" s="11">
        <v>8.4914840000000005E-2</v>
      </c>
      <c r="M19" s="11">
        <v>4.9878350000000002E-2</v>
      </c>
      <c r="N19" s="11">
        <v>0.19367400000000001</v>
      </c>
      <c r="O19" s="11">
        <v>6.9099759999999996E-2</v>
      </c>
      <c r="P19" s="11">
        <v>3.6071430000000002</v>
      </c>
      <c r="Q19" s="11">
        <v>0.93162389999999995</v>
      </c>
      <c r="R19" s="11">
        <v>0.79719930000000006</v>
      </c>
      <c r="S19" s="11">
        <v>0.3748474</v>
      </c>
      <c r="T19" s="11">
        <v>0.95787549999999999</v>
      </c>
    </row>
    <row r="20" spans="1:20">
      <c r="B20" s="12">
        <v>18</v>
      </c>
      <c r="C20" s="11">
        <v>9</v>
      </c>
      <c r="D20" s="11">
        <v>1</v>
      </c>
      <c r="E20" s="11">
        <v>0.90277779999999996</v>
      </c>
      <c r="F20" s="11">
        <v>5.3827449999999999</v>
      </c>
      <c r="G20" s="11">
        <v>4.7587789999999996</v>
      </c>
      <c r="H20" s="11">
        <v>8.8052700000000002</v>
      </c>
      <c r="I20" s="11">
        <v>0.11069063</v>
      </c>
      <c r="J20" s="11">
        <v>0.48391669999999998</v>
      </c>
      <c r="K20" s="11">
        <v>30.707159999999998</v>
      </c>
      <c r="L20" s="11">
        <v>8.9640490000000003E-2</v>
      </c>
      <c r="M20" s="11">
        <v>4.848628E-2</v>
      </c>
      <c r="N20" s="11">
        <v>0.21097450000000001</v>
      </c>
      <c r="O20" s="11">
        <v>6.4333020000000005E-2</v>
      </c>
      <c r="P20" s="11">
        <v>4.0412090000000003</v>
      </c>
      <c r="Q20" s="11">
        <v>0.94398660000000001</v>
      </c>
      <c r="R20" s="11">
        <v>0.8159341</v>
      </c>
      <c r="S20" s="11">
        <v>0.41391939999999999</v>
      </c>
      <c r="T20" s="11">
        <v>0.88583639999999997</v>
      </c>
    </row>
    <row r="21" spans="1:20">
      <c r="B21" s="12">
        <v>19</v>
      </c>
      <c r="C21" s="11">
        <v>7</v>
      </c>
      <c r="D21" s="11">
        <v>1</v>
      </c>
      <c r="E21" s="11">
        <v>0.91666669999999995</v>
      </c>
      <c r="F21" s="11">
        <v>5.2352819999999998</v>
      </c>
      <c r="G21" s="11">
        <v>4.6368130000000001</v>
      </c>
      <c r="H21" s="11">
        <v>8.1046049999999994</v>
      </c>
      <c r="I21" s="11">
        <v>0.11017739999999999</v>
      </c>
      <c r="J21" s="11">
        <v>0.49323060000000002</v>
      </c>
      <c r="K21" s="11">
        <v>29.62698</v>
      </c>
      <c r="L21" s="11">
        <v>8.5200750000000006E-2</v>
      </c>
      <c r="M21" s="11">
        <v>4.7619050000000003E-2</v>
      </c>
      <c r="N21" s="11">
        <v>0.20868349999999999</v>
      </c>
      <c r="O21" s="11">
        <v>6.652661E-2</v>
      </c>
      <c r="P21" s="11">
        <v>3.7280220000000002</v>
      </c>
      <c r="Q21" s="11">
        <v>0.93769080000000005</v>
      </c>
      <c r="R21" s="11">
        <v>0.80670019999999998</v>
      </c>
      <c r="S21" s="11">
        <v>0.39133089999999998</v>
      </c>
      <c r="T21" s="11">
        <v>1.0818071</v>
      </c>
    </row>
    <row r="22" spans="1:20">
      <c r="B22" s="12">
        <v>20</v>
      </c>
      <c r="C22" s="11">
        <v>1</v>
      </c>
      <c r="D22" s="11">
        <v>1</v>
      </c>
      <c r="E22" s="11">
        <v>0.76388889999999998</v>
      </c>
      <c r="F22" s="11">
        <v>5.3098879999999999</v>
      </c>
      <c r="G22" s="11">
        <v>4.7270310000000002</v>
      </c>
      <c r="H22" s="11">
        <v>9.4593240000000005</v>
      </c>
      <c r="I22" s="11">
        <v>9.8535910000000004E-2</v>
      </c>
      <c r="J22" s="11">
        <v>0.4843133</v>
      </c>
      <c r="K22" s="11">
        <v>28.33117</v>
      </c>
      <c r="L22" s="11">
        <v>9.2958399999999997E-2</v>
      </c>
      <c r="M22" s="11">
        <v>5.2289099999999998E-2</v>
      </c>
      <c r="N22" s="11">
        <v>0.1928887</v>
      </c>
      <c r="O22" s="11">
        <v>7.2507550000000004E-2</v>
      </c>
      <c r="P22" s="11">
        <v>4.3571429999999998</v>
      </c>
      <c r="Q22" s="11">
        <v>0.94940480000000005</v>
      </c>
      <c r="R22" s="11">
        <v>0.81208029999999998</v>
      </c>
      <c r="S22" s="11">
        <v>0.43772889999999998</v>
      </c>
      <c r="T22" s="11">
        <v>0.95665449999999996</v>
      </c>
    </row>
    <row r="23" spans="1:20" s="9" customFormat="1">
      <c r="A23" s="38" t="s">
        <v>5</v>
      </c>
      <c r="B23" s="39"/>
      <c r="C23" s="10">
        <f>AVERAGE(C3:C22)</f>
        <v>8.9</v>
      </c>
      <c r="D23" s="17">
        <f t="shared" ref="D23:T23" si="0">AVERAGE(D3:D22)</f>
        <v>0.996527775</v>
      </c>
      <c r="E23" s="17">
        <f t="shared" si="0"/>
        <v>0.85972222499999995</v>
      </c>
      <c r="F23" s="23">
        <f t="shared" si="0"/>
        <v>5.3591102499999987</v>
      </c>
      <c r="G23" s="23">
        <f t="shared" si="0"/>
        <v>4.7523211000000014</v>
      </c>
      <c r="H23" s="23">
        <f t="shared" si="0"/>
        <v>9.1813624000000011</v>
      </c>
      <c r="I23" s="17">
        <f t="shared" si="0"/>
        <v>0.10779500649999998</v>
      </c>
      <c r="J23" s="17">
        <f t="shared" si="0"/>
        <v>0.48504205999999994</v>
      </c>
      <c r="K23" s="23">
        <f t="shared" si="0"/>
        <v>31.044136000000009</v>
      </c>
      <c r="L23" s="17">
        <f t="shared" si="0"/>
        <v>8.881389399999999E-2</v>
      </c>
      <c r="M23" s="17">
        <f t="shared" si="0"/>
        <v>4.9545532500000003E-2</v>
      </c>
      <c r="N23" s="17">
        <f t="shared" si="0"/>
        <v>0.20497660000000001</v>
      </c>
      <c r="O23" s="17">
        <f t="shared" si="0"/>
        <v>6.8910746499999995E-2</v>
      </c>
      <c r="P23" s="23">
        <f t="shared" si="0"/>
        <v>4.1234890999999987</v>
      </c>
      <c r="Q23" s="17">
        <f t="shared" si="0"/>
        <v>0.93973023999999994</v>
      </c>
      <c r="R23" s="17">
        <f t="shared" si="0"/>
        <v>0.81084402500000008</v>
      </c>
      <c r="S23" s="23">
        <f t="shared" si="0"/>
        <v>0.41309523500000001</v>
      </c>
      <c r="T23" s="23">
        <f t="shared" si="0"/>
        <v>1.0213675299999998</v>
      </c>
    </row>
    <row r="24" spans="1:20" s="9" customFormat="1">
      <c r="A24" s="38" t="s">
        <v>6</v>
      </c>
      <c r="B24" s="39"/>
      <c r="C24" s="10">
        <f>STDEV(C3:C22)</f>
        <v>4.8655610375912781</v>
      </c>
      <c r="D24" s="17">
        <f t="shared" ref="D24:T24" si="1">STDEV(D3:D22)</f>
        <v>1.0922196455209178E-2</v>
      </c>
      <c r="E24" s="17">
        <f t="shared" si="1"/>
        <v>3.8737175978568746E-2</v>
      </c>
      <c r="F24" s="23">
        <f t="shared" si="1"/>
        <v>7.5851917430488081E-2</v>
      </c>
      <c r="G24" s="23">
        <f t="shared" si="1"/>
        <v>9.3859912671631587E-2</v>
      </c>
      <c r="H24" s="23">
        <f t="shared" si="1"/>
        <v>0.92744151031973299</v>
      </c>
      <c r="I24" s="17">
        <f t="shared" si="1"/>
        <v>4.5246188161682686E-3</v>
      </c>
      <c r="J24" s="17">
        <f t="shared" si="1"/>
        <v>8.5140464463082863E-3</v>
      </c>
      <c r="K24" s="23">
        <f t="shared" si="1"/>
        <v>3.0566970545644789</v>
      </c>
      <c r="L24" s="17">
        <f t="shared" si="1"/>
        <v>1.1370500614227131E-2</v>
      </c>
      <c r="M24" s="17">
        <f t="shared" si="1"/>
        <v>6.115476917614225E-3</v>
      </c>
      <c r="N24" s="17">
        <f t="shared" si="1"/>
        <v>6.6539955246532308E-3</v>
      </c>
      <c r="O24" s="17">
        <f t="shared" si="1"/>
        <v>9.1028663293227664E-3</v>
      </c>
      <c r="P24" s="23">
        <f t="shared" si="1"/>
        <v>0.47072714459183007</v>
      </c>
      <c r="Q24" s="17">
        <f t="shared" si="1"/>
        <v>1.0289039684788764E-2</v>
      </c>
      <c r="R24" s="17">
        <f t="shared" si="1"/>
        <v>1.0848335999875005E-2</v>
      </c>
      <c r="S24" s="23">
        <f t="shared" si="1"/>
        <v>2.7108647017943324E-2</v>
      </c>
      <c r="T24" s="23">
        <f t="shared" si="1"/>
        <v>9.6877731476738518E-2</v>
      </c>
    </row>
    <row r="25" spans="1:20" s="9" customFormat="1">
      <c r="A25" s="38" t="s">
        <v>57</v>
      </c>
      <c r="B25" s="39"/>
      <c r="C25" s="10"/>
      <c r="D25" s="17"/>
      <c r="E25" s="17"/>
      <c r="F25" s="23">
        <f>F23-('Parameter Info'!$C$1*F24/SQRT(20))</f>
        <v>5.3236108678748799</v>
      </c>
      <c r="G25" s="23">
        <f>G23-('Parameter Info'!$C$1*G24/SQRT(20))</f>
        <v>4.7083938135314165</v>
      </c>
      <c r="H25" s="23">
        <f>H23-('Parameter Info'!$C$1*H24/SQRT(20))</f>
        <v>8.7473114005152635</v>
      </c>
      <c r="I25" s="17">
        <f>I23-('Parameter Info'!$C$1*I24/SQRT(20))</f>
        <v>0.105677444047174</v>
      </c>
      <c r="J25" s="17">
        <f>J23-('Parameter Info'!$C$1*J24/SQRT(20))</f>
        <v>0.48105740940094971</v>
      </c>
      <c r="K25" s="23">
        <f>K23-('Parameter Info'!$C$1*K24/SQRT(20))</f>
        <v>29.613574183548241</v>
      </c>
      <c r="L25" s="17">
        <f>L23-('Parameter Info'!$C$1*L24/SQRT(20))</f>
        <v>8.3492397063178972E-2</v>
      </c>
      <c r="M25" s="17">
        <f>M23-('Parameter Info'!$C$1*M24/SQRT(20))</f>
        <v>4.6683434093922414E-2</v>
      </c>
      <c r="N25" s="17">
        <f>N23-('Parameter Info'!$C$1*N24/SQRT(20))</f>
        <v>0.20186247002424873</v>
      </c>
      <c r="O25" s="17">
        <f>O23-('Parameter Info'!$C$1*O24/SQRT(20))</f>
        <v>6.4650522880015188E-2</v>
      </c>
      <c r="P25" s="23">
        <f>P23-('Parameter Info'!$C$1*P24/SQRT(20))</f>
        <v>3.9031845467519539</v>
      </c>
      <c r="Q25" s="17">
        <f>Q23-('Parameter Info'!$C$1*Q24/SQRT(20))</f>
        <v>0.93491487654125083</v>
      </c>
      <c r="R25" s="17">
        <f>R23-('Parameter Info'!$C$1*R24/SQRT(20))</f>
        <v>0.80576690581663646</v>
      </c>
      <c r="S25" s="23">
        <f>S23-('Parameter Info'!$C$1*S24/SQRT(20))</f>
        <v>0.40040814346712178</v>
      </c>
      <c r="T25" s="23">
        <f>T23-('Parameter Info'!$C$1*T24/SQRT(20))</f>
        <v>0.97602787708669014</v>
      </c>
    </row>
    <row r="26" spans="1:20" s="9" customFormat="1">
      <c r="A26" s="38" t="s">
        <v>58</v>
      </c>
      <c r="B26" s="39"/>
      <c r="C26" s="10"/>
      <c r="D26" s="17"/>
      <c r="E26" s="17"/>
      <c r="F26" s="23">
        <f>F23+('Parameter Info'!$C$1*F24/SQRT(20))</f>
        <v>5.3946096321251176</v>
      </c>
      <c r="G26" s="23">
        <f>G23+('Parameter Info'!$C$1*G24/SQRT(20))</f>
        <v>4.7962483864685863</v>
      </c>
      <c r="H26" s="23">
        <f>H23+('Parameter Info'!$C$1*H24/SQRT(20))</f>
        <v>9.6154133994847388</v>
      </c>
      <c r="I26" s="17">
        <f>I23+('Parameter Info'!$C$1*I24/SQRT(20))</f>
        <v>0.10991256895282597</v>
      </c>
      <c r="J26" s="17">
        <f>J23+('Parameter Info'!$C$1*J24/SQRT(20))</f>
        <v>0.48902671059905017</v>
      </c>
      <c r="K26" s="23">
        <f>K23+('Parameter Info'!$C$1*K24/SQRT(20))</f>
        <v>32.474697816451773</v>
      </c>
      <c r="L26" s="17">
        <f>L23+('Parameter Info'!$C$1*L24/SQRT(20))</f>
        <v>9.4135390936821009E-2</v>
      </c>
      <c r="M26" s="17">
        <f>M23+('Parameter Info'!$C$1*M24/SQRT(20))</f>
        <v>5.2407630906077592E-2</v>
      </c>
      <c r="N26" s="17">
        <f>N23+('Parameter Info'!$C$1*N24/SQRT(20))</f>
        <v>0.20809072997575129</v>
      </c>
      <c r="O26" s="17">
        <f>O23+('Parameter Info'!$C$1*O24/SQRT(20))</f>
        <v>7.3170970119984802E-2</v>
      </c>
      <c r="P26" s="23">
        <f>P23+('Parameter Info'!$C$1*P24/SQRT(20))</f>
        <v>4.343793653248043</v>
      </c>
      <c r="Q26" s="17">
        <f>Q23+('Parameter Info'!$C$1*Q24/SQRT(20))</f>
        <v>0.94454560345874905</v>
      </c>
      <c r="R26" s="17">
        <f>R23+('Parameter Info'!$C$1*R24/SQRT(20))</f>
        <v>0.8159211441833637</v>
      </c>
      <c r="S26" s="23">
        <f>S23+('Parameter Info'!$C$1*S24/SQRT(20))</f>
        <v>0.42578232653287823</v>
      </c>
      <c r="T26" s="23">
        <f>T23+('Parameter Info'!$C$1*T24/SQRT(20))</f>
        <v>1.0667071829133095</v>
      </c>
    </row>
    <row r="27" spans="1:20" s="6" customFormat="1">
      <c r="B27" s="7"/>
      <c r="C27" s="8"/>
      <c r="D27" s="18"/>
      <c r="E27" s="18"/>
      <c r="F27" s="29"/>
      <c r="G27" s="29"/>
      <c r="H27" s="24"/>
      <c r="I27" s="27"/>
      <c r="J27" s="27"/>
      <c r="K27" s="34"/>
      <c r="L27" s="27"/>
      <c r="M27" s="27"/>
      <c r="N27" s="27"/>
      <c r="O27" s="27"/>
      <c r="P27" s="24"/>
      <c r="Q27" s="18"/>
      <c r="R27" s="27"/>
    </row>
    <row r="28" spans="1:20">
      <c r="A28">
        <v>1</v>
      </c>
      <c r="B28" s="12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>
      <c r="B29" s="12">
        <v>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>
      <c r="B30" s="12">
        <v>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>
      <c r="B31" s="12">
        <v>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>
      <c r="B32" s="12">
        <v>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>
      <c r="B33" s="12">
        <v>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>
      <c r="B34" s="12">
        <v>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>
      <c r="B35" s="12">
        <v>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>
      <c r="B36" s="12">
        <v>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>
      <c r="B37" s="12">
        <v>10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>
      <c r="B38" s="12">
        <v>11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>
      <c r="B39" s="12">
        <v>12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>
      <c r="B40" s="12">
        <v>13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>
      <c r="B41" s="12">
        <v>14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>
      <c r="B42" s="12">
        <v>15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>
      <c r="B43" s="12">
        <v>16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>
      <c r="B44" s="12">
        <v>17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>
      <c r="B45" s="12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>
      <c r="B46" s="12">
        <v>19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>
      <c r="B47" s="12">
        <v>20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s="9" customFormat="1">
      <c r="A48" s="38" t="s">
        <v>5</v>
      </c>
      <c r="B48" s="39"/>
      <c r="C48" s="10" t="e">
        <f>AVERAGE(C28:C47)</f>
        <v>#DIV/0!</v>
      </c>
      <c r="D48" s="17" t="e">
        <f t="shared" ref="D48:T48" si="2">AVERAGE(D28:D47)</f>
        <v>#DIV/0!</v>
      </c>
      <c r="E48" s="17" t="e">
        <f t="shared" si="2"/>
        <v>#DIV/0!</v>
      </c>
      <c r="F48" s="23" t="e">
        <f t="shared" si="2"/>
        <v>#DIV/0!</v>
      </c>
      <c r="G48" s="23" t="e">
        <f t="shared" si="2"/>
        <v>#DIV/0!</v>
      </c>
      <c r="H48" s="23" t="e">
        <f t="shared" si="2"/>
        <v>#DIV/0!</v>
      </c>
      <c r="I48" s="17" t="e">
        <f t="shared" si="2"/>
        <v>#DIV/0!</v>
      </c>
      <c r="J48" s="17" t="e">
        <f t="shared" si="2"/>
        <v>#DIV/0!</v>
      </c>
      <c r="K48" s="23" t="e">
        <f t="shared" si="2"/>
        <v>#DIV/0!</v>
      </c>
      <c r="L48" s="17" t="e">
        <f t="shared" si="2"/>
        <v>#DIV/0!</v>
      </c>
      <c r="M48" s="17" t="e">
        <f t="shared" si="2"/>
        <v>#DIV/0!</v>
      </c>
      <c r="N48" s="17" t="e">
        <f t="shared" si="2"/>
        <v>#DIV/0!</v>
      </c>
      <c r="O48" s="17" t="e">
        <f t="shared" si="2"/>
        <v>#DIV/0!</v>
      </c>
      <c r="P48" s="23" t="e">
        <f t="shared" si="2"/>
        <v>#DIV/0!</v>
      </c>
      <c r="Q48" s="17" t="e">
        <f t="shared" si="2"/>
        <v>#DIV/0!</v>
      </c>
      <c r="R48" s="17" t="e">
        <f t="shared" si="2"/>
        <v>#DIV/0!</v>
      </c>
      <c r="S48" s="23" t="e">
        <f t="shared" si="2"/>
        <v>#DIV/0!</v>
      </c>
      <c r="T48" s="23" t="e">
        <f t="shared" si="2"/>
        <v>#DIV/0!</v>
      </c>
    </row>
    <row r="49" spans="1:20" s="9" customFormat="1">
      <c r="A49" s="38" t="s">
        <v>6</v>
      </c>
      <c r="B49" s="39"/>
      <c r="C49" s="10" t="e">
        <f>STDEV(C28:C47)</f>
        <v>#DIV/0!</v>
      </c>
      <c r="D49" s="17" t="e">
        <f t="shared" ref="D49:T49" si="3">STDEV(D28:D47)</f>
        <v>#DIV/0!</v>
      </c>
      <c r="E49" s="17" t="e">
        <f t="shared" si="3"/>
        <v>#DIV/0!</v>
      </c>
      <c r="F49" s="23" t="e">
        <f t="shared" si="3"/>
        <v>#DIV/0!</v>
      </c>
      <c r="G49" s="23" t="e">
        <f t="shared" si="3"/>
        <v>#DIV/0!</v>
      </c>
      <c r="H49" s="23" t="e">
        <f t="shared" si="3"/>
        <v>#DIV/0!</v>
      </c>
      <c r="I49" s="17" t="e">
        <f t="shared" si="3"/>
        <v>#DIV/0!</v>
      </c>
      <c r="J49" s="17" t="e">
        <f t="shared" si="3"/>
        <v>#DIV/0!</v>
      </c>
      <c r="K49" s="23" t="e">
        <f t="shared" si="3"/>
        <v>#DIV/0!</v>
      </c>
      <c r="L49" s="17" t="e">
        <f t="shared" si="3"/>
        <v>#DIV/0!</v>
      </c>
      <c r="M49" s="17" t="e">
        <f t="shared" si="3"/>
        <v>#DIV/0!</v>
      </c>
      <c r="N49" s="17" t="e">
        <f t="shared" si="3"/>
        <v>#DIV/0!</v>
      </c>
      <c r="O49" s="17" t="e">
        <f t="shared" si="3"/>
        <v>#DIV/0!</v>
      </c>
      <c r="P49" s="23" t="e">
        <f t="shared" si="3"/>
        <v>#DIV/0!</v>
      </c>
      <c r="Q49" s="17" t="e">
        <f t="shared" si="3"/>
        <v>#DIV/0!</v>
      </c>
      <c r="R49" s="17" t="e">
        <f t="shared" si="3"/>
        <v>#DIV/0!</v>
      </c>
      <c r="S49" s="23" t="e">
        <f t="shared" si="3"/>
        <v>#DIV/0!</v>
      </c>
      <c r="T49" s="23" t="e">
        <f t="shared" si="3"/>
        <v>#DIV/0!</v>
      </c>
    </row>
    <row r="50" spans="1:20" s="6" customFormat="1">
      <c r="B50" s="7"/>
      <c r="C50" s="8"/>
      <c r="D50" s="18"/>
      <c r="E50" s="18"/>
      <c r="F50" s="29"/>
      <c r="G50" s="29"/>
      <c r="H50" s="24"/>
      <c r="I50" s="27"/>
      <c r="J50" s="27"/>
      <c r="K50" s="34"/>
      <c r="L50" s="27"/>
      <c r="M50" s="27"/>
      <c r="N50" s="27"/>
      <c r="O50" s="27"/>
      <c r="P50" s="24"/>
      <c r="Q50" s="18"/>
      <c r="R50" s="27"/>
    </row>
    <row r="51" spans="1:20">
      <c r="A51">
        <v>3</v>
      </c>
      <c r="B51" s="12">
        <v>1</v>
      </c>
      <c r="C51" s="11"/>
      <c r="D51" s="19"/>
      <c r="E51" s="19"/>
      <c r="F51" s="25"/>
      <c r="G51" s="25"/>
      <c r="H51" s="25"/>
      <c r="I51" s="19"/>
      <c r="J51" s="19"/>
      <c r="K51" s="25"/>
      <c r="L51" s="19"/>
      <c r="M51" s="19"/>
      <c r="N51" s="19"/>
      <c r="O51" s="19"/>
      <c r="P51" s="25"/>
      <c r="Q51" s="19"/>
      <c r="R51" s="19"/>
    </row>
    <row r="52" spans="1:20">
      <c r="B52" s="12">
        <v>2</v>
      </c>
      <c r="C52" s="11"/>
      <c r="D52" s="19"/>
      <c r="E52" s="19"/>
      <c r="F52" s="25"/>
      <c r="G52" s="25"/>
      <c r="H52" s="25"/>
      <c r="I52" s="19"/>
      <c r="J52" s="19"/>
      <c r="K52" s="25"/>
      <c r="L52" s="19"/>
      <c r="M52" s="19"/>
      <c r="N52" s="19"/>
      <c r="O52" s="19"/>
      <c r="P52" s="25"/>
      <c r="Q52" s="19"/>
      <c r="R52" s="19"/>
    </row>
    <row r="53" spans="1:20">
      <c r="B53" s="12">
        <v>3</v>
      </c>
      <c r="C53" s="11"/>
      <c r="D53" s="19"/>
      <c r="E53" s="19"/>
      <c r="F53" s="25"/>
      <c r="G53" s="25"/>
      <c r="H53" s="25"/>
      <c r="I53" s="19"/>
      <c r="J53" s="19"/>
      <c r="K53" s="25"/>
      <c r="L53" s="19"/>
      <c r="M53" s="19"/>
      <c r="N53" s="19"/>
      <c r="O53" s="19"/>
      <c r="P53" s="25"/>
      <c r="Q53" s="19"/>
      <c r="R53" s="19"/>
    </row>
    <row r="54" spans="1:20">
      <c r="B54" s="12">
        <v>4</v>
      </c>
      <c r="C54" s="11"/>
      <c r="D54" s="19"/>
      <c r="E54" s="19"/>
      <c r="F54" s="25"/>
      <c r="G54" s="25"/>
      <c r="H54" s="25"/>
      <c r="I54" s="19"/>
      <c r="J54" s="19"/>
      <c r="K54" s="25"/>
      <c r="L54" s="19"/>
      <c r="M54" s="19"/>
      <c r="N54" s="19"/>
      <c r="O54" s="19"/>
      <c r="P54" s="25"/>
      <c r="Q54" s="19"/>
      <c r="R54" s="19"/>
    </row>
    <row r="55" spans="1:20">
      <c r="B55" s="12">
        <v>5</v>
      </c>
      <c r="C55" s="11"/>
      <c r="D55" s="19"/>
      <c r="E55" s="19"/>
      <c r="F55" s="25"/>
      <c r="G55" s="25"/>
      <c r="H55" s="25"/>
      <c r="I55" s="19"/>
      <c r="J55" s="19"/>
      <c r="K55" s="25"/>
      <c r="L55" s="19"/>
      <c r="M55" s="19"/>
      <c r="N55" s="19"/>
      <c r="O55" s="19"/>
      <c r="P55" s="25"/>
      <c r="Q55" s="19"/>
      <c r="R55" s="19"/>
    </row>
    <row r="56" spans="1:20">
      <c r="B56" s="12">
        <v>6</v>
      </c>
      <c r="C56" s="11"/>
      <c r="D56" s="19"/>
      <c r="E56" s="19"/>
      <c r="F56" s="25"/>
      <c r="G56" s="25"/>
      <c r="H56" s="25"/>
      <c r="I56" s="19"/>
      <c r="J56" s="19"/>
      <c r="K56" s="25"/>
      <c r="L56" s="19"/>
      <c r="M56" s="19"/>
      <c r="N56" s="19"/>
      <c r="O56" s="19"/>
      <c r="P56" s="25"/>
      <c r="Q56" s="19"/>
      <c r="R56" s="19"/>
    </row>
    <row r="57" spans="1:20">
      <c r="B57" s="12">
        <v>7</v>
      </c>
      <c r="C57" s="11"/>
      <c r="D57" s="19"/>
      <c r="E57" s="19"/>
      <c r="F57" s="25"/>
      <c r="G57" s="25"/>
      <c r="H57" s="25"/>
      <c r="I57" s="19"/>
      <c r="J57" s="19"/>
      <c r="K57" s="25"/>
      <c r="L57" s="19"/>
      <c r="M57" s="19"/>
      <c r="N57" s="19"/>
      <c r="O57" s="19"/>
      <c r="P57" s="25"/>
      <c r="Q57" s="19"/>
      <c r="R57" s="19"/>
    </row>
    <row r="58" spans="1:20">
      <c r="B58" s="12">
        <v>8</v>
      </c>
      <c r="C58" s="11"/>
      <c r="D58" s="19"/>
      <c r="E58" s="19"/>
      <c r="F58" s="25"/>
      <c r="G58" s="25"/>
      <c r="H58" s="25"/>
      <c r="I58" s="19"/>
      <c r="J58" s="19"/>
      <c r="K58" s="25"/>
      <c r="L58" s="19"/>
      <c r="M58" s="19"/>
      <c r="N58" s="19"/>
      <c r="O58" s="19"/>
      <c r="P58" s="25"/>
      <c r="Q58" s="19"/>
      <c r="R58" s="19"/>
    </row>
    <row r="59" spans="1:20">
      <c r="B59" s="12">
        <v>9</v>
      </c>
      <c r="C59" s="11"/>
      <c r="D59" s="19"/>
      <c r="E59" s="19"/>
      <c r="F59" s="25"/>
      <c r="G59" s="25"/>
      <c r="H59" s="25"/>
      <c r="I59" s="19"/>
      <c r="J59" s="19"/>
      <c r="K59" s="25"/>
      <c r="L59" s="19"/>
      <c r="M59" s="19"/>
      <c r="N59" s="19"/>
      <c r="O59" s="19"/>
      <c r="P59" s="25"/>
      <c r="Q59" s="19"/>
      <c r="R59" s="19"/>
    </row>
    <row r="60" spans="1:20">
      <c r="B60" s="12">
        <v>10</v>
      </c>
      <c r="C60" s="11"/>
      <c r="D60" s="19"/>
      <c r="E60" s="19"/>
      <c r="F60" s="25"/>
      <c r="G60" s="25"/>
      <c r="H60" s="25"/>
      <c r="I60" s="19"/>
      <c r="J60" s="19"/>
      <c r="K60" s="25"/>
      <c r="L60" s="19"/>
      <c r="M60" s="19"/>
      <c r="N60" s="19"/>
      <c r="O60" s="19"/>
      <c r="P60" s="25"/>
      <c r="Q60" s="19"/>
      <c r="R60" s="19"/>
    </row>
    <row r="61" spans="1:20">
      <c r="B61" s="12">
        <v>11</v>
      </c>
      <c r="C61" s="11"/>
      <c r="D61" s="19"/>
      <c r="E61" s="19"/>
      <c r="F61" s="25"/>
      <c r="G61" s="25"/>
      <c r="H61" s="25"/>
      <c r="I61" s="19"/>
      <c r="J61" s="19"/>
      <c r="K61" s="25"/>
      <c r="L61" s="19"/>
      <c r="M61" s="19"/>
      <c r="N61" s="19"/>
      <c r="O61" s="19"/>
      <c r="P61" s="25"/>
      <c r="Q61" s="19"/>
      <c r="R61" s="19"/>
    </row>
    <row r="62" spans="1:20">
      <c r="B62" s="12">
        <v>12</v>
      </c>
      <c r="C62" s="11"/>
      <c r="D62" s="19"/>
      <c r="E62" s="19"/>
      <c r="F62" s="25"/>
      <c r="G62" s="25"/>
      <c r="H62" s="25"/>
      <c r="I62" s="19"/>
      <c r="J62" s="19"/>
      <c r="K62" s="25"/>
      <c r="L62" s="19"/>
      <c r="M62" s="19"/>
      <c r="N62" s="19"/>
      <c r="O62" s="19"/>
      <c r="P62" s="25"/>
      <c r="Q62" s="19"/>
      <c r="R62" s="19"/>
    </row>
    <row r="63" spans="1:20">
      <c r="B63" s="12">
        <v>13</v>
      </c>
      <c r="C63" s="11"/>
      <c r="D63" s="19"/>
      <c r="E63" s="19"/>
      <c r="F63" s="25"/>
      <c r="G63" s="25"/>
      <c r="H63" s="25"/>
      <c r="I63" s="19"/>
      <c r="J63" s="19"/>
      <c r="K63" s="25"/>
      <c r="L63" s="19"/>
      <c r="M63" s="19"/>
      <c r="N63" s="19"/>
      <c r="O63" s="19"/>
      <c r="P63" s="25"/>
      <c r="Q63" s="19"/>
      <c r="R63" s="19"/>
    </row>
    <row r="64" spans="1:20">
      <c r="B64" s="12">
        <v>14</v>
      </c>
      <c r="C64" s="11"/>
      <c r="D64" s="19"/>
      <c r="E64" s="19"/>
      <c r="F64" s="25"/>
      <c r="G64" s="25"/>
      <c r="H64" s="25"/>
      <c r="I64" s="19"/>
      <c r="J64" s="19"/>
      <c r="K64" s="25"/>
      <c r="L64" s="19"/>
      <c r="M64" s="19"/>
      <c r="N64" s="19"/>
      <c r="O64" s="19"/>
      <c r="P64" s="25"/>
      <c r="Q64" s="19"/>
      <c r="R64" s="19"/>
    </row>
    <row r="65" spans="1:20">
      <c r="B65" s="12">
        <v>15</v>
      </c>
      <c r="C65" s="11"/>
      <c r="D65" s="19"/>
      <c r="E65" s="19"/>
      <c r="F65" s="25"/>
      <c r="G65" s="25"/>
      <c r="H65" s="25"/>
      <c r="I65" s="19"/>
      <c r="J65" s="19"/>
      <c r="K65" s="25"/>
      <c r="L65" s="19"/>
      <c r="M65" s="19"/>
      <c r="N65" s="19"/>
      <c r="O65" s="19"/>
      <c r="P65" s="25"/>
      <c r="Q65" s="19"/>
      <c r="R65" s="19"/>
    </row>
    <row r="66" spans="1:20">
      <c r="B66" s="12">
        <v>16</v>
      </c>
      <c r="C66" s="11"/>
      <c r="D66" s="19"/>
      <c r="E66" s="19"/>
      <c r="F66" s="25"/>
      <c r="G66" s="25"/>
      <c r="H66" s="25"/>
      <c r="I66" s="19"/>
      <c r="J66" s="19"/>
      <c r="K66" s="25"/>
      <c r="L66" s="19"/>
      <c r="M66" s="19"/>
      <c r="N66" s="19"/>
      <c r="O66" s="19"/>
      <c r="P66" s="25"/>
      <c r="Q66" s="19"/>
      <c r="R66" s="19"/>
    </row>
    <row r="67" spans="1:20">
      <c r="B67" s="12">
        <v>17</v>
      </c>
      <c r="C67" s="11"/>
      <c r="D67" s="19"/>
      <c r="E67" s="19"/>
      <c r="F67" s="25"/>
      <c r="G67" s="25"/>
      <c r="H67" s="25"/>
      <c r="I67" s="19"/>
      <c r="J67" s="19"/>
      <c r="K67" s="25"/>
      <c r="L67" s="19"/>
      <c r="M67" s="19"/>
      <c r="N67" s="19"/>
      <c r="O67" s="19"/>
      <c r="P67" s="25"/>
      <c r="Q67" s="19"/>
      <c r="R67" s="19"/>
    </row>
    <row r="68" spans="1:20">
      <c r="B68" s="12">
        <v>18</v>
      </c>
      <c r="C68" s="11"/>
      <c r="D68" s="19"/>
      <c r="E68" s="19"/>
      <c r="F68" s="25"/>
      <c r="G68" s="25"/>
      <c r="H68" s="25"/>
      <c r="I68" s="19"/>
      <c r="J68" s="19"/>
      <c r="K68" s="25"/>
      <c r="L68" s="19"/>
      <c r="M68" s="19"/>
      <c r="N68" s="19"/>
      <c r="O68" s="19"/>
      <c r="P68" s="25"/>
      <c r="Q68" s="19"/>
      <c r="R68" s="19"/>
    </row>
    <row r="69" spans="1:20">
      <c r="B69" s="12">
        <v>19</v>
      </c>
      <c r="C69" s="11"/>
      <c r="D69" s="19"/>
      <c r="E69" s="19"/>
      <c r="F69" s="25"/>
      <c r="G69" s="25"/>
      <c r="H69" s="25"/>
      <c r="I69" s="19"/>
      <c r="J69" s="19"/>
      <c r="K69" s="25"/>
      <c r="L69" s="19"/>
      <c r="M69" s="19"/>
      <c r="N69" s="19"/>
      <c r="O69" s="19"/>
      <c r="P69" s="25"/>
      <c r="Q69" s="19"/>
      <c r="R69" s="19"/>
    </row>
    <row r="70" spans="1:20">
      <c r="B70" s="12">
        <v>20</v>
      </c>
      <c r="C70" s="11"/>
      <c r="D70" s="19"/>
      <c r="E70" s="19"/>
      <c r="F70" s="25"/>
      <c r="G70" s="25"/>
      <c r="H70" s="25"/>
      <c r="I70" s="19"/>
      <c r="J70" s="19"/>
      <c r="K70" s="25"/>
      <c r="L70" s="19"/>
      <c r="M70" s="19"/>
      <c r="N70" s="19"/>
      <c r="O70" s="19"/>
      <c r="P70" s="25"/>
      <c r="Q70" s="19"/>
      <c r="R70" s="19"/>
    </row>
    <row r="71" spans="1:20" s="9" customFormat="1">
      <c r="A71" s="38" t="s">
        <v>5</v>
      </c>
      <c r="B71" s="39"/>
      <c r="C71" s="10" t="e">
        <f>AVERAGE(C51:C70)</f>
        <v>#DIV/0!</v>
      </c>
      <c r="D71" s="17" t="e">
        <f t="shared" ref="D71:R71" si="4">AVERAGE(D51:D70)</f>
        <v>#DIV/0!</v>
      </c>
      <c r="E71" s="17" t="e">
        <f t="shared" si="4"/>
        <v>#DIV/0!</v>
      </c>
      <c r="F71" s="23" t="e">
        <f t="shared" si="4"/>
        <v>#DIV/0!</v>
      </c>
      <c r="G71" s="23" t="e">
        <f t="shared" si="4"/>
        <v>#DIV/0!</v>
      </c>
      <c r="H71" s="23" t="e">
        <f t="shared" si="4"/>
        <v>#DIV/0!</v>
      </c>
      <c r="I71" s="17" t="e">
        <f t="shared" si="4"/>
        <v>#DIV/0!</v>
      </c>
      <c r="J71" s="17" t="e">
        <f t="shared" si="4"/>
        <v>#DIV/0!</v>
      </c>
      <c r="K71" s="23" t="e">
        <f t="shared" si="4"/>
        <v>#DIV/0!</v>
      </c>
      <c r="L71" s="17" t="e">
        <f t="shared" si="4"/>
        <v>#DIV/0!</v>
      </c>
      <c r="M71" s="17" t="e">
        <f t="shared" si="4"/>
        <v>#DIV/0!</v>
      </c>
      <c r="N71" s="17" t="e">
        <f t="shared" si="4"/>
        <v>#DIV/0!</v>
      </c>
      <c r="O71" s="17" t="e">
        <f t="shared" si="4"/>
        <v>#DIV/0!</v>
      </c>
      <c r="P71" s="23" t="e">
        <f t="shared" si="4"/>
        <v>#DIV/0!</v>
      </c>
      <c r="Q71" s="17" t="e">
        <f t="shared" si="4"/>
        <v>#DIV/0!</v>
      </c>
      <c r="R71" s="17" t="e">
        <f t="shared" si="4"/>
        <v>#DIV/0!</v>
      </c>
      <c r="T71" s="23" t="e">
        <f t="shared" ref="T71" si="5">AVERAGE(T51:T70)</f>
        <v>#DIV/0!</v>
      </c>
    </row>
    <row r="72" spans="1:20" s="9" customFormat="1">
      <c r="A72" s="38" t="s">
        <v>6</v>
      </c>
      <c r="B72" s="39"/>
      <c r="C72" s="10" t="e">
        <f>STDEV(C51:C70)</f>
        <v>#DIV/0!</v>
      </c>
      <c r="D72" s="17" t="e">
        <f t="shared" ref="D72:R72" si="6">STDEV(D51:D70)</f>
        <v>#DIV/0!</v>
      </c>
      <c r="E72" s="17" t="e">
        <f t="shared" si="6"/>
        <v>#DIV/0!</v>
      </c>
      <c r="F72" s="23" t="e">
        <f t="shared" si="6"/>
        <v>#DIV/0!</v>
      </c>
      <c r="G72" s="23" t="e">
        <f t="shared" si="6"/>
        <v>#DIV/0!</v>
      </c>
      <c r="H72" s="23" t="e">
        <f t="shared" si="6"/>
        <v>#DIV/0!</v>
      </c>
      <c r="I72" s="17" t="e">
        <f t="shared" si="6"/>
        <v>#DIV/0!</v>
      </c>
      <c r="J72" s="17" t="e">
        <f t="shared" si="6"/>
        <v>#DIV/0!</v>
      </c>
      <c r="K72" s="23" t="e">
        <f t="shared" si="6"/>
        <v>#DIV/0!</v>
      </c>
      <c r="L72" s="17" t="e">
        <f t="shared" si="6"/>
        <v>#DIV/0!</v>
      </c>
      <c r="M72" s="17" t="e">
        <f t="shared" si="6"/>
        <v>#DIV/0!</v>
      </c>
      <c r="N72" s="17" t="e">
        <f t="shared" si="6"/>
        <v>#DIV/0!</v>
      </c>
      <c r="O72" s="17" t="e">
        <f t="shared" si="6"/>
        <v>#DIV/0!</v>
      </c>
      <c r="P72" s="23" t="e">
        <f t="shared" si="6"/>
        <v>#DIV/0!</v>
      </c>
      <c r="Q72" s="17" t="e">
        <f t="shared" si="6"/>
        <v>#DIV/0!</v>
      </c>
      <c r="R72" s="17" t="e">
        <f t="shared" si="6"/>
        <v>#DIV/0!</v>
      </c>
      <c r="T72" s="23" t="e">
        <f t="shared" ref="T72" si="7">STDEV(T51:T70)</f>
        <v>#DIV/0!</v>
      </c>
    </row>
    <row r="73" spans="1:20" s="6" customFormat="1">
      <c r="B73" s="7"/>
      <c r="C73" s="8"/>
      <c r="D73" s="18"/>
      <c r="E73" s="18"/>
      <c r="F73" s="29"/>
      <c r="G73" s="29"/>
      <c r="H73" s="24"/>
      <c r="I73" s="27"/>
      <c r="J73" s="27"/>
      <c r="K73" s="34"/>
      <c r="L73" s="27"/>
      <c r="M73" s="27"/>
      <c r="N73" s="27"/>
      <c r="O73" s="27"/>
      <c r="P73" s="24"/>
      <c r="Q73" s="18"/>
      <c r="R73" s="27"/>
    </row>
    <row r="74" spans="1:20">
      <c r="A74">
        <v>4</v>
      </c>
      <c r="B74" s="12">
        <v>1</v>
      </c>
      <c r="C74" s="11"/>
      <c r="D74" s="19"/>
      <c r="E74" s="19"/>
      <c r="F74" s="25"/>
      <c r="G74" s="25"/>
      <c r="H74" s="25"/>
      <c r="I74" s="19"/>
      <c r="J74" s="19"/>
      <c r="K74" s="25"/>
      <c r="L74" s="19"/>
      <c r="M74" s="19"/>
      <c r="N74" s="19"/>
      <c r="O74" s="19"/>
      <c r="P74" s="25"/>
      <c r="Q74" s="19"/>
      <c r="R74" s="19"/>
    </row>
    <row r="75" spans="1:20">
      <c r="B75" s="12">
        <v>2</v>
      </c>
      <c r="C75" s="11"/>
      <c r="D75" s="19"/>
      <c r="E75" s="19"/>
      <c r="F75" s="25"/>
      <c r="G75" s="25"/>
      <c r="H75" s="25"/>
      <c r="I75" s="19"/>
      <c r="J75" s="19"/>
      <c r="K75" s="25"/>
      <c r="L75" s="19"/>
      <c r="M75" s="19"/>
      <c r="N75" s="19"/>
      <c r="O75" s="19"/>
      <c r="P75" s="25"/>
      <c r="Q75" s="19"/>
      <c r="R75" s="19"/>
    </row>
    <row r="76" spans="1:20">
      <c r="B76" s="12">
        <v>3</v>
      </c>
      <c r="C76" s="11"/>
      <c r="D76" s="19"/>
      <c r="E76" s="19"/>
      <c r="F76" s="25"/>
      <c r="G76" s="25"/>
      <c r="H76" s="25"/>
      <c r="I76" s="19"/>
      <c r="J76" s="19"/>
      <c r="K76" s="25"/>
      <c r="L76" s="19"/>
      <c r="M76" s="19"/>
      <c r="N76" s="19"/>
      <c r="O76" s="19"/>
      <c r="P76" s="25"/>
      <c r="Q76" s="19"/>
      <c r="R76" s="19"/>
    </row>
    <row r="77" spans="1:20">
      <c r="B77" s="12">
        <v>4</v>
      </c>
      <c r="C77" s="11"/>
      <c r="D77" s="19"/>
      <c r="E77" s="19"/>
      <c r="F77" s="25"/>
      <c r="G77" s="25"/>
      <c r="H77" s="25"/>
      <c r="I77" s="19"/>
      <c r="J77" s="19"/>
      <c r="K77" s="25"/>
      <c r="L77" s="19"/>
      <c r="M77" s="19"/>
      <c r="N77" s="19"/>
      <c r="O77" s="19"/>
      <c r="P77" s="25"/>
      <c r="Q77" s="19"/>
      <c r="R77" s="19"/>
    </row>
    <row r="78" spans="1:20">
      <c r="B78" s="12">
        <v>5</v>
      </c>
      <c r="C78" s="11"/>
      <c r="D78" s="19"/>
      <c r="E78" s="19"/>
      <c r="F78" s="25"/>
      <c r="G78" s="25"/>
      <c r="H78" s="25"/>
      <c r="I78" s="19"/>
      <c r="J78" s="19"/>
      <c r="K78" s="25"/>
      <c r="L78" s="19"/>
      <c r="M78" s="19"/>
      <c r="N78" s="19"/>
      <c r="O78" s="19"/>
      <c r="P78" s="25"/>
      <c r="Q78" s="19"/>
      <c r="R78" s="19"/>
    </row>
    <row r="79" spans="1:20">
      <c r="B79" s="12">
        <v>6</v>
      </c>
      <c r="C79" s="11"/>
      <c r="D79" s="19"/>
      <c r="E79" s="19"/>
      <c r="F79" s="25"/>
      <c r="G79" s="25"/>
      <c r="H79" s="25"/>
      <c r="I79" s="19"/>
      <c r="J79" s="19"/>
      <c r="K79" s="25"/>
      <c r="L79" s="19"/>
      <c r="M79" s="19"/>
      <c r="N79" s="19"/>
      <c r="O79" s="19"/>
      <c r="P79" s="25"/>
      <c r="Q79" s="19"/>
      <c r="R79" s="19"/>
    </row>
    <row r="80" spans="1:20">
      <c r="B80" s="12">
        <v>7</v>
      </c>
      <c r="C80" s="11"/>
      <c r="D80" s="19"/>
      <c r="E80" s="19"/>
      <c r="F80" s="25"/>
      <c r="G80" s="25"/>
      <c r="H80" s="25"/>
      <c r="I80" s="19"/>
      <c r="J80" s="19"/>
      <c r="K80" s="25"/>
      <c r="L80" s="19"/>
      <c r="M80" s="19"/>
      <c r="N80" s="19"/>
      <c r="O80" s="19"/>
      <c r="P80" s="25"/>
      <c r="Q80" s="19"/>
      <c r="R80" s="19"/>
    </row>
    <row r="81" spans="1:18">
      <c r="B81" s="12">
        <v>8</v>
      </c>
      <c r="C81" s="11"/>
      <c r="D81" s="19"/>
      <c r="E81" s="19"/>
      <c r="F81" s="25"/>
      <c r="G81" s="25"/>
      <c r="H81" s="25"/>
      <c r="I81" s="19"/>
      <c r="J81" s="19"/>
      <c r="K81" s="25"/>
      <c r="L81" s="19"/>
      <c r="M81" s="19"/>
      <c r="N81" s="19"/>
      <c r="O81" s="19"/>
      <c r="P81" s="25"/>
      <c r="Q81" s="19"/>
      <c r="R81" s="19"/>
    </row>
    <row r="82" spans="1:18">
      <c r="B82" s="12">
        <v>9</v>
      </c>
      <c r="C82" s="11"/>
      <c r="D82" s="19"/>
      <c r="E82" s="19"/>
      <c r="F82" s="25"/>
      <c r="G82" s="25"/>
      <c r="H82" s="25"/>
      <c r="I82" s="19"/>
      <c r="J82" s="19"/>
      <c r="K82" s="25"/>
      <c r="L82" s="19"/>
      <c r="M82" s="19"/>
      <c r="N82" s="19"/>
      <c r="O82" s="19"/>
      <c r="P82" s="25"/>
      <c r="Q82" s="19"/>
      <c r="R82" s="19"/>
    </row>
    <row r="83" spans="1:18">
      <c r="B83" s="12">
        <v>10</v>
      </c>
      <c r="C83" s="11"/>
      <c r="D83" s="19"/>
      <c r="E83" s="19"/>
      <c r="F83" s="25"/>
      <c r="G83" s="25"/>
      <c r="H83" s="25"/>
      <c r="I83" s="19"/>
      <c r="J83" s="19"/>
      <c r="K83" s="25"/>
      <c r="L83" s="19"/>
      <c r="M83" s="19"/>
      <c r="N83" s="19"/>
      <c r="O83" s="19"/>
      <c r="P83" s="25"/>
      <c r="Q83" s="19"/>
      <c r="R83" s="19"/>
    </row>
    <row r="84" spans="1:18">
      <c r="B84" s="12">
        <v>11</v>
      </c>
      <c r="C84" s="11"/>
      <c r="D84" s="19"/>
      <c r="E84" s="19"/>
      <c r="F84" s="25"/>
      <c r="G84" s="25"/>
      <c r="H84" s="25"/>
      <c r="I84" s="19"/>
      <c r="J84" s="19"/>
      <c r="K84" s="25"/>
      <c r="L84" s="19"/>
      <c r="M84" s="19"/>
      <c r="N84" s="19"/>
      <c r="O84" s="19"/>
      <c r="P84" s="25"/>
      <c r="Q84" s="19"/>
      <c r="R84" s="19"/>
    </row>
    <row r="85" spans="1:18">
      <c r="B85" s="12">
        <v>12</v>
      </c>
      <c r="C85" s="11"/>
      <c r="D85" s="19"/>
      <c r="E85" s="19"/>
      <c r="F85" s="25"/>
      <c r="G85" s="25"/>
      <c r="H85" s="25"/>
      <c r="I85" s="19"/>
      <c r="J85" s="19"/>
      <c r="K85" s="25"/>
      <c r="L85" s="19"/>
      <c r="M85" s="19"/>
      <c r="N85" s="19"/>
      <c r="O85" s="19"/>
      <c r="P85" s="25"/>
      <c r="Q85" s="19"/>
      <c r="R85" s="19"/>
    </row>
    <row r="86" spans="1:18">
      <c r="B86" s="12">
        <v>13</v>
      </c>
      <c r="C86" s="11"/>
      <c r="D86" s="19"/>
      <c r="E86" s="19"/>
      <c r="F86" s="25"/>
      <c r="G86" s="25"/>
      <c r="H86" s="25"/>
      <c r="I86" s="19"/>
      <c r="J86" s="19"/>
      <c r="K86" s="25"/>
      <c r="L86" s="19"/>
      <c r="M86" s="19"/>
      <c r="N86" s="19"/>
      <c r="O86" s="19"/>
      <c r="P86" s="25"/>
      <c r="Q86" s="19"/>
      <c r="R86" s="19"/>
    </row>
    <row r="87" spans="1:18">
      <c r="B87" s="12">
        <v>14</v>
      </c>
      <c r="C87" s="11"/>
      <c r="D87" s="19"/>
      <c r="E87" s="19"/>
      <c r="F87" s="25"/>
      <c r="G87" s="25"/>
      <c r="H87" s="25"/>
      <c r="I87" s="19"/>
      <c r="J87" s="19"/>
      <c r="K87" s="25"/>
      <c r="L87" s="19"/>
      <c r="M87" s="19"/>
      <c r="N87" s="19"/>
      <c r="O87" s="19"/>
      <c r="P87" s="25"/>
      <c r="Q87" s="19"/>
      <c r="R87" s="19"/>
    </row>
    <row r="88" spans="1:18">
      <c r="B88" s="12">
        <v>15</v>
      </c>
      <c r="C88" s="11"/>
      <c r="D88" s="19"/>
      <c r="E88" s="19"/>
      <c r="F88" s="25"/>
      <c r="G88" s="25"/>
      <c r="H88" s="25"/>
      <c r="I88" s="19"/>
      <c r="J88" s="19"/>
      <c r="K88" s="25"/>
      <c r="L88" s="19"/>
      <c r="M88" s="19"/>
      <c r="N88" s="19"/>
      <c r="O88" s="19"/>
      <c r="P88" s="25"/>
      <c r="Q88" s="19"/>
      <c r="R88" s="19"/>
    </row>
    <row r="89" spans="1:18">
      <c r="B89" s="12">
        <v>16</v>
      </c>
      <c r="C89" s="11"/>
      <c r="D89" s="19"/>
      <c r="E89" s="19"/>
      <c r="F89" s="25"/>
      <c r="G89" s="25"/>
      <c r="H89" s="25"/>
      <c r="I89" s="19"/>
      <c r="J89" s="19"/>
      <c r="K89" s="25"/>
      <c r="L89" s="19"/>
      <c r="M89" s="19"/>
      <c r="N89" s="19"/>
      <c r="O89" s="19"/>
      <c r="P89" s="25"/>
      <c r="Q89" s="19"/>
      <c r="R89" s="19"/>
    </row>
    <row r="90" spans="1:18">
      <c r="B90" s="12">
        <v>17</v>
      </c>
      <c r="C90" s="11"/>
      <c r="D90" s="19"/>
      <c r="E90" s="19"/>
      <c r="F90" s="25"/>
      <c r="G90" s="25"/>
      <c r="H90" s="25"/>
      <c r="I90" s="19"/>
      <c r="J90" s="19"/>
      <c r="K90" s="25"/>
      <c r="L90" s="19"/>
      <c r="M90" s="19"/>
      <c r="N90" s="19"/>
      <c r="O90" s="19"/>
      <c r="P90" s="25"/>
      <c r="Q90" s="19"/>
      <c r="R90" s="19"/>
    </row>
    <row r="91" spans="1:18">
      <c r="B91" s="12">
        <v>18</v>
      </c>
      <c r="C91" s="11"/>
      <c r="D91" s="19"/>
      <c r="E91" s="19"/>
      <c r="F91" s="25"/>
      <c r="G91" s="25"/>
      <c r="H91" s="25"/>
      <c r="I91" s="19"/>
      <c r="J91" s="19"/>
      <c r="K91" s="25"/>
      <c r="L91" s="19"/>
      <c r="M91" s="19"/>
      <c r="N91" s="19"/>
      <c r="O91" s="19"/>
      <c r="P91" s="25"/>
      <c r="Q91" s="19"/>
      <c r="R91" s="19"/>
    </row>
    <row r="92" spans="1:18">
      <c r="B92" s="12">
        <v>19</v>
      </c>
      <c r="C92" s="11"/>
      <c r="D92" s="19"/>
      <c r="E92" s="19"/>
      <c r="F92" s="25"/>
      <c r="G92" s="25"/>
      <c r="H92" s="25"/>
      <c r="I92" s="19"/>
      <c r="J92" s="19"/>
      <c r="K92" s="25"/>
      <c r="L92" s="19"/>
      <c r="M92" s="19"/>
      <c r="N92" s="19"/>
      <c r="O92" s="19"/>
      <c r="P92" s="25"/>
      <c r="Q92" s="19"/>
      <c r="R92" s="19"/>
    </row>
    <row r="93" spans="1:18">
      <c r="B93" s="12">
        <v>20</v>
      </c>
      <c r="C93" s="11"/>
      <c r="D93" s="19"/>
      <c r="E93" s="19"/>
      <c r="F93" s="25"/>
      <c r="G93" s="25"/>
      <c r="H93" s="25"/>
      <c r="I93" s="19"/>
      <c r="J93" s="19"/>
      <c r="K93" s="25"/>
      <c r="L93" s="19"/>
      <c r="M93" s="19"/>
      <c r="N93" s="19"/>
      <c r="O93" s="19"/>
      <c r="P93" s="25"/>
      <c r="Q93" s="19"/>
      <c r="R93" s="19"/>
    </row>
    <row r="94" spans="1:18" s="9" customFormat="1">
      <c r="A94" s="38" t="s">
        <v>5</v>
      </c>
      <c r="B94" s="39"/>
      <c r="C94" s="10" t="e">
        <f>AVERAGE(C74:C93)</f>
        <v>#DIV/0!</v>
      </c>
      <c r="D94" s="17" t="e">
        <f t="shared" ref="D94:R94" si="8">AVERAGE(D74:D93)</f>
        <v>#DIV/0!</v>
      </c>
      <c r="E94" s="17" t="e">
        <f t="shared" si="8"/>
        <v>#DIV/0!</v>
      </c>
      <c r="F94" s="23" t="e">
        <f t="shared" si="8"/>
        <v>#DIV/0!</v>
      </c>
      <c r="G94" s="23" t="e">
        <f t="shared" si="8"/>
        <v>#DIV/0!</v>
      </c>
      <c r="H94" s="23" t="e">
        <f t="shared" si="8"/>
        <v>#DIV/0!</v>
      </c>
      <c r="I94" s="17" t="e">
        <f t="shared" si="8"/>
        <v>#DIV/0!</v>
      </c>
      <c r="J94" s="17" t="e">
        <f t="shared" si="8"/>
        <v>#DIV/0!</v>
      </c>
      <c r="K94" s="23" t="e">
        <f t="shared" si="8"/>
        <v>#DIV/0!</v>
      </c>
      <c r="L94" s="17" t="e">
        <f t="shared" si="8"/>
        <v>#DIV/0!</v>
      </c>
      <c r="M94" s="17" t="e">
        <f t="shared" si="8"/>
        <v>#DIV/0!</v>
      </c>
      <c r="N94" s="17" t="e">
        <f t="shared" si="8"/>
        <v>#DIV/0!</v>
      </c>
      <c r="O94" s="17" t="e">
        <f t="shared" si="8"/>
        <v>#DIV/0!</v>
      </c>
      <c r="P94" s="23" t="e">
        <f t="shared" si="8"/>
        <v>#DIV/0!</v>
      </c>
      <c r="Q94" s="17" t="e">
        <f t="shared" si="8"/>
        <v>#DIV/0!</v>
      </c>
      <c r="R94" s="17" t="e">
        <f t="shared" si="8"/>
        <v>#DIV/0!</v>
      </c>
    </row>
    <row r="95" spans="1:18" s="9" customFormat="1">
      <c r="A95" s="38" t="s">
        <v>6</v>
      </c>
      <c r="B95" s="39"/>
      <c r="C95" s="10" t="e">
        <f>STDEV(C74:C93)</f>
        <v>#DIV/0!</v>
      </c>
      <c r="D95" s="17" t="e">
        <f t="shared" ref="D95:R95" si="9">STDEV(D74:D93)</f>
        <v>#DIV/0!</v>
      </c>
      <c r="E95" s="17" t="e">
        <f t="shared" si="9"/>
        <v>#DIV/0!</v>
      </c>
      <c r="F95" s="23" t="e">
        <f t="shared" si="9"/>
        <v>#DIV/0!</v>
      </c>
      <c r="G95" s="23" t="e">
        <f t="shared" si="9"/>
        <v>#DIV/0!</v>
      </c>
      <c r="H95" s="23" t="e">
        <f t="shared" si="9"/>
        <v>#DIV/0!</v>
      </c>
      <c r="I95" s="17" t="e">
        <f t="shared" si="9"/>
        <v>#DIV/0!</v>
      </c>
      <c r="J95" s="17" t="e">
        <f t="shared" si="9"/>
        <v>#DIV/0!</v>
      </c>
      <c r="K95" s="23" t="e">
        <f t="shared" si="9"/>
        <v>#DIV/0!</v>
      </c>
      <c r="L95" s="17" t="e">
        <f t="shared" si="9"/>
        <v>#DIV/0!</v>
      </c>
      <c r="M95" s="17" t="e">
        <f t="shared" si="9"/>
        <v>#DIV/0!</v>
      </c>
      <c r="N95" s="17" t="e">
        <f t="shared" si="9"/>
        <v>#DIV/0!</v>
      </c>
      <c r="O95" s="17" t="e">
        <f t="shared" si="9"/>
        <v>#DIV/0!</v>
      </c>
      <c r="P95" s="23" t="e">
        <f t="shared" si="9"/>
        <v>#DIV/0!</v>
      </c>
      <c r="Q95" s="17" t="e">
        <f t="shared" si="9"/>
        <v>#DIV/0!</v>
      </c>
      <c r="R95" s="17" t="e">
        <f t="shared" si="9"/>
        <v>#DIV/0!</v>
      </c>
    </row>
    <row r="96" spans="1:18" s="6" customFormat="1">
      <c r="B96" s="7"/>
      <c r="C96" s="8"/>
      <c r="D96" s="18"/>
      <c r="E96" s="18"/>
      <c r="F96" s="29"/>
      <c r="G96" s="29"/>
      <c r="H96" s="24"/>
      <c r="I96" s="27"/>
      <c r="J96" s="27"/>
      <c r="K96" s="34"/>
      <c r="L96" s="27"/>
      <c r="M96" s="27"/>
      <c r="N96" s="27"/>
      <c r="O96" s="27"/>
      <c r="P96" s="24"/>
      <c r="Q96" s="18"/>
      <c r="R96" s="27"/>
    </row>
    <row r="97" spans="1:18">
      <c r="A97">
        <v>5</v>
      </c>
      <c r="B97" s="12">
        <v>1</v>
      </c>
      <c r="C97" s="11"/>
      <c r="D97" s="19"/>
      <c r="E97" s="19"/>
      <c r="F97" s="25"/>
      <c r="G97" s="25"/>
      <c r="H97" s="25"/>
      <c r="I97" s="19"/>
      <c r="J97" s="19"/>
      <c r="K97" s="25"/>
      <c r="L97" s="19"/>
      <c r="M97" s="19"/>
      <c r="N97" s="19"/>
      <c r="O97" s="19"/>
      <c r="P97" s="25"/>
      <c r="Q97" s="19"/>
      <c r="R97" s="19"/>
    </row>
    <row r="98" spans="1:18">
      <c r="B98" s="12">
        <v>2</v>
      </c>
      <c r="C98" s="11"/>
      <c r="D98" s="19"/>
      <c r="E98" s="19"/>
      <c r="F98" s="25"/>
      <c r="G98" s="25"/>
      <c r="H98" s="25"/>
      <c r="I98" s="19"/>
      <c r="J98" s="19"/>
      <c r="K98" s="25"/>
      <c r="L98" s="19"/>
      <c r="M98" s="19"/>
      <c r="N98" s="19"/>
      <c r="O98" s="19"/>
      <c r="P98" s="25"/>
      <c r="Q98" s="19"/>
      <c r="R98" s="19"/>
    </row>
    <row r="99" spans="1:18">
      <c r="B99" s="12">
        <v>3</v>
      </c>
      <c r="C99" s="11"/>
      <c r="D99" s="19"/>
      <c r="E99" s="19"/>
      <c r="F99" s="25"/>
      <c r="G99" s="25"/>
      <c r="H99" s="25"/>
      <c r="I99" s="19"/>
      <c r="J99" s="19"/>
      <c r="K99" s="25"/>
      <c r="L99" s="19"/>
      <c r="M99" s="19"/>
      <c r="N99" s="19"/>
      <c r="O99" s="19"/>
      <c r="P99" s="25"/>
      <c r="Q99" s="19"/>
      <c r="R99" s="19"/>
    </row>
    <row r="100" spans="1:18">
      <c r="B100" s="12">
        <v>4</v>
      </c>
      <c r="C100" s="11"/>
      <c r="D100" s="19"/>
      <c r="E100" s="19"/>
      <c r="F100" s="25"/>
      <c r="G100" s="25"/>
      <c r="H100" s="25"/>
      <c r="I100" s="19"/>
      <c r="J100" s="19"/>
      <c r="K100" s="25"/>
      <c r="L100" s="19"/>
      <c r="M100" s="19"/>
      <c r="N100" s="19"/>
      <c r="O100" s="19"/>
      <c r="P100" s="25"/>
      <c r="Q100" s="19"/>
      <c r="R100" s="19"/>
    </row>
    <row r="101" spans="1:18">
      <c r="B101" s="12">
        <v>5</v>
      </c>
      <c r="C101" s="11"/>
      <c r="D101" s="19"/>
      <c r="E101" s="19"/>
      <c r="F101" s="25"/>
      <c r="G101" s="25"/>
      <c r="H101" s="25"/>
      <c r="I101" s="19"/>
      <c r="J101" s="19"/>
      <c r="K101" s="25"/>
      <c r="L101" s="19"/>
      <c r="M101" s="19"/>
      <c r="N101" s="19"/>
      <c r="O101" s="19"/>
      <c r="P101" s="25"/>
      <c r="Q101" s="19"/>
      <c r="R101" s="19"/>
    </row>
    <row r="102" spans="1:18">
      <c r="B102" s="12">
        <v>6</v>
      </c>
      <c r="C102" s="11"/>
      <c r="D102" s="19"/>
      <c r="E102" s="19"/>
      <c r="F102" s="25"/>
      <c r="G102" s="25"/>
      <c r="H102" s="25"/>
      <c r="I102" s="19"/>
      <c r="J102" s="19"/>
      <c r="K102" s="25"/>
      <c r="L102" s="19"/>
      <c r="M102" s="19"/>
      <c r="N102" s="19"/>
      <c r="O102" s="19"/>
      <c r="P102" s="25"/>
      <c r="Q102" s="19"/>
      <c r="R102" s="19"/>
    </row>
    <row r="103" spans="1:18">
      <c r="B103" s="12">
        <v>7</v>
      </c>
      <c r="C103" s="11"/>
      <c r="D103" s="19"/>
      <c r="E103" s="19"/>
      <c r="F103" s="25"/>
      <c r="G103" s="25"/>
      <c r="H103" s="25"/>
      <c r="I103" s="19"/>
      <c r="J103" s="19"/>
      <c r="K103" s="25"/>
      <c r="L103" s="19"/>
      <c r="M103" s="19"/>
      <c r="N103" s="19"/>
      <c r="O103" s="19"/>
      <c r="P103" s="25"/>
      <c r="Q103" s="19"/>
      <c r="R103" s="19"/>
    </row>
    <row r="104" spans="1:18">
      <c r="B104" s="12">
        <v>8</v>
      </c>
      <c r="C104" s="11"/>
      <c r="D104" s="19"/>
      <c r="E104" s="19"/>
      <c r="F104" s="25"/>
      <c r="G104" s="25"/>
      <c r="H104" s="25"/>
      <c r="I104" s="19"/>
      <c r="J104" s="19"/>
      <c r="K104" s="25"/>
      <c r="L104" s="19"/>
      <c r="M104" s="19"/>
      <c r="N104" s="19"/>
      <c r="O104" s="19"/>
      <c r="P104" s="25"/>
      <c r="Q104" s="19"/>
      <c r="R104" s="19"/>
    </row>
    <row r="105" spans="1:18">
      <c r="B105" s="12">
        <v>9</v>
      </c>
      <c r="C105" s="11"/>
      <c r="D105" s="19"/>
      <c r="E105" s="19"/>
      <c r="F105" s="25"/>
      <c r="G105" s="25"/>
      <c r="H105" s="25"/>
      <c r="I105" s="19"/>
      <c r="J105" s="19"/>
      <c r="K105" s="25"/>
      <c r="L105" s="19"/>
      <c r="M105" s="19"/>
      <c r="N105" s="19"/>
      <c r="O105" s="19"/>
      <c r="P105" s="25"/>
      <c r="Q105" s="19"/>
      <c r="R105" s="19"/>
    </row>
    <row r="106" spans="1:18">
      <c r="B106" s="12">
        <v>10</v>
      </c>
      <c r="C106" s="11"/>
      <c r="D106" s="19"/>
      <c r="E106" s="19"/>
      <c r="F106" s="25"/>
      <c r="G106" s="25"/>
      <c r="H106" s="25"/>
      <c r="I106" s="19"/>
      <c r="J106" s="19"/>
      <c r="K106" s="25"/>
      <c r="L106" s="19"/>
      <c r="M106" s="19"/>
      <c r="N106" s="19"/>
      <c r="O106" s="19"/>
      <c r="P106" s="25"/>
      <c r="Q106" s="19"/>
      <c r="R106" s="19"/>
    </row>
    <row r="107" spans="1:18">
      <c r="B107" s="12">
        <v>11</v>
      </c>
      <c r="C107" s="11"/>
      <c r="D107" s="19"/>
      <c r="E107" s="19"/>
      <c r="F107" s="25"/>
      <c r="G107" s="25"/>
      <c r="H107" s="25"/>
      <c r="I107" s="19"/>
      <c r="J107" s="19"/>
      <c r="K107" s="25"/>
      <c r="L107" s="19"/>
      <c r="M107" s="19"/>
      <c r="N107" s="19"/>
      <c r="O107" s="19"/>
      <c r="P107" s="25"/>
      <c r="Q107" s="19"/>
      <c r="R107" s="19"/>
    </row>
    <row r="108" spans="1:18">
      <c r="B108" s="12">
        <v>12</v>
      </c>
      <c r="C108" s="11"/>
      <c r="D108" s="19"/>
      <c r="E108" s="19"/>
      <c r="F108" s="25"/>
      <c r="G108" s="25"/>
      <c r="H108" s="25"/>
      <c r="I108" s="19"/>
      <c r="J108" s="19"/>
      <c r="K108" s="25"/>
      <c r="L108" s="19"/>
      <c r="M108" s="19"/>
      <c r="N108" s="19"/>
      <c r="O108" s="19"/>
      <c r="P108" s="25"/>
      <c r="Q108" s="19"/>
      <c r="R108" s="19"/>
    </row>
    <row r="109" spans="1:18">
      <c r="B109" s="12">
        <v>13</v>
      </c>
      <c r="C109" s="11"/>
      <c r="D109" s="19"/>
      <c r="E109" s="19"/>
      <c r="F109" s="25"/>
      <c r="G109" s="25"/>
      <c r="H109" s="25"/>
      <c r="I109" s="19"/>
      <c r="J109" s="19"/>
      <c r="K109" s="25"/>
      <c r="L109" s="19"/>
      <c r="M109" s="19"/>
      <c r="N109" s="19"/>
      <c r="O109" s="19"/>
      <c r="P109" s="25"/>
      <c r="Q109" s="19"/>
      <c r="R109" s="19"/>
    </row>
    <row r="110" spans="1:18">
      <c r="B110" s="12">
        <v>14</v>
      </c>
      <c r="C110" s="11"/>
      <c r="D110" s="19"/>
      <c r="E110" s="19"/>
      <c r="F110" s="25"/>
      <c r="G110" s="25"/>
      <c r="H110" s="25"/>
      <c r="I110" s="19"/>
      <c r="J110" s="19"/>
      <c r="K110" s="25"/>
      <c r="L110" s="19"/>
      <c r="M110" s="19"/>
      <c r="N110" s="19"/>
      <c r="O110" s="19"/>
      <c r="P110" s="25"/>
      <c r="Q110" s="19"/>
      <c r="R110" s="19"/>
    </row>
    <row r="111" spans="1:18">
      <c r="B111" s="12">
        <v>15</v>
      </c>
      <c r="C111" s="11"/>
      <c r="D111" s="19"/>
      <c r="E111" s="19"/>
      <c r="F111" s="25"/>
      <c r="G111" s="25"/>
      <c r="H111" s="25"/>
      <c r="I111" s="19"/>
      <c r="J111" s="19"/>
      <c r="K111" s="25"/>
      <c r="L111" s="19"/>
      <c r="M111" s="19"/>
      <c r="N111" s="19"/>
      <c r="O111" s="19"/>
      <c r="P111" s="25"/>
      <c r="Q111" s="19"/>
      <c r="R111" s="19"/>
    </row>
    <row r="112" spans="1:18">
      <c r="B112" s="12">
        <v>16</v>
      </c>
      <c r="C112" s="11"/>
      <c r="D112" s="19"/>
      <c r="E112" s="19"/>
      <c r="F112" s="25"/>
      <c r="G112" s="25"/>
      <c r="H112" s="25"/>
      <c r="I112" s="19"/>
      <c r="J112" s="19"/>
      <c r="K112" s="25"/>
      <c r="L112" s="19"/>
      <c r="M112" s="19"/>
      <c r="N112" s="19"/>
      <c r="O112" s="19"/>
      <c r="P112" s="25"/>
      <c r="Q112" s="19"/>
      <c r="R112" s="19"/>
    </row>
    <row r="113" spans="1:18">
      <c r="B113" s="12">
        <v>17</v>
      </c>
      <c r="C113" s="11"/>
      <c r="D113" s="19"/>
      <c r="E113" s="19"/>
      <c r="F113" s="25"/>
      <c r="G113" s="25"/>
      <c r="H113" s="25"/>
      <c r="I113" s="19"/>
      <c r="J113" s="19"/>
      <c r="K113" s="25"/>
      <c r="L113" s="19"/>
      <c r="M113" s="19"/>
      <c r="N113" s="19"/>
      <c r="O113" s="19"/>
      <c r="P113" s="25"/>
      <c r="Q113" s="19"/>
      <c r="R113" s="19"/>
    </row>
    <row r="114" spans="1:18">
      <c r="B114" s="12">
        <v>18</v>
      </c>
      <c r="C114" s="11"/>
      <c r="D114" s="19"/>
      <c r="E114" s="19"/>
      <c r="F114" s="25"/>
      <c r="G114" s="25"/>
      <c r="H114" s="25"/>
      <c r="I114" s="19"/>
      <c r="J114" s="19"/>
      <c r="K114" s="25"/>
      <c r="L114" s="19"/>
      <c r="M114" s="19"/>
      <c r="N114" s="19"/>
      <c r="O114" s="19"/>
      <c r="P114" s="25"/>
      <c r="Q114" s="19"/>
      <c r="R114" s="19"/>
    </row>
    <row r="115" spans="1:18">
      <c r="B115" s="12">
        <v>19</v>
      </c>
      <c r="C115" s="11"/>
      <c r="D115" s="19"/>
      <c r="E115" s="19"/>
      <c r="F115" s="25"/>
      <c r="G115" s="25"/>
      <c r="H115" s="25"/>
      <c r="I115" s="19"/>
      <c r="J115" s="19"/>
      <c r="K115" s="25"/>
      <c r="L115" s="19"/>
      <c r="M115" s="19"/>
      <c r="N115" s="19"/>
      <c r="O115" s="19"/>
      <c r="P115" s="25"/>
      <c r="Q115" s="19"/>
      <c r="R115" s="19"/>
    </row>
    <row r="116" spans="1:18">
      <c r="B116" s="12">
        <v>20</v>
      </c>
      <c r="C116" s="11"/>
      <c r="D116" s="19"/>
      <c r="E116" s="19"/>
      <c r="F116" s="25"/>
      <c r="G116" s="25"/>
      <c r="H116" s="25"/>
      <c r="I116" s="19"/>
      <c r="J116" s="19"/>
      <c r="K116" s="25"/>
      <c r="L116" s="19"/>
      <c r="M116" s="19"/>
      <c r="N116" s="19"/>
      <c r="O116" s="19"/>
      <c r="P116" s="25"/>
      <c r="Q116" s="19"/>
      <c r="R116" s="19"/>
    </row>
    <row r="117" spans="1:18" s="9" customFormat="1">
      <c r="A117" s="38" t="s">
        <v>5</v>
      </c>
      <c r="B117" s="39"/>
      <c r="C117" s="10" t="e">
        <f>AVERAGE(C97:C116)</f>
        <v>#DIV/0!</v>
      </c>
      <c r="D117" s="17" t="e">
        <f t="shared" ref="D117:R117" si="10">AVERAGE(D97:D116)</f>
        <v>#DIV/0!</v>
      </c>
      <c r="E117" s="17" t="e">
        <f t="shared" si="10"/>
        <v>#DIV/0!</v>
      </c>
      <c r="F117" s="23" t="e">
        <f t="shared" si="10"/>
        <v>#DIV/0!</v>
      </c>
      <c r="G117" s="23" t="e">
        <f t="shared" si="10"/>
        <v>#DIV/0!</v>
      </c>
      <c r="H117" s="23" t="e">
        <f t="shared" si="10"/>
        <v>#DIV/0!</v>
      </c>
      <c r="I117" s="17" t="e">
        <f t="shared" si="10"/>
        <v>#DIV/0!</v>
      </c>
      <c r="J117" s="17" t="e">
        <f t="shared" si="10"/>
        <v>#DIV/0!</v>
      </c>
      <c r="K117" s="23" t="e">
        <f t="shared" si="10"/>
        <v>#DIV/0!</v>
      </c>
      <c r="L117" s="17" t="e">
        <f t="shared" si="10"/>
        <v>#DIV/0!</v>
      </c>
      <c r="M117" s="17" t="e">
        <f t="shared" si="10"/>
        <v>#DIV/0!</v>
      </c>
      <c r="N117" s="17" t="e">
        <f t="shared" si="10"/>
        <v>#DIV/0!</v>
      </c>
      <c r="O117" s="17" t="e">
        <f t="shared" si="10"/>
        <v>#DIV/0!</v>
      </c>
      <c r="P117" s="23" t="e">
        <f t="shared" si="10"/>
        <v>#DIV/0!</v>
      </c>
      <c r="Q117" s="17" t="e">
        <f t="shared" si="10"/>
        <v>#DIV/0!</v>
      </c>
      <c r="R117" s="17" t="e">
        <f t="shared" si="10"/>
        <v>#DIV/0!</v>
      </c>
    </row>
    <row r="118" spans="1:18" s="9" customFormat="1">
      <c r="A118" s="38" t="s">
        <v>6</v>
      </c>
      <c r="B118" s="39"/>
      <c r="C118" s="10" t="e">
        <f>STDEV(C97:C116)</f>
        <v>#DIV/0!</v>
      </c>
      <c r="D118" s="17" t="e">
        <f t="shared" ref="D118:R118" si="11">STDEV(D97:D116)</f>
        <v>#DIV/0!</v>
      </c>
      <c r="E118" s="17" t="e">
        <f t="shared" si="11"/>
        <v>#DIV/0!</v>
      </c>
      <c r="F118" s="23" t="e">
        <f t="shared" si="11"/>
        <v>#DIV/0!</v>
      </c>
      <c r="G118" s="23" t="e">
        <f t="shared" si="11"/>
        <v>#DIV/0!</v>
      </c>
      <c r="H118" s="23" t="e">
        <f t="shared" si="11"/>
        <v>#DIV/0!</v>
      </c>
      <c r="I118" s="17" t="e">
        <f t="shared" si="11"/>
        <v>#DIV/0!</v>
      </c>
      <c r="J118" s="17" t="e">
        <f t="shared" si="11"/>
        <v>#DIV/0!</v>
      </c>
      <c r="K118" s="23" t="e">
        <f t="shared" si="11"/>
        <v>#DIV/0!</v>
      </c>
      <c r="L118" s="17" t="e">
        <f t="shared" si="11"/>
        <v>#DIV/0!</v>
      </c>
      <c r="M118" s="17" t="e">
        <f t="shared" si="11"/>
        <v>#DIV/0!</v>
      </c>
      <c r="N118" s="17" t="e">
        <f t="shared" si="11"/>
        <v>#DIV/0!</v>
      </c>
      <c r="O118" s="17" t="e">
        <f t="shared" si="11"/>
        <v>#DIV/0!</v>
      </c>
      <c r="P118" s="23" t="e">
        <f t="shared" si="11"/>
        <v>#DIV/0!</v>
      </c>
      <c r="Q118" s="17" t="e">
        <f t="shared" si="11"/>
        <v>#DIV/0!</v>
      </c>
      <c r="R118" s="17" t="e">
        <f t="shared" si="11"/>
        <v>#DIV/0!</v>
      </c>
    </row>
    <row r="119" spans="1:18" s="6" customFormat="1">
      <c r="B119" s="7"/>
      <c r="C119" s="8"/>
      <c r="D119" s="18"/>
      <c r="E119" s="18"/>
      <c r="F119" s="29"/>
      <c r="G119" s="29"/>
      <c r="H119" s="24"/>
      <c r="I119" s="27"/>
      <c r="J119" s="27"/>
      <c r="K119" s="34"/>
      <c r="L119" s="27"/>
      <c r="M119" s="27"/>
      <c r="N119" s="27"/>
      <c r="O119" s="27"/>
      <c r="P119" s="24"/>
      <c r="Q119" s="18"/>
      <c r="R119" s="27"/>
    </row>
    <row r="120" spans="1:18">
      <c r="A120">
        <v>6</v>
      </c>
      <c r="B120" s="12">
        <v>1</v>
      </c>
      <c r="C120" s="11"/>
      <c r="D120" s="19"/>
      <c r="E120" s="19"/>
      <c r="F120" s="25"/>
      <c r="G120" s="25"/>
      <c r="H120" s="25"/>
      <c r="I120" s="19"/>
      <c r="J120" s="19"/>
      <c r="K120" s="25"/>
      <c r="L120" s="19"/>
      <c r="M120" s="19"/>
      <c r="N120" s="19"/>
      <c r="O120" s="19"/>
      <c r="P120" s="25"/>
      <c r="Q120" s="19"/>
      <c r="R120" s="19"/>
    </row>
    <row r="121" spans="1:18">
      <c r="B121" s="12">
        <v>2</v>
      </c>
      <c r="C121" s="11"/>
      <c r="D121" s="19"/>
      <c r="E121" s="19"/>
      <c r="F121" s="25"/>
      <c r="G121" s="25"/>
      <c r="H121" s="25"/>
      <c r="I121" s="19"/>
      <c r="J121" s="19"/>
      <c r="K121" s="25"/>
      <c r="L121" s="19"/>
      <c r="M121" s="19"/>
      <c r="N121" s="19"/>
      <c r="O121" s="19"/>
      <c r="P121" s="25"/>
      <c r="Q121" s="19"/>
      <c r="R121" s="19"/>
    </row>
    <row r="122" spans="1:18">
      <c r="B122" s="12">
        <v>3</v>
      </c>
      <c r="C122" s="11"/>
      <c r="D122" s="19"/>
      <c r="E122" s="19"/>
      <c r="F122" s="25"/>
      <c r="G122" s="25"/>
      <c r="H122" s="25"/>
      <c r="I122" s="19"/>
      <c r="J122" s="19"/>
      <c r="K122" s="25"/>
      <c r="L122" s="19"/>
      <c r="M122" s="19"/>
      <c r="N122" s="19"/>
      <c r="O122" s="19"/>
      <c r="P122" s="25"/>
      <c r="Q122" s="19"/>
      <c r="R122" s="19"/>
    </row>
    <row r="123" spans="1:18">
      <c r="B123" s="12">
        <v>4</v>
      </c>
      <c r="C123" s="11"/>
      <c r="D123" s="19"/>
      <c r="E123" s="19"/>
      <c r="F123" s="25"/>
      <c r="G123" s="25"/>
      <c r="H123" s="25"/>
      <c r="I123" s="19"/>
      <c r="J123" s="19"/>
      <c r="K123" s="25"/>
      <c r="L123" s="19"/>
      <c r="M123" s="19"/>
      <c r="N123" s="19"/>
      <c r="O123" s="19"/>
      <c r="P123" s="25"/>
      <c r="Q123" s="19"/>
      <c r="R123" s="19"/>
    </row>
    <row r="124" spans="1:18">
      <c r="B124" s="12">
        <v>5</v>
      </c>
      <c r="C124" s="11"/>
      <c r="D124" s="19"/>
      <c r="E124" s="19"/>
      <c r="F124" s="25"/>
      <c r="G124" s="25"/>
      <c r="H124" s="25"/>
      <c r="I124" s="19"/>
      <c r="J124" s="19"/>
      <c r="K124" s="25"/>
      <c r="L124" s="19"/>
      <c r="M124" s="19"/>
      <c r="N124" s="19"/>
      <c r="O124" s="19"/>
      <c r="P124" s="25"/>
      <c r="Q124" s="19"/>
      <c r="R124" s="19"/>
    </row>
    <row r="125" spans="1:18">
      <c r="B125" s="12">
        <v>6</v>
      </c>
      <c r="C125" s="11"/>
      <c r="D125" s="19"/>
      <c r="E125" s="19"/>
      <c r="F125" s="25"/>
      <c r="G125" s="25"/>
      <c r="H125" s="25"/>
      <c r="I125" s="19"/>
      <c r="J125" s="19"/>
      <c r="K125" s="25"/>
      <c r="L125" s="19"/>
      <c r="M125" s="19"/>
      <c r="N125" s="19"/>
      <c r="O125" s="19"/>
      <c r="P125" s="25"/>
      <c r="Q125" s="19"/>
      <c r="R125" s="19"/>
    </row>
    <row r="126" spans="1:18">
      <c r="B126" s="12">
        <v>7</v>
      </c>
      <c r="C126" s="11"/>
      <c r="D126" s="19"/>
      <c r="E126" s="19"/>
      <c r="F126" s="25"/>
      <c r="G126" s="25"/>
      <c r="H126" s="25"/>
      <c r="I126" s="19"/>
      <c r="J126" s="19"/>
      <c r="K126" s="25"/>
      <c r="L126" s="19"/>
      <c r="M126" s="19"/>
      <c r="N126" s="19"/>
      <c r="O126" s="19"/>
      <c r="P126" s="25"/>
      <c r="Q126" s="19"/>
      <c r="R126" s="19"/>
    </row>
    <row r="127" spans="1:18">
      <c r="B127" s="12">
        <v>8</v>
      </c>
      <c r="C127" s="11"/>
      <c r="D127" s="19"/>
      <c r="E127" s="19"/>
      <c r="F127" s="25"/>
      <c r="G127" s="25"/>
      <c r="H127" s="25"/>
      <c r="I127" s="19"/>
      <c r="J127" s="19"/>
      <c r="K127" s="25"/>
      <c r="L127" s="19"/>
      <c r="M127" s="19"/>
      <c r="N127" s="19"/>
      <c r="O127" s="19"/>
      <c r="P127" s="25"/>
      <c r="Q127" s="19"/>
      <c r="R127" s="19"/>
    </row>
    <row r="128" spans="1:18">
      <c r="B128" s="12">
        <v>9</v>
      </c>
      <c r="C128" s="11"/>
      <c r="D128" s="19"/>
      <c r="E128" s="19"/>
      <c r="F128" s="25"/>
      <c r="G128" s="25"/>
      <c r="H128" s="25"/>
      <c r="I128" s="19"/>
      <c r="J128" s="19"/>
      <c r="K128" s="25"/>
      <c r="L128" s="19"/>
      <c r="M128" s="19"/>
      <c r="N128" s="19"/>
      <c r="O128" s="19"/>
      <c r="P128" s="25"/>
      <c r="Q128" s="19"/>
      <c r="R128" s="19"/>
    </row>
    <row r="129" spans="1:18">
      <c r="B129" s="12">
        <v>10</v>
      </c>
      <c r="C129" s="11"/>
      <c r="D129" s="19"/>
      <c r="E129" s="19"/>
      <c r="F129" s="25"/>
      <c r="G129" s="25"/>
      <c r="H129" s="25"/>
      <c r="I129" s="19"/>
      <c r="J129" s="19"/>
      <c r="K129" s="25"/>
      <c r="L129" s="19"/>
      <c r="M129" s="19"/>
      <c r="N129" s="19"/>
      <c r="O129" s="19"/>
      <c r="P129" s="25"/>
      <c r="Q129" s="19"/>
      <c r="R129" s="19"/>
    </row>
    <row r="130" spans="1:18">
      <c r="B130" s="12">
        <v>11</v>
      </c>
      <c r="C130" s="11"/>
      <c r="D130" s="19"/>
      <c r="E130" s="19"/>
      <c r="F130" s="25"/>
      <c r="G130" s="25"/>
      <c r="H130" s="25"/>
      <c r="I130" s="19"/>
      <c r="J130" s="19"/>
      <c r="K130" s="25"/>
      <c r="L130" s="19"/>
      <c r="M130" s="19"/>
      <c r="N130" s="19"/>
      <c r="O130" s="19"/>
      <c r="P130" s="25"/>
      <c r="Q130" s="19"/>
      <c r="R130" s="19"/>
    </row>
    <row r="131" spans="1:18">
      <c r="B131" s="12">
        <v>12</v>
      </c>
      <c r="C131" s="11"/>
      <c r="D131" s="19"/>
      <c r="E131" s="19"/>
      <c r="F131" s="25"/>
      <c r="G131" s="25"/>
      <c r="H131" s="25"/>
      <c r="I131" s="19"/>
      <c r="J131" s="19"/>
      <c r="K131" s="25"/>
      <c r="L131" s="19"/>
      <c r="M131" s="19"/>
      <c r="N131" s="19"/>
      <c r="O131" s="19"/>
      <c r="P131" s="25"/>
      <c r="Q131" s="19"/>
      <c r="R131" s="19"/>
    </row>
    <row r="132" spans="1:18">
      <c r="B132" s="12">
        <v>13</v>
      </c>
      <c r="C132" s="11"/>
      <c r="D132" s="19"/>
      <c r="E132" s="19"/>
      <c r="F132" s="25"/>
      <c r="G132" s="25"/>
      <c r="H132" s="25"/>
      <c r="I132" s="19"/>
      <c r="J132" s="19"/>
      <c r="K132" s="25"/>
      <c r="L132" s="19"/>
      <c r="M132" s="19"/>
      <c r="N132" s="19"/>
      <c r="O132" s="19"/>
      <c r="P132" s="25"/>
      <c r="Q132" s="19"/>
      <c r="R132" s="19"/>
    </row>
    <row r="133" spans="1:18">
      <c r="B133" s="12">
        <v>14</v>
      </c>
      <c r="C133" s="11"/>
      <c r="D133" s="19"/>
      <c r="E133" s="19"/>
      <c r="F133" s="25"/>
      <c r="G133" s="25"/>
      <c r="H133" s="25"/>
      <c r="I133" s="19"/>
      <c r="J133" s="19"/>
      <c r="K133" s="25"/>
      <c r="L133" s="19"/>
      <c r="M133" s="19"/>
      <c r="N133" s="19"/>
      <c r="O133" s="19"/>
      <c r="P133" s="25"/>
      <c r="Q133" s="19"/>
      <c r="R133" s="19"/>
    </row>
    <row r="134" spans="1:18">
      <c r="B134" s="12">
        <v>15</v>
      </c>
      <c r="C134" s="11"/>
      <c r="D134" s="19"/>
      <c r="E134" s="19"/>
      <c r="F134" s="25"/>
      <c r="G134" s="25"/>
      <c r="H134" s="25"/>
      <c r="I134" s="19"/>
      <c r="J134" s="19"/>
      <c r="K134" s="25"/>
      <c r="L134" s="19"/>
      <c r="M134" s="19"/>
      <c r="N134" s="19"/>
      <c r="O134" s="19"/>
      <c r="P134" s="25"/>
      <c r="Q134" s="19"/>
      <c r="R134" s="19"/>
    </row>
    <row r="135" spans="1:18">
      <c r="B135" s="12">
        <v>16</v>
      </c>
      <c r="C135" s="11"/>
      <c r="D135" s="19"/>
      <c r="E135" s="19"/>
      <c r="F135" s="25"/>
      <c r="G135" s="25"/>
      <c r="H135" s="25"/>
      <c r="I135" s="19"/>
      <c r="J135" s="19"/>
      <c r="K135" s="25"/>
      <c r="L135" s="19"/>
      <c r="M135" s="19"/>
      <c r="N135" s="19"/>
      <c r="O135" s="19"/>
      <c r="P135" s="25"/>
      <c r="Q135" s="19"/>
      <c r="R135" s="19"/>
    </row>
    <row r="136" spans="1:18">
      <c r="B136" s="12">
        <v>17</v>
      </c>
      <c r="C136" s="11"/>
      <c r="D136" s="19"/>
      <c r="E136" s="19"/>
      <c r="F136" s="25"/>
      <c r="G136" s="25"/>
      <c r="H136" s="25"/>
      <c r="I136" s="19"/>
      <c r="J136" s="19"/>
      <c r="K136" s="25"/>
      <c r="L136" s="19"/>
      <c r="M136" s="19"/>
      <c r="N136" s="19"/>
      <c r="O136" s="19"/>
      <c r="P136" s="25"/>
      <c r="Q136" s="19"/>
      <c r="R136" s="19"/>
    </row>
    <row r="137" spans="1:18">
      <c r="B137" s="12">
        <v>18</v>
      </c>
      <c r="C137" s="11"/>
      <c r="D137" s="19"/>
      <c r="E137" s="19"/>
      <c r="F137" s="25"/>
      <c r="G137" s="25"/>
      <c r="H137" s="25"/>
      <c r="I137" s="19"/>
      <c r="J137" s="19"/>
      <c r="K137" s="25"/>
      <c r="L137" s="19"/>
      <c r="M137" s="19"/>
      <c r="N137" s="19"/>
      <c r="O137" s="19"/>
      <c r="P137" s="25"/>
      <c r="Q137" s="19"/>
      <c r="R137" s="19"/>
    </row>
    <row r="138" spans="1:18">
      <c r="B138" s="12">
        <v>19</v>
      </c>
      <c r="C138" s="11"/>
      <c r="D138" s="19"/>
      <c r="E138" s="19"/>
      <c r="F138" s="25"/>
      <c r="G138" s="25"/>
      <c r="H138" s="25"/>
      <c r="I138" s="19"/>
      <c r="J138" s="19"/>
      <c r="K138" s="25"/>
      <c r="L138" s="19"/>
      <c r="M138" s="19"/>
      <c r="N138" s="19"/>
      <c r="O138" s="19"/>
      <c r="P138" s="25"/>
      <c r="Q138" s="19"/>
      <c r="R138" s="19"/>
    </row>
    <row r="139" spans="1:18">
      <c r="B139" s="12">
        <v>20</v>
      </c>
      <c r="C139" s="11"/>
      <c r="D139" s="19"/>
      <c r="E139" s="19"/>
      <c r="F139" s="25"/>
      <c r="G139" s="25"/>
      <c r="H139" s="25"/>
      <c r="I139" s="19"/>
      <c r="J139" s="19"/>
      <c r="K139" s="25"/>
      <c r="L139" s="19"/>
      <c r="M139" s="19"/>
      <c r="N139" s="19"/>
      <c r="O139" s="19"/>
      <c r="P139" s="25"/>
      <c r="Q139" s="19"/>
      <c r="R139" s="19"/>
    </row>
    <row r="140" spans="1:18" s="9" customFormat="1">
      <c r="A140" s="38" t="s">
        <v>5</v>
      </c>
      <c r="B140" s="39"/>
      <c r="C140" s="10" t="e">
        <f>AVERAGE(C120:C139)</f>
        <v>#DIV/0!</v>
      </c>
      <c r="D140" s="17" t="e">
        <f t="shared" ref="D140:R140" si="12">AVERAGE(D120:D139)</f>
        <v>#DIV/0!</v>
      </c>
      <c r="E140" s="17" t="e">
        <f t="shared" si="12"/>
        <v>#DIV/0!</v>
      </c>
      <c r="F140" s="23" t="e">
        <f t="shared" si="12"/>
        <v>#DIV/0!</v>
      </c>
      <c r="G140" s="23" t="e">
        <f t="shared" si="12"/>
        <v>#DIV/0!</v>
      </c>
      <c r="H140" s="23" t="e">
        <f t="shared" si="12"/>
        <v>#DIV/0!</v>
      </c>
      <c r="I140" s="17" t="e">
        <f t="shared" si="12"/>
        <v>#DIV/0!</v>
      </c>
      <c r="J140" s="17" t="e">
        <f t="shared" si="12"/>
        <v>#DIV/0!</v>
      </c>
      <c r="K140" s="23" t="e">
        <f t="shared" si="12"/>
        <v>#DIV/0!</v>
      </c>
      <c r="L140" s="17" t="e">
        <f t="shared" si="12"/>
        <v>#DIV/0!</v>
      </c>
      <c r="M140" s="17" t="e">
        <f t="shared" si="12"/>
        <v>#DIV/0!</v>
      </c>
      <c r="N140" s="17" t="e">
        <f t="shared" si="12"/>
        <v>#DIV/0!</v>
      </c>
      <c r="O140" s="17" t="e">
        <f t="shared" si="12"/>
        <v>#DIV/0!</v>
      </c>
      <c r="P140" s="23" t="e">
        <f t="shared" si="12"/>
        <v>#DIV/0!</v>
      </c>
      <c r="Q140" s="17" t="e">
        <f t="shared" si="12"/>
        <v>#DIV/0!</v>
      </c>
      <c r="R140" s="17" t="e">
        <f t="shared" si="12"/>
        <v>#DIV/0!</v>
      </c>
    </row>
    <row r="141" spans="1:18" s="9" customFormat="1">
      <c r="A141" s="38" t="s">
        <v>6</v>
      </c>
      <c r="B141" s="39"/>
      <c r="C141" s="10" t="e">
        <f>STDEV(C120:C139)</f>
        <v>#DIV/0!</v>
      </c>
      <c r="D141" s="17" t="e">
        <f t="shared" ref="D141:R141" si="13">STDEV(D120:D139)</f>
        <v>#DIV/0!</v>
      </c>
      <c r="E141" s="17" t="e">
        <f t="shared" si="13"/>
        <v>#DIV/0!</v>
      </c>
      <c r="F141" s="23" t="e">
        <f t="shared" si="13"/>
        <v>#DIV/0!</v>
      </c>
      <c r="G141" s="23" t="e">
        <f t="shared" si="13"/>
        <v>#DIV/0!</v>
      </c>
      <c r="H141" s="23" t="e">
        <f t="shared" si="13"/>
        <v>#DIV/0!</v>
      </c>
      <c r="I141" s="17" t="e">
        <f t="shared" si="13"/>
        <v>#DIV/0!</v>
      </c>
      <c r="J141" s="17" t="e">
        <f t="shared" si="13"/>
        <v>#DIV/0!</v>
      </c>
      <c r="K141" s="23" t="e">
        <f t="shared" si="13"/>
        <v>#DIV/0!</v>
      </c>
      <c r="L141" s="17" t="e">
        <f t="shared" si="13"/>
        <v>#DIV/0!</v>
      </c>
      <c r="M141" s="17" t="e">
        <f t="shared" si="13"/>
        <v>#DIV/0!</v>
      </c>
      <c r="N141" s="17" t="e">
        <f t="shared" si="13"/>
        <v>#DIV/0!</v>
      </c>
      <c r="O141" s="17" t="e">
        <f t="shared" si="13"/>
        <v>#DIV/0!</v>
      </c>
      <c r="P141" s="23" t="e">
        <f t="shared" si="13"/>
        <v>#DIV/0!</v>
      </c>
      <c r="Q141" s="17" t="e">
        <f t="shared" si="13"/>
        <v>#DIV/0!</v>
      </c>
      <c r="R141" s="17" t="e">
        <f t="shared" si="13"/>
        <v>#DIV/0!</v>
      </c>
    </row>
    <row r="142" spans="1:18" s="6" customFormat="1">
      <c r="B142" s="7"/>
      <c r="C142" s="8"/>
      <c r="D142" s="18"/>
      <c r="E142" s="18"/>
      <c r="F142" s="29"/>
      <c r="G142" s="29"/>
      <c r="H142" s="24"/>
      <c r="I142" s="27"/>
      <c r="J142" s="27"/>
      <c r="K142" s="34"/>
      <c r="L142" s="27"/>
      <c r="M142" s="27"/>
      <c r="N142" s="27"/>
      <c r="O142" s="27"/>
      <c r="P142" s="24"/>
      <c r="Q142" s="18"/>
      <c r="R142" s="27"/>
    </row>
  </sheetData>
  <mergeCells count="17">
    <mergeCell ref="A48:B48"/>
    <mergeCell ref="A1:B1"/>
    <mergeCell ref="C1:E1"/>
    <mergeCell ref="H1:R1"/>
    <mergeCell ref="A23:B23"/>
    <mergeCell ref="A24:B24"/>
    <mergeCell ref="A25:B25"/>
    <mergeCell ref="A26:B26"/>
    <mergeCell ref="A118:B118"/>
    <mergeCell ref="A140:B140"/>
    <mergeCell ref="A141:B141"/>
    <mergeCell ref="A49:B49"/>
    <mergeCell ref="A71:B71"/>
    <mergeCell ref="A72:B72"/>
    <mergeCell ref="A94:B94"/>
    <mergeCell ref="A95:B95"/>
    <mergeCell ref="A117:B1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43"/>
  <sheetViews>
    <sheetView workbookViewId="0">
      <pane xSplit="2" ySplit="3" topLeftCell="N4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baseColWidth="10" defaultColWidth="10.83203125" defaultRowHeight="16"/>
  <cols>
    <col min="1" max="1" width="7.5" customWidth="1"/>
    <col min="2" max="2" width="5.5" style="4" customWidth="1"/>
    <col min="3" max="3" width="15.83203125" style="2" customWidth="1"/>
    <col min="4" max="4" width="21.33203125" style="20" customWidth="1"/>
    <col min="5" max="5" width="24" style="20" customWidth="1"/>
    <col min="6" max="7" width="21.33203125" style="30" customWidth="1"/>
    <col min="8" max="8" width="15.6640625" style="22" customWidth="1"/>
    <col min="9" max="10" width="22.83203125" style="16" customWidth="1"/>
    <col min="11" max="11" width="22.83203125" style="35" customWidth="1"/>
    <col min="12" max="15" width="22.83203125" style="16" customWidth="1"/>
    <col min="16" max="16" width="21.5" style="16" customWidth="1"/>
    <col min="17" max="17" width="18.5" style="22" customWidth="1"/>
    <col min="18" max="18" width="19.1640625" style="20" customWidth="1"/>
    <col min="19" max="19" width="22.1640625" style="16" customWidth="1"/>
    <col min="20" max="21" width="17.1640625" customWidth="1"/>
  </cols>
  <sheetData>
    <row r="1" spans="1:21" s="43" customFormat="1">
      <c r="A1" s="43" t="s">
        <v>65</v>
      </c>
    </row>
    <row r="2" spans="1:21" s="5" customFormat="1">
      <c r="A2" s="41" t="s">
        <v>2</v>
      </c>
      <c r="B2" s="42"/>
      <c r="C2" s="40" t="s">
        <v>15</v>
      </c>
      <c r="D2" s="41"/>
      <c r="E2" s="41"/>
      <c r="F2" s="33"/>
      <c r="G2" s="33"/>
      <c r="H2" s="40" t="s">
        <v>4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15"/>
      <c r="U2" s="15"/>
    </row>
    <row r="3" spans="1:21" s="1" customFormat="1">
      <c r="A3" s="1" t="s">
        <v>0</v>
      </c>
      <c r="B3" s="3" t="s">
        <v>1</v>
      </c>
      <c r="C3" s="1" t="s">
        <v>41</v>
      </c>
      <c r="D3" s="15" t="s">
        <v>25</v>
      </c>
      <c r="E3" s="15" t="s">
        <v>26</v>
      </c>
      <c r="F3" s="28" t="s">
        <v>27</v>
      </c>
      <c r="G3" s="28" t="s">
        <v>28</v>
      </c>
      <c r="H3" s="21" t="s">
        <v>3</v>
      </c>
      <c r="I3" s="15" t="s">
        <v>16</v>
      </c>
      <c r="J3" s="15" t="s">
        <v>17</v>
      </c>
      <c r="K3" s="28" t="s">
        <v>29</v>
      </c>
      <c r="L3" s="15" t="s">
        <v>35</v>
      </c>
      <c r="M3" s="15" t="s">
        <v>34</v>
      </c>
      <c r="N3" s="15" t="s">
        <v>37</v>
      </c>
      <c r="O3" s="15" t="s">
        <v>50</v>
      </c>
      <c r="P3" s="15" t="s">
        <v>36</v>
      </c>
      <c r="Q3" s="21" t="s">
        <v>40</v>
      </c>
      <c r="R3" s="15" t="s">
        <v>30</v>
      </c>
      <c r="S3" s="26" t="s">
        <v>31</v>
      </c>
      <c r="T3" s="1" t="s">
        <v>39</v>
      </c>
      <c r="U3" s="1" t="s">
        <v>53</v>
      </c>
    </row>
    <row r="4" spans="1:21">
      <c r="A4">
        <v>1</v>
      </c>
      <c r="B4" s="12">
        <v>1</v>
      </c>
      <c r="C4" s="11">
        <v>8</v>
      </c>
      <c r="D4" s="11">
        <v>1</v>
      </c>
      <c r="E4" s="11">
        <v>0.84722220000000004</v>
      </c>
      <c r="F4" s="11">
        <v>5.3914819999999999</v>
      </c>
      <c r="G4" s="11">
        <v>4.7923720000000003</v>
      </c>
      <c r="H4" s="11">
        <v>7.9397089999999997</v>
      </c>
      <c r="I4" s="11">
        <v>0.10337452</v>
      </c>
      <c r="J4" s="11">
        <v>0.46958169999999999</v>
      </c>
      <c r="K4" s="11">
        <v>27.5974</v>
      </c>
      <c r="L4" s="11">
        <v>9.1730039999999999E-2</v>
      </c>
      <c r="M4" s="11">
        <v>6.0123570000000001E-2</v>
      </c>
      <c r="N4" s="11">
        <v>0.1943916</v>
      </c>
      <c r="O4" s="11">
        <v>0.32699620000000001</v>
      </c>
      <c r="P4" s="11">
        <v>4.5152089999999999E-2</v>
      </c>
      <c r="Q4" s="11">
        <v>3.5109889999999999</v>
      </c>
      <c r="R4" s="11">
        <v>0.94791669999999995</v>
      </c>
      <c r="S4" s="11">
        <v>0.82165750000000004</v>
      </c>
      <c r="T4" s="11">
        <v>0.38583640000000002</v>
      </c>
      <c r="U4" s="11">
        <v>1.1245421</v>
      </c>
    </row>
    <row r="5" spans="1:21">
      <c r="B5" s="12">
        <v>2</v>
      </c>
      <c r="C5" s="11">
        <v>14</v>
      </c>
      <c r="D5" s="11">
        <v>1</v>
      </c>
      <c r="E5" s="11">
        <v>0.88888889999999998</v>
      </c>
      <c r="F5" s="11">
        <v>5.4289379999999996</v>
      </c>
      <c r="G5" s="11">
        <v>4.8512959999999996</v>
      </c>
      <c r="H5" s="11">
        <v>7.2277979999999999</v>
      </c>
      <c r="I5" s="11">
        <v>0.1022349</v>
      </c>
      <c r="J5" s="11">
        <v>0.47313359999999999</v>
      </c>
      <c r="K5" s="11">
        <v>31.788709999999998</v>
      </c>
      <c r="L5" s="11">
        <v>0.10342368</v>
      </c>
      <c r="M5" s="11">
        <v>6.9424630000000001E-2</v>
      </c>
      <c r="N5" s="11">
        <v>0.20328099999999999</v>
      </c>
      <c r="O5" s="11">
        <v>0.36162620000000001</v>
      </c>
      <c r="P5" s="11">
        <v>4.8977649999999998E-2</v>
      </c>
      <c r="Q5" s="11">
        <v>3.2609889999999999</v>
      </c>
      <c r="R5" s="11">
        <v>0.94799299999999997</v>
      </c>
      <c r="S5" s="11">
        <v>0.82284040000000003</v>
      </c>
      <c r="T5" s="11">
        <v>0.44322339999999999</v>
      </c>
      <c r="U5" s="11">
        <v>1.2857143</v>
      </c>
    </row>
    <row r="6" spans="1:21">
      <c r="B6" s="12">
        <v>3</v>
      </c>
      <c r="C6" s="11">
        <v>9</v>
      </c>
      <c r="D6" s="11">
        <v>1</v>
      </c>
      <c r="E6" s="11">
        <v>0.875</v>
      </c>
      <c r="F6" s="11">
        <v>5.3233889999999997</v>
      </c>
      <c r="G6" s="11">
        <v>4.7851679999999996</v>
      </c>
      <c r="H6" s="11">
        <v>7.1165529999999997</v>
      </c>
      <c r="I6" s="11">
        <v>0.11174649</v>
      </c>
      <c r="J6" s="11">
        <v>0.50345479999999998</v>
      </c>
      <c r="K6" s="11">
        <v>31.781300000000002</v>
      </c>
      <c r="L6" s="11">
        <v>8.3154629999999993E-2</v>
      </c>
      <c r="M6" s="11">
        <v>5.9566359999999999E-2</v>
      </c>
      <c r="N6" s="11">
        <v>0.2075292</v>
      </c>
      <c r="O6" s="11">
        <v>0.3154634</v>
      </c>
      <c r="P6" s="11">
        <v>4.9082679999999997E-2</v>
      </c>
      <c r="Q6" s="11">
        <v>3.175824</v>
      </c>
      <c r="R6" s="11">
        <v>0.94398660000000001</v>
      </c>
      <c r="S6" s="11">
        <v>0.81650639999999997</v>
      </c>
      <c r="T6" s="11">
        <v>0.48107450000000002</v>
      </c>
      <c r="U6" s="11">
        <v>1.0567766000000001</v>
      </c>
    </row>
    <row r="7" spans="1:21">
      <c r="B7" s="12">
        <v>4</v>
      </c>
      <c r="C7" s="11">
        <v>5</v>
      </c>
      <c r="D7" s="11">
        <v>1</v>
      </c>
      <c r="E7" s="11">
        <v>0.88888889999999998</v>
      </c>
      <c r="F7" s="11">
        <v>5.2263489999999999</v>
      </c>
      <c r="G7" s="11">
        <v>4.4862190000000002</v>
      </c>
      <c r="H7" s="11">
        <v>6.0044279999999999</v>
      </c>
      <c r="I7" s="11">
        <v>0.10590484999999999</v>
      </c>
      <c r="J7" s="11">
        <v>0.47884290000000002</v>
      </c>
      <c r="K7" s="11">
        <v>18.425979999999999</v>
      </c>
      <c r="L7" s="11">
        <v>8.4389190000000003E-2</v>
      </c>
      <c r="M7" s="11">
        <v>4.9246949999999998E-2</v>
      </c>
      <c r="N7" s="11">
        <v>0.20894099999999999</v>
      </c>
      <c r="O7" s="11">
        <v>0.2885489</v>
      </c>
      <c r="P7" s="11">
        <v>3.7532870000000003E-2</v>
      </c>
      <c r="Q7" s="11">
        <v>2.6043959999999999</v>
      </c>
      <c r="R7" s="11">
        <v>0.93101339999999999</v>
      </c>
      <c r="S7" s="11">
        <v>0.80822649999999996</v>
      </c>
      <c r="T7" s="11">
        <v>0.34615380000000001</v>
      </c>
      <c r="U7" s="11">
        <v>0.93223440000000002</v>
      </c>
    </row>
    <row r="8" spans="1:21">
      <c r="B8" s="12">
        <v>5</v>
      </c>
      <c r="C8" s="11">
        <v>8</v>
      </c>
      <c r="D8" s="11">
        <v>1</v>
      </c>
      <c r="E8" s="11">
        <v>0.88888889999999998</v>
      </c>
      <c r="F8" s="11">
        <v>5.4409840000000003</v>
      </c>
      <c r="G8" s="11">
        <v>4.8138699999999996</v>
      </c>
      <c r="H8" s="11">
        <v>8.2875700000000005</v>
      </c>
      <c r="I8" s="11">
        <v>0.10859107</v>
      </c>
      <c r="J8" s="11">
        <v>0.47880869999999998</v>
      </c>
      <c r="K8" s="11">
        <v>34.068930000000002</v>
      </c>
      <c r="L8" s="11">
        <v>0.11202748999999999</v>
      </c>
      <c r="M8" s="11">
        <v>8.2703319999999997E-2</v>
      </c>
      <c r="N8" s="11">
        <v>0.20641470000000001</v>
      </c>
      <c r="O8" s="11">
        <v>0.37502859999999999</v>
      </c>
      <c r="P8" s="11">
        <v>6.4604809999999999E-2</v>
      </c>
      <c r="Q8" s="11">
        <v>3.9340660000000001</v>
      </c>
      <c r="R8" s="11">
        <v>0.9664606</v>
      </c>
      <c r="S8" s="11">
        <v>0.84752749999999999</v>
      </c>
      <c r="T8" s="11">
        <v>0.49450549999999999</v>
      </c>
      <c r="U8" s="11">
        <v>1.2771672999999999</v>
      </c>
    </row>
    <row r="9" spans="1:21">
      <c r="B9" s="12">
        <v>6</v>
      </c>
      <c r="C9" s="11">
        <v>13</v>
      </c>
      <c r="D9" s="11">
        <v>1</v>
      </c>
      <c r="E9" s="11">
        <v>0.875</v>
      </c>
      <c r="F9" s="11">
        <v>5.4218109999999999</v>
      </c>
      <c r="G9" s="11">
        <v>4.8309519999999999</v>
      </c>
      <c r="H9" s="11">
        <v>8.2196269999999991</v>
      </c>
      <c r="I9" s="11">
        <v>0.10361613</v>
      </c>
      <c r="J9" s="11">
        <v>0.48748259999999999</v>
      </c>
      <c r="K9" s="11">
        <v>31.757619999999999</v>
      </c>
      <c r="L9" s="11">
        <v>9.2489569999999993E-2</v>
      </c>
      <c r="M9" s="11">
        <v>6.235512E-2</v>
      </c>
      <c r="N9" s="11">
        <v>0.21812699999999999</v>
      </c>
      <c r="O9" s="11">
        <v>0.33147890000000002</v>
      </c>
      <c r="P9" s="11">
        <v>5.7719050000000001E-2</v>
      </c>
      <c r="Q9" s="11">
        <v>3.9175819999999999</v>
      </c>
      <c r="R9" s="11">
        <v>0.95386899999999997</v>
      </c>
      <c r="S9" s="11">
        <v>0.84111720000000001</v>
      </c>
      <c r="T9" s="11">
        <v>0.40476190000000001</v>
      </c>
      <c r="U9" s="11">
        <v>0.95848599999999995</v>
      </c>
    </row>
    <row r="10" spans="1:21">
      <c r="B10" s="12">
        <v>7</v>
      </c>
      <c r="C10" s="11">
        <v>9</v>
      </c>
      <c r="D10" s="11">
        <v>1</v>
      </c>
      <c r="E10" s="11">
        <v>0.83333330000000005</v>
      </c>
      <c r="F10" s="11">
        <v>5.529528</v>
      </c>
      <c r="G10" s="11">
        <v>4.8393170000000003</v>
      </c>
      <c r="H10" s="11">
        <v>7.5687389999999999</v>
      </c>
      <c r="I10" s="11">
        <v>0.11071598000000001</v>
      </c>
      <c r="J10" s="11">
        <v>0.49644379999999999</v>
      </c>
      <c r="K10" s="11">
        <v>27.22681</v>
      </c>
      <c r="L10" s="11">
        <v>0.11403509000000001</v>
      </c>
      <c r="M10" s="11">
        <v>6.9227120000000003E-2</v>
      </c>
      <c r="N10" s="11">
        <v>0.20412520000000001</v>
      </c>
      <c r="O10" s="11">
        <v>0.37482219999999999</v>
      </c>
      <c r="P10" s="11">
        <v>4.694168E-2</v>
      </c>
      <c r="Q10" s="11">
        <v>3.2829670000000002</v>
      </c>
      <c r="R10" s="11">
        <v>0.96543040000000002</v>
      </c>
      <c r="S10" s="11">
        <v>0.84600120000000001</v>
      </c>
      <c r="T10" s="11">
        <v>0.43345539999999999</v>
      </c>
      <c r="U10" s="11">
        <v>1.4401709</v>
      </c>
    </row>
    <row r="11" spans="1:21">
      <c r="B11" s="12">
        <v>8</v>
      </c>
      <c r="C11" s="11">
        <v>6</v>
      </c>
      <c r="D11" s="11">
        <v>1</v>
      </c>
      <c r="E11" s="11">
        <v>0.875</v>
      </c>
      <c r="F11" s="11">
        <v>5.3825940000000001</v>
      </c>
      <c r="G11" s="11">
        <v>4.6466229999999999</v>
      </c>
      <c r="H11" s="11">
        <v>6.4092330000000004</v>
      </c>
      <c r="I11" s="11">
        <v>0.1165142</v>
      </c>
      <c r="J11" s="11">
        <v>0.48844490000000002</v>
      </c>
      <c r="K11" s="11">
        <v>26.635840000000002</v>
      </c>
      <c r="L11" s="11">
        <v>9.1718830000000001E-2</v>
      </c>
      <c r="M11" s="11">
        <v>5.5849780000000002E-2</v>
      </c>
      <c r="N11" s="11">
        <v>0.21015890000000001</v>
      </c>
      <c r="O11" s="11">
        <v>0.3119884</v>
      </c>
      <c r="P11" s="11">
        <v>4.2128069999999997E-2</v>
      </c>
      <c r="Q11" s="11">
        <v>2.7802199999999999</v>
      </c>
      <c r="R11" s="11">
        <v>0.93589739999999999</v>
      </c>
      <c r="S11" s="11">
        <v>0.81337760000000003</v>
      </c>
      <c r="T11" s="11">
        <v>0.45421250000000002</v>
      </c>
      <c r="U11" s="11">
        <v>1.2527473</v>
      </c>
    </row>
    <row r="12" spans="1:21">
      <c r="B12" s="12">
        <v>9</v>
      </c>
      <c r="C12" s="11">
        <v>6</v>
      </c>
      <c r="D12" s="11">
        <v>1</v>
      </c>
      <c r="E12" s="11">
        <v>0.81944439999999996</v>
      </c>
      <c r="F12" s="11">
        <v>5.2758760000000002</v>
      </c>
      <c r="G12" s="11">
        <v>4.6459149999999996</v>
      </c>
      <c r="H12" s="11">
        <v>5.8280070000000004</v>
      </c>
      <c r="I12" s="11">
        <v>0.10411157</v>
      </c>
      <c r="J12" s="11">
        <v>0.48112529999999998</v>
      </c>
      <c r="K12" s="11">
        <v>22.388870000000001</v>
      </c>
      <c r="L12" s="11">
        <v>8.4635730000000006E-2</v>
      </c>
      <c r="M12" s="11">
        <v>5.55422E-2</v>
      </c>
      <c r="N12" s="11">
        <v>0.20966580000000001</v>
      </c>
      <c r="O12" s="11">
        <v>0.29574420000000001</v>
      </c>
      <c r="P12" s="11">
        <v>3.438327E-2</v>
      </c>
      <c r="Q12" s="11">
        <v>2.5</v>
      </c>
      <c r="R12" s="11">
        <v>0.92868589999999995</v>
      </c>
      <c r="S12" s="11">
        <v>0.80986720000000001</v>
      </c>
      <c r="T12" s="11">
        <v>0.3601954</v>
      </c>
      <c r="U12" s="11">
        <v>0.82051280000000004</v>
      </c>
    </row>
    <row r="13" spans="1:21">
      <c r="B13" s="12">
        <v>10</v>
      </c>
      <c r="C13" s="11">
        <v>2</v>
      </c>
      <c r="D13" s="11">
        <v>1</v>
      </c>
      <c r="E13" s="11">
        <v>0.80555560000000004</v>
      </c>
      <c r="F13" s="11">
        <v>5.3554269999999997</v>
      </c>
      <c r="G13" s="11">
        <v>4.7645309999999998</v>
      </c>
      <c r="H13" s="11">
        <v>7.1529499999999997</v>
      </c>
      <c r="I13" s="11">
        <v>0.11142322</v>
      </c>
      <c r="J13" s="11">
        <v>0.49882959999999998</v>
      </c>
      <c r="K13" s="11">
        <v>25.315020000000001</v>
      </c>
      <c r="L13" s="11">
        <v>9.8314609999999997E-2</v>
      </c>
      <c r="M13" s="11">
        <v>5.3838949999999997E-2</v>
      </c>
      <c r="N13" s="11">
        <v>0.19943820000000001</v>
      </c>
      <c r="O13" s="11">
        <v>0.31905430000000001</v>
      </c>
      <c r="P13" s="11">
        <v>4.5411989999999999E-2</v>
      </c>
      <c r="Q13" s="11">
        <v>3.1868129999999999</v>
      </c>
      <c r="R13" s="11">
        <v>0.942384</v>
      </c>
      <c r="S13" s="11">
        <v>0.82928880000000005</v>
      </c>
      <c r="T13" s="11">
        <v>0.40598289999999998</v>
      </c>
      <c r="U13" s="11">
        <v>0.97680100000000003</v>
      </c>
    </row>
    <row r="14" spans="1:21">
      <c r="B14" s="12">
        <v>11</v>
      </c>
      <c r="C14" s="11">
        <v>1</v>
      </c>
      <c r="D14" s="11">
        <v>0.97222220000000004</v>
      </c>
      <c r="E14" s="11">
        <v>0.86111110000000002</v>
      </c>
      <c r="F14" s="11">
        <v>5.3390779999999998</v>
      </c>
      <c r="G14" s="11">
        <v>4.6856970000000002</v>
      </c>
      <c r="H14" s="11">
        <v>6.8177700000000003</v>
      </c>
      <c r="I14" s="11">
        <v>0.1045614</v>
      </c>
      <c r="J14" s="11">
        <v>0.485848</v>
      </c>
      <c r="K14" s="11">
        <v>26.05471</v>
      </c>
      <c r="L14" s="11">
        <v>8.6549710000000002E-2</v>
      </c>
      <c r="M14" s="11">
        <v>5.8245610000000003E-2</v>
      </c>
      <c r="N14" s="11">
        <v>0.20397660000000001</v>
      </c>
      <c r="O14" s="11">
        <v>0.30573099999999998</v>
      </c>
      <c r="P14" s="11">
        <v>4.5146199999999997E-2</v>
      </c>
      <c r="Q14" s="11">
        <v>2.9395600000000002</v>
      </c>
      <c r="R14" s="11">
        <v>0.94730619999999999</v>
      </c>
      <c r="S14" s="11">
        <v>0.83276099999999997</v>
      </c>
      <c r="T14" s="11">
        <v>0.40903539999999999</v>
      </c>
      <c r="U14" s="11">
        <v>1.1214896000000001</v>
      </c>
    </row>
    <row r="15" spans="1:21">
      <c r="B15" s="12">
        <v>12</v>
      </c>
      <c r="C15" s="11">
        <v>11</v>
      </c>
      <c r="D15" s="11">
        <v>1</v>
      </c>
      <c r="E15" s="11">
        <v>0.875</v>
      </c>
      <c r="F15" s="11">
        <v>5.297631</v>
      </c>
      <c r="G15" s="11">
        <v>4.7830199999999996</v>
      </c>
      <c r="H15" s="11">
        <v>6.2743190000000002</v>
      </c>
      <c r="I15" s="11">
        <v>0.11303728</v>
      </c>
      <c r="J15" s="11">
        <v>0.47352169999999999</v>
      </c>
      <c r="K15" s="11">
        <v>25.802659999999999</v>
      </c>
      <c r="L15" s="11">
        <v>9.5939209999999997E-2</v>
      </c>
      <c r="M15" s="11">
        <v>6.5542630000000004E-2</v>
      </c>
      <c r="N15" s="11">
        <v>0.20232720000000001</v>
      </c>
      <c r="O15" s="11">
        <v>0.32058890000000001</v>
      </c>
      <c r="P15" s="11">
        <v>4.0845399999999997E-2</v>
      </c>
      <c r="Q15" s="11">
        <v>2.7994509999999999</v>
      </c>
      <c r="R15" s="11">
        <v>0.9435287</v>
      </c>
      <c r="S15" s="11">
        <v>0.82127589999999995</v>
      </c>
      <c r="T15" s="11">
        <v>0.40415139999999999</v>
      </c>
      <c r="U15" s="11">
        <v>0.95848599999999995</v>
      </c>
    </row>
    <row r="16" spans="1:21">
      <c r="B16" s="12">
        <v>13</v>
      </c>
      <c r="C16" s="11">
        <v>13</v>
      </c>
      <c r="D16" s="11">
        <v>1</v>
      </c>
      <c r="E16" s="11">
        <v>0.90277779999999996</v>
      </c>
      <c r="F16" s="11">
        <v>5.4408349999999999</v>
      </c>
      <c r="G16" s="11">
        <v>4.8739049999999997</v>
      </c>
      <c r="H16" s="11">
        <v>7.8379130000000004</v>
      </c>
      <c r="I16" s="11">
        <v>0.10754452</v>
      </c>
      <c r="J16" s="11">
        <v>0.48266170000000003</v>
      </c>
      <c r="K16" s="11">
        <v>29.982220000000002</v>
      </c>
      <c r="L16" s="11">
        <v>0.10965323</v>
      </c>
      <c r="M16" s="11">
        <v>6.9821930000000004E-2</v>
      </c>
      <c r="N16" s="11">
        <v>0.2005623</v>
      </c>
      <c r="O16" s="11">
        <v>0.36761949999999999</v>
      </c>
      <c r="P16" s="11">
        <v>5.0140579999999997E-2</v>
      </c>
      <c r="Q16" s="11">
        <v>3.4780220000000002</v>
      </c>
      <c r="R16" s="11">
        <v>0.95241909999999996</v>
      </c>
      <c r="S16" s="11">
        <v>0.83352409999999999</v>
      </c>
      <c r="T16" s="11">
        <v>0.42246640000000002</v>
      </c>
      <c r="U16" s="11">
        <v>0.99877899999999997</v>
      </c>
    </row>
    <row r="17" spans="1:21">
      <c r="B17" s="12">
        <v>14</v>
      </c>
      <c r="C17" s="11">
        <v>8</v>
      </c>
      <c r="D17" s="11">
        <v>1</v>
      </c>
      <c r="E17" s="11">
        <v>0.91666669999999995</v>
      </c>
      <c r="F17" s="11">
        <v>5.281593</v>
      </c>
      <c r="G17" s="11">
        <v>4.7730579999999998</v>
      </c>
      <c r="H17" s="11">
        <v>6.0507809999999997</v>
      </c>
      <c r="I17" s="11">
        <v>0.10991076</v>
      </c>
      <c r="J17" s="11">
        <v>0.4835604</v>
      </c>
      <c r="K17" s="11">
        <v>25.485890000000001</v>
      </c>
      <c r="L17" s="11">
        <v>8.8304369999999993E-2</v>
      </c>
      <c r="M17" s="11">
        <v>5.9652419999999998E-2</v>
      </c>
      <c r="N17" s="11">
        <v>0.21113199999999999</v>
      </c>
      <c r="O17" s="11">
        <v>0.32480039999999999</v>
      </c>
      <c r="P17" s="11">
        <v>4.2273369999999998E-2</v>
      </c>
      <c r="Q17" s="11">
        <v>2.656593</v>
      </c>
      <c r="R17" s="11">
        <v>0.94272739999999999</v>
      </c>
      <c r="S17" s="11">
        <v>0.82635069999999999</v>
      </c>
      <c r="T17" s="11">
        <v>0.37179489999999998</v>
      </c>
      <c r="U17" s="11">
        <v>0.96275949999999999</v>
      </c>
    </row>
    <row r="18" spans="1:21">
      <c r="B18" s="12">
        <v>15</v>
      </c>
      <c r="C18" s="11">
        <v>2</v>
      </c>
      <c r="D18" s="11">
        <v>1</v>
      </c>
      <c r="E18" s="11">
        <v>0.88888889999999998</v>
      </c>
      <c r="F18" s="11">
        <v>5.4045740000000002</v>
      </c>
      <c r="G18" s="11">
        <v>4.8380970000000003</v>
      </c>
      <c r="H18" s="11">
        <v>7.5229270000000001</v>
      </c>
      <c r="I18" s="11">
        <v>0.11302727</v>
      </c>
      <c r="J18" s="11">
        <v>0.48729899999999998</v>
      </c>
      <c r="K18" s="11">
        <v>25.612300000000001</v>
      </c>
      <c r="L18" s="11">
        <v>9.484969E-2</v>
      </c>
      <c r="M18" s="11">
        <v>6.2456299999999999E-2</v>
      </c>
      <c r="N18" s="11">
        <v>0.21183869999999999</v>
      </c>
      <c r="O18" s="11">
        <v>0.33045910000000001</v>
      </c>
      <c r="P18" s="11">
        <v>5.5931019999999998E-2</v>
      </c>
      <c r="Q18" s="11">
        <v>3.4120879999999998</v>
      </c>
      <c r="R18" s="11">
        <v>0.950206</v>
      </c>
      <c r="S18" s="11">
        <v>0.83836999999999995</v>
      </c>
      <c r="T18" s="11">
        <v>0.40048840000000002</v>
      </c>
      <c r="U18" s="11">
        <v>1.4010989</v>
      </c>
    </row>
    <row r="19" spans="1:21">
      <c r="B19" s="12">
        <v>16</v>
      </c>
      <c r="C19" s="11">
        <v>12</v>
      </c>
      <c r="D19" s="11">
        <v>1</v>
      </c>
      <c r="E19" s="11">
        <v>0.875</v>
      </c>
      <c r="F19" s="11">
        <v>5.3515009999999998</v>
      </c>
      <c r="G19" s="11">
        <v>4.7260939999999998</v>
      </c>
      <c r="H19" s="11">
        <v>7.2053260000000003</v>
      </c>
      <c r="I19" s="11">
        <v>0.1067757</v>
      </c>
      <c r="J19" s="11">
        <v>0.48761680000000002</v>
      </c>
      <c r="K19" s="11">
        <v>22.251850000000001</v>
      </c>
      <c r="L19" s="11">
        <v>0.11939252</v>
      </c>
      <c r="M19" s="11">
        <v>6.799065E-2</v>
      </c>
      <c r="N19" s="11">
        <v>0.20140189999999999</v>
      </c>
      <c r="O19" s="11">
        <v>0.3528037</v>
      </c>
      <c r="P19" s="11">
        <v>4.9766360000000003E-2</v>
      </c>
      <c r="Q19" s="11">
        <v>3.2939560000000001</v>
      </c>
      <c r="R19" s="11">
        <v>0.95840959999999997</v>
      </c>
      <c r="S19" s="11">
        <v>0.83264649999999996</v>
      </c>
      <c r="T19" s="11">
        <v>0.43101339999999999</v>
      </c>
      <c r="U19" s="11">
        <v>1.2130647000000001</v>
      </c>
    </row>
    <row r="20" spans="1:21">
      <c r="B20" s="12">
        <v>17</v>
      </c>
      <c r="C20" s="11">
        <v>19</v>
      </c>
      <c r="D20" s="11">
        <v>1</v>
      </c>
      <c r="E20" s="11">
        <v>0.90277779999999996</v>
      </c>
      <c r="F20" s="11">
        <v>5.3627000000000002</v>
      </c>
      <c r="G20" s="11">
        <v>4.7876649999999996</v>
      </c>
      <c r="H20" s="11">
        <v>6.3798560000000002</v>
      </c>
      <c r="I20" s="11">
        <v>0.10340633</v>
      </c>
      <c r="J20" s="11">
        <v>0.48272510000000002</v>
      </c>
      <c r="K20" s="11">
        <v>26.607769999999999</v>
      </c>
      <c r="L20" s="11">
        <v>9.1727489999999995E-2</v>
      </c>
      <c r="M20" s="11">
        <v>6.0340629999999999E-2</v>
      </c>
      <c r="N20" s="11">
        <v>0.19367400000000001</v>
      </c>
      <c r="O20" s="11">
        <v>0.30194650000000001</v>
      </c>
      <c r="P20" s="11">
        <v>4.5742089999999999E-2</v>
      </c>
      <c r="Q20" s="11">
        <v>2.7637360000000002</v>
      </c>
      <c r="R20" s="11">
        <v>0.93650789999999995</v>
      </c>
      <c r="S20" s="11">
        <v>0.81284339999999999</v>
      </c>
      <c r="T20" s="11">
        <v>0.41147739999999999</v>
      </c>
      <c r="U20" s="11">
        <v>0.93956039999999996</v>
      </c>
    </row>
    <row r="21" spans="1:21">
      <c r="B21" s="12">
        <v>18</v>
      </c>
      <c r="C21" s="11">
        <v>8</v>
      </c>
      <c r="D21" s="11">
        <v>1</v>
      </c>
      <c r="E21" s="11">
        <v>0.90277779999999996</v>
      </c>
      <c r="F21" s="11">
        <v>5.3827449999999999</v>
      </c>
      <c r="G21" s="11">
        <v>4.7587789999999996</v>
      </c>
      <c r="H21" s="11">
        <v>6.7468750000000002</v>
      </c>
      <c r="I21" s="11">
        <v>0.11069063</v>
      </c>
      <c r="J21" s="11">
        <v>0.48391669999999998</v>
      </c>
      <c r="K21" s="11">
        <v>27.9237</v>
      </c>
      <c r="L21" s="11">
        <v>9.2005680000000006E-2</v>
      </c>
      <c r="M21" s="11">
        <v>6.4096500000000001E-2</v>
      </c>
      <c r="N21" s="11">
        <v>0.21097450000000001</v>
      </c>
      <c r="O21" s="11">
        <v>0.33491009999999999</v>
      </c>
      <c r="P21" s="11">
        <v>4.541154E-2</v>
      </c>
      <c r="Q21" s="11">
        <v>3.0769229999999999</v>
      </c>
      <c r="R21" s="11">
        <v>0.9510073</v>
      </c>
      <c r="S21" s="11">
        <v>0.83115839999999996</v>
      </c>
      <c r="T21" s="11">
        <v>0.41086689999999998</v>
      </c>
      <c r="U21" s="11">
        <v>1.039072</v>
      </c>
    </row>
    <row r="22" spans="1:21">
      <c r="B22" s="12">
        <v>19</v>
      </c>
      <c r="C22" s="11">
        <v>6</v>
      </c>
      <c r="D22" s="11">
        <v>1</v>
      </c>
      <c r="E22" s="11">
        <v>0.95833330000000005</v>
      </c>
      <c r="F22" s="11">
        <v>5.2352819999999998</v>
      </c>
      <c r="G22" s="11">
        <v>4.6368130000000001</v>
      </c>
      <c r="H22" s="11">
        <v>5.8978950000000001</v>
      </c>
      <c r="I22" s="11">
        <v>0.11017739999999999</v>
      </c>
      <c r="J22" s="11">
        <v>0.49323060000000002</v>
      </c>
      <c r="K22" s="11">
        <v>25.054300000000001</v>
      </c>
      <c r="L22" s="11">
        <v>9.7105510000000006E-2</v>
      </c>
      <c r="M22" s="11">
        <v>6.2791780000000005E-2</v>
      </c>
      <c r="N22" s="11">
        <v>0.20868349999999999</v>
      </c>
      <c r="O22" s="11">
        <v>0.3333333</v>
      </c>
      <c r="P22" s="11">
        <v>4.225023E-2</v>
      </c>
      <c r="Q22" s="11">
        <v>2.6923080000000001</v>
      </c>
      <c r="R22" s="11">
        <v>0.94581809999999999</v>
      </c>
      <c r="S22" s="11">
        <v>0.82245880000000005</v>
      </c>
      <c r="T22" s="11">
        <v>0.40964590000000001</v>
      </c>
      <c r="U22" s="11">
        <v>1.0757021</v>
      </c>
    </row>
    <row r="23" spans="1:21">
      <c r="B23" s="12">
        <v>20</v>
      </c>
      <c r="C23" s="11">
        <v>1</v>
      </c>
      <c r="D23" s="11">
        <v>1</v>
      </c>
      <c r="E23" s="11">
        <v>0.76388889999999998</v>
      </c>
      <c r="F23" s="11">
        <v>5.3098879999999999</v>
      </c>
      <c r="G23" s="11">
        <v>4.7270310000000002</v>
      </c>
      <c r="H23" s="11">
        <v>7.1902499999999998</v>
      </c>
      <c r="I23" s="11">
        <v>9.8535910000000004E-2</v>
      </c>
      <c r="J23" s="11">
        <v>0.4843133</v>
      </c>
      <c r="K23" s="11">
        <v>25.367789999999999</v>
      </c>
      <c r="L23" s="11">
        <v>9.8303509999999997E-2</v>
      </c>
      <c r="M23" s="11">
        <v>6.6232860000000005E-2</v>
      </c>
      <c r="N23" s="11">
        <v>0.1928887</v>
      </c>
      <c r="O23" s="11">
        <v>0.34185450000000001</v>
      </c>
      <c r="P23" s="11">
        <v>4.8105969999999998E-2</v>
      </c>
      <c r="Q23" s="11">
        <v>3.2719779999999998</v>
      </c>
      <c r="R23" s="11">
        <v>0.95573870000000005</v>
      </c>
      <c r="S23" s="11">
        <v>0.82844930000000006</v>
      </c>
      <c r="T23" s="11">
        <v>0.43345539999999999</v>
      </c>
      <c r="U23" s="11">
        <v>1.2026862</v>
      </c>
    </row>
    <row r="24" spans="1:21" s="9" customFormat="1">
      <c r="A24" s="38" t="s">
        <v>5</v>
      </c>
      <c r="B24" s="39"/>
      <c r="C24" s="10">
        <f>AVERAGE(C4:C23)</f>
        <v>8.0500000000000007</v>
      </c>
      <c r="D24" s="17">
        <f t="shared" ref="D24:U24" si="0">AVERAGE(D4:D23)</f>
        <v>0.99861111000000002</v>
      </c>
      <c r="E24" s="17">
        <f t="shared" si="0"/>
        <v>0.87222222500000002</v>
      </c>
      <c r="F24" s="23">
        <f t="shared" si="0"/>
        <v>5.3591102499999987</v>
      </c>
      <c r="G24" s="23">
        <f t="shared" si="0"/>
        <v>4.7523211000000014</v>
      </c>
      <c r="H24" s="23">
        <f t="shared" si="0"/>
        <v>6.9839263000000003</v>
      </c>
      <c r="I24" s="17">
        <f t="shared" si="0"/>
        <v>0.10779500649999998</v>
      </c>
      <c r="J24" s="17">
        <f t="shared" si="0"/>
        <v>0.48504205999999994</v>
      </c>
      <c r="K24" s="23">
        <f t="shared" si="0"/>
        <v>26.856483499999996</v>
      </c>
      <c r="L24" s="17">
        <f t="shared" si="0"/>
        <v>9.6487488999999996E-2</v>
      </c>
      <c r="M24" s="17">
        <f t="shared" si="0"/>
        <v>6.2752465499999993E-2</v>
      </c>
      <c r="N24" s="17">
        <f t="shared" si="0"/>
        <v>0.20497660000000001</v>
      </c>
      <c r="O24" s="17">
        <f t="shared" si="0"/>
        <v>0.330739915</v>
      </c>
      <c r="P24" s="17">
        <f t="shared" si="0"/>
        <v>4.6877346E-2</v>
      </c>
      <c r="Q24" s="23">
        <f t="shared" si="0"/>
        <v>3.1269230499999994</v>
      </c>
      <c r="R24" s="17">
        <f t="shared" si="0"/>
        <v>0.94736530000000008</v>
      </c>
      <c r="S24" s="17">
        <f t="shared" si="0"/>
        <v>0.82681241999999988</v>
      </c>
      <c r="T24" s="23">
        <f t="shared" si="0"/>
        <v>0.41568986000000008</v>
      </c>
      <c r="U24" s="23">
        <f t="shared" si="0"/>
        <v>1.1018925550000003</v>
      </c>
    </row>
    <row r="25" spans="1:21" s="9" customFormat="1">
      <c r="A25" s="38" t="s">
        <v>6</v>
      </c>
      <c r="B25" s="39"/>
      <c r="C25" s="10">
        <f>STDEV(C4:C23)</f>
        <v>4.7292482990094964</v>
      </c>
      <c r="D25" s="17">
        <f t="shared" ref="D25:U25" si="1">STDEV(D4:D23)</f>
        <v>6.2113049065393583E-3</v>
      </c>
      <c r="E25" s="17">
        <f t="shared" si="1"/>
        <v>4.2653996123641888E-2</v>
      </c>
      <c r="F25" s="23">
        <f t="shared" si="1"/>
        <v>7.5851917430488081E-2</v>
      </c>
      <c r="G25" s="23">
        <f t="shared" si="1"/>
        <v>9.3859912671631587E-2</v>
      </c>
      <c r="H25" s="23">
        <f t="shared" si="1"/>
        <v>0.77212324243008235</v>
      </c>
      <c r="I25" s="17">
        <f t="shared" si="1"/>
        <v>4.5246188161682686E-3</v>
      </c>
      <c r="J25" s="17">
        <f t="shared" si="1"/>
        <v>8.5140464463082863E-3</v>
      </c>
      <c r="K25" s="23">
        <f t="shared" si="1"/>
        <v>3.71045972862394</v>
      </c>
      <c r="L25" s="17">
        <f t="shared" si="1"/>
        <v>1.0361673160736976E-2</v>
      </c>
      <c r="M25" s="17">
        <f t="shared" si="1"/>
        <v>7.2479732490498237E-3</v>
      </c>
      <c r="N25" s="17">
        <f t="shared" si="1"/>
        <v>6.6539955246532308E-3</v>
      </c>
      <c r="O25" s="17">
        <f t="shared" si="1"/>
        <v>2.5326351031376388E-2</v>
      </c>
      <c r="P25" s="17">
        <f t="shared" si="1"/>
        <v>6.8827934311099341E-3</v>
      </c>
      <c r="Q25" s="23">
        <f t="shared" si="1"/>
        <v>0.41033223156319559</v>
      </c>
      <c r="R25" s="17">
        <f t="shared" si="1"/>
        <v>1.0035452658502895E-2</v>
      </c>
      <c r="S25" s="17">
        <f t="shared" si="1"/>
        <v>1.143467848827002E-2</v>
      </c>
      <c r="T25" s="23">
        <f t="shared" si="1"/>
        <v>3.6327230085641787E-2</v>
      </c>
      <c r="U25" s="23">
        <f t="shared" si="1"/>
        <v>0.16895784838286784</v>
      </c>
    </row>
    <row r="26" spans="1:21" s="9" customFormat="1">
      <c r="A26" s="38" t="s">
        <v>57</v>
      </c>
      <c r="B26" s="39"/>
      <c r="C26" s="10"/>
      <c r="D26" s="17"/>
      <c r="E26" s="17"/>
      <c r="F26" s="23">
        <f>F24-('Parameter Info'!$C$1*F25/SQRT(20))</f>
        <v>5.3236108678748799</v>
      </c>
      <c r="G26" s="23">
        <f>G24-('Parameter Info'!$C$1*G25/SQRT(20))</f>
        <v>4.7083938135314165</v>
      </c>
      <c r="H26" s="23">
        <f>H24-('Parameter Info'!$C$1*H25/SQRT(20))</f>
        <v>6.6225656520529022</v>
      </c>
      <c r="I26" s="17">
        <f>I24-('Parameter Info'!$C$1*I25/SQRT(20))</f>
        <v>0.105677444047174</v>
      </c>
      <c r="J26" s="17">
        <f>J24-('Parameter Info'!$C$1*J25/SQRT(20))</f>
        <v>0.48105740940094971</v>
      </c>
      <c r="K26" s="23">
        <f>K24-('Parameter Info'!$C$1*K25/SQRT(20))</f>
        <v>25.119954850121186</v>
      </c>
      <c r="L26" s="17">
        <f>L24-('Parameter Info'!$C$1*L25/SQRT(20))</f>
        <v>9.1638132418794593E-2</v>
      </c>
      <c r="M26" s="17">
        <f>M24-('Parameter Info'!$C$1*M25/SQRT(20))</f>
        <v>5.9360348586983941E-2</v>
      </c>
      <c r="N26" s="17">
        <f>N24-('Parameter Info'!$C$1*N25/SQRT(20))</f>
        <v>0.20186247002424873</v>
      </c>
      <c r="O26" s="17">
        <f>O24-('Parameter Info'!$C$1*O25/SQRT(20))</f>
        <v>0.31888695407885204</v>
      </c>
      <c r="P26" s="17">
        <f>P24-('Parameter Info'!$C$1*P25/SQRT(20))</f>
        <v>4.3656136538510262E-2</v>
      </c>
      <c r="Q26" s="23">
        <f>Q24-('Parameter Info'!$C$1*Q25/SQRT(20))</f>
        <v>2.9348838612759507</v>
      </c>
      <c r="R26" s="17">
        <f>R24-('Parameter Info'!$C$1*R25/SQRT(20))</f>
        <v>0.942668617558858</v>
      </c>
      <c r="S26" s="17">
        <f>S24-('Parameter Info'!$C$1*S25/SQRT(20))</f>
        <v>0.82146088723874877</v>
      </c>
      <c r="T26" s="23">
        <f>T24-('Parameter Info'!$C$1*T25/SQRT(20))</f>
        <v>0.39868838836892229</v>
      </c>
      <c r="U26" s="23">
        <f>U24-('Parameter Info'!$C$1*U25/SQRT(20))</f>
        <v>1.0228187566576206</v>
      </c>
    </row>
    <row r="27" spans="1:21" s="9" customFormat="1">
      <c r="A27" s="38" t="s">
        <v>58</v>
      </c>
      <c r="B27" s="39"/>
      <c r="C27" s="10"/>
      <c r="D27" s="17"/>
      <c r="E27" s="17"/>
      <c r="F27" s="23">
        <f>F24+('Parameter Info'!$C$1*F25/SQRT(20))</f>
        <v>5.3946096321251176</v>
      </c>
      <c r="G27" s="23">
        <f>G24+('Parameter Info'!$C$1*G25/SQRT(20))</f>
        <v>4.7962483864685863</v>
      </c>
      <c r="H27" s="23">
        <f>H24+('Parameter Info'!$C$1*H25/SQRT(20))</f>
        <v>7.3452869479470984</v>
      </c>
      <c r="I27" s="17">
        <f>I24+('Parameter Info'!$C$1*I25/SQRT(20))</f>
        <v>0.10991256895282597</v>
      </c>
      <c r="J27" s="17">
        <f>J24+('Parameter Info'!$C$1*J25/SQRT(20))</f>
        <v>0.48902671059905017</v>
      </c>
      <c r="K27" s="23">
        <f>K24+('Parameter Info'!$C$1*K25/SQRT(20))</f>
        <v>28.593012149878806</v>
      </c>
      <c r="L27" s="17">
        <f>L24+('Parameter Info'!$C$1*L25/SQRT(20))</f>
        <v>0.1013368455812054</v>
      </c>
      <c r="M27" s="17">
        <f>M24+('Parameter Info'!$C$1*M25/SQRT(20))</f>
        <v>6.6144582413016045E-2</v>
      </c>
      <c r="N27" s="17">
        <f>N24+('Parameter Info'!$C$1*N25/SQRT(20))</f>
        <v>0.20809072997575129</v>
      </c>
      <c r="O27" s="17">
        <f>O24+('Parameter Info'!$C$1*O25/SQRT(20))</f>
        <v>0.34259287592114795</v>
      </c>
      <c r="P27" s="17">
        <f>P24+('Parameter Info'!$C$1*P25/SQRT(20))</f>
        <v>5.0098555461489738E-2</v>
      </c>
      <c r="Q27" s="23">
        <f>Q24+('Parameter Info'!$C$1*Q25/SQRT(20))</f>
        <v>3.3189622387240481</v>
      </c>
      <c r="R27" s="17">
        <f>R24+('Parameter Info'!$C$1*R25/SQRT(20))</f>
        <v>0.95206198244114215</v>
      </c>
      <c r="S27" s="17">
        <f>S24+('Parameter Info'!$C$1*S25/SQRT(20))</f>
        <v>0.83216395276125099</v>
      </c>
      <c r="T27" s="23">
        <f>T24+('Parameter Info'!$C$1*T25/SQRT(20))</f>
        <v>0.43269133163107787</v>
      </c>
      <c r="U27" s="23">
        <f>U24+('Parameter Info'!$C$1*U25/SQRT(20))</f>
        <v>1.18096635334238</v>
      </c>
    </row>
    <row r="28" spans="1:21" s="6" customFormat="1">
      <c r="B28" s="7"/>
      <c r="C28" s="8"/>
      <c r="D28" s="18"/>
      <c r="E28" s="18"/>
      <c r="F28" s="29"/>
      <c r="G28" s="29"/>
      <c r="H28" s="24"/>
      <c r="I28" s="27"/>
      <c r="J28" s="27"/>
      <c r="K28" s="34"/>
      <c r="L28" s="27"/>
      <c r="M28" s="27"/>
      <c r="N28" s="27"/>
      <c r="O28" s="27"/>
      <c r="P28" s="27"/>
      <c r="Q28" s="24"/>
      <c r="R28" s="18"/>
      <c r="S28" s="27"/>
    </row>
    <row r="29" spans="1:21">
      <c r="A29">
        <v>1</v>
      </c>
      <c r="B29" s="12">
        <v>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>
      <c r="B30" s="12">
        <v>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>
      <c r="B31" s="12">
        <v>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>
      <c r="B32" s="12">
        <v>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2:21">
      <c r="B33" s="12">
        <v>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2:21">
      <c r="B34" s="12">
        <v>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2:21">
      <c r="B35" s="12">
        <v>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2:21">
      <c r="B36" s="12">
        <v>8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2:21">
      <c r="B37" s="12">
        <v>9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2:21">
      <c r="B38" s="12">
        <v>10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2:21">
      <c r="B39" s="12">
        <v>11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2:21">
      <c r="B40" s="12">
        <v>12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2:21">
      <c r="B41" s="12">
        <v>13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2:21">
      <c r="B42" s="12">
        <v>14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2:21">
      <c r="B43" s="12">
        <v>15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2:21">
      <c r="B44" s="12">
        <v>16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2:21">
      <c r="B45" s="12">
        <v>17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2:21">
      <c r="B46" s="12">
        <v>18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2:21">
      <c r="B47" s="12">
        <v>19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2:21">
      <c r="B48" s="12">
        <v>20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s="9" customFormat="1">
      <c r="A49" s="38" t="s">
        <v>5</v>
      </c>
      <c r="B49" s="39"/>
      <c r="C49" s="10" t="e">
        <f>AVERAGE(C29:C48)</f>
        <v>#DIV/0!</v>
      </c>
      <c r="D49" s="17" t="e">
        <f t="shared" ref="D49:U49" si="2">AVERAGE(D29:D48)</f>
        <v>#DIV/0!</v>
      </c>
      <c r="E49" s="17" t="e">
        <f t="shared" si="2"/>
        <v>#DIV/0!</v>
      </c>
      <c r="F49" s="23" t="e">
        <f t="shared" si="2"/>
        <v>#DIV/0!</v>
      </c>
      <c r="G49" s="23" t="e">
        <f t="shared" si="2"/>
        <v>#DIV/0!</v>
      </c>
      <c r="H49" s="23" t="e">
        <f t="shared" si="2"/>
        <v>#DIV/0!</v>
      </c>
      <c r="I49" s="17" t="e">
        <f t="shared" si="2"/>
        <v>#DIV/0!</v>
      </c>
      <c r="J49" s="17" t="e">
        <f t="shared" si="2"/>
        <v>#DIV/0!</v>
      </c>
      <c r="K49" s="23" t="e">
        <f t="shared" si="2"/>
        <v>#DIV/0!</v>
      </c>
      <c r="L49" s="17" t="e">
        <f t="shared" si="2"/>
        <v>#DIV/0!</v>
      </c>
      <c r="M49" s="17" t="e">
        <f t="shared" si="2"/>
        <v>#DIV/0!</v>
      </c>
      <c r="N49" s="17" t="e">
        <f t="shared" si="2"/>
        <v>#DIV/0!</v>
      </c>
      <c r="O49" s="17" t="e">
        <f t="shared" si="2"/>
        <v>#DIV/0!</v>
      </c>
      <c r="P49" s="17" t="e">
        <f t="shared" si="2"/>
        <v>#DIV/0!</v>
      </c>
      <c r="Q49" s="23" t="e">
        <f t="shared" si="2"/>
        <v>#DIV/0!</v>
      </c>
      <c r="R49" s="17" t="e">
        <f t="shared" si="2"/>
        <v>#DIV/0!</v>
      </c>
      <c r="S49" s="17" t="e">
        <f t="shared" si="2"/>
        <v>#DIV/0!</v>
      </c>
      <c r="T49" s="23" t="e">
        <f t="shared" si="2"/>
        <v>#DIV/0!</v>
      </c>
      <c r="U49" s="23" t="e">
        <f t="shared" si="2"/>
        <v>#DIV/0!</v>
      </c>
    </row>
    <row r="50" spans="1:21" s="9" customFormat="1">
      <c r="A50" s="38" t="s">
        <v>6</v>
      </c>
      <c r="B50" s="39"/>
      <c r="C50" s="10" t="e">
        <f>STDEV(C29:C48)</f>
        <v>#DIV/0!</v>
      </c>
      <c r="D50" s="17" t="e">
        <f t="shared" ref="D50:U50" si="3">STDEV(D29:D48)</f>
        <v>#DIV/0!</v>
      </c>
      <c r="E50" s="17" t="e">
        <f t="shared" si="3"/>
        <v>#DIV/0!</v>
      </c>
      <c r="F50" s="23" t="e">
        <f t="shared" si="3"/>
        <v>#DIV/0!</v>
      </c>
      <c r="G50" s="23" t="e">
        <f t="shared" si="3"/>
        <v>#DIV/0!</v>
      </c>
      <c r="H50" s="23" t="e">
        <f t="shared" si="3"/>
        <v>#DIV/0!</v>
      </c>
      <c r="I50" s="17" t="e">
        <f t="shared" si="3"/>
        <v>#DIV/0!</v>
      </c>
      <c r="J50" s="17" t="e">
        <f t="shared" si="3"/>
        <v>#DIV/0!</v>
      </c>
      <c r="K50" s="23" t="e">
        <f t="shared" si="3"/>
        <v>#DIV/0!</v>
      </c>
      <c r="L50" s="17" t="e">
        <f t="shared" si="3"/>
        <v>#DIV/0!</v>
      </c>
      <c r="M50" s="17" t="e">
        <f t="shared" si="3"/>
        <v>#DIV/0!</v>
      </c>
      <c r="N50" s="17" t="e">
        <f t="shared" si="3"/>
        <v>#DIV/0!</v>
      </c>
      <c r="O50" s="17" t="e">
        <f t="shared" si="3"/>
        <v>#DIV/0!</v>
      </c>
      <c r="P50" s="17" t="e">
        <f t="shared" si="3"/>
        <v>#DIV/0!</v>
      </c>
      <c r="Q50" s="23" t="e">
        <f t="shared" si="3"/>
        <v>#DIV/0!</v>
      </c>
      <c r="R50" s="17" t="e">
        <f t="shared" si="3"/>
        <v>#DIV/0!</v>
      </c>
      <c r="S50" s="17" t="e">
        <f t="shared" si="3"/>
        <v>#DIV/0!</v>
      </c>
      <c r="T50" s="23" t="e">
        <f t="shared" si="3"/>
        <v>#DIV/0!</v>
      </c>
      <c r="U50" s="23" t="e">
        <f t="shared" si="3"/>
        <v>#DIV/0!</v>
      </c>
    </row>
    <row r="51" spans="1:21" s="6" customFormat="1">
      <c r="B51" s="7"/>
      <c r="C51" s="8"/>
      <c r="D51" s="18"/>
      <c r="E51" s="18"/>
      <c r="F51" s="29"/>
      <c r="G51" s="29"/>
      <c r="H51" s="24"/>
      <c r="I51" s="27"/>
      <c r="J51" s="27"/>
      <c r="K51" s="34"/>
      <c r="L51" s="27"/>
      <c r="M51" s="27"/>
      <c r="N51" s="27"/>
      <c r="O51" s="27"/>
      <c r="P51" s="27"/>
      <c r="Q51" s="24"/>
      <c r="R51" s="18"/>
      <c r="S51" s="27"/>
    </row>
    <row r="52" spans="1:21">
      <c r="A52">
        <v>3</v>
      </c>
      <c r="B52" s="12">
        <v>1</v>
      </c>
      <c r="C52" s="11"/>
      <c r="D52" s="19"/>
      <c r="E52" s="19"/>
      <c r="F52" s="25"/>
      <c r="G52" s="25"/>
      <c r="H52" s="25"/>
      <c r="I52" s="19"/>
      <c r="J52" s="19"/>
      <c r="K52" s="25"/>
      <c r="L52" s="19"/>
      <c r="M52" s="19"/>
      <c r="N52" s="19"/>
      <c r="O52" s="19"/>
      <c r="P52" s="19"/>
      <c r="Q52" s="25"/>
      <c r="R52" s="19"/>
      <c r="S52" s="19"/>
    </row>
    <row r="53" spans="1:21">
      <c r="B53" s="12">
        <v>2</v>
      </c>
      <c r="C53" s="11"/>
      <c r="D53" s="19"/>
      <c r="E53" s="19"/>
      <c r="F53" s="25"/>
      <c r="G53" s="25"/>
      <c r="H53" s="25"/>
      <c r="I53" s="19"/>
      <c r="J53" s="19"/>
      <c r="K53" s="25"/>
      <c r="L53" s="19"/>
      <c r="M53" s="19"/>
      <c r="N53" s="19"/>
      <c r="O53" s="19"/>
      <c r="P53" s="19"/>
      <c r="Q53" s="25"/>
      <c r="R53" s="19"/>
      <c r="S53" s="19"/>
    </row>
    <row r="54" spans="1:21">
      <c r="B54" s="12">
        <v>3</v>
      </c>
      <c r="C54" s="11"/>
      <c r="D54" s="19"/>
      <c r="E54" s="19"/>
      <c r="F54" s="25"/>
      <c r="G54" s="25"/>
      <c r="H54" s="25"/>
      <c r="I54" s="19"/>
      <c r="J54" s="19"/>
      <c r="K54" s="25"/>
      <c r="L54" s="19"/>
      <c r="M54" s="19"/>
      <c r="N54" s="19"/>
      <c r="O54" s="19"/>
      <c r="P54" s="19"/>
      <c r="Q54" s="25"/>
      <c r="R54" s="19"/>
      <c r="S54" s="19"/>
    </row>
    <row r="55" spans="1:21">
      <c r="B55" s="12">
        <v>4</v>
      </c>
      <c r="C55" s="11"/>
      <c r="D55" s="19"/>
      <c r="E55" s="19"/>
      <c r="F55" s="25"/>
      <c r="G55" s="25"/>
      <c r="H55" s="25"/>
      <c r="I55" s="19"/>
      <c r="J55" s="19"/>
      <c r="K55" s="25"/>
      <c r="L55" s="19"/>
      <c r="M55" s="19"/>
      <c r="N55" s="19"/>
      <c r="O55" s="19"/>
      <c r="P55" s="19"/>
      <c r="Q55" s="25"/>
      <c r="R55" s="19"/>
      <c r="S55" s="19"/>
    </row>
    <row r="56" spans="1:21">
      <c r="B56" s="12">
        <v>5</v>
      </c>
      <c r="C56" s="11"/>
      <c r="D56" s="19"/>
      <c r="E56" s="19"/>
      <c r="F56" s="25"/>
      <c r="G56" s="25"/>
      <c r="H56" s="25"/>
      <c r="I56" s="19"/>
      <c r="J56" s="19"/>
      <c r="K56" s="25"/>
      <c r="L56" s="19"/>
      <c r="M56" s="19"/>
      <c r="N56" s="19"/>
      <c r="O56" s="19"/>
      <c r="P56" s="19"/>
      <c r="Q56" s="25"/>
      <c r="R56" s="19"/>
      <c r="S56" s="19"/>
    </row>
    <row r="57" spans="1:21">
      <c r="B57" s="12">
        <v>6</v>
      </c>
      <c r="C57" s="11"/>
      <c r="D57" s="19"/>
      <c r="E57" s="19"/>
      <c r="F57" s="25"/>
      <c r="G57" s="25"/>
      <c r="H57" s="25"/>
      <c r="I57" s="19"/>
      <c r="J57" s="19"/>
      <c r="K57" s="25"/>
      <c r="L57" s="19"/>
      <c r="M57" s="19"/>
      <c r="N57" s="19"/>
      <c r="O57" s="19"/>
      <c r="P57" s="19"/>
      <c r="Q57" s="25"/>
      <c r="R57" s="19"/>
      <c r="S57" s="19"/>
    </row>
    <row r="58" spans="1:21">
      <c r="B58" s="12">
        <v>7</v>
      </c>
      <c r="C58" s="11"/>
      <c r="D58" s="19"/>
      <c r="E58" s="19"/>
      <c r="F58" s="25"/>
      <c r="G58" s="25"/>
      <c r="H58" s="25"/>
      <c r="I58" s="19"/>
      <c r="J58" s="19"/>
      <c r="K58" s="25"/>
      <c r="L58" s="19"/>
      <c r="M58" s="19"/>
      <c r="N58" s="19"/>
      <c r="O58" s="19"/>
      <c r="P58" s="19"/>
      <c r="Q58" s="25"/>
      <c r="R58" s="19"/>
      <c r="S58" s="19"/>
    </row>
    <row r="59" spans="1:21">
      <c r="B59" s="12">
        <v>8</v>
      </c>
      <c r="C59" s="11"/>
      <c r="D59" s="19"/>
      <c r="E59" s="19"/>
      <c r="F59" s="25"/>
      <c r="G59" s="25"/>
      <c r="H59" s="25"/>
      <c r="I59" s="19"/>
      <c r="J59" s="19"/>
      <c r="K59" s="25"/>
      <c r="L59" s="19"/>
      <c r="M59" s="19"/>
      <c r="N59" s="19"/>
      <c r="O59" s="19"/>
      <c r="P59" s="19"/>
      <c r="Q59" s="25"/>
      <c r="R59" s="19"/>
      <c r="S59" s="19"/>
    </row>
    <row r="60" spans="1:21">
      <c r="B60" s="12">
        <v>9</v>
      </c>
      <c r="C60" s="11"/>
      <c r="D60" s="19"/>
      <c r="E60" s="19"/>
      <c r="F60" s="25"/>
      <c r="G60" s="25"/>
      <c r="H60" s="25"/>
      <c r="I60" s="19"/>
      <c r="J60" s="19"/>
      <c r="K60" s="25"/>
      <c r="L60" s="19"/>
      <c r="M60" s="19"/>
      <c r="N60" s="19"/>
      <c r="O60" s="19"/>
      <c r="P60" s="19"/>
      <c r="Q60" s="25"/>
      <c r="R60" s="19"/>
      <c r="S60" s="19"/>
    </row>
    <row r="61" spans="1:21">
      <c r="B61" s="12">
        <v>10</v>
      </c>
      <c r="C61" s="11"/>
      <c r="D61" s="19"/>
      <c r="E61" s="19"/>
      <c r="F61" s="25"/>
      <c r="G61" s="25"/>
      <c r="H61" s="25"/>
      <c r="I61" s="19"/>
      <c r="J61" s="19"/>
      <c r="K61" s="25"/>
      <c r="L61" s="19"/>
      <c r="M61" s="19"/>
      <c r="N61" s="19"/>
      <c r="O61" s="19"/>
      <c r="P61" s="19"/>
      <c r="Q61" s="25"/>
      <c r="R61" s="19"/>
      <c r="S61" s="19"/>
    </row>
    <row r="62" spans="1:21">
      <c r="B62" s="12">
        <v>11</v>
      </c>
      <c r="C62" s="11"/>
      <c r="D62" s="19"/>
      <c r="E62" s="19"/>
      <c r="F62" s="25"/>
      <c r="G62" s="25"/>
      <c r="H62" s="25"/>
      <c r="I62" s="19"/>
      <c r="J62" s="19"/>
      <c r="K62" s="25"/>
      <c r="L62" s="19"/>
      <c r="M62" s="19"/>
      <c r="N62" s="19"/>
      <c r="O62" s="19"/>
      <c r="P62" s="19"/>
      <c r="Q62" s="25"/>
      <c r="R62" s="19"/>
      <c r="S62" s="19"/>
    </row>
    <row r="63" spans="1:21">
      <c r="B63" s="12">
        <v>12</v>
      </c>
      <c r="C63" s="11"/>
      <c r="D63" s="19"/>
      <c r="E63" s="19"/>
      <c r="F63" s="25"/>
      <c r="G63" s="25"/>
      <c r="H63" s="25"/>
      <c r="I63" s="19"/>
      <c r="J63" s="19"/>
      <c r="K63" s="25"/>
      <c r="L63" s="19"/>
      <c r="M63" s="19"/>
      <c r="N63" s="19"/>
      <c r="O63" s="19"/>
      <c r="P63" s="19"/>
      <c r="Q63" s="25"/>
      <c r="R63" s="19"/>
      <c r="S63" s="19"/>
    </row>
    <row r="64" spans="1:21">
      <c r="B64" s="12">
        <v>13</v>
      </c>
      <c r="C64" s="11"/>
      <c r="D64" s="19"/>
      <c r="E64" s="19"/>
      <c r="F64" s="25"/>
      <c r="G64" s="25"/>
      <c r="H64" s="25"/>
      <c r="I64" s="19"/>
      <c r="J64" s="19"/>
      <c r="K64" s="25"/>
      <c r="L64" s="19"/>
      <c r="M64" s="19"/>
      <c r="N64" s="19"/>
      <c r="O64" s="19"/>
      <c r="P64" s="19"/>
      <c r="Q64" s="25"/>
      <c r="R64" s="19"/>
      <c r="S64" s="19"/>
    </row>
    <row r="65" spans="1:21">
      <c r="B65" s="12">
        <v>14</v>
      </c>
      <c r="C65" s="11"/>
      <c r="D65" s="19"/>
      <c r="E65" s="19"/>
      <c r="F65" s="25"/>
      <c r="G65" s="25"/>
      <c r="H65" s="25"/>
      <c r="I65" s="19"/>
      <c r="J65" s="19"/>
      <c r="K65" s="25"/>
      <c r="L65" s="19"/>
      <c r="M65" s="19"/>
      <c r="N65" s="19"/>
      <c r="O65" s="19"/>
      <c r="P65" s="19"/>
      <c r="Q65" s="25"/>
      <c r="R65" s="19"/>
      <c r="S65" s="19"/>
    </row>
    <row r="66" spans="1:21">
      <c r="B66" s="12">
        <v>15</v>
      </c>
      <c r="C66" s="11"/>
      <c r="D66" s="19"/>
      <c r="E66" s="19"/>
      <c r="F66" s="25"/>
      <c r="G66" s="25"/>
      <c r="H66" s="25"/>
      <c r="I66" s="19"/>
      <c r="J66" s="19"/>
      <c r="K66" s="25"/>
      <c r="L66" s="19"/>
      <c r="M66" s="19"/>
      <c r="N66" s="19"/>
      <c r="O66" s="19"/>
      <c r="P66" s="19"/>
      <c r="Q66" s="25"/>
      <c r="R66" s="19"/>
      <c r="S66" s="19"/>
    </row>
    <row r="67" spans="1:21">
      <c r="B67" s="12">
        <v>16</v>
      </c>
      <c r="C67" s="11"/>
      <c r="D67" s="19"/>
      <c r="E67" s="19"/>
      <c r="F67" s="25"/>
      <c r="G67" s="25"/>
      <c r="H67" s="25"/>
      <c r="I67" s="19"/>
      <c r="J67" s="19"/>
      <c r="K67" s="25"/>
      <c r="L67" s="19"/>
      <c r="M67" s="19"/>
      <c r="N67" s="19"/>
      <c r="O67" s="19"/>
      <c r="P67" s="19"/>
      <c r="Q67" s="25"/>
      <c r="R67" s="19"/>
      <c r="S67" s="19"/>
    </row>
    <row r="68" spans="1:21">
      <c r="B68" s="12">
        <v>17</v>
      </c>
      <c r="C68" s="11"/>
      <c r="D68" s="19"/>
      <c r="E68" s="19"/>
      <c r="F68" s="25"/>
      <c r="G68" s="25"/>
      <c r="H68" s="25"/>
      <c r="I68" s="19"/>
      <c r="J68" s="19"/>
      <c r="K68" s="25"/>
      <c r="L68" s="19"/>
      <c r="M68" s="19"/>
      <c r="N68" s="19"/>
      <c r="O68" s="19"/>
      <c r="P68" s="19"/>
      <c r="Q68" s="25"/>
      <c r="R68" s="19"/>
      <c r="S68" s="19"/>
    </row>
    <row r="69" spans="1:21">
      <c r="B69" s="12">
        <v>18</v>
      </c>
      <c r="C69" s="11"/>
      <c r="D69" s="19"/>
      <c r="E69" s="19"/>
      <c r="F69" s="25"/>
      <c r="G69" s="25"/>
      <c r="H69" s="25"/>
      <c r="I69" s="19"/>
      <c r="J69" s="19"/>
      <c r="K69" s="25"/>
      <c r="L69" s="19"/>
      <c r="M69" s="19"/>
      <c r="N69" s="19"/>
      <c r="O69" s="19"/>
      <c r="P69" s="19"/>
      <c r="Q69" s="25"/>
      <c r="R69" s="19"/>
      <c r="S69" s="19"/>
    </row>
    <row r="70" spans="1:21">
      <c r="B70" s="12">
        <v>19</v>
      </c>
      <c r="C70" s="11"/>
      <c r="D70" s="19"/>
      <c r="E70" s="19"/>
      <c r="F70" s="25"/>
      <c r="G70" s="25"/>
      <c r="H70" s="25"/>
      <c r="I70" s="19"/>
      <c r="J70" s="19"/>
      <c r="K70" s="25"/>
      <c r="L70" s="19"/>
      <c r="M70" s="19"/>
      <c r="N70" s="19"/>
      <c r="O70" s="19"/>
      <c r="P70" s="19"/>
      <c r="Q70" s="25"/>
      <c r="R70" s="19"/>
      <c r="S70" s="19"/>
    </row>
    <row r="71" spans="1:21">
      <c r="B71" s="12">
        <v>20</v>
      </c>
      <c r="C71" s="11"/>
      <c r="D71" s="19"/>
      <c r="E71" s="19"/>
      <c r="F71" s="25"/>
      <c r="G71" s="25"/>
      <c r="H71" s="25"/>
      <c r="I71" s="19"/>
      <c r="J71" s="19"/>
      <c r="K71" s="25"/>
      <c r="L71" s="19"/>
      <c r="M71" s="19"/>
      <c r="N71" s="19"/>
      <c r="O71" s="19"/>
      <c r="P71" s="19"/>
      <c r="Q71" s="25"/>
      <c r="R71" s="19"/>
      <c r="S71" s="19"/>
    </row>
    <row r="72" spans="1:21" s="9" customFormat="1">
      <c r="A72" s="38" t="s">
        <v>5</v>
      </c>
      <c r="B72" s="39"/>
      <c r="C72" s="10" t="e">
        <f>AVERAGE(C52:C71)</f>
        <v>#DIV/0!</v>
      </c>
      <c r="D72" s="17" t="e">
        <f t="shared" ref="D72:S72" si="4">AVERAGE(D52:D71)</f>
        <v>#DIV/0!</v>
      </c>
      <c r="E72" s="17" t="e">
        <f t="shared" si="4"/>
        <v>#DIV/0!</v>
      </c>
      <c r="F72" s="23" t="e">
        <f t="shared" si="4"/>
        <v>#DIV/0!</v>
      </c>
      <c r="G72" s="23" t="e">
        <f t="shared" si="4"/>
        <v>#DIV/0!</v>
      </c>
      <c r="H72" s="23" t="e">
        <f t="shared" si="4"/>
        <v>#DIV/0!</v>
      </c>
      <c r="I72" s="17" t="e">
        <f t="shared" si="4"/>
        <v>#DIV/0!</v>
      </c>
      <c r="J72" s="17" t="e">
        <f t="shared" si="4"/>
        <v>#DIV/0!</v>
      </c>
      <c r="K72" s="23" t="e">
        <f t="shared" si="4"/>
        <v>#DIV/0!</v>
      </c>
      <c r="L72" s="17" t="e">
        <f t="shared" si="4"/>
        <v>#DIV/0!</v>
      </c>
      <c r="M72" s="17" t="e">
        <f t="shared" si="4"/>
        <v>#DIV/0!</v>
      </c>
      <c r="N72" s="17" t="e">
        <f t="shared" si="4"/>
        <v>#DIV/0!</v>
      </c>
      <c r="O72" s="17" t="e">
        <f t="shared" si="4"/>
        <v>#DIV/0!</v>
      </c>
      <c r="P72" s="17" t="e">
        <f t="shared" si="4"/>
        <v>#DIV/0!</v>
      </c>
      <c r="Q72" s="23" t="e">
        <f t="shared" si="4"/>
        <v>#DIV/0!</v>
      </c>
      <c r="R72" s="17" t="e">
        <f t="shared" si="4"/>
        <v>#DIV/0!</v>
      </c>
      <c r="S72" s="17" t="e">
        <f t="shared" si="4"/>
        <v>#DIV/0!</v>
      </c>
      <c r="U72" s="23" t="e">
        <f t="shared" ref="U72" si="5">AVERAGE(U52:U71)</f>
        <v>#DIV/0!</v>
      </c>
    </row>
    <row r="73" spans="1:21" s="9" customFormat="1">
      <c r="A73" s="38" t="s">
        <v>6</v>
      </c>
      <c r="B73" s="39"/>
      <c r="C73" s="10" t="e">
        <f>STDEV(C52:C71)</f>
        <v>#DIV/0!</v>
      </c>
      <c r="D73" s="17" t="e">
        <f t="shared" ref="D73:S73" si="6">STDEV(D52:D71)</f>
        <v>#DIV/0!</v>
      </c>
      <c r="E73" s="17" t="e">
        <f t="shared" si="6"/>
        <v>#DIV/0!</v>
      </c>
      <c r="F73" s="23" t="e">
        <f t="shared" si="6"/>
        <v>#DIV/0!</v>
      </c>
      <c r="G73" s="23" t="e">
        <f t="shared" si="6"/>
        <v>#DIV/0!</v>
      </c>
      <c r="H73" s="23" t="e">
        <f t="shared" si="6"/>
        <v>#DIV/0!</v>
      </c>
      <c r="I73" s="17" t="e">
        <f t="shared" si="6"/>
        <v>#DIV/0!</v>
      </c>
      <c r="J73" s="17" t="e">
        <f t="shared" si="6"/>
        <v>#DIV/0!</v>
      </c>
      <c r="K73" s="23" t="e">
        <f t="shared" si="6"/>
        <v>#DIV/0!</v>
      </c>
      <c r="L73" s="17" t="e">
        <f t="shared" si="6"/>
        <v>#DIV/0!</v>
      </c>
      <c r="M73" s="17" t="e">
        <f t="shared" si="6"/>
        <v>#DIV/0!</v>
      </c>
      <c r="N73" s="17" t="e">
        <f t="shared" si="6"/>
        <v>#DIV/0!</v>
      </c>
      <c r="O73" s="17" t="e">
        <f t="shared" si="6"/>
        <v>#DIV/0!</v>
      </c>
      <c r="P73" s="17" t="e">
        <f t="shared" si="6"/>
        <v>#DIV/0!</v>
      </c>
      <c r="Q73" s="23" t="e">
        <f t="shared" si="6"/>
        <v>#DIV/0!</v>
      </c>
      <c r="R73" s="17" t="e">
        <f t="shared" si="6"/>
        <v>#DIV/0!</v>
      </c>
      <c r="S73" s="17" t="e">
        <f t="shared" si="6"/>
        <v>#DIV/0!</v>
      </c>
      <c r="U73" s="23" t="e">
        <f t="shared" ref="U73" si="7">STDEV(U52:U71)</f>
        <v>#DIV/0!</v>
      </c>
    </row>
    <row r="74" spans="1:21" s="6" customFormat="1">
      <c r="B74" s="7"/>
      <c r="C74" s="8"/>
      <c r="D74" s="18"/>
      <c r="E74" s="18"/>
      <c r="F74" s="29"/>
      <c r="G74" s="29"/>
      <c r="H74" s="24"/>
      <c r="I74" s="27"/>
      <c r="J74" s="27"/>
      <c r="K74" s="34"/>
      <c r="L74" s="27"/>
      <c r="M74" s="27"/>
      <c r="N74" s="27"/>
      <c r="O74" s="27"/>
      <c r="P74" s="27"/>
      <c r="Q74" s="24"/>
      <c r="R74" s="18"/>
      <c r="S74" s="27"/>
    </row>
    <row r="75" spans="1:21">
      <c r="A75">
        <v>4</v>
      </c>
      <c r="B75" s="12">
        <v>1</v>
      </c>
      <c r="C75" s="11"/>
      <c r="D75" s="19"/>
      <c r="E75" s="19"/>
      <c r="F75" s="25"/>
      <c r="G75" s="25"/>
      <c r="H75" s="25"/>
      <c r="I75" s="19"/>
      <c r="J75" s="19"/>
      <c r="K75" s="25"/>
      <c r="L75" s="19"/>
      <c r="M75" s="19"/>
      <c r="N75" s="19"/>
      <c r="O75" s="19"/>
      <c r="P75" s="19"/>
      <c r="Q75" s="25"/>
      <c r="R75" s="19"/>
      <c r="S75" s="19"/>
    </row>
    <row r="76" spans="1:21">
      <c r="B76" s="12">
        <v>2</v>
      </c>
      <c r="C76" s="11"/>
      <c r="D76" s="19"/>
      <c r="E76" s="19"/>
      <c r="F76" s="25"/>
      <c r="G76" s="25"/>
      <c r="H76" s="25"/>
      <c r="I76" s="19"/>
      <c r="J76" s="19"/>
      <c r="K76" s="25"/>
      <c r="L76" s="19"/>
      <c r="M76" s="19"/>
      <c r="N76" s="19"/>
      <c r="O76" s="19"/>
      <c r="P76" s="19"/>
      <c r="Q76" s="25"/>
      <c r="R76" s="19"/>
      <c r="S76" s="19"/>
    </row>
    <row r="77" spans="1:21">
      <c r="B77" s="12">
        <v>3</v>
      </c>
      <c r="C77" s="11"/>
      <c r="D77" s="19"/>
      <c r="E77" s="19"/>
      <c r="F77" s="25"/>
      <c r="G77" s="25"/>
      <c r="H77" s="25"/>
      <c r="I77" s="19"/>
      <c r="J77" s="19"/>
      <c r="K77" s="25"/>
      <c r="L77" s="19"/>
      <c r="M77" s="19"/>
      <c r="N77" s="19"/>
      <c r="O77" s="19"/>
      <c r="P77" s="19"/>
      <c r="Q77" s="25"/>
      <c r="R77" s="19"/>
      <c r="S77" s="19"/>
    </row>
    <row r="78" spans="1:21">
      <c r="B78" s="12">
        <v>4</v>
      </c>
      <c r="C78" s="11"/>
      <c r="D78" s="19"/>
      <c r="E78" s="19"/>
      <c r="F78" s="25"/>
      <c r="G78" s="25"/>
      <c r="H78" s="25"/>
      <c r="I78" s="19"/>
      <c r="J78" s="19"/>
      <c r="K78" s="25"/>
      <c r="L78" s="19"/>
      <c r="M78" s="19"/>
      <c r="N78" s="19"/>
      <c r="O78" s="19"/>
      <c r="P78" s="19"/>
      <c r="Q78" s="25"/>
      <c r="R78" s="19"/>
      <c r="S78" s="19"/>
    </row>
    <row r="79" spans="1:21">
      <c r="B79" s="12">
        <v>5</v>
      </c>
      <c r="C79" s="11"/>
      <c r="D79" s="19"/>
      <c r="E79" s="19"/>
      <c r="F79" s="25"/>
      <c r="G79" s="25"/>
      <c r="H79" s="25"/>
      <c r="I79" s="19"/>
      <c r="J79" s="19"/>
      <c r="K79" s="25"/>
      <c r="L79" s="19"/>
      <c r="M79" s="19"/>
      <c r="N79" s="19"/>
      <c r="O79" s="19"/>
      <c r="P79" s="19"/>
      <c r="Q79" s="25"/>
      <c r="R79" s="19"/>
      <c r="S79" s="19"/>
    </row>
    <row r="80" spans="1:21">
      <c r="B80" s="12">
        <v>6</v>
      </c>
      <c r="C80" s="11"/>
      <c r="D80" s="19"/>
      <c r="E80" s="19"/>
      <c r="F80" s="25"/>
      <c r="G80" s="25"/>
      <c r="H80" s="25"/>
      <c r="I80" s="19"/>
      <c r="J80" s="19"/>
      <c r="K80" s="25"/>
      <c r="L80" s="19"/>
      <c r="M80" s="19"/>
      <c r="N80" s="19"/>
      <c r="O80" s="19"/>
      <c r="P80" s="19"/>
      <c r="Q80" s="25"/>
      <c r="R80" s="19"/>
      <c r="S80" s="19"/>
    </row>
    <row r="81" spans="1:19">
      <c r="B81" s="12">
        <v>7</v>
      </c>
      <c r="C81" s="11"/>
      <c r="D81" s="19"/>
      <c r="E81" s="19"/>
      <c r="F81" s="25"/>
      <c r="G81" s="25"/>
      <c r="H81" s="25"/>
      <c r="I81" s="19"/>
      <c r="J81" s="19"/>
      <c r="K81" s="25"/>
      <c r="L81" s="19"/>
      <c r="M81" s="19"/>
      <c r="N81" s="19"/>
      <c r="O81" s="19"/>
      <c r="P81" s="19"/>
      <c r="Q81" s="25"/>
      <c r="R81" s="19"/>
      <c r="S81" s="19"/>
    </row>
    <row r="82" spans="1:19">
      <c r="B82" s="12">
        <v>8</v>
      </c>
      <c r="C82" s="11"/>
      <c r="D82" s="19"/>
      <c r="E82" s="19"/>
      <c r="F82" s="25"/>
      <c r="G82" s="25"/>
      <c r="H82" s="25"/>
      <c r="I82" s="19"/>
      <c r="J82" s="19"/>
      <c r="K82" s="25"/>
      <c r="L82" s="19"/>
      <c r="M82" s="19"/>
      <c r="N82" s="19"/>
      <c r="O82" s="19"/>
      <c r="P82" s="19"/>
      <c r="Q82" s="25"/>
      <c r="R82" s="19"/>
      <c r="S82" s="19"/>
    </row>
    <row r="83" spans="1:19">
      <c r="B83" s="12">
        <v>9</v>
      </c>
      <c r="C83" s="11"/>
      <c r="D83" s="19"/>
      <c r="E83" s="19"/>
      <c r="F83" s="25"/>
      <c r="G83" s="25"/>
      <c r="H83" s="25"/>
      <c r="I83" s="19"/>
      <c r="J83" s="19"/>
      <c r="K83" s="25"/>
      <c r="L83" s="19"/>
      <c r="M83" s="19"/>
      <c r="N83" s="19"/>
      <c r="O83" s="19"/>
      <c r="P83" s="19"/>
      <c r="Q83" s="25"/>
      <c r="R83" s="19"/>
      <c r="S83" s="19"/>
    </row>
    <row r="84" spans="1:19">
      <c r="B84" s="12">
        <v>10</v>
      </c>
      <c r="C84" s="11"/>
      <c r="D84" s="19"/>
      <c r="E84" s="19"/>
      <c r="F84" s="25"/>
      <c r="G84" s="25"/>
      <c r="H84" s="25"/>
      <c r="I84" s="19"/>
      <c r="J84" s="19"/>
      <c r="K84" s="25"/>
      <c r="L84" s="19"/>
      <c r="M84" s="19"/>
      <c r="N84" s="19"/>
      <c r="O84" s="19"/>
      <c r="P84" s="19"/>
      <c r="Q84" s="25"/>
      <c r="R84" s="19"/>
      <c r="S84" s="19"/>
    </row>
    <row r="85" spans="1:19">
      <c r="B85" s="12">
        <v>11</v>
      </c>
      <c r="C85" s="11"/>
      <c r="D85" s="19"/>
      <c r="E85" s="19"/>
      <c r="F85" s="25"/>
      <c r="G85" s="25"/>
      <c r="H85" s="25"/>
      <c r="I85" s="19"/>
      <c r="J85" s="19"/>
      <c r="K85" s="25"/>
      <c r="L85" s="19"/>
      <c r="M85" s="19"/>
      <c r="N85" s="19"/>
      <c r="O85" s="19"/>
      <c r="P85" s="19"/>
      <c r="Q85" s="25"/>
      <c r="R85" s="19"/>
      <c r="S85" s="19"/>
    </row>
    <row r="86" spans="1:19">
      <c r="B86" s="12">
        <v>12</v>
      </c>
      <c r="C86" s="11"/>
      <c r="D86" s="19"/>
      <c r="E86" s="19"/>
      <c r="F86" s="25"/>
      <c r="G86" s="25"/>
      <c r="H86" s="25"/>
      <c r="I86" s="19"/>
      <c r="J86" s="19"/>
      <c r="K86" s="25"/>
      <c r="L86" s="19"/>
      <c r="M86" s="19"/>
      <c r="N86" s="19"/>
      <c r="O86" s="19"/>
      <c r="P86" s="19"/>
      <c r="Q86" s="25"/>
      <c r="R86" s="19"/>
      <c r="S86" s="19"/>
    </row>
    <row r="87" spans="1:19">
      <c r="B87" s="12">
        <v>13</v>
      </c>
      <c r="C87" s="11"/>
      <c r="D87" s="19"/>
      <c r="E87" s="19"/>
      <c r="F87" s="25"/>
      <c r="G87" s="25"/>
      <c r="H87" s="25"/>
      <c r="I87" s="19"/>
      <c r="J87" s="19"/>
      <c r="K87" s="25"/>
      <c r="L87" s="19"/>
      <c r="M87" s="19"/>
      <c r="N87" s="19"/>
      <c r="O87" s="19"/>
      <c r="P87" s="19"/>
      <c r="Q87" s="25"/>
      <c r="R87" s="19"/>
      <c r="S87" s="19"/>
    </row>
    <row r="88" spans="1:19">
      <c r="B88" s="12">
        <v>14</v>
      </c>
      <c r="C88" s="11"/>
      <c r="D88" s="19"/>
      <c r="E88" s="19"/>
      <c r="F88" s="25"/>
      <c r="G88" s="25"/>
      <c r="H88" s="25"/>
      <c r="I88" s="19"/>
      <c r="J88" s="19"/>
      <c r="K88" s="25"/>
      <c r="L88" s="19"/>
      <c r="M88" s="19"/>
      <c r="N88" s="19"/>
      <c r="O88" s="19"/>
      <c r="P88" s="19"/>
      <c r="Q88" s="25"/>
      <c r="R88" s="19"/>
      <c r="S88" s="19"/>
    </row>
    <row r="89" spans="1:19">
      <c r="B89" s="12">
        <v>15</v>
      </c>
      <c r="C89" s="11"/>
      <c r="D89" s="19"/>
      <c r="E89" s="19"/>
      <c r="F89" s="25"/>
      <c r="G89" s="25"/>
      <c r="H89" s="25"/>
      <c r="I89" s="19"/>
      <c r="J89" s="19"/>
      <c r="K89" s="25"/>
      <c r="L89" s="19"/>
      <c r="M89" s="19"/>
      <c r="N89" s="19"/>
      <c r="O89" s="19"/>
      <c r="P89" s="19"/>
      <c r="Q89" s="25"/>
      <c r="R89" s="19"/>
      <c r="S89" s="19"/>
    </row>
    <row r="90" spans="1:19">
      <c r="B90" s="12">
        <v>16</v>
      </c>
      <c r="C90" s="11"/>
      <c r="D90" s="19"/>
      <c r="E90" s="19"/>
      <c r="F90" s="25"/>
      <c r="G90" s="25"/>
      <c r="H90" s="25"/>
      <c r="I90" s="19"/>
      <c r="J90" s="19"/>
      <c r="K90" s="25"/>
      <c r="L90" s="19"/>
      <c r="M90" s="19"/>
      <c r="N90" s="19"/>
      <c r="O90" s="19"/>
      <c r="P90" s="19"/>
      <c r="Q90" s="25"/>
      <c r="R90" s="19"/>
      <c r="S90" s="19"/>
    </row>
    <row r="91" spans="1:19">
      <c r="B91" s="12">
        <v>17</v>
      </c>
      <c r="C91" s="11"/>
      <c r="D91" s="19"/>
      <c r="E91" s="19"/>
      <c r="F91" s="25"/>
      <c r="G91" s="25"/>
      <c r="H91" s="25"/>
      <c r="I91" s="19"/>
      <c r="J91" s="19"/>
      <c r="K91" s="25"/>
      <c r="L91" s="19"/>
      <c r="M91" s="19"/>
      <c r="N91" s="19"/>
      <c r="O91" s="19"/>
      <c r="P91" s="19"/>
      <c r="Q91" s="25"/>
      <c r="R91" s="19"/>
      <c r="S91" s="19"/>
    </row>
    <row r="92" spans="1:19">
      <c r="B92" s="12">
        <v>18</v>
      </c>
      <c r="C92" s="11"/>
      <c r="D92" s="19"/>
      <c r="E92" s="19"/>
      <c r="F92" s="25"/>
      <c r="G92" s="25"/>
      <c r="H92" s="25"/>
      <c r="I92" s="19"/>
      <c r="J92" s="19"/>
      <c r="K92" s="25"/>
      <c r="L92" s="19"/>
      <c r="M92" s="19"/>
      <c r="N92" s="19"/>
      <c r="O92" s="19"/>
      <c r="P92" s="19"/>
      <c r="Q92" s="25"/>
      <c r="R92" s="19"/>
      <c r="S92" s="19"/>
    </row>
    <row r="93" spans="1:19">
      <c r="B93" s="12">
        <v>19</v>
      </c>
      <c r="C93" s="11"/>
      <c r="D93" s="19"/>
      <c r="E93" s="19"/>
      <c r="F93" s="25"/>
      <c r="G93" s="25"/>
      <c r="H93" s="25"/>
      <c r="I93" s="19"/>
      <c r="J93" s="19"/>
      <c r="K93" s="25"/>
      <c r="L93" s="19"/>
      <c r="M93" s="19"/>
      <c r="N93" s="19"/>
      <c r="O93" s="19"/>
      <c r="P93" s="19"/>
      <c r="Q93" s="25"/>
      <c r="R93" s="19"/>
      <c r="S93" s="19"/>
    </row>
    <row r="94" spans="1:19">
      <c r="B94" s="12">
        <v>20</v>
      </c>
      <c r="C94" s="11"/>
      <c r="D94" s="19"/>
      <c r="E94" s="19"/>
      <c r="F94" s="25"/>
      <c r="G94" s="25"/>
      <c r="H94" s="25"/>
      <c r="I94" s="19"/>
      <c r="J94" s="19"/>
      <c r="K94" s="25"/>
      <c r="L94" s="19"/>
      <c r="M94" s="19"/>
      <c r="N94" s="19"/>
      <c r="O94" s="19"/>
      <c r="P94" s="19"/>
      <c r="Q94" s="25"/>
      <c r="R94" s="19"/>
      <c r="S94" s="19"/>
    </row>
    <row r="95" spans="1:19" s="9" customFormat="1">
      <c r="A95" s="38" t="s">
        <v>5</v>
      </c>
      <c r="B95" s="39"/>
      <c r="C95" s="10" t="e">
        <f>AVERAGE(C75:C94)</f>
        <v>#DIV/0!</v>
      </c>
      <c r="D95" s="17" t="e">
        <f t="shared" ref="D95:S95" si="8">AVERAGE(D75:D94)</f>
        <v>#DIV/0!</v>
      </c>
      <c r="E95" s="17" t="e">
        <f t="shared" si="8"/>
        <v>#DIV/0!</v>
      </c>
      <c r="F95" s="23" t="e">
        <f t="shared" si="8"/>
        <v>#DIV/0!</v>
      </c>
      <c r="G95" s="23" t="e">
        <f t="shared" si="8"/>
        <v>#DIV/0!</v>
      </c>
      <c r="H95" s="23" t="e">
        <f t="shared" si="8"/>
        <v>#DIV/0!</v>
      </c>
      <c r="I95" s="17" t="e">
        <f t="shared" si="8"/>
        <v>#DIV/0!</v>
      </c>
      <c r="J95" s="17" t="e">
        <f t="shared" si="8"/>
        <v>#DIV/0!</v>
      </c>
      <c r="K95" s="23" t="e">
        <f t="shared" si="8"/>
        <v>#DIV/0!</v>
      </c>
      <c r="L95" s="17" t="e">
        <f t="shared" si="8"/>
        <v>#DIV/0!</v>
      </c>
      <c r="M95" s="17" t="e">
        <f t="shared" si="8"/>
        <v>#DIV/0!</v>
      </c>
      <c r="N95" s="17" t="e">
        <f t="shared" si="8"/>
        <v>#DIV/0!</v>
      </c>
      <c r="O95" s="17"/>
      <c r="P95" s="17" t="e">
        <f t="shared" si="8"/>
        <v>#DIV/0!</v>
      </c>
      <c r="Q95" s="23" t="e">
        <f t="shared" si="8"/>
        <v>#DIV/0!</v>
      </c>
      <c r="R95" s="17" t="e">
        <f t="shared" si="8"/>
        <v>#DIV/0!</v>
      </c>
      <c r="S95" s="17" t="e">
        <f t="shared" si="8"/>
        <v>#DIV/0!</v>
      </c>
    </row>
    <row r="96" spans="1:19" s="9" customFormat="1">
      <c r="A96" s="38" t="s">
        <v>6</v>
      </c>
      <c r="B96" s="39"/>
      <c r="C96" s="10" t="e">
        <f>STDEV(C75:C94)</f>
        <v>#DIV/0!</v>
      </c>
      <c r="D96" s="17" t="e">
        <f t="shared" ref="D96:S96" si="9">STDEV(D75:D94)</f>
        <v>#DIV/0!</v>
      </c>
      <c r="E96" s="17" t="e">
        <f t="shared" si="9"/>
        <v>#DIV/0!</v>
      </c>
      <c r="F96" s="23" t="e">
        <f t="shared" si="9"/>
        <v>#DIV/0!</v>
      </c>
      <c r="G96" s="23" t="e">
        <f t="shared" si="9"/>
        <v>#DIV/0!</v>
      </c>
      <c r="H96" s="23" t="e">
        <f t="shared" si="9"/>
        <v>#DIV/0!</v>
      </c>
      <c r="I96" s="17" t="e">
        <f t="shared" si="9"/>
        <v>#DIV/0!</v>
      </c>
      <c r="J96" s="17" t="e">
        <f t="shared" si="9"/>
        <v>#DIV/0!</v>
      </c>
      <c r="K96" s="23" t="e">
        <f t="shared" si="9"/>
        <v>#DIV/0!</v>
      </c>
      <c r="L96" s="17" t="e">
        <f t="shared" si="9"/>
        <v>#DIV/0!</v>
      </c>
      <c r="M96" s="17" t="e">
        <f t="shared" si="9"/>
        <v>#DIV/0!</v>
      </c>
      <c r="N96" s="17" t="e">
        <f t="shared" si="9"/>
        <v>#DIV/0!</v>
      </c>
      <c r="O96" s="17"/>
      <c r="P96" s="17" t="e">
        <f t="shared" si="9"/>
        <v>#DIV/0!</v>
      </c>
      <c r="Q96" s="23" t="e">
        <f t="shared" si="9"/>
        <v>#DIV/0!</v>
      </c>
      <c r="R96" s="17" t="e">
        <f t="shared" si="9"/>
        <v>#DIV/0!</v>
      </c>
      <c r="S96" s="17" t="e">
        <f t="shared" si="9"/>
        <v>#DIV/0!</v>
      </c>
    </row>
    <row r="97" spans="1:19" s="6" customFormat="1">
      <c r="B97" s="7"/>
      <c r="C97" s="8"/>
      <c r="D97" s="18"/>
      <c r="E97" s="18"/>
      <c r="F97" s="29"/>
      <c r="G97" s="29"/>
      <c r="H97" s="24"/>
      <c r="I97" s="27"/>
      <c r="J97" s="27"/>
      <c r="K97" s="34"/>
      <c r="L97" s="27"/>
      <c r="M97" s="27"/>
      <c r="N97" s="27"/>
      <c r="O97" s="27"/>
      <c r="P97" s="27"/>
      <c r="Q97" s="24"/>
      <c r="R97" s="18"/>
      <c r="S97" s="27"/>
    </row>
    <row r="98" spans="1:19">
      <c r="A98">
        <v>5</v>
      </c>
      <c r="B98" s="12">
        <v>1</v>
      </c>
      <c r="C98" s="11"/>
      <c r="D98" s="19"/>
      <c r="E98" s="19"/>
      <c r="F98" s="25"/>
      <c r="G98" s="25"/>
      <c r="H98" s="25"/>
      <c r="I98" s="19"/>
      <c r="J98" s="19"/>
      <c r="K98" s="25"/>
      <c r="L98" s="19"/>
      <c r="M98" s="19"/>
      <c r="N98" s="19"/>
      <c r="O98" s="19"/>
      <c r="P98" s="19"/>
      <c r="Q98" s="25"/>
      <c r="R98" s="19"/>
      <c r="S98" s="19"/>
    </row>
    <row r="99" spans="1:19">
      <c r="B99" s="12">
        <v>2</v>
      </c>
      <c r="C99" s="11"/>
      <c r="D99" s="19"/>
      <c r="E99" s="19"/>
      <c r="F99" s="25"/>
      <c r="G99" s="25"/>
      <c r="H99" s="25"/>
      <c r="I99" s="19"/>
      <c r="J99" s="19"/>
      <c r="K99" s="25"/>
      <c r="L99" s="19"/>
      <c r="M99" s="19"/>
      <c r="N99" s="19"/>
      <c r="O99" s="19"/>
      <c r="P99" s="19"/>
      <c r="Q99" s="25"/>
      <c r="R99" s="19"/>
      <c r="S99" s="19"/>
    </row>
    <row r="100" spans="1:19">
      <c r="B100" s="12">
        <v>3</v>
      </c>
      <c r="C100" s="11"/>
      <c r="D100" s="19"/>
      <c r="E100" s="19"/>
      <c r="F100" s="25"/>
      <c r="G100" s="25"/>
      <c r="H100" s="25"/>
      <c r="I100" s="19"/>
      <c r="J100" s="19"/>
      <c r="K100" s="25"/>
      <c r="L100" s="19"/>
      <c r="M100" s="19"/>
      <c r="N100" s="19"/>
      <c r="O100" s="19"/>
      <c r="P100" s="19"/>
      <c r="Q100" s="25"/>
      <c r="R100" s="19"/>
      <c r="S100" s="19"/>
    </row>
    <row r="101" spans="1:19">
      <c r="B101" s="12">
        <v>4</v>
      </c>
      <c r="C101" s="11"/>
      <c r="D101" s="19"/>
      <c r="E101" s="19"/>
      <c r="F101" s="25"/>
      <c r="G101" s="25"/>
      <c r="H101" s="25"/>
      <c r="I101" s="19"/>
      <c r="J101" s="19"/>
      <c r="K101" s="25"/>
      <c r="L101" s="19"/>
      <c r="M101" s="19"/>
      <c r="N101" s="19"/>
      <c r="O101" s="19"/>
      <c r="P101" s="19"/>
      <c r="Q101" s="25"/>
      <c r="R101" s="19"/>
      <c r="S101" s="19"/>
    </row>
    <row r="102" spans="1:19">
      <c r="B102" s="12">
        <v>5</v>
      </c>
      <c r="C102" s="11"/>
      <c r="D102" s="19"/>
      <c r="E102" s="19"/>
      <c r="F102" s="25"/>
      <c r="G102" s="25"/>
      <c r="H102" s="25"/>
      <c r="I102" s="19"/>
      <c r="J102" s="19"/>
      <c r="K102" s="25"/>
      <c r="L102" s="19"/>
      <c r="M102" s="19"/>
      <c r="N102" s="19"/>
      <c r="O102" s="19"/>
      <c r="P102" s="19"/>
      <c r="Q102" s="25"/>
      <c r="R102" s="19"/>
      <c r="S102" s="19"/>
    </row>
    <row r="103" spans="1:19">
      <c r="B103" s="12">
        <v>6</v>
      </c>
      <c r="C103" s="11"/>
      <c r="D103" s="19"/>
      <c r="E103" s="19"/>
      <c r="F103" s="25"/>
      <c r="G103" s="25"/>
      <c r="H103" s="25"/>
      <c r="I103" s="19"/>
      <c r="J103" s="19"/>
      <c r="K103" s="25"/>
      <c r="L103" s="19"/>
      <c r="M103" s="19"/>
      <c r="N103" s="19"/>
      <c r="O103" s="19"/>
      <c r="P103" s="19"/>
      <c r="Q103" s="25"/>
      <c r="R103" s="19"/>
      <c r="S103" s="19"/>
    </row>
    <row r="104" spans="1:19">
      <c r="B104" s="12">
        <v>7</v>
      </c>
      <c r="C104" s="11"/>
      <c r="D104" s="19"/>
      <c r="E104" s="19"/>
      <c r="F104" s="25"/>
      <c r="G104" s="25"/>
      <c r="H104" s="25"/>
      <c r="I104" s="19"/>
      <c r="J104" s="19"/>
      <c r="K104" s="25"/>
      <c r="L104" s="19"/>
      <c r="M104" s="19"/>
      <c r="N104" s="19"/>
      <c r="O104" s="19"/>
      <c r="P104" s="19"/>
      <c r="Q104" s="25"/>
      <c r="R104" s="19"/>
      <c r="S104" s="19"/>
    </row>
    <row r="105" spans="1:19">
      <c r="B105" s="12">
        <v>8</v>
      </c>
      <c r="C105" s="11"/>
      <c r="D105" s="19"/>
      <c r="E105" s="19"/>
      <c r="F105" s="25"/>
      <c r="G105" s="25"/>
      <c r="H105" s="25"/>
      <c r="I105" s="19"/>
      <c r="J105" s="19"/>
      <c r="K105" s="25"/>
      <c r="L105" s="19"/>
      <c r="M105" s="19"/>
      <c r="N105" s="19"/>
      <c r="O105" s="19"/>
      <c r="P105" s="19"/>
      <c r="Q105" s="25"/>
      <c r="R105" s="19"/>
      <c r="S105" s="19"/>
    </row>
    <row r="106" spans="1:19">
      <c r="B106" s="12">
        <v>9</v>
      </c>
      <c r="C106" s="11"/>
      <c r="D106" s="19"/>
      <c r="E106" s="19"/>
      <c r="F106" s="25"/>
      <c r="G106" s="25"/>
      <c r="H106" s="25"/>
      <c r="I106" s="19"/>
      <c r="J106" s="19"/>
      <c r="K106" s="25"/>
      <c r="L106" s="19"/>
      <c r="M106" s="19"/>
      <c r="N106" s="19"/>
      <c r="O106" s="19"/>
      <c r="P106" s="19"/>
      <c r="Q106" s="25"/>
      <c r="R106" s="19"/>
      <c r="S106" s="19"/>
    </row>
    <row r="107" spans="1:19">
      <c r="B107" s="12">
        <v>10</v>
      </c>
      <c r="C107" s="11"/>
      <c r="D107" s="19"/>
      <c r="E107" s="19"/>
      <c r="F107" s="25"/>
      <c r="G107" s="25"/>
      <c r="H107" s="25"/>
      <c r="I107" s="19"/>
      <c r="J107" s="19"/>
      <c r="K107" s="25"/>
      <c r="L107" s="19"/>
      <c r="M107" s="19"/>
      <c r="N107" s="19"/>
      <c r="O107" s="19"/>
      <c r="P107" s="19"/>
      <c r="Q107" s="25"/>
      <c r="R107" s="19"/>
      <c r="S107" s="19"/>
    </row>
    <row r="108" spans="1:19">
      <c r="B108" s="12">
        <v>11</v>
      </c>
      <c r="C108" s="11"/>
      <c r="D108" s="19"/>
      <c r="E108" s="19"/>
      <c r="F108" s="25"/>
      <c r="G108" s="25"/>
      <c r="H108" s="25"/>
      <c r="I108" s="19"/>
      <c r="J108" s="19"/>
      <c r="K108" s="25"/>
      <c r="L108" s="19"/>
      <c r="M108" s="19"/>
      <c r="N108" s="19"/>
      <c r="O108" s="19"/>
      <c r="P108" s="19"/>
      <c r="Q108" s="25"/>
      <c r="R108" s="19"/>
      <c r="S108" s="19"/>
    </row>
    <row r="109" spans="1:19">
      <c r="B109" s="12">
        <v>12</v>
      </c>
      <c r="C109" s="11"/>
      <c r="D109" s="19"/>
      <c r="E109" s="19"/>
      <c r="F109" s="25"/>
      <c r="G109" s="25"/>
      <c r="H109" s="25"/>
      <c r="I109" s="19"/>
      <c r="J109" s="19"/>
      <c r="K109" s="25"/>
      <c r="L109" s="19"/>
      <c r="M109" s="19"/>
      <c r="N109" s="19"/>
      <c r="O109" s="19"/>
      <c r="P109" s="19"/>
      <c r="Q109" s="25"/>
      <c r="R109" s="19"/>
      <c r="S109" s="19"/>
    </row>
    <row r="110" spans="1:19">
      <c r="B110" s="12">
        <v>13</v>
      </c>
      <c r="C110" s="11"/>
      <c r="D110" s="19"/>
      <c r="E110" s="19"/>
      <c r="F110" s="25"/>
      <c r="G110" s="25"/>
      <c r="H110" s="25"/>
      <c r="I110" s="19"/>
      <c r="J110" s="19"/>
      <c r="K110" s="25"/>
      <c r="L110" s="19"/>
      <c r="M110" s="19"/>
      <c r="N110" s="19"/>
      <c r="O110" s="19"/>
      <c r="P110" s="19"/>
      <c r="Q110" s="25"/>
      <c r="R110" s="19"/>
      <c r="S110" s="19"/>
    </row>
    <row r="111" spans="1:19">
      <c r="B111" s="12">
        <v>14</v>
      </c>
      <c r="C111" s="11"/>
      <c r="D111" s="19"/>
      <c r="E111" s="19"/>
      <c r="F111" s="25"/>
      <c r="G111" s="25"/>
      <c r="H111" s="25"/>
      <c r="I111" s="19"/>
      <c r="J111" s="19"/>
      <c r="K111" s="25"/>
      <c r="L111" s="19"/>
      <c r="M111" s="19"/>
      <c r="N111" s="19"/>
      <c r="O111" s="19"/>
      <c r="P111" s="19"/>
      <c r="Q111" s="25"/>
      <c r="R111" s="19"/>
      <c r="S111" s="19"/>
    </row>
    <row r="112" spans="1:19">
      <c r="B112" s="12">
        <v>15</v>
      </c>
      <c r="C112" s="11"/>
      <c r="D112" s="19"/>
      <c r="E112" s="19"/>
      <c r="F112" s="25"/>
      <c r="G112" s="25"/>
      <c r="H112" s="25"/>
      <c r="I112" s="19"/>
      <c r="J112" s="19"/>
      <c r="K112" s="25"/>
      <c r="L112" s="19"/>
      <c r="M112" s="19"/>
      <c r="N112" s="19"/>
      <c r="O112" s="19"/>
      <c r="P112" s="19"/>
      <c r="Q112" s="25"/>
      <c r="R112" s="19"/>
      <c r="S112" s="19"/>
    </row>
    <row r="113" spans="1:19">
      <c r="B113" s="12">
        <v>16</v>
      </c>
      <c r="C113" s="11"/>
      <c r="D113" s="19"/>
      <c r="E113" s="19"/>
      <c r="F113" s="25"/>
      <c r="G113" s="25"/>
      <c r="H113" s="25"/>
      <c r="I113" s="19"/>
      <c r="J113" s="19"/>
      <c r="K113" s="25"/>
      <c r="L113" s="19"/>
      <c r="M113" s="19"/>
      <c r="N113" s="19"/>
      <c r="O113" s="19"/>
      <c r="P113" s="19"/>
      <c r="Q113" s="25"/>
      <c r="R113" s="19"/>
      <c r="S113" s="19"/>
    </row>
    <row r="114" spans="1:19">
      <c r="B114" s="12">
        <v>17</v>
      </c>
      <c r="C114" s="11"/>
      <c r="D114" s="19"/>
      <c r="E114" s="19"/>
      <c r="F114" s="25"/>
      <c r="G114" s="25"/>
      <c r="H114" s="25"/>
      <c r="I114" s="19"/>
      <c r="J114" s="19"/>
      <c r="K114" s="25"/>
      <c r="L114" s="19"/>
      <c r="M114" s="19"/>
      <c r="N114" s="19"/>
      <c r="O114" s="19"/>
      <c r="P114" s="19"/>
      <c r="Q114" s="25"/>
      <c r="R114" s="19"/>
      <c r="S114" s="19"/>
    </row>
    <row r="115" spans="1:19">
      <c r="B115" s="12">
        <v>18</v>
      </c>
      <c r="C115" s="11"/>
      <c r="D115" s="19"/>
      <c r="E115" s="19"/>
      <c r="F115" s="25"/>
      <c r="G115" s="25"/>
      <c r="H115" s="25"/>
      <c r="I115" s="19"/>
      <c r="J115" s="19"/>
      <c r="K115" s="25"/>
      <c r="L115" s="19"/>
      <c r="M115" s="19"/>
      <c r="N115" s="19"/>
      <c r="O115" s="19"/>
      <c r="P115" s="19"/>
      <c r="Q115" s="25"/>
      <c r="R115" s="19"/>
      <c r="S115" s="19"/>
    </row>
    <row r="116" spans="1:19">
      <c r="B116" s="12">
        <v>19</v>
      </c>
      <c r="C116" s="11"/>
      <c r="D116" s="19"/>
      <c r="E116" s="19"/>
      <c r="F116" s="25"/>
      <c r="G116" s="25"/>
      <c r="H116" s="25"/>
      <c r="I116" s="19"/>
      <c r="J116" s="19"/>
      <c r="K116" s="25"/>
      <c r="L116" s="19"/>
      <c r="M116" s="19"/>
      <c r="N116" s="19"/>
      <c r="O116" s="19"/>
      <c r="P116" s="19"/>
      <c r="Q116" s="25"/>
      <c r="R116" s="19"/>
      <c r="S116" s="19"/>
    </row>
    <row r="117" spans="1:19">
      <c r="B117" s="12">
        <v>20</v>
      </c>
      <c r="C117" s="11"/>
      <c r="D117" s="19"/>
      <c r="E117" s="19"/>
      <c r="F117" s="25"/>
      <c r="G117" s="25"/>
      <c r="H117" s="25"/>
      <c r="I117" s="19"/>
      <c r="J117" s="19"/>
      <c r="K117" s="25"/>
      <c r="L117" s="19"/>
      <c r="M117" s="19"/>
      <c r="N117" s="19"/>
      <c r="O117" s="19"/>
      <c r="P117" s="19"/>
      <c r="Q117" s="25"/>
      <c r="R117" s="19"/>
      <c r="S117" s="19"/>
    </row>
    <row r="118" spans="1:19" s="9" customFormat="1">
      <c r="A118" s="38" t="s">
        <v>5</v>
      </c>
      <c r="B118" s="39"/>
      <c r="C118" s="10" t="e">
        <f>AVERAGE(C98:C117)</f>
        <v>#DIV/0!</v>
      </c>
      <c r="D118" s="17" t="e">
        <f t="shared" ref="D118:S118" si="10">AVERAGE(D98:D117)</f>
        <v>#DIV/0!</v>
      </c>
      <c r="E118" s="17" t="e">
        <f t="shared" si="10"/>
        <v>#DIV/0!</v>
      </c>
      <c r="F118" s="23" t="e">
        <f t="shared" si="10"/>
        <v>#DIV/0!</v>
      </c>
      <c r="G118" s="23" t="e">
        <f t="shared" si="10"/>
        <v>#DIV/0!</v>
      </c>
      <c r="H118" s="23" t="e">
        <f t="shared" si="10"/>
        <v>#DIV/0!</v>
      </c>
      <c r="I118" s="17" t="e">
        <f t="shared" si="10"/>
        <v>#DIV/0!</v>
      </c>
      <c r="J118" s="17" t="e">
        <f t="shared" si="10"/>
        <v>#DIV/0!</v>
      </c>
      <c r="K118" s="23" t="e">
        <f t="shared" si="10"/>
        <v>#DIV/0!</v>
      </c>
      <c r="L118" s="17" t="e">
        <f t="shared" si="10"/>
        <v>#DIV/0!</v>
      </c>
      <c r="M118" s="17" t="e">
        <f t="shared" si="10"/>
        <v>#DIV/0!</v>
      </c>
      <c r="N118" s="17" t="e">
        <f t="shared" si="10"/>
        <v>#DIV/0!</v>
      </c>
      <c r="O118" s="17"/>
      <c r="P118" s="17" t="e">
        <f t="shared" si="10"/>
        <v>#DIV/0!</v>
      </c>
      <c r="Q118" s="23" t="e">
        <f t="shared" si="10"/>
        <v>#DIV/0!</v>
      </c>
      <c r="R118" s="17" t="e">
        <f t="shared" si="10"/>
        <v>#DIV/0!</v>
      </c>
      <c r="S118" s="17" t="e">
        <f t="shared" si="10"/>
        <v>#DIV/0!</v>
      </c>
    </row>
    <row r="119" spans="1:19" s="9" customFormat="1">
      <c r="A119" s="38" t="s">
        <v>6</v>
      </c>
      <c r="B119" s="39"/>
      <c r="C119" s="10" t="e">
        <f>STDEV(C98:C117)</f>
        <v>#DIV/0!</v>
      </c>
      <c r="D119" s="17" t="e">
        <f t="shared" ref="D119:S119" si="11">STDEV(D98:D117)</f>
        <v>#DIV/0!</v>
      </c>
      <c r="E119" s="17" t="e">
        <f t="shared" si="11"/>
        <v>#DIV/0!</v>
      </c>
      <c r="F119" s="23" t="e">
        <f t="shared" si="11"/>
        <v>#DIV/0!</v>
      </c>
      <c r="G119" s="23" t="e">
        <f t="shared" si="11"/>
        <v>#DIV/0!</v>
      </c>
      <c r="H119" s="23" t="e">
        <f t="shared" si="11"/>
        <v>#DIV/0!</v>
      </c>
      <c r="I119" s="17" t="e">
        <f t="shared" si="11"/>
        <v>#DIV/0!</v>
      </c>
      <c r="J119" s="17" t="e">
        <f t="shared" si="11"/>
        <v>#DIV/0!</v>
      </c>
      <c r="K119" s="23" t="e">
        <f t="shared" si="11"/>
        <v>#DIV/0!</v>
      </c>
      <c r="L119" s="17" t="e">
        <f t="shared" si="11"/>
        <v>#DIV/0!</v>
      </c>
      <c r="M119" s="17" t="e">
        <f t="shared" si="11"/>
        <v>#DIV/0!</v>
      </c>
      <c r="N119" s="17" t="e">
        <f t="shared" si="11"/>
        <v>#DIV/0!</v>
      </c>
      <c r="O119" s="17"/>
      <c r="P119" s="17" t="e">
        <f t="shared" si="11"/>
        <v>#DIV/0!</v>
      </c>
      <c r="Q119" s="23" t="e">
        <f t="shared" si="11"/>
        <v>#DIV/0!</v>
      </c>
      <c r="R119" s="17" t="e">
        <f t="shared" si="11"/>
        <v>#DIV/0!</v>
      </c>
      <c r="S119" s="17" t="e">
        <f t="shared" si="11"/>
        <v>#DIV/0!</v>
      </c>
    </row>
    <row r="120" spans="1:19" s="6" customFormat="1">
      <c r="B120" s="7"/>
      <c r="C120" s="8"/>
      <c r="D120" s="18"/>
      <c r="E120" s="18"/>
      <c r="F120" s="29"/>
      <c r="G120" s="29"/>
      <c r="H120" s="24"/>
      <c r="I120" s="27"/>
      <c r="J120" s="27"/>
      <c r="K120" s="34"/>
      <c r="L120" s="27"/>
      <c r="M120" s="27"/>
      <c r="N120" s="27"/>
      <c r="O120" s="27"/>
      <c r="P120" s="27"/>
      <c r="Q120" s="24"/>
      <c r="R120" s="18"/>
      <c r="S120" s="27"/>
    </row>
    <row r="121" spans="1:19">
      <c r="A121">
        <v>6</v>
      </c>
      <c r="B121" s="12">
        <v>1</v>
      </c>
      <c r="C121" s="11"/>
      <c r="D121" s="19"/>
      <c r="E121" s="19"/>
      <c r="F121" s="25"/>
      <c r="G121" s="25"/>
      <c r="H121" s="25"/>
      <c r="I121" s="19"/>
      <c r="J121" s="19"/>
      <c r="K121" s="25"/>
      <c r="L121" s="19"/>
      <c r="M121" s="19"/>
      <c r="N121" s="19"/>
      <c r="O121" s="19"/>
      <c r="P121" s="19"/>
      <c r="Q121" s="25"/>
      <c r="R121" s="19"/>
      <c r="S121" s="19"/>
    </row>
    <row r="122" spans="1:19">
      <c r="B122" s="12">
        <v>2</v>
      </c>
      <c r="C122" s="11"/>
      <c r="D122" s="19"/>
      <c r="E122" s="19"/>
      <c r="F122" s="25"/>
      <c r="G122" s="25"/>
      <c r="H122" s="25"/>
      <c r="I122" s="19"/>
      <c r="J122" s="19"/>
      <c r="K122" s="25"/>
      <c r="L122" s="19"/>
      <c r="M122" s="19"/>
      <c r="N122" s="19"/>
      <c r="O122" s="19"/>
      <c r="P122" s="19"/>
      <c r="Q122" s="25"/>
      <c r="R122" s="19"/>
      <c r="S122" s="19"/>
    </row>
    <row r="123" spans="1:19">
      <c r="B123" s="12">
        <v>3</v>
      </c>
      <c r="C123" s="11"/>
      <c r="D123" s="19"/>
      <c r="E123" s="19"/>
      <c r="F123" s="25"/>
      <c r="G123" s="25"/>
      <c r="H123" s="25"/>
      <c r="I123" s="19"/>
      <c r="J123" s="19"/>
      <c r="K123" s="25"/>
      <c r="L123" s="19"/>
      <c r="M123" s="19"/>
      <c r="N123" s="19"/>
      <c r="O123" s="19"/>
      <c r="P123" s="19"/>
      <c r="Q123" s="25"/>
      <c r="R123" s="19"/>
      <c r="S123" s="19"/>
    </row>
    <row r="124" spans="1:19">
      <c r="B124" s="12">
        <v>4</v>
      </c>
      <c r="C124" s="11"/>
      <c r="D124" s="19"/>
      <c r="E124" s="19"/>
      <c r="F124" s="25"/>
      <c r="G124" s="25"/>
      <c r="H124" s="25"/>
      <c r="I124" s="19"/>
      <c r="J124" s="19"/>
      <c r="K124" s="25"/>
      <c r="L124" s="19"/>
      <c r="M124" s="19"/>
      <c r="N124" s="19"/>
      <c r="O124" s="19"/>
      <c r="P124" s="19"/>
      <c r="Q124" s="25"/>
      <c r="R124" s="19"/>
      <c r="S124" s="19"/>
    </row>
    <row r="125" spans="1:19">
      <c r="B125" s="12">
        <v>5</v>
      </c>
      <c r="C125" s="11"/>
      <c r="D125" s="19"/>
      <c r="E125" s="19"/>
      <c r="F125" s="25"/>
      <c r="G125" s="25"/>
      <c r="H125" s="25"/>
      <c r="I125" s="19"/>
      <c r="J125" s="19"/>
      <c r="K125" s="25"/>
      <c r="L125" s="19"/>
      <c r="M125" s="19"/>
      <c r="N125" s="19"/>
      <c r="O125" s="19"/>
      <c r="P125" s="19"/>
      <c r="Q125" s="25"/>
      <c r="R125" s="19"/>
      <c r="S125" s="19"/>
    </row>
    <row r="126" spans="1:19">
      <c r="B126" s="12">
        <v>6</v>
      </c>
      <c r="C126" s="11"/>
      <c r="D126" s="19"/>
      <c r="E126" s="19"/>
      <c r="F126" s="25"/>
      <c r="G126" s="25"/>
      <c r="H126" s="25"/>
      <c r="I126" s="19"/>
      <c r="J126" s="19"/>
      <c r="K126" s="25"/>
      <c r="L126" s="19"/>
      <c r="M126" s="19"/>
      <c r="N126" s="19"/>
      <c r="O126" s="19"/>
      <c r="P126" s="19"/>
      <c r="Q126" s="25"/>
      <c r="R126" s="19"/>
      <c r="S126" s="19"/>
    </row>
    <row r="127" spans="1:19">
      <c r="B127" s="12">
        <v>7</v>
      </c>
      <c r="C127" s="11"/>
      <c r="D127" s="19"/>
      <c r="E127" s="19"/>
      <c r="F127" s="25"/>
      <c r="G127" s="25"/>
      <c r="H127" s="25"/>
      <c r="I127" s="19"/>
      <c r="J127" s="19"/>
      <c r="K127" s="25"/>
      <c r="L127" s="19"/>
      <c r="M127" s="19"/>
      <c r="N127" s="19"/>
      <c r="O127" s="19"/>
      <c r="P127" s="19"/>
      <c r="Q127" s="25"/>
      <c r="R127" s="19"/>
      <c r="S127" s="19"/>
    </row>
    <row r="128" spans="1:19">
      <c r="B128" s="12">
        <v>8</v>
      </c>
      <c r="C128" s="11"/>
      <c r="D128" s="19"/>
      <c r="E128" s="19"/>
      <c r="F128" s="25"/>
      <c r="G128" s="25"/>
      <c r="H128" s="25"/>
      <c r="I128" s="19"/>
      <c r="J128" s="19"/>
      <c r="K128" s="25"/>
      <c r="L128" s="19"/>
      <c r="M128" s="19"/>
      <c r="N128" s="19"/>
      <c r="O128" s="19"/>
      <c r="P128" s="19"/>
      <c r="Q128" s="25"/>
      <c r="R128" s="19"/>
      <c r="S128" s="19"/>
    </row>
    <row r="129" spans="1:19">
      <c r="B129" s="12">
        <v>9</v>
      </c>
      <c r="C129" s="11"/>
      <c r="D129" s="19"/>
      <c r="E129" s="19"/>
      <c r="F129" s="25"/>
      <c r="G129" s="25"/>
      <c r="H129" s="25"/>
      <c r="I129" s="19"/>
      <c r="J129" s="19"/>
      <c r="K129" s="25"/>
      <c r="L129" s="19"/>
      <c r="M129" s="19"/>
      <c r="N129" s="19"/>
      <c r="O129" s="19"/>
      <c r="P129" s="19"/>
      <c r="Q129" s="25"/>
      <c r="R129" s="19"/>
      <c r="S129" s="19"/>
    </row>
    <row r="130" spans="1:19">
      <c r="B130" s="12">
        <v>10</v>
      </c>
      <c r="C130" s="11"/>
      <c r="D130" s="19"/>
      <c r="E130" s="19"/>
      <c r="F130" s="25"/>
      <c r="G130" s="25"/>
      <c r="H130" s="25"/>
      <c r="I130" s="19"/>
      <c r="J130" s="19"/>
      <c r="K130" s="25"/>
      <c r="L130" s="19"/>
      <c r="M130" s="19"/>
      <c r="N130" s="19"/>
      <c r="O130" s="19"/>
      <c r="P130" s="19"/>
      <c r="Q130" s="25"/>
      <c r="R130" s="19"/>
      <c r="S130" s="19"/>
    </row>
    <row r="131" spans="1:19">
      <c r="B131" s="12">
        <v>11</v>
      </c>
      <c r="C131" s="11"/>
      <c r="D131" s="19"/>
      <c r="E131" s="19"/>
      <c r="F131" s="25"/>
      <c r="G131" s="25"/>
      <c r="H131" s="25"/>
      <c r="I131" s="19"/>
      <c r="J131" s="19"/>
      <c r="K131" s="25"/>
      <c r="L131" s="19"/>
      <c r="M131" s="19"/>
      <c r="N131" s="19"/>
      <c r="O131" s="19"/>
      <c r="P131" s="19"/>
      <c r="Q131" s="25"/>
      <c r="R131" s="19"/>
      <c r="S131" s="19"/>
    </row>
    <row r="132" spans="1:19">
      <c r="B132" s="12">
        <v>12</v>
      </c>
      <c r="C132" s="11"/>
      <c r="D132" s="19"/>
      <c r="E132" s="19"/>
      <c r="F132" s="25"/>
      <c r="G132" s="25"/>
      <c r="H132" s="25"/>
      <c r="I132" s="19"/>
      <c r="J132" s="19"/>
      <c r="K132" s="25"/>
      <c r="L132" s="19"/>
      <c r="M132" s="19"/>
      <c r="N132" s="19"/>
      <c r="O132" s="19"/>
      <c r="P132" s="19"/>
      <c r="Q132" s="25"/>
      <c r="R132" s="19"/>
      <c r="S132" s="19"/>
    </row>
    <row r="133" spans="1:19">
      <c r="B133" s="12">
        <v>13</v>
      </c>
      <c r="C133" s="11"/>
      <c r="D133" s="19"/>
      <c r="E133" s="19"/>
      <c r="F133" s="25"/>
      <c r="G133" s="25"/>
      <c r="H133" s="25"/>
      <c r="I133" s="19"/>
      <c r="J133" s="19"/>
      <c r="K133" s="25"/>
      <c r="L133" s="19"/>
      <c r="M133" s="19"/>
      <c r="N133" s="19"/>
      <c r="O133" s="19"/>
      <c r="P133" s="19"/>
      <c r="Q133" s="25"/>
      <c r="R133" s="19"/>
      <c r="S133" s="19"/>
    </row>
    <row r="134" spans="1:19">
      <c r="B134" s="12">
        <v>14</v>
      </c>
      <c r="C134" s="11"/>
      <c r="D134" s="19"/>
      <c r="E134" s="19"/>
      <c r="F134" s="25"/>
      <c r="G134" s="25"/>
      <c r="H134" s="25"/>
      <c r="I134" s="19"/>
      <c r="J134" s="19"/>
      <c r="K134" s="25"/>
      <c r="L134" s="19"/>
      <c r="M134" s="19"/>
      <c r="N134" s="19"/>
      <c r="O134" s="19"/>
      <c r="P134" s="19"/>
      <c r="Q134" s="25"/>
      <c r="R134" s="19"/>
      <c r="S134" s="19"/>
    </row>
    <row r="135" spans="1:19">
      <c r="B135" s="12">
        <v>15</v>
      </c>
      <c r="C135" s="11"/>
      <c r="D135" s="19"/>
      <c r="E135" s="19"/>
      <c r="F135" s="25"/>
      <c r="G135" s="25"/>
      <c r="H135" s="25"/>
      <c r="I135" s="19"/>
      <c r="J135" s="19"/>
      <c r="K135" s="25"/>
      <c r="L135" s="19"/>
      <c r="M135" s="19"/>
      <c r="N135" s="19"/>
      <c r="O135" s="19"/>
      <c r="P135" s="19"/>
      <c r="Q135" s="25"/>
      <c r="R135" s="19"/>
      <c r="S135" s="19"/>
    </row>
    <row r="136" spans="1:19">
      <c r="B136" s="12">
        <v>16</v>
      </c>
      <c r="C136" s="11"/>
      <c r="D136" s="19"/>
      <c r="E136" s="19"/>
      <c r="F136" s="25"/>
      <c r="G136" s="25"/>
      <c r="H136" s="25"/>
      <c r="I136" s="19"/>
      <c r="J136" s="19"/>
      <c r="K136" s="25"/>
      <c r="L136" s="19"/>
      <c r="M136" s="19"/>
      <c r="N136" s="19"/>
      <c r="O136" s="19"/>
      <c r="P136" s="19"/>
      <c r="Q136" s="25"/>
      <c r="R136" s="19"/>
      <c r="S136" s="19"/>
    </row>
    <row r="137" spans="1:19">
      <c r="B137" s="12">
        <v>17</v>
      </c>
      <c r="C137" s="11"/>
      <c r="D137" s="19"/>
      <c r="E137" s="19"/>
      <c r="F137" s="25"/>
      <c r="G137" s="25"/>
      <c r="H137" s="25"/>
      <c r="I137" s="19"/>
      <c r="J137" s="19"/>
      <c r="K137" s="25"/>
      <c r="L137" s="19"/>
      <c r="M137" s="19"/>
      <c r="N137" s="19"/>
      <c r="O137" s="19"/>
      <c r="P137" s="19"/>
      <c r="Q137" s="25"/>
      <c r="R137" s="19"/>
      <c r="S137" s="19"/>
    </row>
    <row r="138" spans="1:19">
      <c r="B138" s="12">
        <v>18</v>
      </c>
      <c r="C138" s="11"/>
      <c r="D138" s="19"/>
      <c r="E138" s="19"/>
      <c r="F138" s="25"/>
      <c r="G138" s="25"/>
      <c r="H138" s="25"/>
      <c r="I138" s="19"/>
      <c r="J138" s="19"/>
      <c r="K138" s="25"/>
      <c r="L138" s="19"/>
      <c r="M138" s="19"/>
      <c r="N138" s="19"/>
      <c r="O138" s="19"/>
      <c r="P138" s="19"/>
      <c r="Q138" s="25"/>
      <c r="R138" s="19"/>
      <c r="S138" s="19"/>
    </row>
    <row r="139" spans="1:19">
      <c r="B139" s="12">
        <v>19</v>
      </c>
      <c r="C139" s="11"/>
      <c r="D139" s="19"/>
      <c r="E139" s="19"/>
      <c r="F139" s="25"/>
      <c r="G139" s="25"/>
      <c r="H139" s="25"/>
      <c r="I139" s="19"/>
      <c r="J139" s="19"/>
      <c r="K139" s="25"/>
      <c r="L139" s="19"/>
      <c r="M139" s="19"/>
      <c r="N139" s="19"/>
      <c r="O139" s="19"/>
      <c r="P139" s="19"/>
      <c r="Q139" s="25"/>
      <c r="R139" s="19"/>
      <c r="S139" s="19"/>
    </row>
    <row r="140" spans="1:19">
      <c r="B140" s="12">
        <v>20</v>
      </c>
      <c r="C140" s="11"/>
      <c r="D140" s="19"/>
      <c r="E140" s="19"/>
      <c r="F140" s="25"/>
      <c r="G140" s="25"/>
      <c r="H140" s="25"/>
      <c r="I140" s="19"/>
      <c r="J140" s="19"/>
      <c r="K140" s="25"/>
      <c r="L140" s="19"/>
      <c r="M140" s="19"/>
      <c r="N140" s="19"/>
      <c r="O140" s="19"/>
      <c r="P140" s="19"/>
      <c r="Q140" s="25"/>
      <c r="R140" s="19"/>
      <c r="S140" s="19"/>
    </row>
    <row r="141" spans="1:19" s="9" customFormat="1">
      <c r="A141" s="38" t="s">
        <v>5</v>
      </c>
      <c r="B141" s="39"/>
      <c r="C141" s="10" t="e">
        <f>AVERAGE(C121:C140)</f>
        <v>#DIV/0!</v>
      </c>
      <c r="D141" s="17" t="e">
        <f t="shared" ref="D141:S141" si="12">AVERAGE(D121:D140)</f>
        <v>#DIV/0!</v>
      </c>
      <c r="E141" s="17" t="e">
        <f t="shared" si="12"/>
        <v>#DIV/0!</v>
      </c>
      <c r="F141" s="23" t="e">
        <f t="shared" si="12"/>
        <v>#DIV/0!</v>
      </c>
      <c r="G141" s="23" t="e">
        <f t="shared" si="12"/>
        <v>#DIV/0!</v>
      </c>
      <c r="H141" s="23" t="e">
        <f t="shared" si="12"/>
        <v>#DIV/0!</v>
      </c>
      <c r="I141" s="17" t="e">
        <f t="shared" si="12"/>
        <v>#DIV/0!</v>
      </c>
      <c r="J141" s="17" t="e">
        <f t="shared" si="12"/>
        <v>#DIV/0!</v>
      </c>
      <c r="K141" s="23" t="e">
        <f t="shared" si="12"/>
        <v>#DIV/0!</v>
      </c>
      <c r="L141" s="17" t="e">
        <f t="shared" si="12"/>
        <v>#DIV/0!</v>
      </c>
      <c r="M141" s="17" t="e">
        <f t="shared" si="12"/>
        <v>#DIV/0!</v>
      </c>
      <c r="N141" s="17" t="e">
        <f t="shared" si="12"/>
        <v>#DIV/0!</v>
      </c>
      <c r="O141" s="17"/>
      <c r="P141" s="17" t="e">
        <f t="shared" si="12"/>
        <v>#DIV/0!</v>
      </c>
      <c r="Q141" s="23" t="e">
        <f t="shared" si="12"/>
        <v>#DIV/0!</v>
      </c>
      <c r="R141" s="17" t="e">
        <f t="shared" si="12"/>
        <v>#DIV/0!</v>
      </c>
      <c r="S141" s="17" t="e">
        <f t="shared" si="12"/>
        <v>#DIV/0!</v>
      </c>
    </row>
    <row r="142" spans="1:19" s="9" customFormat="1">
      <c r="A142" s="38" t="s">
        <v>6</v>
      </c>
      <c r="B142" s="39"/>
      <c r="C142" s="10" t="e">
        <f>STDEV(C121:C140)</f>
        <v>#DIV/0!</v>
      </c>
      <c r="D142" s="17" t="e">
        <f t="shared" ref="D142:S142" si="13">STDEV(D121:D140)</f>
        <v>#DIV/0!</v>
      </c>
      <c r="E142" s="17" t="e">
        <f t="shared" si="13"/>
        <v>#DIV/0!</v>
      </c>
      <c r="F142" s="23" t="e">
        <f t="shared" si="13"/>
        <v>#DIV/0!</v>
      </c>
      <c r="G142" s="23" t="e">
        <f t="shared" si="13"/>
        <v>#DIV/0!</v>
      </c>
      <c r="H142" s="23" t="e">
        <f t="shared" si="13"/>
        <v>#DIV/0!</v>
      </c>
      <c r="I142" s="17" t="e">
        <f t="shared" si="13"/>
        <v>#DIV/0!</v>
      </c>
      <c r="J142" s="17" t="e">
        <f t="shared" si="13"/>
        <v>#DIV/0!</v>
      </c>
      <c r="K142" s="23" t="e">
        <f t="shared" si="13"/>
        <v>#DIV/0!</v>
      </c>
      <c r="L142" s="17" t="e">
        <f t="shared" si="13"/>
        <v>#DIV/0!</v>
      </c>
      <c r="M142" s="17" t="e">
        <f t="shared" si="13"/>
        <v>#DIV/0!</v>
      </c>
      <c r="N142" s="17" t="e">
        <f t="shared" si="13"/>
        <v>#DIV/0!</v>
      </c>
      <c r="O142" s="17"/>
      <c r="P142" s="17" t="e">
        <f t="shared" si="13"/>
        <v>#DIV/0!</v>
      </c>
      <c r="Q142" s="23" t="e">
        <f t="shared" si="13"/>
        <v>#DIV/0!</v>
      </c>
      <c r="R142" s="17" t="e">
        <f t="shared" si="13"/>
        <v>#DIV/0!</v>
      </c>
      <c r="S142" s="17" t="e">
        <f t="shared" si="13"/>
        <v>#DIV/0!</v>
      </c>
    </row>
    <row r="143" spans="1:19" s="6" customFormat="1">
      <c r="B143" s="7"/>
      <c r="C143" s="8"/>
      <c r="D143" s="18"/>
      <c r="E143" s="18"/>
      <c r="F143" s="29"/>
      <c r="G143" s="29"/>
      <c r="H143" s="24"/>
      <c r="I143" s="27"/>
      <c r="J143" s="27"/>
      <c r="K143" s="34"/>
      <c r="L143" s="27"/>
      <c r="M143" s="27"/>
      <c r="N143" s="27"/>
      <c r="O143" s="27"/>
      <c r="P143" s="27"/>
      <c r="Q143" s="24"/>
      <c r="R143" s="18"/>
      <c r="S143" s="27"/>
    </row>
  </sheetData>
  <mergeCells count="18">
    <mergeCell ref="A1:XFD1"/>
    <mergeCell ref="A49:B49"/>
    <mergeCell ref="A2:B2"/>
    <mergeCell ref="C2:E2"/>
    <mergeCell ref="H2:S2"/>
    <mergeCell ref="A24:B24"/>
    <mergeCell ref="A25:B25"/>
    <mergeCell ref="A26:B26"/>
    <mergeCell ref="A27:B27"/>
    <mergeCell ref="A119:B119"/>
    <mergeCell ref="A141:B141"/>
    <mergeCell ref="A142:B142"/>
    <mergeCell ref="A50:B50"/>
    <mergeCell ref="A72:B72"/>
    <mergeCell ref="A73:B73"/>
    <mergeCell ref="A95:B95"/>
    <mergeCell ref="A96:B96"/>
    <mergeCell ref="A118:B1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9" sqref="H29"/>
    </sheetView>
  </sheetViews>
  <sheetFormatPr baseColWidth="10" defaultColWidth="10.83203125" defaultRowHeight="16"/>
  <cols>
    <col min="1" max="1" width="7.5" customWidth="1"/>
    <col min="2" max="2" width="5.5" style="4" customWidth="1"/>
    <col min="3" max="3" width="15.83203125" style="2" customWidth="1"/>
    <col min="4" max="4" width="21.33203125" style="20" customWidth="1"/>
    <col min="5" max="5" width="24" style="20" customWidth="1"/>
    <col min="6" max="7" width="21.33203125" style="30" customWidth="1"/>
    <col min="8" max="8" width="15.6640625" style="22" customWidth="1"/>
    <col min="9" max="10" width="22.83203125" style="16" customWidth="1"/>
    <col min="11" max="11" width="22.83203125" style="35" customWidth="1"/>
    <col min="12" max="15" width="22.83203125" style="16" customWidth="1"/>
    <col min="16" max="16" width="21.5" style="16" customWidth="1"/>
    <col min="17" max="17" width="18.5" style="22" customWidth="1"/>
    <col min="18" max="18" width="19.1640625" style="20" customWidth="1"/>
    <col min="19" max="19" width="22.1640625" style="16" customWidth="1"/>
    <col min="20" max="21" width="17.1640625" customWidth="1"/>
  </cols>
  <sheetData>
    <row r="1" spans="1:21" s="5" customFormat="1">
      <c r="A1" s="41" t="s">
        <v>2</v>
      </c>
      <c r="B1" s="42"/>
      <c r="C1" s="40" t="s">
        <v>15</v>
      </c>
      <c r="D1" s="41"/>
      <c r="E1" s="41"/>
      <c r="F1" s="33"/>
      <c r="G1" s="33"/>
      <c r="H1" s="40" t="s">
        <v>4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15"/>
      <c r="U1" s="15"/>
    </row>
    <row r="2" spans="1:21" s="1" customFormat="1">
      <c r="A2" s="1" t="s">
        <v>0</v>
      </c>
      <c r="B2" s="3" t="s">
        <v>1</v>
      </c>
      <c r="C2" s="1" t="s">
        <v>41</v>
      </c>
      <c r="D2" s="15" t="s">
        <v>25</v>
      </c>
      <c r="E2" s="15" t="s">
        <v>26</v>
      </c>
      <c r="F2" s="28" t="s">
        <v>27</v>
      </c>
      <c r="G2" s="28" t="s">
        <v>28</v>
      </c>
      <c r="H2" s="21" t="s">
        <v>3</v>
      </c>
      <c r="I2" s="15" t="s">
        <v>16</v>
      </c>
      <c r="J2" s="15" t="s">
        <v>17</v>
      </c>
      <c r="K2" s="28" t="s">
        <v>29</v>
      </c>
      <c r="L2" s="15" t="s">
        <v>35</v>
      </c>
      <c r="M2" s="15" t="s">
        <v>34</v>
      </c>
      <c r="N2" s="15" t="s">
        <v>37</v>
      </c>
      <c r="O2" s="15" t="s">
        <v>50</v>
      </c>
      <c r="P2" s="15" t="s">
        <v>36</v>
      </c>
      <c r="Q2" s="21" t="s">
        <v>40</v>
      </c>
      <c r="R2" s="15" t="s">
        <v>30</v>
      </c>
      <c r="S2" s="26" t="s">
        <v>31</v>
      </c>
      <c r="T2" s="1" t="s">
        <v>39</v>
      </c>
      <c r="U2" s="1" t="s">
        <v>53</v>
      </c>
    </row>
    <row r="3" spans="1:21">
      <c r="A3">
        <v>1</v>
      </c>
      <c r="B3" s="12">
        <v>1</v>
      </c>
      <c r="C3" s="11">
        <v>9</v>
      </c>
      <c r="D3" s="11">
        <v>1</v>
      </c>
      <c r="E3" s="11">
        <v>0.84722220000000004</v>
      </c>
      <c r="F3" s="11">
        <v>5.3914819999999999</v>
      </c>
      <c r="G3" s="11">
        <v>4.7923720000000003</v>
      </c>
      <c r="H3" s="11">
        <v>7.8773540000000004</v>
      </c>
      <c r="I3" s="11">
        <v>0.10337452</v>
      </c>
      <c r="J3" s="11">
        <v>0.46958169999999999</v>
      </c>
      <c r="K3" s="11">
        <v>26.993379999999998</v>
      </c>
      <c r="L3" s="11">
        <v>9.5294680000000007E-2</v>
      </c>
      <c r="M3" s="11">
        <v>6.1787069999999999E-2</v>
      </c>
      <c r="N3" s="11">
        <v>0.1943916</v>
      </c>
      <c r="O3" s="11">
        <v>0.29919200000000001</v>
      </c>
      <c r="P3" s="11">
        <v>4.8003799999999999E-2</v>
      </c>
      <c r="Q3" s="11">
        <v>3.4752749999999999</v>
      </c>
      <c r="R3" s="11">
        <v>0.94837450000000001</v>
      </c>
      <c r="S3" s="11">
        <v>0.82192460000000001</v>
      </c>
      <c r="T3" s="11">
        <v>0.37118440000000003</v>
      </c>
      <c r="U3" s="11">
        <v>1.1611722</v>
      </c>
    </row>
    <row r="4" spans="1:21">
      <c r="B4" s="12">
        <v>2</v>
      </c>
      <c r="C4" s="11">
        <v>14</v>
      </c>
      <c r="D4" s="11">
        <v>1</v>
      </c>
      <c r="E4" s="11">
        <v>0.88888889999999998</v>
      </c>
      <c r="F4" s="11">
        <v>5.4289379999999996</v>
      </c>
      <c r="G4" s="11">
        <v>4.8512959999999996</v>
      </c>
      <c r="H4" s="11">
        <v>7.4107279999999998</v>
      </c>
      <c r="I4" s="11">
        <v>0.1022349</v>
      </c>
      <c r="J4" s="11">
        <v>0.47313359999999999</v>
      </c>
      <c r="K4" s="11">
        <v>30.8521</v>
      </c>
      <c r="L4" s="11">
        <v>0.10175939000000001</v>
      </c>
      <c r="M4" s="11">
        <v>6.8473610000000004E-2</v>
      </c>
      <c r="N4" s="11">
        <v>0.20328099999999999</v>
      </c>
      <c r="O4" s="11">
        <v>0.31835469999999999</v>
      </c>
      <c r="P4" s="11">
        <v>5.1117450000000002E-2</v>
      </c>
      <c r="Q4" s="11">
        <v>3.3186810000000002</v>
      </c>
      <c r="R4" s="11">
        <v>0.94730619999999999</v>
      </c>
      <c r="S4" s="11">
        <v>0.82245880000000005</v>
      </c>
      <c r="T4" s="11">
        <v>0.47496949999999999</v>
      </c>
      <c r="U4" s="11">
        <v>0.97802199999999995</v>
      </c>
    </row>
    <row r="5" spans="1:21">
      <c r="B5" s="12">
        <v>3</v>
      </c>
      <c r="C5" s="11">
        <v>8</v>
      </c>
      <c r="D5" s="11">
        <v>1</v>
      </c>
      <c r="E5" s="11">
        <v>0.875</v>
      </c>
      <c r="F5" s="11">
        <v>5.3233889999999997</v>
      </c>
      <c r="G5" s="11">
        <v>4.7851679999999996</v>
      </c>
      <c r="H5" s="11">
        <v>7.0763550000000004</v>
      </c>
      <c r="I5" s="11">
        <v>0.11174649</v>
      </c>
      <c r="J5" s="11">
        <v>0.50345479999999998</v>
      </c>
      <c r="K5" s="11">
        <v>34.060830000000003</v>
      </c>
      <c r="L5" s="11">
        <v>7.8865859999999996E-2</v>
      </c>
      <c r="M5" s="11">
        <v>5.7421970000000003E-2</v>
      </c>
      <c r="N5" s="11">
        <v>0.2075292</v>
      </c>
      <c r="O5" s="11">
        <v>0.26471289999999997</v>
      </c>
      <c r="P5" s="11">
        <v>5.0035740000000002E-2</v>
      </c>
      <c r="Q5" s="11">
        <v>3.1813189999999998</v>
      </c>
      <c r="R5" s="11">
        <v>0.94341419999999998</v>
      </c>
      <c r="S5" s="11">
        <v>0.81643010000000005</v>
      </c>
      <c r="T5" s="11">
        <v>0.42307689999999998</v>
      </c>
      <c r="U5" s="11">
        <v>0.95421250000000002</v>
      </c>
    </row>
    <row r="6" spans="1:21">
      <c r="B6" s="12">
        <v>4</v>
      </c>
      <c r="C6" s="11">
        <v>6</v>
      </c>
      <c r="D6" s="11">
        <v>1</v>
      </c>
      <c r="E6" s="11">
        <v>0.875</v>
      </c>
      <c r="F6" s="11">
        <v>5.2263489999999999</v>
      </c>
      <c r="G6" s="11">
        <v>4.4862190000000002</v>
      </c>
      <c r="H6" s="11">
        <v>6.1789379999999996</v>
      </c>
      <c r="I6" s="11">
        <v>0.10590484999999999</v>
      </c>
      <c r="J6" s="11">
        <v>0.47884290000000002</v>
      </c>
      <c r="K6" s="11">
        <v>20.00535</v>
      </c>
      <c r="L6" s="11">
        <v>8.0564189999999994E-2</v>
      </c>
      <c r="M6" s="11">
        <v>4.9486009999999997E-2</v>
      </c>
      <c r="N6" s="11">
        <v>0.20894099999999999</v>
      </c>
      <c r="O6" s="11">
        <v>0.26583790000000002</v>
      </c>
      <c r="P6" s="11">
        <v>3.6098489999999997E-2</v>
      </c>
      <c r="Q6" s="11">
        <v>2.675824</v>
      </c>
      <c r="R6" s="11">
        <v>0.93093709999999996</v>
      </c>
      <c r="S6" s="11">
        <v>0.80685289999999998</v>
      </c>
      <c r="T6" s="11">
        <v>0.37851040000000002</v>
      </c>
      <c r="U6" s="11">
        <v>1.0518926</v>
      </c>
    </row>
    <row r="7" spans="1:21">
      <c r="B7" s="12">
        <v>5</v>
      </c>
      <c r="C7" s="11">
        <v>8</v>
      </c>
      <c r="D7" s="11">
        <v>1</v>
      </c>
      <c r="E7" s="11">
        <v>0.88888889999999998</v>
      </c>
      <c r="F7" s="11">
        <v>5.4409840000000003</v>
      </c>
      <c r="G7" s="11">
        <v>4.8138699999999996</v>
      </c>
      <c r="H7" s="11">
        <v>8.2975770000000004</v>
      </c>
      <c r="I7" s="11">
        <v>0.10859107</v>
      </c>
      <c r="J7" s="11">
        <v>0.47880869999999998</v>
      </c>
      <c r="K7" s="11">
        <v>35.714590000000001</v>
      </c>
      <c r="L7" s="11">
        <v>0.10836197</v>
      </c>
      <c r="M7" s="11">
        <v>8.2474229999999996E-2</v>
      </c>
      <c r="N7" s="11">
        <v>0.20641470000000001</v>
      </c>
      <c r="O7" s="11">
        <v>0.35074460000000002</v>
      </c>
      <c r="P7" s="11">
        <v>6.162658E-2</v>
      </c>
      <c r="Q7" s="11">
        <v>3.9230770000000001</v>
      </c>
      <c r="R7" s="11">
        <v>0.96596459999999995</v>
      </c>
      <c r="S7" s="11">
        <v>0.84737479999999998</v>
      </c>
      <c r="T7" s="11">
        <v>0.42246640000000002</v>
      </c>
      <c r="U7" s="11">
        <v>1.0018315</v>
      </c>
    </row>
    <row r="8" spans="1:21">
      <c r="B8" s="12">
        <v>6</v>
      </c>
      <c r="C8" s="11">
        <v>13</v>
      </c>
      <c r="D8" s="11">
        <v>1</v>
      </c>
      <c r="E8" s="11">
        <v>0.875</v>
      </c>
      <c r="F8" s="11">
        <v>5.4218109999999999</v>
      </c>
      <c r="G8" s="11">
        <v>4.8309519999999999</v>
      </c>
      <c r="H8" s="11">
        <v>8.1963150000000002</v>
      </c>
      <c r="I8" s="11">
        <v>0.10361613</v>
      </c>
      <c r="J8" s="11">
        <v>0.48748259999999999</v>
      </c>
      <c r="K8" s="11">
        <v>31.64791</v>
      </c>
      <c r="L8" s="11">
        <v>9.179416E-2</v>
      </c>
      <c r="M8" s="11">
        <v>6.3282340000000006E-2</v>
      </c>
      <c r="N8" s="11">
        <v>0.21812699999999999</v>
      </c>
      <c r="O8" s="11">
        <v>0.32035229999999998</v>
      </c>
      <c r="P8" s="11">
        <v>5.702364E-2</v>
      </c>
      <c r="Q8" s="11">
        <v>3.8818679999999999</v>
      </c>
      <c r="R8" s="11">
        <v>0.95364009999999999</v>
      </c>
      <c r="S8" s="11">
        <v>0.84157510000000002</v>
      </c>
      <c r="T8" s="11">
        <v>0.39987790000000001</v>
      </c>
      <c r="U8" s="11">
        <v>1.1996336999999999</v>
      </c>
    </row>
    <row r="9" spans="1:21">
      <c r="B9" s="12">
        <v>7</v>
      </c>
      <c r="C9" s="11">
        <v>9</v>
      </c>
      <c r="D9" s="11">
        <v>1</v>
      </c>
      <c r="E9" s="11">
        <v>0.83333330000000005</v>
      </c>
      <c r="F9" s="11">
        <v>5.529528</v>
      </c>
      <c r="G9" s="11">
        <v>4.8393170000000003</v>
      </c>
      <c r="H9" s="11">
        <v>7.8459120000000002</v>
      </c>
      <c r="I9" s="11">
        <v>0.11071598000000001</v>
      </c>
      <c r="J9" s="11">
        <v>0.49644379999999999</v>
      </c>
      <c r="K9" s="11">
        <v>27.44266</v>
      </c>
      <c r="L9" s="11">
        <v>0.1161688</v>
      </c>
      <c r="M9" s="11">
        <v>6.9464200000000004E-2</v>
      </c>
      <c r="N9" s="11">
        <v>0.20412520000000001</v>
      </c>
      <c r="O9" s="11">
        <v>0.33191090000000001</v>
      </c>
      <c r="P9" s="11">
        <v>5.3342819999999999E-2</v>
      </c>
      <c r="Q9" s="11">
        <v>3.4203299999999999</v>
      </c>
      <c r="R9" s="11">
        <v>0.96459099999999998</v>
      </c>
      <c r="S9" s="11">
        <v>0.84336840000000002</v>
      </c>
      <c r="T9" s="11">
        <v>0.40170939999999999</v>
      </c>
      <c r="U9" s="11">
        <v>1.2063492</v>
      </c>
    </row>
    <row r="10" spans="1:21">
      <c r="B10" s="12">
        <v>8</v>
      </c>
      <c r="C10" s="11">
        <v>5</v>
      </c>
      <c r="D10" s="11">
        <v>1</v>
      </c>
      <c r="E10" s="11">
        <v>0.88888889999999998</v>
      </c>
      <c r="F10" s="11">
        <v>5.3825940000000001</v>
      </c>
      <c r="G10" s="11">
        <v>4.6466229999999999</v>
      </c>
      <c r="H10" s="11">
        <v>6.4255680000000002</v>
      </c>
      <c r="I10" s="11">
        <v>0.1165142</v>
      </c>
      <c r="J10" s="11">
        <v>0.48844490000000002</v>
      </c>
      <c r="K10" s="11">
        <v>25.470030000000001</v>
      </c>
      <c r="L10" s="11">
        <v>9.0996629999999995E-2</v>
      </c>
      <c r="M10" s="11">
        <v>5.6090519999999998E-2</v>
      </c>
      <c r="N10" s="11">
        <v>0.21015890000000001</v>
      </c>
      <c r="O10" s="11">
        <v>0.27491569999999999</v>
      </c>
      <c r="P10" s="11">
        <v>4.0924410000000001E-2</v>
      </c>
      <c r="Q10" s="11">
        <v>2.769231</v>
      </c>
      <c r="R10" s="11">
        <v>0.93593559999999998</v>
      </c>
      <c r="S10" s="11">
        <v>0.81417890000000004</v>
      </c>
      <c r="T10" s="11">
        <v>0.38766790000000001</v>
      </c>
      <c r="U10" s="11">
        <v>0.87851040000000002</v>
      </c>
    </row>
    <row r="11" spans="1:21">
      <c r="B11" s="12">
        <v>9</v>
      </c>
      <c r="C11" s="11">
        <v>6</v>
      </c>
      <c r="D11" s="11">
        <v>1</v>
      </c>
      <c r="E11" s="11">
        <v>0.81944439999999996</v>
      </c>
      <c r="F11" s="11">
        <v>5.2758760000000002</v>
      </c>
      <c r="G11" s="11">
        <v>4.6459149999999996</v>
      </c>
      <c r="H11" s="11">
        <v>5.957414</v>
      </c>
      <c r="I11" s="11">
        <v>0.10411157</v>
      </c>
      <c r="J11" s="11">
        <v>0.48112529999999998</v>
      </c>
      <c r="K11" s="11">
        <v>22.259450000000001</v>
      </c>
      <c r="L11" s="11">
        <v>8.2231310000000002E-2</v>
      </c>
      <c r="M11" s="11">
        <v>5.5061310000000002E-2</v>
      </c>
      <c r="N11" s="11">
        <v>0.20966580000000001</v>
      </c>
      <c r="O11" s="11">
        <v>0.26400580000000001</v>
      </c>
      <c r="P11" s="11">
        <v>3.4623710000000002E-2</v>
      </c>
      <c r="Q11" s="11">
        <v>2.5521980000000002</v>
      </c>
      <c r="R11" s="11">
        <v>0.92811359999999998</v>
      </c>
      <c r="S11" s="11">
        <v>0.80960010000000004</v>
      </c>
      <c r="T11" s="11">
        <v>0.41086689999999998</v>
      </c>
      <c r="U11" s="11">
        <v>0.98595849999999996</v>
      </c>
    </row>
    <row r="12" spans="1:21">
      <c r="B12" s="12">
        <v>10</v>
      </c>
      <c r="C12" s="11">
        <v>2</v>
      </c>
      <c r="D12" s="11">
        <v>1</v>
      </c>
      <c r="E12" s="11">
        <v>0.80555560000000004</v>
      </c>
      <c r="F12" s="11">
        <v>5.3554269999999997</v>
      </c>
      <c r="G12" s="11">
        <v>4.7645309999999998</v>
      </c>
      <c r="H12" s="11">
        <v>6.9565729999999997</v>
      </c>
      <c r="I12" s="11">
        <v>0.11142322</v>
      </c>
      <c r="J12" s="11">
        <v>0.49882959999999998</v>
      </c>
      <c r="K12" s="11">
        <v>27.465129999999998</v>
      </c>
      <c r="L12" s="11">
        <v>9.5505619999999999E-2</v>
      </c>
      <c r="M12" s="11">
        <v>5.5711610000000002E-2</v>
      </c>
      <c r="N12" s="11">
        <v>0.19943820000000001</v>
      </c>
      <c r="O12" s="11">
        <v>0.28417599999999998</v>
      </c>
      <c r="P12" s="11">
        <v>4.6582400000000003E-2</v>
      </c>
      <c r="Q12" s="11">
        <v>3.093407</v>
      </c>
      <c r="R12" s="11">
        <v>0.9435287</v>
      </c>
      <c r="S12" s="11">
        <v>0.82963220000000004</v>
      </c>
      <c r="T12" s="11">
        <v>0.39621489999999998</v>
      </c>
      <c r="U12" s="11">
        <v>1.0836386</v>
      </c>
    </row>
    <row r="13" spans="1:21">
      <c r="B13" s="12">
        <v>11</v>
      </c>
      <c r="C13" s="11">
        <v>2</v>
      </c>
      <c r="D13" s="11">
        <v>0.97222220000000004</v>
      </c>
      <c r="E13" s="11">
        <v>0.86111110000000002</v>
      </c>
      <c r="F13" s="11">
        <v>5.3390779999999998</v>
      </c>
      <c r="G13" s="11">
        <v>4.6856970000000002</v>
      </c>
      <c r="H13" s="11">
        <v>6.8963809999999999</v>
      </c>
      <c r="I13" s="11">
        <v>0.1045614</v>
      </c>
      <c r="J13" s="11">
        <v>0.485848</v>
      </c>
      <c r="K13" s="11">
        <v>24.526499999999999</v>
      </c>
      <c r="L13" s="11">
        <v>8.9122809999999997E-2</v>
      </c>
      <c r="M13" s="11">
        <v>5.6608190000000003E-2</v>
      </c>
      <c r="N13" s="11">
        <v>0.20397660000000001</v>
      </c>
      <c r="O13" s="11">
        <v>0.29099419999999998</v>
      </c>
      <c r="P13" s="11">
        <v>4.6549710000000001E-2</v>
      </c>
      <c r="Q13" s="11">
        <v>2.9395600000000002</v>
      </c>
      <c r="R13" s="11">
        <v>0.94799299999999997</v>
      </c>
      <c r="S13" s="11">
        <v>0.83249390000000001</v>
      </c>
      <c r="T13" s="11">
        <v>0.3577534</v>
      </c>
      <c r="U13" s="11">
        <v>1.3235653000000001</v>
      </c>
    </row>
    <row r="14" spans="1:21">
      <c r="B14" s="12">
        <v>12</v>
      </c>
      <c r="C14" s="11">
        <v>10</v>
      </c>
      <c r="D14" s="11">
        <v>1</v>
      </c>
      <c r="E14" s="11">
        <v>0.875</v>
      </c>
      <c r="F14" s="11">
        <v>5.297631</v>
      </c>
      <c r="G14" s="11">
        <v>4.7830199999999996</v>
      </c>
      <c r="H14" s="11">
        <v>6.3490599999999997</v>
      </c>
      <c r="I14" s="11">
        <v>0.11303728</v>
      </c>
      <c r="J14" s="11">
        <v>0.47352169999999999</v>
      </c>
      <c r="K14" s="11">
        <v>25.971270000000001</v>
      </c>
      <c r="L14" s="11">
        <v>9.7126569999999995E-2</v>
      </c>
      <c r="M14" s="11">
        <v>6.6492519999999999E-2</v>
      </c>
      <c r="N14" s="11">
        <v>0.20232720000000001</v>
      </c>
      <c r="O14" s="11">
        <v>0.2871052</v>
      </c>
      <c r="P14" s="11">
        <v>4.1557820000000002E-2</v>
      </c>
      <c r="Q14" s="11">
        <v>2.7967029999999999</v>
      </c>
      <c r="R14" s="11">
        <v>0.94417740000000006</v>
      </c>
      <c r="S14" s="11">
        <v>0.82070359999999998</v>
      </c>
      <c r="T14" s="11">
        <v>0.36202689999999998</v>
      </c>
      <c r="U14" s="11">
        <v>0.89987790000000001</v>
      </c>
    </row>
    <row r="15" spans="1:21">
      <c r="B15" s="12">
        <v>13</v>
      </c>
      <c r="C15" s="11">
        <v>12</v>
      </c>
      <c r="D15" s="11">
        <v>1</v>
      </c>
      <c r="E15" s="11">
        <v>0.90277779999999996</v>
      </c>
      <c r="F15" s="11">
        <v>5.4408349999999999</v>
      </c>
      <c r="G15" s="11">
        <v>4.8739049999999997</v>
      </c>
      <c r="H15" s="11">
        <v>7.9315259999999999</v>
      </c>
      <c r="I15" s="11">
        <v>0.10754452</v>
      </c>
      <c r="J15" s="11">
        <v>0.48266170000000003</v>
      </c>
      <c r="K15" s="11">
        <v>30.94979</v>
      </c>
      <c r="L15" s="11">
        <v>0.10754452</v>
      </c>
      <c r="M15" s="11">
        <v>6.9119029999999998E-2</v>
      </c>
      <c r="N15" s="11">
        <v>0.2005623</v>
      </c>
      <c r="O15" s="11">
        <v>0.32661669999999998</v>
      </c>
      <c r="P15" s="11">
        <v>5.599813E-2</v>
      </c>
      <c r="Q15" s="11">
        <v>3.5274730000000001</v>
      </c>
      <c r="R15" s="11">
        <v>0.9515034</v>
      </c>
      <c r="S15" s="11">
        <v>0.83241759999999998</v>
      </c>
      <c r="T15" s="11">
        <v>0.3870574</v>
      </c>
      <c r="U15" s="11">
        <v>1.5958486000000001</v>
      </c>
    </row>
    <row r="16" spans="1:21">
      <c r="B16" s="12">
        <v>14</v>
      </c>
      <c r="C16" s="11">
        <v>7</v>
      </c>
      <c r="D16" s="11">
        <v>1</v>
      </c>
      <c r="E16" s="11">
        <v>0.91666669999999995</v>
      </c>
      <c r="F16" s="11">
        <v>5.281593</v>
      </c>
      <c r="G16" s="11">
        <v>4.7730579999999998</v>
      </c>
      <c r="H16" s="11">
        <v>5.8673640000000002</v>
      </c>
      <c r="I16" s="11">
        <v>0.10991076</v>
      </c>
      <c r="J16" s="11">
        <v>0.4835604</v>
      </c>
      <c r="K16" s="11">
        <v>26.05011</v>
      </c>
      <c r="L16" s="11">
        <v>8.8304369999999993E-2</v>
      </c>
      <c r="M16" s="11">
        <v>5.9182709999999999E-2</v>
      </c>
      <c r="N16" s="11">
        <v>0.21113199999999999</v>
      </c>
      <c r="O16" s="11">
        <v>0.28323159999999997</v>
      </c>
      <c r="P16" s="11">
        <v>3.9220289999999998E-2</v>
      </c>
      <c r="Q16" s="11">
        <v>2.5769229999999999</v>
      </c>
      <c r="R16" s="11">
        <v>0.94341419999999998</v>
      </c>
      <c r="S16" s="11">
        <v>0.82734280000000004</v>
      </c>
      <c r="T16" s="11">
        <v>0.40903539999999999</v>
      </c>
      <c r="U16" s="11">
        <v>1.0738706</v>
      </c>
    </row>
    <row r="17" spans="1:21">
      <c r="B17" s="12">
        <v>15</v>
      </c>
      <c r="C17" s="11">
        <v>2</v>
      </c>
      <c r="D17" s="11">
        <v>1</v>
      </c>
      <c r="E17" s="11">
        <v>0.88888889999999998</v>
      </c>
      <c r="F17" s="11">
        <v>5.4045740000000002</v>
      </c>
      <c r="G17" s="11">
        <v>4.8380970000000003</v>
      </c>
      <c r="H17" s="11">
        <v>7.7029370000000004</v>
      </c>
      <c r="I17" s="11">
        <v>0.11302727</v>
      </c>
      <c r="J17" s="11">
        <v>0.48729899999999998</v>
      </c>
      <c r="K17" s="11">
        <v>25.75572</v>
      </c>
      <c r="L17" s="11">
        <v>9.6947099999999994E-2</v>
      </c>
      <c r="M17" s="11">
        <v>6.2456299999999999E-2</v>
      </c>
      <c r="N17" s="11">
        <v>0.21183869999999999</v>
      </c>
      <c r="O17" s="11">
        <v>0.2929387</v>
      </c>
      <c r="P17" s="11">
        <v>5.639711E-2</v>
      </c>
      <c r="Q17" s="11">
        <v>3.4945050000000002</v>
      </c>
      <c r="R17" s="11">
        <v>0.94944289999999998</v>
      </c>
      <c r="S17" s="11">
        <v>0.83676740000000005</v>
      </c>
      <c r="T17" s="11">
        <v>0.37912089999999998</v>
      </c>
      <c r="U17" s="11">
        <v>1.2301587</v>
      </c>
    </row>
    <row r="18" spans="1:21">
      <c r="B18" s="12">
        <v>16</v>
      </c>
      <c r="C18" s="11">
        <v>12</v>
      </c>
      <c r="D18" s="11">
        <v>1</v>
      </c>
      <c r="E18" s="11">
        <v>0.86111110000000002</v>
      </c>
      <c r="F18" s="11">
        <v>5.3515009999999998</v>
      </c>
      <c r="G18" s="11">
        <v>4.7260939999999998</v>
      </c>
      <c r="H18" s="11">
        <v>7.3313449999999998</v>
      </c>
      <c r="I18" s="11">
        <v>0.1067757</v>
      </c>
      <c r="J18" s="11">
        <v>0.48761680000000002</v>
      </c>
      <c r="K18" s="11">
        <v>23.265989999999999</v>
      </c>
      <c r="L18" s="11">
        <v>0.11542056000000001</v>
      </c>
      <c r="M18" s="11">
        <v>6.9158880000000006E-2</v>
      </c>
      <c r="N18" s="11">
        <v>0.20140189999999999</v>
      </c>
      <c r="O18" s="11">
        <v>0.3156542</v>
      </c>
      <c r="P18" s="11">
        <v>5.093458E-2</v>
      </c>
      <c r="Q18" s="11">
        <v>3.3736259999999998</v>
      </c>
      <c r="R18" s="11">
        <v>0.95829520000000001</v>
      </c>
      <c r="S18" s="11">
        <v>0.83161629999999997</v>
      </c>
      <c r="T18" s="11">
        <v>0.37423689999999998</v>
      </c>
      <c r="U18" s="11">
        <v>1.0665446000000001</v>
      </c>
    </row>
    <row r="19" spans="1:21">
      <c r="B19" s="12">
        <v>17</v>
      </c>
      <c r="C19" s="11">
        <v>20</v>
      </c>
      <c r="D19" s="11">
        <v>1</v>
      </c>
      <c r="E19" s="11">
        <v>0.88888889999999998</v>
      </c>
      <c r="F19" s="11">
        <v>5.3627000000000002</v>
      </c>
      <c r="G19" s="11">
        <v>4.7876649999999996</v>
      </c>
      <c r="H19" s="11">
        <v>6.4666030000000001</v>
      </c>
      <c r="I19" s="11">
        <v>0.10340633</v>
      </c>
      <c r="J19" s="11">
        <v>0.48272510000000002</v>
      </c>
      <c r="K19" s="11">
        <v>24.32612</v>
      </c>
      <c r="L19" s="11">
        <v>9.2457419999999998E-2</v>
      </c>
      <c r="M19" s="11">
        <v>5.8150849999999997E-2</v>
      </c>
      <c r="N19" s="11">
        <v>0.19367400000000001</v>
      </c>
      <c r="O19" s="11">
        <v>0.27956199999999998</v>
      </c>
      <c r="P19" s="11">
        <v>4.5012169999999997E-2</v>
      </c>
      <c r="Q19" s="11">
        <v>2.8269229999999999</v>
      </c>
      <c r="R19" s="11">
        <v>0.93654610000000005</v>
      </c>
      <c r="S19" s="11">
        <v>0.81280529999999995</v>
      </c>
      <c r="T19" s="11">
        <v>0.36324790000000001</v>
      </c>
      <c r="U19" s="11">
        <v>1.0659341</v>
      </c>
    </row>
    <row r="20" spans="1:21">
      <c r="B20" s="12">
        <v>18</v>
      </c>
      <c r="C20" s="11">
        <v>8</v>
      </c>
      <c r="D20" s="11">
        <v>1</v>
      </c>
      <c r="E20" s="11">
        <v>0.91666669999999995</v>
      </c>
      <c r="F20" s="11">
        <v>5.3827449999999999</v>
      </c>
      <c r="G20" s="11">
        <v>4.7587789999999996</v>
      </c>
      <c r="H20" s="11">
        <v>6.5936669999999999</v>
      </c>
      <c r="I20" s="11">
        <v>0.11069063</v>
      </c>
      <c r="J20" s="11">
        <v>0.48391669999999998</v>
      </c>
      <c r="K20" s="11">
        <v>27.093800000000002</v>
      </c>
      <c r="L20" s="11">
        <v>0.10170293</v>
      </c>
      <c r="M20" s="11">
        <v>6.4806050000000004E-2</v>
      </c>
      <c r="N20" s="11">
        <v>0.21097450000000001</v>
      </c>
      <c r="O20" s="11">
        <v>0.29943239999999999</v>
      </c>
      <c r="P20" s="11">
        <v>4.6357620000000002E-2</v>
      </c>
      <c r="Q20" s="11">
        <v>2.9945050000000002</v>
      </c>
      <c r="R20" s="11">
        <v>0.95291510000000001</v>
      </c>
      <c r="S20" s="11">
        <v>0.83131109999999997</v>
      </c>
      <c r="T20" s="11">
        <v>0.3699634</v>
      </c>
      <c r="U20" s="11">
        <v>0.98962150000000004</v>
      </c>
    </row>
    <row r="21" spans="1:21">
      <c r="B21" s="12">
        <v>19</v>
      </c>
      <c r="C21" s="11">
        <v>6</v>
      </c>
      <c r="D21" s="11">
        <v>1</v>
      </c>
      <c r="E21" s="11">
        <v>0.94444439999999996</v>
      </c>
      <c r="F21" s="11">
        <v>5.2352819999999998</v>
      </c>
      <c r="G21" s="11">
        <v>4.6368130000000001</v>
      </c>
      <c r="H21" s="11">
        <v>5.7919640000000001</v>
      </c>
      <c r="I21" s="11">
        <v>0.11017739999999999</v>
      </c>
      <c r="J21" s="11">
        <v>0.49323060000000002</v>
      </c>
      <c r="K21" s="11">
        <v>24.48395</v>
      </c>
      <c r="L21" s="11">
        <v>9.8739499999999994E-2</v>
      </c>
      <c r="M21" s="11">
        <v>6.1624650000000003E-2</v>
      </c>
      <c r="N21" s="11">
        <v>0.20868349999999999</v>
      </c>
      <c r="O21" s="11">
        <v>0.28688140000000001</v>
      </c>
      <c r="P21" s="11">
        <v>4.2950509999999997E-2</v>
      </c>
      <c r="Q21" s="11">
        <v>2.6510989999999999</v>
      </c>
      <c r="R21" s="11">
        <v>0.94650489999999998</v>
      </c>
      <c r="S21" s="11">
        <v>0.82314560000000003</v>
      </c>
      <c r="T21" s="11">
        <v>0.46153850000000002</v>
      </c>
      <c r="U21" s="11">
        <v>1.0439560000000001</v>
      </c>
    </row>
    <row r="22" spans="1:21">
      <c r="B22" s="12">
        <v>20</v>
      </c>
      <c r="C22" s="11">
        <v>1</v>
      </c>
      <c r="D22" s="11">
        <v>1</v>
      </c>
      <c r="E22" s="11">
        <v>0.76388889999999998</v>
      </c>
      <c r="F22" s="11">
        <v>5.3098879999999999</v>
      </c>
      <c r="G22" s="11">
        <v>4.7270310000000002</v>
      </c>
      <c r="H22" s="11">
        <v>7.3515470000000001</v>
      </c>
      <c r="I22" s="11">
        <v>9.8535910000000004E-2</v>
      </c>
      <c r="J22" s="11">
        <v>0.4843133</v>
      </c>
      <c r="K22" s="11">
        <v>24.375129999999999</v>
      </c>
      <c r="L22" s="11">
        <v>0.10132466</v>
      </c>
      <c r="M22" s="11">
        <v>6.5535670000000004E-2</v>
      </c>
      <c r="N22" s="11">
        <v>0.1928887</v>
      </c>
      <c r="O22" s="11">
        <v>0.31559379999999998</v>
      </c>
      <c r="P22" s="11">
        <v>5.1591909999999998E-2</v>
      </c>
      <c r="Q22" s="11">
        <v>3.3489010000000001</v>
      </c>
      <c r="R22" s="11">
        <v>0.95634920000000001</v>
      </c>
      <c r="S22" s="11">
        <v>0.82749539999999999</v>
      </c>
      <c r="T22" s="11">
        <v>0.35653240000000003</v>
      </c>
      <c r="U22" s="11">
        <v>0.8772894</v>
      </c>
    </row>
    <row r="23" spans="1:21" s="9" customFormat="1">
      <c r="A23" s="38" t="s">
        <v>5</v>
      </c>
      <c r="B23" s="39"/>
      <c r="C23" s="10">
        <f>AVERAGE(C3:C22)</f>
        <v>8</v>
      </c>
      <c r="D23" s="17">
        <f t="shared" ref="D23:U23" si="0">AVERAGE(D3:D22)</f>
        <v>0.99861111000000002</v>
      </c>
      <c r="E23" s="17">
        <f t="shared" si="0"/>
        <v>0.87083333500000004</v>
      </c>
      <c r="F23" s="23">
        <f t="shared" si="0"/>
        <v>5.3591102499999987</v>
      </c>
      <c r="G23" s="23">
        <f t="shared" si="0"/>
        <v>4.7523211000000014</v>
      </c>
      <c r="H23" s="23">
        <f t="shared" si="0"/>
        <v>7.0252564000000008</v>
      </c>
      <c r="I23" s="17">
        <f t="shared" si="0"/>
        <v>0.10779500649999998</v>
      </c>
      <c r="J23" s="17">
        <f t="shared" si="0"/>
        <v>0.48504205999999994</v>
      </c>
      <c r="K23" s="23">
        <f t="shared" si="0"/>
        <v>26.935490499999997</v>
      </c>
      <c r="L23" s="17">
        <f t="shared" si="0"/>
        <v>9.6511652499999989E-2</v>
      </c>
      <c r="M23" s="17">
        <f t="shared" si="0"/>
        <v>6.2619386000000013E-2</v>
      </c>
      <c r="N23" s="17">
        <f t="shared" si="0"/>
        <v>0.20497660000000001</v>
      </c>
      <c r="O23" s="17">
        <f t="shared" si="0"/>
        <v>0.29761065000000003</v>
      </c>
      <c r="P23" s="17">
        <f t="shared" si="0"/>
        <v>4.7797444499999994E-2</v>
      </c>
      <c r="Q23" s="23">
        <f t="shared" si="0"/>
        <v>3.1410714000000004</v>
      </c>
      <c r="R23" s="17">
        <f t="shared" si="0"/>
        <v>0.9474473499999998</v>
      </c>
      <c r="S23" s="17">
        <f t="shared" si="0"/>
        <v>0.82647474499999996</v>
      </c>
      <c r="T23" s="23">
        <f t="shared" si="0"/>
        <v>0.39435288499999988</v>
      </c>
      <c r="U23" s="23">
        <f t="shared" si="0"/>
        <v>1.0833943949999998</v>
      </c>
    </row>
    <row r="24" spans="1:21" s="9" customFormat="1">
      <c r="A24" s="38" t="s">
        <v>6</v>
      </c>
      <c r="B24" s="39"/>
      <c r="C24" s="10">
        <f>STDEV(C3:C22)</f>
        <v>4.7128045064260276</v>
      </c>
      <c r="D24" s="17">
        <f t="shared" ref="D24:U24" si="1">STDEV(D3:D22)</f>
        <v>6.2113049065393583E-3</v>
      </c>
      <c r="E24" s="17">
        <f t="shared" si="1"/>
        <v>4.1569088646851063E-2</v>
      </c>
      <c r="F24" s="23">
        <f t="shared" si="1"/>
        <v>7.5851917430488081E-2</v>
      </c>
      <c r="G24" s="23">
        <f t="shared" si="1"/>
        <v>9.3859912671631587E-2</v>
      </c>
      <c r="H24" s="23">
        <f t="shared" si="1"/>
        <v>0.79724786202373354</v>
      </c>
      <c r="I24" s="17">
        <f t="shared" si="1"/>
        <v>4.5246188161682686E-3</v>
      </c>
      <c r="J24" s="17">
        <f t="shared" si="1"/>
        <v>8.5140464463082863E-3</v>
      </c>
      <c r="K24" s="23">
        <f t="shared" si="1"/>
        <v>3.9460744390870039</v>
      </c>
      <c r="L24" s="17">
        <f t="shared" si="1"/>
        <v>1.0393487240519049E-2</v>
      </c>
      <c r="M24" s="17">
        <f t="shared" si="1"/>
        <v>7.2752791222181409E-3</v>
      </c>
      <c r="N24" s="17">
        <f t="shared" si="1"/>
        <v>6.6539955246532308E-3</v>
      </c>
      <c r="O24" s="17">
        <f t="shared" si="1"/>
        <v>2.4261251954364554E-2</v>
      </c>
      <c r="P24" s="17">
        <f t="shared" si="1"/>
        <v>7.237139719445374E-3</v>
      </c>
      <c r="Q24" s="23">
        <f t="shared" si="1"/>
        <v>0.41650924306131637</v>
      </c>
      <c r="R24" s="17">
        <f t="shared" si="1"/>
        <v>9.9492888366587845E-3</v>
      </c>
      <c r="S24" s="17">
        <f t="shared" si="1"/>
        <v>1.1190300354441126E-2</v>
      </c>
      <c r="T24" s="23">
        <f t="shared" si="1"/>
        <v>3.2528832975462746E-2</v>
      </c>
      <c r="U24" s="23">
        <f t="shared" si="1"/>
        <v>0.17023253712674744</v>
      </c>
    </row>
    <row r="25" spans="1:21" s="6" customFormat="1">
      <c r="B25" s="7"/>
      <c r="C25" s="8"/>
      <c r="D25" s="18"/>
      <c r="E25" s="18"/>
      <c r="F25" s="29"/>
      <c r="G25" s="29"/>
      <c r="H25" s="24"/>
      <c r="I25" s="27"/>
      <c r="J25" s="27"/>
      <c r="K25" s="34"/>
      <c r="L25" s="27"/>
      <c r="M25" s="27"/>
      <c r="N25" s="27"/>
      <c r="O25" s="27"/>
      <c r="P25" s="27"/>
      <c r="Q25" s="24"/>
      <c r="R25" s="18"/>
      <c r="S25" s="27"/>
    </row>
    <row r="26" spans="1:21">
      <c r="A26">
        <v>1</v>
      </c>
      <c r="B26" s="12">
        <v>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>
      <c r="B27" s="12">
        <v>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>
      <c r="B28" s="12">
        <v>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>
      <c r="B29" s="12">
        <v>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>
      <c r="B30" s="12">
        <v>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>
      <c r="B31" s="12">
        <v>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>
      <c r="B32" s="12">
        <v>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>
      <c r="B33" s="12">
        <v>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>
      <c r="B34" s="12">
        <v>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>
      <c r="B35" s="12">
        <v>10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>
      <c r="B36" s="12">
        <v>11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>
      <c r="B37" s="12">
        <v>12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>
      <c r="B38" s="12">
        <v>13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>
      <c r="B39" s="12">
        <v>14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>
      <c r="B40" s="12">
        <v>15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>
      <c r="B41" s="12">
        <v>16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>
      <c r="B42" s="12">
        <v>17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>
      <c r="B43" s="12">
        <v>18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>
      <c r="B44" s="12">
        <v>19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>
      <c r="B45" s="12">
        <v>20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s="9" customFormat="1">
      <c r="A46" s="38" t="s">
        <v>5</v>
      </c>
      <c r="B46" s="39"/>
      <c r="C46" s="10" t="e">
        <f>AVERAGE(C26:C45)</f>
        <v>#DIV/0!</v>
      </c>
      <c r="D46" s="17" t="e">
        <f t="shared" ref="D46:U46" si="2">AVERAGE(D26:D45)</f>
        <v>#DIV/0!</v>
      </c>
      <c r="E46" s="17" t="e">
        <f t="shared" si="2"/>
        <v>#DIV/0!</v>
      </c>
      <c r="F46" s="23" t="e">
        <f t="shared" si="2"/>
        <v>#DIV/0!</v>
      </c>
      <c r="G46" s="23" t="e">
        <f t="shared" si="2"/>
        <v>#DIV/0!</v>
      </c>
      <c r="H46" s="23" t="e">
        <f t="shared" si="2"/>
        <v>#DIV/0!</v>
      </c>
      <c r="I46" s="17" t="e">
        <f t="shared" si="2"/>
        <v>#DIV/0!</v>
      </c>
      <c r="J46" s="17" t="e">
        <f t="shared" si="2"/>
        <v>#DIV/0!</v>
      </c>
      <c r="K46" s="23" t="e">
        <f t="shared" si="2"/>
        <v>#DIV/0!</v>
      </c>
      <c r="L46" s="17" t="e">
        <f t="shared" si="2"/>
        <v>#DIV/0!</v>
      </c>
      <c r="M46" s="17" t="e">
        <f t="shared" si="2"/>
        <v>#DIV/0!</v>
      </c>
      <c r="N46" s="17" t="e">
        <f t="shared" si="2"/>
        <v>#DIV/0!</v>
      </c>
      <c r="O46" s="17" t="e">
        <f t="shared" si="2"/>
        <v>#DIV/0!</v>
      </c>
      <c r="P46" s="17" t="e">
        <f t="shared" si="2"/>
        <v>#DIV/0!</v>
      </c>
      <c r="Q46" s="23" t="e">
        <f t="shared" si="2"/>
        <v>#DIV/0!</v>
      </c>
      <c r="R46" s="17" t="e">
        <f t="shared" si="2"/>
        <v>#DIV/0!</v>
      </c>
      <c r="S46" s="17" t="e">
        <f t="shared" si="2"/>
        <v>#DIV/0!</v>
      </c>
      <c r="T46" s="23" t="e">
        <f t="shared" si="2"/>
        <v>#DIV/0!</v>
      </c>
      <c r="U46" s="23" t="e">
        <f t="shared" si="2"/>
        <v>#DIV/0!</v>
      </c>
    </row>
    <row r="47" spans="1:21" s="9" customFormat="1">
      <c r="A47" s="38" t="s">
        <v>6</v>
      </c>
      <c r="B47" s="39"/>
      <c r="C47" s="10" t="e">
        <f>STDEV(C26:C45)</f>
        <v>#DIV/0!</v>
      </c>
      <c r="D47" s="17" t="e">
        <f t="shared" ref="D47:U47" si="3">STDEV(D26:D45)</f>
        <v>#DIV/0!</v>
      </c>
      <c r="E47" s="17" t="e">
        <f t="shared" si="3"/>
        <v>#DIV/0!</v>
      </c>
      <c r="F47" s="23" t="e">
        <f t="shared" si="3"/>
        <v>#DIV/0!</v>
      </c>
      <c r="G47" s="23" t="e">
        <f t="shared" si="3"/>
        <v>#DIV/0!</v>
      </c>
      <c r="H47" s="23" t="e">
        <f t="shared" si="3"/>
        <v>#DIV/0!</v>
      </c>
      <c r="I47" s="17" t="e">
        <f t="shared" si="3"/>
        <v>#DIV/0!</v>
      </c>
      <c r="J47" s="17" t="e">
        <f t="shared" si="3"/>
        <v>#DIV/0!</v>
      </c>
      <c r="K47" s="23" t="e">
        <f t="shared" si="3"/>
        <v>#DIV/0!</v>
      </c>
      <c r="L47" s="17" t="e">
        <f t="shared" si="3"/>
        <v>#DIV/0!</v>
      </c>
      <c r="M47" s="17" t="e">
        <f t="shared" si="3"/>
        <v>#DIV/0!</v>
      </c>
      <c r="N47" s="17" t="e">
        <f t="shared" si="3"/>
        <v>#DIV/0!</v>
      </c>
      <c r="O47" s="17" t="e">
        <f t="shared" si="3"/>
        <v>#DIV/0!</v>
      </c>
      <c r="P47" s="17" t="e">
        <f t="shared" si="3"/>
        <v>#DIV/0!</v>
      </c>
      <c r="Q47" s="23" t="e">
        <f t="shared" si="3"/>
        <v>#DIV/0!</v>
      </c>
      <c r="R47" s="17" t="e">
        <f t="shared" si="3"/>
        <v>#DIV/0!</v>
      </c>
      <c r="S47" s="17" t="e">
        <f t="shared" si="3"/>
        <v>#DIV/0!</v>
      </c>
      <c r="T47" s="23" t="e">
        <f t="shared" si="3"/>
        <v>#DIV/0!</v>
      </c>
      <c r="U47" s="23" t="e">
        <f t="shared" si="3"/>
        <v>#DIV/0!</v>
      </c>
    </row>
    <row r="48" spans="1:21" s="6" customFormat="1">
      <c r="B48" s="7"/>
      <c r="C48" s="8"/>
      <c r="D48" s="18"/>
      <c r="E48" s="18"/>
      <c r="F48" s="29"/>
      <c r="G48" s="29"/>
      <c r="H48" s="24"/>
      <c r="I48" s="27"/>
      <c r="J48" s="27"/>
      <c r="K48" s="34"/>
      <c r="L48" s="27"/>
      <c r="M48" s="27"/>
      <c r="N48" s="27"/>
      <c r="O48" s="27"/>
      <c r="P48" s="27"/>
      <c r="Q48" s="24"/>
      <c r="R48" s="18"/>
      <c r="S48" s="27"/>
    </row>
    <row r="49" spans="1:19">
      <c r="A49">
        <v>3</v>
      </c>
      <c r="B49" s="12">
        <v>1</v>
      </c>
      <c r="C49" s="11"/>
      <c r="D49" s="19"/>
      <c r="E49" s="19"/>
      <c r="F49" s="25"/>
      <c r="G49" s="25"/>
      <c r="H49" s="25"/>
      <c r="I49" s="19"/>
      <c r="J49" s="19"/>
      <c r="K49" s="25"/>
      <c r="L49" s="19"/>
      <c r="M49" s="19"/>
      <c r="N49" s="19"/>
      <c r="O49" s="19"/>
      <c r="P49" s="19"/>
      <c r="Q49" s="25"/>
      <c r="R49" s="19"/>
      <c r="S49" s="19"/>
    </row>
    <row r="50" spans="1:19">
      <c r="B50" s="12">
        <v>2</v>
      </c>
      <c r="C50" s="11"/>
      <c r="D50" s="19"/>
      <c r="E50" s="19"/>
      <c r="F50" s="25"/>
      <c r="G50" s="25"/>
      <c r="H50" s="25"/>
      <c r="I50" s="19"/>
      <c r="J50" s="19"/>
      <c r="K50" s="25"/>
      <c r="L50" s="19"/>
      <c r="M50" s="19"/>
      <c r="N50" s="19"/>
      <c r="O50" s="19"/>
      <c r="P50" s="19"/>
      <c r="Q50" s="25"/>
      <c r="R50" s="19"/>
      <c r="S50" s="19"/>
    </row>
    <row r="51" spans="1:19">
      <c r="B51" s="12">
        <v>3</v>
      </c>
      <c r="C51" s="11"/>
      <c r="D51" s="19"/>
      <c r="E51" s="19"/>
      <c r="F51" s="25"/>
      <c r="G51" s="25"/>
      <c r="H51" s="25"/>
      <c r="I51" s="19"/>
      <c r="J51" s="19"/>
      <c r="K51" s="25"/>
      <c r="L51" s="19"/>
      <c r="M51" s="19"/>
      <c r="N51" s="19"/>
      <c r="O51" s="19"/>
      <c r="P51" s="19"/>
      <c r="Q51" s="25"/>
      <c r="R51" s="19"/>
      <c r="S51" s="19"/>
    </row>
    <row r="52" spans="1:19">
      <c r="B52" s="12">
        <v>4</v>
      </c>
      <c r="C52" s="11"/>
      <c r="D52" s="19"/>
      <c r="E52" s="19"/>
      <c r="F52" s="25"/>
      <c r="G52" s="25"/>
      <c r="H52" s="25"/>
      <c r="I52" s="19"/>
      <c r="J52" s="19"/>
      <c r="K52" s="25"/>
      <c r="L52" s="19"/>
      <c r="M52" s="19"/>
      <c r="N52" s="19"/>
      <c r="O52" s="19"/>
      <c r="P52" s="19"/>
      <c r="Q52" s="25"/>
      <c r="R52" s="19"/>
      <c r="S52" s="19"/>
    </row>
    <row r="53" spans="1:19">
      <c r="B53" s="12">
        <v>5</v>
      </c>
      <c r="C53" s="11"/>
      <c r="D53" s="19"/>
      <c r="E53" s="19"/>
      <c r="F53" s="25"/>
      <c r="G53" s="25"/>
      <c r="H53" s="25"/>
      <c r="I53" s="19"/>
      <c r="J53" s="19"/>
      <c r="K53" s="25"/>
      <c r="L53" s="19"/>
      <c r="M53" s="19"/>
      <c r="N53" s="19"/>
      <c r="O53" s="19"/>
      <c r="P53" s="19"/>
      <c r="Q53" s="25"/>
      <c r="R53" s="19"/>
      <c r="S53" s="19"/>
    </row>
    <row r="54" spans="1:19">
      <c r="B54" s="12">
        <v>6</v>
      </c>
      <c r="C54" s="11"/>
      <c r="D54" s="19"/>
      <c r="E54" s="19"/>
      <c r="F54" s="25"/>
      <c r="G54" s="25"/>
      <c r="H54" s="25"/>
      <c r="I54" s="19"/>
      <c r="J54" s="19"/>
      <c r="K54" s="25"/>
      <c r="L54" s="19"/>
      <c r="M54" s="19"/>
      <c r="N54" s="19"/>
      <c r="O54" s="19"/>
      <c r="P54" s="19"/>
      <c r="Q54" s="25"/>
      <c r="R54" s="19"/>
      <c r="S54" s="19"/>
    </row>
    <row r="55" spans="1:19">
      <c r="B55" s="12">
        <v>7</v>
      </c>
      <c r="C55" s="11"/>
      <c r="D55" s="19"/>
      <c r="E55" s="19"/>
      <c r="F55" s="25"/>
      <c r="G55" s="25"/>
      <c r="H55" s="25"/>
      <c r="I55" s="19"/>
      <c r="J55" s="19"/>
      <c r="K55" s="25"/>
      <c r="L55" s="19"/>
      <c r="M55" s="19"/>
      <c r="N55" s="19"/>
      <c r="O55" s="19"/>
      <c r="P55" s="19"/>
      <c r="Q55" s="25"/>
      <c r="R55" s="19"/>
      <c r="S55" s="19"/>
    </row>
    <row r="56" spans="1:19">
      <c r="B56" s="12">
        <v>8</v>
      </c>
      <c r="C56" s="11"/>
      <c r="D56" s="19"/>
      <c r="E56" s="19"/>
      <c r="F56" s="25"/>
      <c r="G56" s="25"/>
      <c r="H56" s="25"/>
      <c r="I56" s="19"/>
      <c r="J56" s="19"/>
      <c r="K56" s="25"/>
      <c r="L56" s="19"/>
      <c r="M56" s="19"/>
      <c r="N56" s="19"/>
      <c r="O56" s="19"/>
      <c r="P56" s="19"/>
      <c r="Q56" s="25"/>
      <c r="R56" s="19"/>
      <c r="S56" s="19"/>
    </row>
    <row r="57" spans="1:19">
      <c r="B57" s="12">
        <v>9</v>
      </c>
      <c r="C57" s="11"/>
      <c r="D57" s="19"/>
      <c r="E57" s="19"/>
      <c r="F57" s="25"/>
      <c r="G57" s="25"/>
      <c r="H57" s="25"/>
      <c r="I57" s="19"/>
      <c r="J57" s="19"/>
      <c r="K57" s="25"/>
      <c r="L57" s="19"/>
      <c r="M57" s="19"/>
      <c r="N57" s="19"/>
      <c r="O57" s="19"/>
      <c r="P57" s="19"/>
      <c r="Q57" s="25"/>
      <c r="R57" s="19"/>
      <c r="S57" s="19"/>
    </row>
    <row r="58" spans="1:19">
      <c r="B58" s="12">
        <v>10</v>
      </c>
      <c r="C58" s="11"/>
      <c r="D58" s="19"/>
      <c r="E58" s="19"/>
      <c r="F58" s="25"/>
      <c r="G58" s="25"/>
      <c r="H58" s="25"/>
      <c r="I58" s="19"/>
      <c r="J58" s="19"/>
      <c r="K58" s="25"/>
      <c r="L58" s="19"/>
      <c r="M58" s="19"/>
      <c r="N58" s="19"/>
      <c r="O58" s="19"/>
      <c r="P58" s="19"/>
      <c r="Q58" s="25"/>
      <c r="R58" s="19"/>
      <c r="S58" s="19"/>
    </row>
    <row r="59" spans="1:19">
      <c r="B59" s="12">
        <v>11</v>
      </c>
      <c r="C59" s="11"/>
      <c r="D59" s="19"/>
      <c r="E59" s="19"/>
      <c r="F59" s="25"/>
      <c r="G59" s="25"/>
      <c r="H59" s="25"/>
      <c r="I59" s="19"/>
      <c r="J59" s="19"/>
      <c r="K59" s="25"/>
      <c r="L59" s="19"/>
      <c r="M59" s="19"/>
      <c r="N59" s="19"/>
      <c r="O59" s="19"/>
      <c r="P59" s="19"/>
      <c r="Q59" s="25"/>
      <c r="R59" s="19"/>
      <c r="S59" s="19"/>
    </row>
    <row r="60" spans="1:19">
      <c r="B60" s="12">
        <v>12</v>
      </c>
      <c r="C60" s="11"/>
      <c r="D60" s="19"/>
      <c r="E60" s="19"/>
      <c r="F60" s="25"/>
      <c r="G60" s="25"/>
      <c r="H60" s="25"/>
      <c r="I60" s="19"/>
      <c r="J60" s="19"/>
      <c r="K60" s="25"/>
      <c r="L60" s="19"/>
      <c r="M60" s="19"/>
      <c r="N60" s="19"/>
      <c r="O60" s="19"/>
      <c r="P60" s="19"/>
      <c r="Q60" s="25"/>
      <c r="R60" s="19"/>
      <c r="S60" s="19"/>
    </row>
    <row r="61" spans="1:19">
      <c r="B61" s="12">
        <v>13</v>
      </c>
      <c r="C61" s="11"/>
      <c r="D61" s="19"/>
      <c r="E61" s="19"/>
      <c r="F61" s="25"/>
      <c r="G61" s="25"/>
      <c r="H61" s="25"/>
      <c r="I61" s="19"/>
      <c r="J61" s="19"/>
      <c r="K61" s="25"/>
      <c r="L61" s="19"/>
      <c r="M61" s="19"/>
      <c r="N61" s="19"/>
      <c r="O61" s="19"/>
      <c r="P61" s="19"/>
      <c r="Q61" s="25"/>
      <c r="R61" s="19"/>
      <c r="S61" s="19"/>
    </row>
    <row r="62" spans="1:19">
      <c r="B62" s="12">
        <v>14</v>
      </c>
      <c r="C62" s="11"/>
      <c r="D62" s="19"/>
      <c r="E62" s="19"/>
      <c r="F62" s="25"/>
      <c r="G62" s="25"/>
      <c r="H62" s="25"/>
      <c r="I62" s="19"/>
      <c r="J62" s="19"/>
      <c r="K62" s="25"/>
      <c r="L62" s="19"/>
      <c r="M62" s="19"/>
      <c r="N62" s="19"/>
      <c r="O62" s="19"/>
      <c r="P62" s="19"/>
      <c r="Q62" s="25"/>
      <c r="R62" s="19"/>
      <c r="S62" s="19"/>
    </row>
    <row r="63" spans="1:19">
      <c r="B63" s="12">
        <v>15</v>
      </c>
      <c r="C63" s="11"/>
      <c r="D63" s="19"/>
      <c r="E63" s="19"/>
      <c r="F63" s="25"/>
      <c r="G63" s="25"/>
      <c r="H63" s="25"/>
      <c r="I63" s="19"/>
      <c r="J63" s="19"/>
      <c r="K63" s="25"/>
      <c r="L63" s="19"/>
      <c r="M63" s="19"/>
      <c r="N63" s="19"/>
      <c r="O63" s="19"/>
      <c r="P63" s="19"/>
      <c r="Q63" s="25"/>
      <c r="R63" s="19"/>
      <c r="S63" s="19"/>
    </row>
    <row r="64" spans="1:19">
      <c r="B64" s="12">
        <v>16</v>
      </c>
      <c r="C64" s="11"/>
      <c r="D64" s="19"/>
      <c r="E64" s="19"/>
      <c r="F64" s="25"/>
      <c r="G64" s="25"/>
      <c r="H64" s="25"/>
      <c r="I64" s="19"/>
      <c r="J64" s="19"/>
      <c r="K64" s="25"/>
      <c r="L64" s="19"/>
      <c r="M64" s="19"/>
      <c r="N64" s="19"/>
      <c r="O64" s="19"/>
      <c r="P64" s="19"/>
      <c r="Q64" s="25"/>
      <c r="R64" s="19"/>
      <c r="S64" s="19"/>
    </row>
    <row r="65" spans="1:21">
      <c r="B65" s="12">
        <v>17</v>
      </c>
      <c r="C65" s="11"/>
      <c r="D65" s="19"/>
      <c r="E65" s="19"/>
      <c r="F65" s="25"/>
      <c r="G65" s="25"/>
      <c r="H65" s="25"/>
      <c r="I65" s="19"/>
      <c r="J65" s="19"/>
      <c r="K65" s="25"/>
      <c r="L65" s="19"/>
      <c r="M65" s="19"/>
      <c r="N65" s="19"/>
      <c r="O65" s="19"/>
      <c r="P65" s="19"/>
      <c r="Q65" s="25"/>
      <c r="R65" s="19"/>
      <c r="S65" s="19"/>
    </row>
    <row r="66" spans="1:21">
      <c r="B66" s="12">
        <v>18</v>
      </c>
      <c r="C66" s="11"/>
      <c r="D66" s="19"/>
      <c r="E66" s="19"/>
      <c r="F66" s="25"/>
      <c r="G66" s="25"/>
      <c r="H66" s="25"/>
      <c r="I66" s="19"/>
      <c r="J66" s="19"/>
      <c r="K66" s="25"/>
      <c r="L66" s="19"/>
      <c r="M66" s="19"/>
      <c r="N66" s="19"/>
      <c r="O66" s="19"/>
      <c r="P66" s="19"/>
      <c r="Q66" s="25"/>
      <c r="R66" s="19"/>
      <c r="S66" s="19"/>
    </row>
    <row r="67" spans="1:21">
      <c r="B67" s="12">
        <v>19</v>
      </c>
      <c r="C67" s="11"/>
      <c r="D67" s="19"/>
      <c r="E67" s="19"/>
      <c r="F67" s="25"/>
      <c r="G67" s="25"/>
      <c r="H67" s="25"/>
      <c r="I67" s="19"/>
      <c r="J67" s="19"/>
      <c r="K67" s="25"/>
      <c r="L67" s="19"/>
      <c r="M67" s="19"/>
      <c r="N67" s="19"/>
      <c r="O67" s="19"/>
      <c r="P67" s="19"/>
      <c r="Q67" s="25"/>
      <c r="R67" s="19"/>
      <c r="S67" s="19"/>
    </row>
    <row r="68" spans="1:21">
      <c r="B68" s="12">
        <v>20</v>
      </c>
      <c r="C68" s="11"/>
      <c r="D68" s="19"/>
      <c r="E68" s="19"/>
      <c r="F68" s="25"/>
      <c r="G68" s="25"/>
      <c r="H68" s="25"/>
      <c r="I68" s="19"/>
      <c r="J68" s="19"/>
      <c r="K68" s="25"/>
      <c r="L68" s="19"/>
      <c r="M68" s="19"/>
      <c r="N68" s="19"/>
      <c r="O68" s="19"/>
      <c r="P68" s="19"/>
      <c r="Q68" s="25"/>
      <c r="R68" s="19"/>
      <c r="S68" s="19"/>
    </row>
    <row r="69" spans="1:21" s="9" customFormat="1">
      <c r="A69" s="38" t="s">
        <v>5</v>
      </c>
      <c r="B69" s="39"/>
      <c r="C69" s="10" t="e">
        <f>AVERAGE(C49:C68)</f>
        <v>#DIV/0!</v>
      </c>
      <c r="D69" s="17" t="e">
        <f t="shared" ref="D69:S69" si="4">AVERAGE(D49:D68)</f>
        <v>#DIV/0!</v>
      </c>
      <c r="E69" s="17" t="e">
        <f t="shared" si="4"/>
        <v>#DIV/0!</v>
      </c>
      <c r="F69" s="23" t="e">
        <f t="shared" si="4"/>
        <v>#DIV/0!</v>
      </c>
      <c r="G69" s="23" t="e">
        <f t="shared" si="4"/>
        <v>#DIV/0!</v>
      </c>
      <c r="H69" s="23" t="e">
        <f t="shared" si="4"/>
        <v>#DIV/0!</v>
      </c>
      <c r="I69" s="17" t="e">
        <f t="shared" si="4"/>
        <v>#DIV/0!</v>
      </c>
      <c r="J69" s="17" t="e">
        <f t="shared" si="4"/>
        <v>#DIV/0!</v>
      </c>
      <c r="K69" s="23" t="e">
        <f t="shared" si="4"/>
        <v>#DIV/0!</v>
      </c>
      <c r="L69" s="17" t="e">
        <f t="shared" si="4"/>
        <v>#DIV/0!</v>
      </c>
      <c r="M69" s="17" t="e">
        <f t="shared" si="4"/>
        <v>#DIV/0!</v>
      </c>
      <c r="N69" s="17" t="e">
        <f t="shared" si="4"/>
        <v>#DIV/0!</v>
      </c>
      <c r="O69" s="17" t="e">
        <f t="shared" si="4"/>
        <v>#DIV/0!</v>
      </c>
      <c r="P69" s="17" t="e">
        <f t="shared" si="4"/>
        <v>#DIV/0!</v>
      </c>
      <c r="Q69" s="23" t="e">
        <f t="shared" si="4"/>
        <v>#DIV/0!</v>
      </c>
      <c r="R69" s="17" t="e">
        <f t="shared" si="4"/>
        <v>#DIV/0!</v>
      </c>
      <c r="S69" s="17" t="e">
        <f t="shared" si="4"/>
        <v>#DIV/0!</v>
      </c>
      <c r="U69" s="23" t="e">
        <f t="shared" ref="U69" si="5">AVERAGE(U49:U68)</f>
        <v>#DIV/0!</v>
      </c>
    </row>
    <row r="70" spans="1:21" s="9" customFormat="1">
      <c r="A70" s="38" t="s">
        <v>6</v>
      </c>
      <c r="B70" s="39"/>
      <c r="C70" s="10" t="e">
        <f>STDEV(C49:C68)</f>
        <v>#DIV/0!</v>
      </c>
      <c r="D70" s="17" t="e">
        <f t="shared" ref="D70:S70" si="6">STDEV(D49:D68)</f>
        <v>#DIV/0!</v>
      </c>
      <c r="E70" s="17" t="e">
        <f t="shared" si="6"/>
        <v>#DIV/0!</v>
      </c>
      <c r="F70" s="23" t="e">
        <f t="shared" si="6"/>
        <v>#DIV/0!</v>
      </c>
      <c r="G70" s="23" t="e">
        <f t="shared" si="6"/>
        <v>#DIV/0!</v>
      </c>
      <c r="H70" s="23" t="e">
        <f t="shared" si="6"/>
        <v>#DIV/0!</v>
      </c>
      <c r="I70" s="17" t="e">
        <f t="shared" si="6"/>
        <v>#DIV/0!</v>
      </c>
      <c r="J70" s="17" t="e">
        <f t="shared" si="6"/>
        <v>#DIV/0!</v>
      </c>
      <c r="K70" s="23" t="e">
        <f t="shared" si="6"/>
        <v>#DIV/0!</v>
      </c>
      <c r="L70" s="17" t="e">
        <f t="shared" si="6"/>
        <v>#DIV/0!</v>
      </c>
      <c r="M70" s="17" t="e">
        <f t="shared" si="6"/>
        <v>#DIV/0!</v>
      </c>
      <c r="N70" s="17" t="e">
        <f t="shared" si="6"/>
        <v>#DIV/0!</v>
      </c>
      <c r="O70" s="17" t="e">
        <f t="shared" si="6"/>
        <v>#DIV/0!</v>
      </c>
      <c r="P70" s="17" t="e">
        <f t="shared" si="6"/>
        <v>#DIV/0!</v>
      </c>
      <c r="Q70" s="23" t="e">
        <f t="shared" si="6"/>
        <v>#DIV/0!</v>
      </c>
      <c r="R70" s="17" t="e">
        <f t="shared" si="6"/>
        <v>#DIV/0!</v>
      </c>
      <c r="S70" s="17" t="e">
        <f t="shared" si="6"/>
        <v>#DIV/0!</v>
      </c>
      <c r="U70" s="23" t="e">
        <f t="shared" ref="U70" si="7">STDEV(U49:U68)</f>
        <v>#DIV/0!</v>
      </c>
    </row>
    <row r="71" spans="1:21" s="6" customFormat="1">
      <c r="B71" s="7"/>
      <c r="C71" s="8"/>
      <c r="D71" s="18"/>
      <c r="E71" s="18"/>
      <c r="F71" s="29"/>
      <c r="G71" s="29"/>
      <c r="H71" s="24"/>
      <c r="I71" s="27"/>
      <c r="J71" s="27"/>
      <c r="K71" s="34"/>
      <c r="L71" s="27"/>
      <c r="M71" s="27"/>
      <c r="N71" s="27"/>
      <c r="O71" s="27"/>
      <c r="P71" s="27"/>
      <c r="Q71" s="24"/>
      <c r="R71" s="18"/>
      <c r="S71" s="27"/>
    </row>
    <row r="72" spans="1:21">
      <c r="A72">
        <v>4</v>
      </c>
      <c r="B72" s="12">
        <v>1</v>
      </c>
      <c r="C72" s="11"/>
      <c r="D72" s="19"/>
      <c r="E72" s="19"/>
      <c r="F72" s="25"/>
      <c r="G72" s="25"/>
      <c r="H72" s="25"/>
      <c r="I72" s="19"/>
      <c r="J72" s="19"/>
      <c r="K72" s="25"/>
      <c r="L72" s="19"/>
      <c r="M72" s="19"/>
      <c r="N72" s="19"/>
      <c r="O72" s="19"/>
      <c r="P72" s="19"/>
      <c r="Q72" s="25"/>
      <c r="R72" s="19"/>
      <c r="S72" s="19"/>
    </row>
    <row r="73" spans="1:21">
      <c r="B73" s="12">
        <v>2</v>
      </c>
      <c r="C73" s="11"/>
      <c r="D73" s="19"/>
      <c r="E73" s="19"/>
      <c r="F73" s="25"/>
      <c r="G73" s="25"/>
      <c r="H73" s="25"/>
      <c r="I73" s="19"/>
      <c r="J73" s="19"/>
      <c r="K73" s="25"/>
      <c r="L73" s="19"/>
      <c r="M73" s="19"/>
      <c r="N73" s="19"/>
      <c r="O73" s="19"/>
      <c r="P73" s="19"/>
      <c r="Q73" s="25"/>
      <c r="R73" s="19"/>
      <c r="S73" s="19"/>
    </row>
    <row r="74" spans="1:21">
      <c r="B74" s="12">
        <v>3</v>
      </c>
      <c r="C74" s="11"/>
      <c r="D74" s="19"/>
      <c r="E74" s="19"/>
      <c r="F74" s="25"/>
      <c r="G74" s="25"/>
      <c r="H74" s="25"/>
      <c r="I74" s="19"/>
      <c r="J74" s="19"/>
      <c r="K74" s="25"/>
      <c r="L74" s="19"/>
      <c r="M74" s="19"/>
      <c r="N74" s="19"/>
      <c r="O74" s="19"/>
      <c r="P74" s="19"/>
      <c r="Q74" s="25"/>
      <c r="R74" s="19"/>
      <c r="S74" s="19"/>
    </row>
    <row r="75" spans="1:21">
      <c r="B75" s="12">
        <v>4</v>
      </c>
      <c r="C75" s="11"/>
      <c r="D75" s="19"/>
      <c r="E75" s="19"/>
      <c r="F75" s="25"/>
      <c r="G75" s="25"/>
      <c r="H75" s="25"/>
      <c r="I75" s="19"/>
      <c r="J75" s="19"/>
      <c r="K75" s="25"/>
      <c r="L75" s="19"/>
      <c r="M75" s="19"/>
      <c r="N75" s="19"/>
      <c r="O75" s="19"/>
      <c r="P75" s="19"/>
      <c r="Q75" s="25"/>
      <c r="R75" s="19"/>
      <c r="S75" s="19"/>
    </row>
    <row r="76" spans="1:21">
      <c r="B76" s="12">
        <v>5</v>
      </c>
      <c r="C76" s="11"/>
      <c r="D76" s="19"/>
      <c r="E76" s="19"/>
      <c r="F76" s="25"/>
      <c r="G76" s="25"/>
      <c r="H76" s="25"/>
      <c r="I76" s="19"/>
      <c r="J76" s="19"/>
      <c r="K76" s="25"/>
      <c r="L76" s="19"/>
      <c r="M76" s="19"/>
      <c r="N76" s="19"/>
      <c r="O76" s="19"/>
      <c r="P76" s="19"/>
      <c r="Q76" s="25"/>
      <c r="R76" s="19"/>
      <c r="S76" s="19"/>
    </row>
    <row r="77" spans="1:21">
      <c r="B77" s="12">
        <v>6</v>
      </c>
      <c r="C77" s="11"/>
      <c r="D77" s="19"/>
      <c r="E77" s="19"/>
      <c r="F77" s="25"/>
      <c r="G77" s="25"/>
      <c r="H77" s="25"/>
      <c r="I77" s="19"/>
      <c r="J77" s="19"/>
      <c r="K77" s="25"/>
      <c r="L77" s="19"/>
      <c r="M77" s="19"/>
      <c r="N77" s="19"/>
      <c r="O77" s="19"/>
      <c r="P77" s="19"/>
      <c r="Q77" s="25"/>
      <c r="R77" s="19"/>
      <c r="S77" s="19"/>
    </row>
    <row r="78" spans="1:21">
      <c r="B78" s="12">
        <v>7</v>
      </c>
      <c r="C78" s="11"/>
      <c r="D78" s="19"/>
      <c r="E78" s="19"/>
      <c r="F78" s="25"/>
      <c r="G78" s="25"/>
      <c r="H78" s="25"/>
      <c r="I78" s="19"/>
      <c r="J78" s="19"/>
      <c r="K78" s="25"/>
      <c r="L78" s="19"/>
      <c r="M78" s="19"/>
      <c r="N78" s="19"/>
      <c r="O78" s="19"/>
      <c r="P78" s="19"/>
      <c r="Q78" s="25"/>
      <c r="R78" s="19"/>
      <c r="S78" s="19"/>
    </row>
    <row r="79" spans="1:21">
      <c r="B79" s="12">
        <v>8</v>
      </c>
      <c r="C79" s="11"/>
      <c r="D79" s="19"/>
      <c r="E79" s="19"/>
      <c r="F79" s="25"/>
      <c r="G79" s="25"/>
      <c r="H79" s="25"/>
      <c r="I79" s="19"/>
      <c r="J79" s="19"/>
      <c r="K79" s="25"/>
      <c r="L79" s="19"/>
      <c r="M79" s="19"/>
      <c r="N79" s="19"/>
      <c r="O79" s="19"/>
      <c r="P79" s="19"/>
      <c r="Q79" s="25"/>
      <c r="R79" s="19"/>
      <c r="S79" s="19"/>
    </row>
    <row r="80" spans="1:21">
      <c r="B80" s="12">
        <v>9</v>
      </c>
      <c r="C80" s="11"/>
      <c r="D80" s="19"/>
      <c r="E80" s="19"/>
      <c r="F80" s="25"/>
      <c r="G80" s="25"/>
      <c r="H80" s="25"/>
      <c r="I80" s="19"/>
      <c r="J80" s="19"/>
      <c r="K80" s="25"/>
      <c r="L80" s="19"/>
      <c r="M80" s="19"/>
      <c r="N80" s="19"/>
      <c r="O80" s="19"/>
      <c r="P80" s="19"/>
      <c r="Q80" s="25"/>
      <c r="R80" s="19"/>
      <c r="S80" s="19"/>
    </row>
    <row r="81" spans="1:19">
      <c r="B81" s="12">
        <v>10</v>
      </c>
      <c r="C81" s="11"/>
      <c r="D81" s="19"/>
      <c r="E81" s="19"/>
      <c r="F81" s="25"/>
      <c r="G81" s="25"/>
      <c r="H81" s="25"/>
      <c r="I81" s="19"/>
      <c r="J81" s="19"/>
      <c r="K81" s="25"/>
      <c r="L81" s="19"/>
      <c r="M81" s="19"/>
      <c r="N81" s="19"/>
      <c r="O81" s="19"/>
      <c r="P81" s="19"/>
      <c r="Q81" s="25"/>
      <c r="R81" s="19"/>
      <c r="S81" s="19"/>
    </row>
    <row r="82" spans="1:19">
      <c r="B82" s="12">
        <v>11</v>
      </c>
      <c r="C82" s="11"/>
      <c r="D82" s="19"/>
      <c r="E82" s="19"/>
      <c r="F82" s="25"/>
      <c r="G82" s="25"/>
      <c r="H82" s="25"/>
      <c r="I82" s="19"/>
      <c r="J82" s="19"/>
      <c r="K82" s="25"/>
      <c r="L82" s="19"/>
      <c r="M82" s="19"/>
      <c r="N82" s="19"/>
      <c r="O82" s="19"/>
      <c r="P82" s="19"/>
      <c r="Q82" s="25"/>
      <c r="R82" s="19"/>
      <c r="S82" s="19"/>
    </row>
    <row r="83" spans="1:19">
      <c r="B83" s="12">
        <v>12</v>
      </c>
      <c r="C83" s="11"/>
      <c r="D83" s="19"/>
      <c r="E83" s="19"/>
      <c r="F83" s="25"/>
      <c r="G83" s="25"/>
      <c r="H83" s="25"/>
      <c r="I83" s="19"/>
      <c r="J83" s="19"/>
      <c r="K83" s="25"/>
      <c r="L83" s="19"/>
      <c r="M83" s="19"/>
      <c r="N83" s="19"/>
      <c r="O83" s="19"/>
      <c r="P83" s="19"/>
      <c r="Q83" s="25"/>
      <c r="R83" s="19"/>
      <c r="S83" s="19"/>
    </row>
    <row r="84" spans="1:19">
      <c r="B84" s="12">
        <v>13</v>
      </c>
      <c r="C84" s="11"/>
      <c r="D84" s="19"/>
      <c r="E84" s="19"/>
      <c r="F84" s="25"/>
      <c r="G84" s="25"/>
      <c r="H84" s="25"/>
      <c r="I84" s="19"/>
      <c r="J84" s="19"/>
      <c r="K84" s="25"/>
      <c r="L84" s="19"/>
      <c r="M84" s="19"/>
      <c r="N84" s="19"/>
      <c r="O84" s="19"/>
      <c r="P84" s="19"/>
      <c r="Q84" s="25"/>
      <c r="R84" s="19"/>
      <c r="S84" s="19"/>
    </row>
    <row r="85" spans="1:19">
      <c r="B85" s="12">
        <v>14</v>
      </c>
      <c r="C85" s="11"/>
      <c r="D85" s="19"/>
      <c r="E85" s="19"/>
      <c r="F85" s="25"/>
      <c r="G85" s="25"/>
      <c r="H85" s="25"/>
      <c r="I85" s="19"/>
      <c r="J85" s="19"/>
      <c r="K85" s="25"/>
      <c r="L85" s="19"/>
      <c r="M85" s="19"/>
      <c r="N85" s="19"/>
      <c r="O85" s="19"/>
      <c r="P85" s="19"/>
      <c r="Q85" s="25"/>
      <c r="R85" s="19"/>
      <c r="S85" s="19"/>
    </row>
    <row r="86" spans="1:19">
      <c r="B86" s="12">
        <v>15</v>
      </c>
      <c r="C86" s="11"/>
      <c r="D86" s="19"/>
      <c r="E86" s="19"/>
      <c r="F86" s="25"/>
      <c r="G86" s="25"/>
      <c r="H86" s="25"/>
      <c r="I86" s="19"/>
      <c r="J86" s="19"/>
      <c r="K86" s="25"/>
      <c r="L86" s="19"/>
      <c r="M86" s="19"/>
      <c r="N86" s="19"/>
      <c r="O86" s="19"/>
      <c r="P86" s="19"/>
      <c r="Q86" s="25"/>
      <c r="R86" s="19"/>
      <c r="S86" s="19"/>
    </row>
    <row r="87" spans="1:19">
      <c r="B87" s="12">
        <v>16</v>
      </c>
      <c r="C87" s="11"/>
      <c r="D87" s="19"/>
      <c r="E87" s="19"/>
      <c r="F87" s="25"/>
      <c r="G87" s="25"/>
      <c r="H87" s="25"/>
      <c r="I87" s="19"/>
      <c r="J87" s="19"/>
      <c r="K87" s="25"/>
      <c r="L87" s="19"/>
      <c r="M87" s="19"/>
      <c r="N87" s="19"/>
      <c r="O87" s="19"/>
      <c r="P87" s="19"/>
      <c r="Q87" s="25"/>
      <c r="R87" s="19"/>
      <c r="S87" s="19"/>
    </row>
    <row r="88" spans="1:19">
      <c r="B88" s="12">
        <v>17</v>
      </c>
      <c r="C88" s="11"/>
      <c r="D88" s="19"/>
      <c r="E88" s="19"/>
      <c r="F88" s="25"/>
      <c r="G88" s="25"/>
      <c r="H88" s="25"/>
      <c r="I88" s="19"/>
      <c r="J88" s="19"/>
      <c r="K88" s="25"/>
      <c r="L88" s="19"/>
      <c r="M88" s="19"/>
      <c r="N88" s="19"/>
      <c r="O88" s="19"/>
      <c r="P88" s="19"/>
      <c r="Q88" s="25"/>
      <c r="R88" s="19"/>
      <c r="S88" s="19"/>
    </row>
    <row r="89" spans="1:19">
      <c r="B89" s="12">
        <v>18</v>
      </c>
      <c r="C89" s="11"/>
      <c r="D89" s="19"/>
      <c r="E89" s="19"/>
      <c r="F89" s="25"/>
      <c r="G89" s="25"/>
      <c r="H89" s="25"/>
      <c r="I89" s="19"/>
      <c r="J89" s="19"/>
      <c r="K89" s="25"/>
      <c r="L89" s="19"/>
      <c r="M89" s="19"/>
      <c r="N89" s="19"/>
      <c r="O89" s="19"/>
      <c r="P89" s="19"/>
      <c r="Q89" s="25"/>
      <c r="R89" s="19"/>
      <c r="S89" s="19"/>
    </row>
    <row r="90" spans="1:19">
      <c r="B90" s="12">
        <v>19</v>
      </c>
      <c r="C90" s="11"/>
      <c r="D90" s="19"/>
      <c r="E90" s="19"/>
      <c r="F90" s="25"/>
      <c r="G90" s="25"/>
      <c r="H90" s="25"/>
      <c r="I90" s="19"/>
      <c r="J90" s="19"/>
      <c r="K90" s="25"/>
      <c r="L90" s="19"/>
      <c r="M90" s="19"/>
      <c r="N90" s="19"/>
      <c r="O90" s="19"/>
      <c r="P90" s="19"/>
      <c r="Q90" s="25"/>
      <c r="R90" s="19"/>
      <c r="S90" s="19"/>
    </row>
    <row r="91" spans="1:19">
      <c r="B91" s="12">
        <v>20</v>
      </c>
      <c r="C91" s="11"/>
      <c r="D91" s="19"/>
      <c r="E91" s="19"/>
      <c r="F91" s="25"/>
      <c r="G91" s="25"/>
      <c r="H91" s="25"/>
      <c r="I91" s="19"/>
      <c r="J91" s="19"/>
      <c r="K91" s="25"/>
      <c r="L91" s="19"/>
      <c r="M91" s="19"/>
      <c r="N91" s="19"/>
      <c r="O91" s="19"/>
      <c r="P91" s="19"/>
      <c r="Q91" s="25"/>
      <c r="R91" s="19"/>
      <c r="S91" s="19"/>
    </row>
    <row r="92" spans="1:19" s="9" customFormat="1">
      <c r="A92" s="38" t="s">
        <v>5</v>
      </c>
      <c r="B92" s="39"/>
      <c r="C92" s="10" t="e">
        <f>AVERAGE(C72:C91)</f>
        <v>#DIV/0!</v>
      </c>
      <c r="D92" s="17" t="e">
        <f t="shared" ref="D92:S92" si="8">AVERAGE(D72:D91)</f>
        <v>#DIV/0!</v>
      </c>
      <c r="E92" s="17" t="e">
        <f t="shared" si="8"/>
        <v>#DIV/0!</v>
      </c>
      <c r="F92" s="23" t="e">
        <f t="shared" si="8"/>
        <v>#DIV/0!</v>
      </c>
      <c r="G92" s="23" t="e">
        <f t="shared" si="8"/>
        <v>#DIV/0!</v>
      </c>
      <c r="H92" s="23" t="e">
        <f t="shared" si="8"/>
        <v>#DIV/0!</v>
      </c>
      <c r="I92" s="17" t="e">
        <f t="shared" si="8"/>
        <v>#DIV/0!</v>
      </c>
      <c r="J92" s="17" t="e">
        <f t="shared" si="8"/>
        <v>#DIV/0!</v>
      </c>
      <c r="K92" s="23" t="e">
        <f t="shared" si="8"/>
        <v>#DIV/0!</v>
      </c>
      <c r="L92" s="17" t="e">
        <f t="shared" si="8"/>
        <v>#DIV/0!</v>
      </c>
      <c r="M92" s="17" t="e">
        <f t="shared" si="8"/>
        <v>#DIV/0!</v>
      </c>
      <c r="N92" s="17" t="e">
        <f t="shared" si="8"/>
        <v>#DIV/0!</v>
      </c>
      <c r="O92" s="17"/>
      <c r="P92" s="17" t="e">
        <f t="shared" si="8"/>
        <v>#DIV/0!</v>
      </c>
      <c r="Q92" s="23" t="e">
        <f t="shared" si="8"/>
        <v>#DIV/0!</v>
      </c>
      <c r="R92" s="17" t="e">
        <f t="shared" si="8"/>
        <v>#DIV/0!</v>
      </c>
      <c r="S92" s="17" t="e">
        <f t="shared" si="8"/>
        <v>#DIV/0!</v>
      </c>
    </row>
    <row r="93" spans="1:19" s="9" customFormat="1">
      <c r="A93" s="38" t="s">
        <v>6</v>
      </c>
      <c r="B93" s="39"/>
      <c r="C93" s="10" t="e">
        <f>STDEV(C72:C91)</f>
        <v>#DIV/0!</v>
      </c>
      <c r="D93" s="17" t="e">
        <f t="shared" ref="D93:S93" si="9">STDEV(D72:D91)</f>
        <v>#DIV/0!</v>
      </c>
      <c r="E93" s="17" t="e">
        <f t="shared" si="9"/>
        <v>#DIV/0!</v>
      </c>
      <c r="F93" s="23" t="e">
        <f t="shared" si="9"/>
        <v>#DIV/0!</v>
      </c>
      <c r="G93" s="23" t="e">
        <f t="shared" si="9"/>
        <v>#DIV/0!</v>
      </c>
      <c r="H93" s="23" t="e">
        <f t="shared" si="9"/>
        <v>#DIV/0!</v>
      </c>
      <c r="I93" s="17" t="e">
        <f t="shared" si="9"/>
        <v>#DIV/0!</v>
      </c>
      <c r="J93" s="17" t="e">
        <f t="shared" si="9"/>
        <v>#DIV/0!</v>
      </c>
      <c r="K93" s="23" t="e">
        <f t="shared" si="9"/>
        <v>#DIV/0!</v>
      </c>
      <c r="L93" s="17" t="e">
        <f t="shared" si="9"/>
        <v>#DIV/0!</v>
      </c>
      <c r="M93" s="17" t="e">
        <f t="shared" si="9"/>
        <v>#DIV/0!</v>
      </c>
      <c r="N93" s="17" t="e">
        <f t="shared" si="9"/>
        <v>#DIV/0!</v>
      </c>
      <c r="O93" s="17"/>
      <c r="P93" s="17" t="e">
        <f t="shared" si="9"/>
        <v>#DIV/0!</v>
      </c>
      <c r="Q93" s="23" t="e">
        <f t="shared" si="9"/>
        <v>#DIV/0!</v>
      </c>
      <c r="R93" s="17" t="e">
        <f t="shared" si="9"/>
        <v>#DIV/0!</v>
      </c>
      <c r="S93" s="17" t="e">
        <f t="shared" si="9"/>
        <v>#DIV/0!</v>
      </c>
    </row>
    <row r="94" spans="1:19" s="6" customFormat="1">
      <c r="B94" s="7"/>
      <c r="C94" s="8"/>
      <c r="D94" s="18"/>
      <c r="E94" s="18"/>
      <c r="F94" s="29"/>
      <c r="G94" s="29"/>
      <c r="H94" s="24"/>
      <c r="I94" s="27"/>
      <c r="J94" s="27"/>
      <c r="K94" s="34"/>
      <c r="L94" s="27"/>
      <c r="M94" s="27"/>
      <c r="N94" s="27"/>
      <c r="O94" s="27"/>
      <c r="P94" s="27"/>
      <c r="Q94" s="24"/>
      <c r="R94" s="18"/>
      <c r="S94" s="27"/>
    </row>
    <row r="95" spans="1:19">
      <c r="A95">
        <v>5</v>
      </c>
      <c r="B95" s="12">
        <v>1</v>
      </c>
      <c r="C95" s="11"/>
      <c r="D95" s="19"/>
      <c r="E95" s="19"/>
      <c r="F95" s="25"/>
      <c r="G95" s="25"/>
      <c r="H95" s="25"/>
      <c r="I95" s="19"/>
      <c r="J95" s="19"/>
      <c r="K95" s="25"/>
      <c r="L95" s="19"/>
      <c r="M95" s="19"/>
      <c r="N95" s="19"/>
      <c r="O95" s="19"/>
      <c r="P95" s="19"/>
      <c r="Q95" s="25"/>
      <c r="R95" s="19"/>
      <c r="S95" s="19"/>
    </row>
    <row r="96" spans="1:19">
      <c r="B96" s="12">
        <v>2</v>
      </c>
      <c r="C96" s="11"/>
      <c r="D96" s="19"/>
      <c r="E96" s="19"/>
      <c r="F96" s="25"/>
      <c r="G96" s="25"/>
      <c r="H96" s="25"/>
      <c r="I96" s="19"/>
      <c r="J96" s="19"/>
      <c r="K96" s="25"/>
      <c r="L96" s="19"/>
      <c r="M96" s="19"/>
      <c r="N96" s="19"/>
      <c r="O96" s="19"/>
      <c r="P96" s="19"/>
      <c r="Q96" s="25"/>
      <c r="R96" s="19"/>
      <c r="S96" s="19"/>
    </row>
    <row r="97" spans="2:19">
      <c r="B97" s="12">
        <v>3</v>
      </c>
      <c r="C97" s="11"/>
      <c r="D97" s="19"/>
      <c r="E97" s="19"/>
      <c r="F97" s="25"/>
      <c r="G97" s="25"/>
      <c r="H97" s="25"/>
      <c r="I97" s="19"/>
      <c r="J97" s="19"/>
      <c r="K97" s="25"/>
      <c r="L97" s="19"/>
      <c r="M97" s="19"/>
      <c r="N97" s="19"/>
      <c r="O97" s="19"/>
      <c r="P97" s="19"/>
      <c r="Q97" s="25"/>
      <c r="R97" s="19"/>
      <c r="S97" s="19"/>
    </row>
    <row r="98" spans="2:19">
      <c r="B98" s="12">
        <v>4</v>
      </c>
      <c r="C98" s="11"/>
      <c r="D98" s="19"/>
      <c r="E98" s="19"/>
      <c r="F98" s="25"/>
      <c r="G98" s="25"/>
      <c r="H98" s="25"/>
      <c r="I98" s="19"/>
      <c r="J98" s="19"/>
      <c r="K98" s="25"/>
      <c r="L98" s="19"/>
      <c r="M98" s="19"/>
      <c r="N98" s="19"/>
      <c r="O98" s="19"/>
      <c r="P98" s="19"/>
      <c r="Q98" s="25"/>
      <c r="R98" s="19"/>
      <c r="S98" s="19"/>
    </row>
    <row r="99" spans="2:19">
      <c r="B99" s="12">
        <v>5</v>
      </c>
      <c r="C99" s="11"/>
      <c r="D99" s="19"/>
      <c r="E99" s="19"/>
      <c r="F99" s="25"/>
      <c r="G99" s="25"/>
      <c r="H99" s="25"/>
      <c r="I99" s="19"/>
      <c r="J99" s="19"/>
      <c r="K99" s="25"/>
      <c r="L99" s="19"/>
      <c r="M99" s="19"/>
      <c r="N99" s="19"/>
      <c r="O99" s="19"/>
      <c r="P99" s="19"/>
      <c r="Q99" s="25"/>
      <c r="R99" s="19"/>
      <c r="S99" s="19"/>
    </row>
    <row r="100" spans="2:19">
      <c r="B100" s="12">
        <v>6</v>
      </c>
      <c r="C100" s="11"/>
      <c r="D100" s="19"/>
      <c r="E100" s="19"/>
      <c r="F100" s="25"/>
      <c r="G100" s="25"/>
      <c r="H100" s="25"/>
      <c r="I100" s="19"/>
      <c r="J100" s="19"/>
      <c r="K100" s="25"/>
      <c r="L100" s="19"/>
      <c r="M100" s="19"/>
      <c r="N100" s="19"/>
      <c r="O100" s="19"/>
      <c r="P100" s="19"/>
      <c r="Q100" s="25"/>
      <c r="R100" s="19"/>
      <c r="S100" s="19"/>
    </row>
    <row r="101" spans="2:19">
      <c r="B101" s="12">
        <v>7</v>
      </c>
      <c r="C101" s="11"/>
      <c r="D101" s="19"/>
      <c r="E101" s="19"/>
      <c r="F101" s="25"/>
      <c r="G101" s="25"/>
      <c r="H101" s="25"/>
      <c r="I101" s="19"/>
      <c r="J101" s="19"/>
      <c r="K101" s="25"/>
      <c r="L101" s="19"/>
      <c r="M101" s="19"/>
      <c r="N101" s="19"/>
      <c r="O101" s="19"/>
      <c r="P101" s="19"/>
      <c r="Q101" s="25"/>
      <c r="R101" s="19"/>
      <c r="S101" s="19"/>
    </row>
    <row r="102" spans="2:19">
      <c r="B102" s="12">
        <v>8</v>
      </c>
      <c r="C102" s="11"/>
      <c r="D102" s="19"/>
      <c r="E102" s="19"/>
      <c r="F102" s="25"/>
      <c r="G102" s="25"/>
      <c r="H102" s="25"/>
      <c r="I102" s="19"/>
      <c r="J102" s="19"/>
      <c r="K102" s="25"/>
      <c r="L102" s="19"/>
      <c r="M102" s="19"/>
      <c r="N102" s="19"/>
      <c r="O102" s="19"/>
      <c r="P102" s="19"/>
      <c r="Q102" s="25"/>
      <c r="R102" s="19"/>
      <c r="S102" s="19"/>
    </row>
    <row r="103" spans="2:19">
      <c r="B103" s="12">
        <v>9</v>
      </c>
      <c r="C103" s="11"/>
      <c r="D103" s="19"/>
      <c r="E103" s="19"/>
      <c r="F103" s="25"/>
      <c r="G103" s="25"/>
      <c r="H103" s="25"/>
      <c r="I103" s="19"/>
      <c r="J103" s="19"/>
      <c r="K103" s="25"/>
      <c r="L103" s="19"/>
      <c r="M103" s="19"/>
      <c r="N103" s="19"/>
      <c r="O103" s="19"/>
      <c r="P103" s="19"/>
      <c r="Q103" s="25"/>
      <c r="R103" s="19"/>
      <c r="S103" s="19"/>
    </row>
    <row r="104" spans="2:19">
      <c r="B104" s="12">
        <v>10</v>
      </c>
      <c r="C104" s="11"/>
      <c r="D104" s="19"/>
      <c r="E104" s="19"/>
      <c r="F104" s="25"/>
      <c r="G104" s="25"/>
      <c r="H104" s="25"/>
      <c r="I104" s="19"/>
      <c r="J104" s="19"/>
      <c r="K104" s="25"/>
      <c r="L104" s="19"/>
      <c r="M104" s="19"/>
      <c r="N104" s="19"/>
      <c r="O104" s="19"/>
      <c r="P104" s="19"/>
      <c r="Q104" s="25"/>
      <c r="R104" s="19"/>
      <c r="S104" s="19"/>
    </row>
    <row r="105" spans="2:19">
      <c r="B105" s="12">
        <v>11</v>
      </c>
      <c r="C105" s="11"/>
      <c r="D105" s="19"/>
      <c r="E105" s="19"/>
      <c r="F105" s="25"/>
      <c r="G105" s="25"/>
      <c r="H105" s="25"/>
      <c r="I105" s="19"/>
      <c r="J105" s="19"/>
      <c r="K105" s="25"/>
      <c r="L105" s="19"/>
      <c r="M105" s="19"/>
      <c r="N105" s="19"/>
      <c r="O105" s="19"/>
      <c r="P105" s="19"/>
      <c r="Q105" s="25"/>
      <c r="R105" s="19"/>
      <c r="S105" s="19"/>
    </row>
    <row r="106" spans="2:19">
      <c r="B106" s="12">
        <v>12</v>
      </c>
      <c r="C106" s="11"/>
      <c r="D106" s="19"/>
      <c r="E106" s="19"/>
      <c r="F106" s="25"/>
      <c r="G106" s="25"/>
      <c r="H106" s="25"/>
      <c r="I106" s="19"/>
      <c r="J106" s="19"/>
      <c r="K106" s="25"/>
      <c r="L106" s="19"/>
      <c r="M106" s="19"/>
      <c r="N106" s="19"/>
      <c r="O106" s="19"/>
      <c r="P106" s="19"/>
      <c r="Q106" s="25"/>
      <c r="R106" s="19"/>
      <c r="S106" s="19"/>
    </row>
    <row r="107" spans="2:19">
      <c r="B107" s="12">
        <v>13</v>
      </c>
      <c r="C107" s="11"/>
      <c r="D107" s="19"/>
      <c r="E107" s="19"/>
      <c r="F107" s="25"/>
      <c r="G107" s="25"/>
      <c r="H107" s="25"/>
      <c r="I107" s="19"/>
      <c r="J107" s="19"/>
      <c r="K107" s="25"/>
      <c r="L107" s="19"/>
      <c r="M107" s="19"/>
      <c r="N107" s="19"/>
      <c r="O107" s="19"/>
      <c r="P107" s="19"/>
      <c r="Q107" s="25"/>
      <c r="R107" s="19"/>
      <c r="S107" s="19"/>
    </row>
    <row r="108" spans="2:19">
      <c r="B108" s="12">
        <v>14</v>
      </c>
      <c r="C108" s="11"/>
      <c r="D108" s="19"/>
      <c r="E108" s="19"/>
      <c r="F108" s="25"/>
      <c r="G108" s="25"/>
      <c r="H108" s="25"/>
      <c r="I108" s="19"/>
      <c r="J108" s="19"/>
      <c r="K108" s="25"/>
      <c r="L108" s="19"/>
      <c r="M108" s="19"/>
      <c r="N108" s="19"/>
      <c r="O108" s="19"/>
      <c r="P108" s="19"/>
      <c r="Q108" s="25"/>
      <c r="R108" s="19"/>
      <c r="S108" s="19"/>
    </row>
    <row r="109" spans="2:19">
      <c r="B109" s="12">
        <v>15</v>
      </c>
      <c r="C109" s="11"/>
      <c r="D109" s="19"/>
      <c r="E109" s="19"/>
      <c r="F109" s="25"/>
      <c r="G109" s="25"/>
      <c r="H109" s="25"/>
      <c r="I109" s="19"/>
      <c r="J109" s="19"/>
      <c r="K109" s="25"/>
      <c r="L109" s="19"/>
      <c r="M109" s="19"/>
      <c r="N109" s="19"/>
      <c r="O109" s="19"/>
      <c r="P109" s="19"/>
      <c r="Q109" s="25"/>
      <c r="R109" s="19"/>
      <c r="S109" s="19"/>
    </row>
    <row r="110" spans="2:19">
      <c r="B110" s="12">
        <v>16</v>
      </c>
      <c r="C110" s="11"/>
      <c r="D110" s="19"/>
      <c r="E110" s="19"/>
      <c r="F110" s="25"/>
      <c r="G110" s="25"/>
      <c r="H110" s="25"/>
      <c r="I110" s="19"/>
      <c r="J110" s="19"/>
      <c r="K110" s="25"/>
      <c r="L110" s="19"/>
      <c r="M110" s="19"/>
      <c r="N110" s="19"/>
      <c r="O110" s="19"/>
      <c r="P110" s="19"/>
      <c r="Q110" s="25"/>
      <c r="R110" s="19"/>
      <c r="S110" s="19"/>
    </row>
    <row r="111" spans="2:19">
      <c r="B111" s="12">
        <v>17</v>
      </c>
      <c r="C111" s="11"/>
      <c r="D111" s="19"/>
      <c r="E111" s="19"/>
      <c r="F111" s="25"/>
      <c r="G111" s="25"/>
      <c r="H111" s="25"/>
      <c r="I111" s="19"/>
      <c r="J111" s="19"/>
      <c r="K111" s="25"/>
      <c r="L111" s="19"/>
      <c r="M111" s="19"/>
      <c r="N111" s="19"/>
      <c r="O111" s="19"/>
      <c r="P111" s="19"/>
      <c r="Q111" s="25"/>
      <c r="R111" s="19"/>
      <c r="S111" s="19"/>
    </row>
    <row r="112" spans="2:19">
      <c r="B112" s="12">
        <v>18</v>
      </c>
      <c r="C112" s="11"/>
      <c r="D112" s="19"/>
      <c r="E112" s="19"/>
      <c r="F112" s="25"/>
      <c r="G112" s="25"/>
      <c r="H112" s="25"/>
      <c r="I112" s="19"/>
      <c r="J112" s="19"/>
      <c r="K112" s="25"/>
      <c r="L112" s="19"/>
      <c r="M112" s="19"/>
      <c r="N112" s="19"/>
      <c r="O112" s="19"/>
      <c r="P112" s="19"/>
      <c r="Q112" s="25"/>
      <c r="R112" s="19"/>
      <c r="S112" s="19"/>
    </row>
    <row r="113" spans="1:19">
      <c r="B113" s="12">
        <v>19</v>
      </c>
      <c r="C113" s="11"/>
      <c r="D113" s="19"/>
      <c r="E113" s="19"/>
      <c r="F113" s="25"/>
      <c r="G113" s="25"/>
      <c r="H113" s="25"/>
      <c r="I113" s="19"/>
      <c r="J113" s="19"/>
      <c r="K113" s="25"/>
      <c r="L113" s="19"/>
      <c r="M113" s="19"/>
      <c r="N113" s="19"/>
      <c r="O113" s="19"/>
      <c r="P113" s="19"/>
      <c r="Q113" s="25"/>
      <c r="R113" s="19"/>
      <c r="S113" s="19"/>
    </row>
    <row r="114" spans="1:19">
      <c r="B114" s="12">
        <v>20</v>
      </c>
      <c r="C114" s="11"/>
      <c r="D114" s="19"/>
      <c r="E114" s="19"/>
      <c r="F114" s="25"/>
      <c r="G114" s="25"/>
      <c r="H114" s="25"/>
      <c r="I114" s="19"/>
      <c r="J114" s="19"/>
      <c r="K114" s="25"/>
      <c r="L114" s="19"/>
      <c r="M114" s="19"/>
      <c r="N114" s="19"/>
      <c r="O114" s="19"/>
      <c r="P114" s="19"/>
      <c r="Q114" s="25"/>
      <c r="R114" s="19"/>
      <c r="S114" s="19"/>
    </row>
    <row r="115" spans="1:19" s="9" customFormat="1">
      <c r="A115" s="38" t="s">
        <v>5</v>
      </c>
      <c r="B115" s="39"/>
      <c r="C115" s="10" t="e">
        <f>AVERAGE(C95:C114)</f>
        <v>#DIV/0!</v>
      </c>
      <c r="D115" s="17" t="e">
        <f t="shared" ref="D115:S115" si="10">AVERAGE(D95:D114)</f>
        <v>#DIV/0!</v>
      </c>
      <c r="E115" s="17" t="e">
        <f t="shared" si="10"/>
        <v>#DIV/0!</v>
      </c>
      <c r="F115" s="23" t="e">
        <f t="shared" si="10"/>
        <v>#DIV/0!</v>
      </c>
      <c r="G115" s="23" t="e">
        <f t="shared" si="10"/>
        <v>#DIV/0!</v>
      </c>
      <c r="H115" s="23" t="e">
        <f t="shared" si="10"/>
        <v>#DIV/0!</v>
      </c>
      <c r="I115" s="17" t="e">
        <f t="shared" si="10"/>
        <v>#DIV/0!</v>
      </c>
      <c r="J115" s="17" t="e">
        <f t="shared" si="10"/>
        <v>#DIV/0!</v>
      </c>
      <c r="K115" s="23" t="e">
        <f t="shared" si="10"/>
        <v>#DIV/0!</v>
      </c>
      <c r="L115" s="17" t="e">
        <f t="shared" si="10"/>
        <v>#DIV/0!</v>
      </c>
      <c r="M115" s="17" t="e">
        <f t="shared" si="10"/>
        <v>#DIV/0!</v>
      </c>
      <c r="N115" s="17" t="e">
        <f t="shared" si="10"/>
        <v>#DIV/0!</v>
      </c>
      <c r="O115" s="17"/>
      <c r="P115" s="17" t="e">
        <f t="shared" si="10"/>
        <v>#DIV/0!</v>
      </c>
      <c r="Q115" s="23" t="e">
        <f t="shared" si="10"/>
        <v>#DIV/0!</v>
      </c>
      <c r="R115" s="17" t="e">
        <f t="shared" si="10"/>
        <v>#DIV/0!</v>
      </c>
      <c r="S115" s="17" t="e">
        <f t="shared" si="10"/>
        <v>#DIV/0!</v>
      </c>
    </row>
    <row r="116" spans="1:19" s="9" customFormat="1">
      <c r="A116" s="38" t="s">
        <v>6</v>
      </c>
      <c r="B116" s="39"/>
      <c r="C116" s="10" t="e">
        <f>STDEV(C95:C114)</f>
        <v>#DIV/0!</v>
      </c>
      <c r="D116" s="17" t="e">
        <f t="shared" ref="D116:S116" si="11">STDEV(D95:D114)</f>
        <v>#DIV/0!</v>
      </c>
      <c r="E116" s="17" t="e">
        <f t="shared" si="11"/>
        <v>#DIV/0!</v>
      </c>
      <c r="F116" s="23" t="e">
        <f t="shared" si="11"/>
        <v>#DIV/0!</v>
      </c>
      <c r="G116" s="23" t="e">
        <f t="shared" si="11"/>
        <v>#DIV/0!</v>
      </c>
      <c r="H116" s="23" t="e">
        <f t="shared" si="11"/>
        <v>#DIV/0!</v>
      </c>
      <c r="I116" s="17" t="e">
        <f t="shared" si="11"/>
        <v>#DIV/0!</v>
      </c>
      <c r="J116" s="17" t="e">
        <f t="shared" si="11"/>
        <v>#DIV/0!</v>
      </c>
      <c r="K116" s="23" t="e">
        <f t="shared" si="11"/>
        <v>#DIV/0!</v>
      </c>
      <c r="L116" s="17" t="e">
        <f t="shared" si="11"/>
        <v>#DIV/0!</v>
      </c>
      <c r="M116" s="17" t="e">
        <f t="shared" si="11"/>
        <v>#DIV/0!</v>
      </c>
      <c r="N116" s="17" t="e">
        <f t="shared" si="11"/>
        <v>#DIV/0!</v>
      </c>
      <c r="O116" s="17"/>
      <c r="P116" s="17" t="e">
        <f t="shared" si="11"/>
        <v>#DIV/0!</v>
      </c>
      <c r="Q116" s="23" t="e">
        <f t="shared" si="11"/>
        <v>#DIV/0!</v>
      </c>
      <c r="R116" s="17" t="e">
        <f t="shared" si="11"/>
        <v>#DIV/0!</v>
      </c>
      <c r="S116" s="17" t="e">
        <f t="shared" si="11"/>
        <v>#DIV/0!</v>
      </c>
    </row>
    <row r="117" spans="1:19" s="6" customFormat="1">
      <c r="B117" s="7"/>
      <c r="C117" s="8"/>
      <c r="D117" s="18"/>
      <c r="E117" s="18"/>
      <c r="F117" s="29"/>
      <c r="G117" s="29"/>
      <c r="H117" s="24"/>
      <c r="I117" s="27"/>
      <c r="J117" s="27"/>
      <c r="K117" s="34"/>
      <c r="L117" s="27"/>
      <c r="M117" s="27"/>
      <c r="N117" s="27"/>
      <c r="O117" s="27"/>
      <c r="P117" s="27"/>
      <c r="Q117" s="24"/>
      <c r="R117" s="18"/>
      <c r="S117" s="27"/>
    </row>
    <row r="118" spans="1:19">
      <c r="A118">
        <v>6</v>
      </c>
      <c r="B118" s="12">
        <v>1</v>
      </c>
      <c r="C118" s="11"/>
      <c r="D118" s="19"/>
      <c r="E118" s="19"/>
      <c r="F118" s="25"/>
      <c r="G118" s="25"/>
      <c r="H118" s="25"/>
      <c r="I118" s="19"/>
      <c r="J118" s="19"/>
      <c r="K118" s="25"/>
      <c r="L118" s="19"/>
      <c r="M118" s="19"/>
      <c r="N118" s="19"/>
      <c r="O118" s="19"/>
      <c r="P118" s="19"/>
      <c r="Q118" s="25"/>
      <c r="R118" s="19"/>
      <c r="S118" s="19"/>
    </row>
    <row r="119" spans="1:19">
      <c r="B119" s="12">
        <v>2</v>
      </c>
      <c r="C119" s="11"/>
      <c r="D119" s="19"/>
      <c r="E119" s="19"/>
      <c r="F119" s="25"/>
      <c r="G119" s="25"/>
      <c r="H119" s="25"/>
      <c r="I119" s="19"/>
      <c r="J119" s="19"/>
      <c r="K119" s="25"/>
      <c r="L119" s="19"/>
      <c r="M119" s="19"/>
      <c r="N119" s="19"/>
      <c r="O119" s="19"/>
      <c r="P119" s="19"/>
      <c r="Q119" s="25"/>
      <c r="R119" s="19"/>
      <c r="S119" s="19"/>
    </row>
    <row r="120" spans="1:19">
      <c r="B120" s="12">
        <v>3</v>
      </c>
      <c r="C120" s="11"/>
      <c r="D120" s="19"/>
      <c r="E120" s="19"/>
      <c r="F120" s="25"/>
      <c r="G120" s="25"/>
      <c r="H120" s="25"/>
      <c r="I120" s="19"/>
      <c r="J120" s="19"/>
      <c r="K120" s="25"/>
      <c r="L120" s="19"/>
      <c r="M120" s="19"/>
      <c r="N120" s="19"/>
      <c r="O120" s="19"/>
      <c r="P120" s="19"/>
      <c r="Q120" s="25"/>
      <c r="R120" s="19"/>
      <c r="S120" s="19"/>
    </row>
    <row r="121" spans="1:19">
      <c r="B121" s="12">
        <v>4</v>
      </c>
      <c r="C121" s="11"/>
      <c r="D121" s="19"/>
      <c r="E121" s="19"/>
      <c r="F121" s="25"/>
      <c r="G121" s="25"/>
      <c r="H121" s="25"/>
      <c r="I121" s="19"/>
      <c r="J121" s="19"/>
      <c r="K121" s="25"/>
      <c r="L121" s="19"/>
      <c r="M121" s="19"/>
      <c r="N121" s="19"/>
      <c r="O121" s="19"/>
      <c r="P121" s="19"/>
      <c r="Q121" s="25"/>
      <c r="R121" s="19"/>
      <c r="S121" s="19"/>
    </row>
    <row r="122" spans="1:19">
      <c r="B122" s="12">
        <v>5</v>
      </c>
      <c r="C122" s="11"/>
      <c r="D122" s="19"/>
      <c r="E122" s="19"/>
      <c r="F122" s="25"/>
      <c r="G122" s="25"/>
      <c r="H122" s="25"/>
      <c r="I122" s="19"/>
      <c r="J122" s="19"/>
      <c r="K122" s="25"/>
      <c r="L122" s="19"/>
      <c r="M122" s="19"/>
      <c r="N122" s="19"/>
      <c r="O122" s="19"/>
      <c r="P122" s="19"/>
      <c r="Q122" s="25"/>
      <c r="R122" s="19"/>
      <c r="S122" s="19"/>
    </row>
    <row r="123" spans="1:19">
      <c r="B123" s="12">
        <v>6</v>
      </c>
      <c r="C123" s="11"/>
      <c r="D123" s="19"/>
      <c r="E123" s="19"/>
      <c r="F123" s="25"/>
      <c r="G123" s="25"/>
      <c r="H123" s="25"/>
      <c r="I123" s="19"/>
      <c r="J123" s="19"/>
      <c r="K123" s="25"/>
      <c r="L123" s="19"/>
      <c r="M123" s="19"/>
      <c r="N123" s="19"/>
      <c r="O123" s="19"/>
      <c r="P123" s="19"/>
      <c r="Q123" s="25"/>
      <c r="R123" s="19"/>
      <c r="S123" s="19"/>
    </row>
    <row r="124" spans="1:19">
      <c r="B124" s="12">
        <v>7</v>
      </c>
      <c r="C124" s="11"/>
      <c r="D124" s="19"/>
      <c r="E124" s="19"/>
      <c r="F124" s="25"/>
      <c r="G124" s="25"/>
      <c r="H124" s="25"/>
      <c r="I124" s="19"/>
      <c r="J124" s="19"/>
      <c r="K124" s="25"/>
      <c r="L124" s="19"/>
      <c r="M124" s="19"/>
      <c r="N124" s="19"/>
      <c r="O124" s="19"/>
      <c r="P124" s="19"/>
      <c r="Q124" s="25"/>
      <c r="R124" s="19"/>
      <c r="S124" s="19"/>
    </row>
    <row r="125" spans="1:19">
      <c r="B125" s="12">
        <v>8</v>
      </c>
      <c r="C125" s="11"/>
      <c r="D125" s="19"/>
      <c r="E125" s="19"/>
      <c r="F125" s="25"/>
      <c r="G125" s="25"/>
      <c r="H125" s="25"/>
      <c r="I125" s="19"/>
      <c r="J125" s="19"/>
      <c r="K125" s="25"/>
      <c r="L125" s="19"/>
      <c r="M125" s="19"/>
      <c r="N125" s="19"/>
      <c r="O125" s="19"/>
      <c r="P125" s="19"/>
      <c r="Q125" s="25"/>
      <c r="R125" s="19"/>
      <c r="S125" s="19"/>
    </row>
    <row r="126" spans="1:19">
      <c r="B126" s="12">
        <v>9</v>
      </c>
      <c r="C126" s="11"/>
      <c r="D126" s="19"/>
      <c r="E126" s="19"/>
      <c r="F126" s="25"/>
      <c r="G126" s="25"/>
      <c r="H126" s="25"/>
      <c r="I126" s="19"/>
      <c r="J126" s="19"/>
      <c r="K126" s="25"/>
      <c r="L126" s="19"/>
      <c r="M126" s="19"/>
      <c r="N126" s="19"/>
      <c r="O126" s="19"/>
      <c r="P126" s="19"/>
      <c r="Q126" s="25"/>
      <c r="R126" s="19"/>
      <c r="S126" s="19"/>
    </row>
    <row r="127" spans="1:19">
      <c r="B127" s="12">
        <v>10</v>
      </c>
      <c r="C127" s="11"/>
      <c r="D127" s="19"/>
      <c r="E127" s="19"/>
      <c r="F127" s="25"/>
      <c r="G127" s="25"/>
      <c r="H127" s="25"/>
      <c r="I127" s="19"/>
      <c r="J127" s="19"/>
      <c r="K127" s="25"/>
      <c r="L127" s="19"/>
      <c r="M127" s="19"/>
      <c r="N127" s="19"/>
      <c r="O127" s="19"/>
      <c r="P127" s="19"/>
      <c r="Q127" s="25"/>
      <c r="R127" s="19"/>
      <c r="S127" s="19"/>
    </row>
    <row r="128" spans="1:19">
      <c r="B128" s="12">
        <v>11</v>
      </c>
      <c r="C128" s="11"/>
      <c r="D128" s="19"/>
      <c r="E128" s="19"/>
      <c r="F128" s="25"/>
      <c r="G128" s="25"/>
      <c r="H128" s="25"/>
      <c r="I128" s="19"/>
      <c r="J128" s="19"/>
      <c r="K128" s="25"/>
      <c r="L128" s="19"/>
      <c r="M128" s="19"/>
      <c r="N128" s="19"/>
      <c r="O128" s="19"/>
      <c r="P128" s="19"/>
      <c r="Q128" s="25"/>
      <c r="R128" s="19"/>
      <c r="S128" s="19"/>
    </row>
    <row r="129" spans="1:19">
      <c r="B129" s="12">
        <v>12</v>
      </c>
      <c r="C129" s="11"/>
      <c r="D129" s="19"/>
      <c r="E129" s="19"/>
      <c r="F129" s="25"/>
      <c r="G129" s="25"/>
      <c r="H129" s="25"/>
      <c r="I129" s="19"/>
      <c r="J129" s="19"/>
      <c r="K129" s="25"/>
      <c r="L129" s="19"/>
      <c r="M129" s="19"/>
      <c r="N129" s="19"/>
      <c r="O129" s="19"/>
      <c r="P129" s="19"/>
      <c r="Q129" s="25"/>
      <c r="R129" s="19"/>
      <c r="S129" s="19"/>
    </row>
    <row r="130" spans="1:19">
      <c r="B130" s="12">
        <v>13</v>
      </c>
      <c r="C130" s="11"/>
      <c r="D130" s="19"/>
      <c r="E130" s="19"/>
      <c r="F130" s="25"/>
      <c r="G130" s="25"/>
      <c r="H130" s="25"/>
      <c r="I130" s="19"/>
      <c r="J130" s="19"/>
      <c r="K130" s="25"/>
      <c r="L130" s="19"/>
      <c r="M130" s="19"/>
      <c r="N130" s="19"/>
      <c r="O130" s="19"/>
      <c r="P130" s="19"/>
      <c r="Q130" s="25"/>
      <c r="R130" s="19"/>
      <c r="S130" s="19"/>
    </row>
    <row r="131" spans="1:19">
      <c r="B131" s="12">
        <v>14</v>
      </c>
      <c r="C131" s="11"/>
      <c r="D131" s="19"/>
      <c r="E131" s="19"/>
      <c r="F131" s="25"/>
      <c r="G131" s="25"/>
      <c r="H131" s="25"/>
      <c r="I131" s="19"/>
      <c r="J131" s="19"/>
      <c r="K131" s="25"/>
      <c r="L131" s="19"/>
      <c r="M131" s="19"/>
      <c r="N131" s="19"/>
      <c r="O131" s="19"/>
      <c r="P131" s="19"/>
      <c r="Q131" s="25"/>
      <c r="R131" s="19"/>
      <c r="S131" s="19"/>
    </row>
    <row r="132" spans="1:19">
      <c r="B132" s="12">
        <v>15</v>
      </c>
      <c r="C132" s="11"/>
      <c r="D132" s="19"/>
      <c r="E132" s="19"/>
      <c r="F132" s="25"/>
      <c r="G132" s="25"/>
      <c r="H132" s="25"/>
      <c r="I132" s="19"/>
      <c r="J132" s="19"/>
      <c r="K132" s="25"/>
      <c r="L132" s="19"/>
      <c r="M132" s="19"/>
      <c r="N132" s="19"/>
      <c r="O132" s="19"/>
      <c r="P132" s="19"/>
      <c r="Q132" s="25"/>
      <c r="R132" s="19"/>
      <c r="S132" s="19"/>
    </row>
    <row r="133" spans="1:19">
      <c r="B133" s="12">
        <v>16</v>
      </c>
      <c r="C133" s="11"/>
      <c r="D133" s="19"/>
      <c r="E133" s="19"/>
      <c r="F133" s="25"/>
      <c r="G133" s="25"/>
      <c r="H133" s="25"/>
      <c r="I133" s="19"/>
      <c r="J133" s="19"/>
      <c r="K133" s="25"/>
      <c r="L133" s="19"/>
      <c r="M133" s="19"/>
      <c r="N133" s="19"/>
      <c r="O133" s="19"/>
      <c r="P133" s="19"/>
      <c r="Q133" s="25"/>
      <c r="R133" s="19"/>
      <c r="S133" s="19"/>
    </row>
    <row r="134" spans="1:19">
      <c r="B134" s="12">
        <v>17</v>
      </c>
      <c r="C134" s="11"/>
      <c r="D134" s="19"/>
      <c r="E134" s="19"/>
      <c r="F134" s="25"/>
      <c r="G134" s="25"/>
      <c r="H134" s="25"/>
      <c r="I134" s="19"/>
      <c r="J134" s="19"/>
      <c r="K134" s="25"/>
      <c r="L134" s="19"/>
      <c r="M134" s="19"/>
      <c r="N134" s="19"/>
      <c r="O134" s="19"/>
      <c r="P134" s="19"/>
      <c r="Q134" s="25"/>
      <c r="R134" s="19"/>
      <c r="S134" s="19"/>
    </row>
    <row r="135" spans="1:19">
      <c r="B135" s="12">
        <v>18</v>
      </c>
      <c r="C135" s="11"/>
      <c r="D135" s="19"/>
      <c r="E135" s="19"/>
      <c r="F135" s="25"/>
      <c r="G135" s="25"/>
      <c r="H135" s="25"/>
      <c r="I135" s="19"/>
      <c r="J135" s="19"/>
      <c r="K135" s="25"/>
      <c r="L135" s="19"/>
      <c r="M135" s="19"/>
      <c r="N135" s="19"/>
      <c r="O135" s="19"/>
      <c r="P135" s="19"/>
      <c r="Q135" s="25"/>
      <c r="R135" s="19"/>
      <c r="S135" s="19"/>
    </row>
    <row r="136" spans="1:19">
      <c r="B136" s="12">
        <v>19</v>
      </c>
      <c r="C136" s="11"/>
      <c r="D136" s="19"/>
      <c r="E136" s="19"/>
      <c r="F136" s="25"/>
      <c r="G136" s="25"/>
      <c r="H136" s="25"/>
      <c r="I136" s="19"/>
      <c r="J136" s="19"/>
      <c r="K136" s="25"/>
      <c r="L136" s="19"/>
      <c r="M136" s="19"/>
      <c r="N136" s="19"/>
      <c r="O136" s="19"/>
      <c r="P136" s="19"/>
      <c r="Q136" s="25"/>
      <c r="R136" s="19"/>
      <c r="S136" s="19"/>
    </row>
    <row r="137" spans="1:19">
      <c r="B137" s="12">
        <v>20</v>
      </c>
      <c r="C137" s="11"/>
      <c r="D137" s="19"/>
      <c r="E137" s="19"/>
      <c r="F137" s="25"/>
      <c r="G137" s="25"/>
      <c r="H137" s="25"/>
      <c r="I137" s="19"/>
      <c r="J137" s="19"/>
      <c r="K137" s="25"/>
      <c r="L137" s="19"/>
      <c r="M137" s="19"/>
      <c r="N137" s="19"/>
      <c r="O137" s="19"/>
      <c r="P137" s="19"/>
      <c r="Q137" s="25"/>
      <c r="R137" s="19"/>
      <c r="S137" s="19"/>
    </row>
    <row r="138" spans="1:19" s="9" customFormat="1">
      <c r="A138" s="38" t="s">
        <v>5</v>
      </c>
      <c r="B138" s="39"/>
      <c r="C138" s="10" t="e">
        <f>AVERAGE(C118:C137)</f>
        <v>#DIV/0!</v>
      </c>
      <c r="D138" s="17" t="e">
        <f t="shared" ref="D138:S138" si="12">AVERAGE(D118:D137)</f>
        <v>#DIV/0!</v>
      </c>
      <c r="E138" s="17" t="e">
        <f t="shared" si="12"/>
        <v>#DIV/0!</v>
      </c>
      <c r="F138" s="23" t="e">
        <f t="shared" si="12"/>
        <v>#DIV/0!</v>
      </c>
      <c r="G138" s="23" t="e">
        <f t="shared" si="12"/>
        <v>#DIV/0!</v>
      </c>
      <c r="H138" s="23" t="e">
        <f t="shared" si="12"/>
        <v>#DIV/0!</v>
      </c>
      <c r="I138" s="17" t="e">
        <f t="shared" si="12"/>
        <v>#DIV/0!</v>
      </c>
      <c r="J138" s="17" t="e">
        <f t="shared" si="12"/>
        <v>#DIV/0!</v>
      </c>
      <c r="K138" s="23" t="e">
        <f t="shared" si="12"/>
        <v>#DIV/0!</v>
      </c>
      <c r="L138" s="17" t="e">
        <f t="shared" si="12"/>
        <v>#DIV/0!</v>
      </c>
      <c r="M138" s="17" t="e">
        <f t="shared" si="12"/>
        <v>#DIV/0!</v>
      </c>
      <c r="N138" s="17" t="e">
        <f t="shared" si="12"/>
        <v>#DIV/0!</v>
      </c>
      <c r="O138" s="17"/>
      <c r="P138" s="17" t="e">
        <f t="shared" si="12"/>
        <v>#DIV/0!</v>
      </c>
      <c r="Q138" s="23" t="e">
        <f t="shared" si="12"/>
        <v>#DIV/0!</v>
      </c>
      <c r="R138" s="17" t="e">
        <f t="shared" si="12"/>
        <v>#DIV/0!</v>
      </c>
      <c r="S138" s="17" t="e">
        <f t="shared" si="12"/>
        <v>#DIV/0!</v>
      </c>
    </row>
    <row r="139" spans="1:19" s="9" customFormat="1">
      <c r="A139" s="38" t="s">
        <v>6</v>
      </c>
      <c r="B139" s="39"/>
      <c r="C139" s="10" t="e">
        <f>STDEV(C118:C137)</f>
        <v>#DIV/0!</v>
      </c>
      <c r="D139" s="17" t="e">
        <f t="shared" ref="D139:S139" si="13">STDEV(D118:D137)</f>
        <v>#DIV/0!</v>
      </c>
      <c r="E139" s="17" t="e">
        <f t="shared" si="13"/>
        <v>#DIV/0!</v>
      </c>
      <c r="F139" s="23" t="e">
        <f t="shared" si="13"/>
        <v>#DIV/0!</v>
      </c>
      <c r="G139" s="23" t="e">
        <f t="shared" si="13"/>
        <v>#DIV/0!</v>
      </c>
      <c r="H139" s="23" t="e">
        <f t="shared" si="13"/>
        <v>#DIV/0!</v>
      </c>
      <c r="I139" s="17" t="e">
        <f t="shared" si="13"/>
        <v>#DIV/0!</v>
      </c>
      <c r="J139" s="17" t="e">
        <f t="shared" si="13"/>
        <v>#DIV/0!</v>
      </c>
      <c r="K139" s="23" t="e">
        <f t="shared" si="13"/>
        <v>#DIV/0!</v>
      </c>
      <c r="L139" s="17" t="e">
        <f t="shared" si="13"/>
        <v>#DIV/0!</v>
      </c>
      <c r="M139" s="17" t="e">
        <f t="shared" si="13"/>
        <v>#DIV/0!</v>
      </c>
      <c r="N139" s="17" t="e">
        <f t="shared" si="13"/>
        <v>#DIV/0!</v>
      </c>
      <c r="O139" s="17"/>
      <c r="P139" s="17" t="e">
        <f t="shared" si="13"/>
        <v>#DIV/0!</v>
      </c>
      <c r="Q139" s="23" t="e">
        <f t="shared" si="13"/>
        <v>#DIV/0!</v>
      </c>
      <c r="R139" s="17" t="e">
        <f t="shared" si="13"/>
        <v>#DIV/0!</v>
      </c>
      <c r="S139" s="17" t="e">
        <f t="shared" si="13"/>
        <v>#DIV/0!</v>
      </c>
    </row>
    <row r="140" spans="1:19" s="6" customFormat="1">
      <c r="B140" s="7"/>
      <c r="C140" s="8"/>
      <c r="D140" s="18"/>
      <c r="E140" s="18"/>
      <c r="F140" s="29"/>
      <c r="G140" s="29"/>
      <c r="H140" s="24"/>
      <c r="I140" s="27"/>
      <c r="J140" s="27"/>
      <c r="K140" s="34"/>
      <c r="L140" s="27"/>
      <c r="M140" s="27"/>
      <c r="N140" s="27"/>
      <c r="O140" s="27"/>
      <c r="P140" s="27"/>
      <c r="Q140" s="24"/>
      <c r="R140" s="18"/>
      <c r="S140" s="27"/>
    </row>
  </sheetData>
  <mergeCells count="15">
    <mergeCell ref="A46:B46"/>
    <mergeCell ref="A1:B1"/>
    <mergeCell ref="C1:E1"/>
    <mergeCell ref="H1:S1"/>
    <mergeCell ref="A23:B23"/>
    <mergeCell ref="A24:B24"/>
    <mergeCell ref="A116:B116"/>
    <mergeCell ref="A138:B138"/>
    <mergeCell ref="A139:B139"/>
    <mergeCell ref="A47:B47"/>
    <mergeCell ref="A69:B69"/>
    <mergeCell ref="A70:B70"/>
    <mergeCell ref="A92:B92"/>
    <mergeCell ref="A93:B93"/>
    <mergeCell ref="A115:B1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40"/>
  <sheetViews>
    <sheetView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K22" sqref="K22"/>
    </sheetView>
  </sheetViews>
  <sheetFormatPr baseColWidth="10" defaultColWidth="10.83203125" defaultRowHeight="16"/>
  <cols>
    <col min="1" max="1" width="7.5" customWidth="1"/>
    <col min="2" max="2" width="5.5" style="4" customWidth="1"/>
    <col min="3" max="3" width="15.83203125" style="2" customWidth="1"/>
    <col min="4" max="4" width="21.33203125" style="20" customWidth="1"/>
    <col min="5" max="5" width="24" style="20" customWidth="1"/>
    <col min="6" max="7" width="21.33203125" style="30" customWidth="1"/>
    <col min="8" max="8" width="15.6640625" style="22" customWidth="1"/>
    <col min="9" max="10" width="22.83203125" style="16" customWidth="1"/>
    <col min="11" max="11" width="22.83203125" style="35" customWidth="1"/>
    <col min="12" max="14" width="22.83203125" style="16" customWidth="1"/>
    <col min="15" max="15" width="21.5" style="16" customWidth="1"/>
    <col min="16" max="16" width="18.5" style="22" customWidth="1"/>
    <col min="17" max="17" width="19.1640625" style="20" customWidth="1"/>
    <col min="18" max="18" width="22.1640625" style="16" customWidth="1"/>
    <col min="19" max="20" width="17.1640625" customWidth="1"/>
  </cols>
  <sheetData>
    <row r="1" spans="1:20" s="5" customFormat="1">
      <c r="A1" s="41" t="s">
        <v>2</v>
      </c>
      <c r="B1" s="42"/>
      <c r="C1" s="40" t="s">
        <v>15</v>
      </c>
      <c r="D1" s="41"/>
      <c r="E1" s="41"/>
      <c r="F1" s="33"/>
      <c r="G1" s="33"/>
      <c r="H1" s="40" t="s">
        <v>4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15"/>
      <c r="T1" s="15"/>
    </row>
    <row r="2" spans="1:20" s="1" customFormat="1">
      <c r="A2" s="1" t="s">
        <v>0</v>
      </c>
      <c r="B2" s="3" t="s">
        <v>1</v>
      </c>
      <c r="C2" s="1" t="s">
        <v>41</v>
      </c>
      <c r="D2" s="15" t="s">
        <v>25</v>
      </c>
      <c r="E2" s="15" t="s">
        <v>26</v>
      </c>
      <c r="F2" s="28" t="s">
        <v>27</v>
      </c>
      <c r="G2" s="28" t="s">
        <v>28</v>
      </c>
      <c r="H2" s="21" t="s">
        <v>3</v>
      </c>
      <c r="I2" s="15" t="s">
        <v>16</v>
      </c>
      <c r="J2" s="15" t="s">
        <v>17</v>
      </c>
      <c r="K2" s="28" t="s">
        <v>29</v>
      </c>
      <c r="L2" s="15" t="s">
        <v>35</v>
      </c>
      <c r="M2" s="15" t="s">
        <v>34</v>
      </c>
      <c r="N2" s="15" t="s">
        <v>37</v>
      </c>
      <c r="O2" s="15" t="s">
        <v>36</v>
      </c>
      <c r="P2" s="21" t="s">
        <v>40</v>
      </c>
      <c r="Q2" s="15" t="s">
        <v>30</v>
      </c>
      <c r="R2" s="26" t="s">
        <v>31</v>
      </c>
      <c r="S2" s="1" t="s">
        <v>39</v>
      </c>
      <c r="T2" s="1" t="s">
        <v>53</v>
      </c>
    </row>
    <row r="3" spans="1:20">
      <c r="A3">
        <v>1</v>
      </c>
      <c r="B3" s="12">
        <v>1</v>
      </c>
      <c r="C3" s="11">
        <v>8</v>
      </c>
      <c r="D3" s="11">
        <v>1</v>
      </c>
      <c r="E3" s="11">
        <v>0.84722220000000004</v>
      </c>
      <c r="F3" s="11">
        <v>5.3914819999999999</v>
      </c>
      <c r="G3" s="11">
        <v>4.7923720000000003</v>
      </c>
      <c r="H3" s="11">
        <v>7.7246139999999999</v>
      </c>
      <c r="I3" s="11">
        <v>0.10337452</v>
      </c>
      <c r="J3" s="11">
        <v>0.46958169999999999</v>
      </c>
      <c r="K3" s="11">
        <v>29.173410000000001</v>
      </c>
      <c r="L3" s="11">
        <v>9.3393539999999997E-2</v>
      </c>
      <c r="M3" s="11">
        <v>6.3450569999999998E-2</v>
      </c>
      <c r="N3" s="11">
        <v>0.1943916</v>
      </c>
      <c r="O3" s="11">
        <v>4.7528519999999998E-2</v>
      </c>
      <c r="P3" s="11">
        <v>3.398352</v>
      </c>
      <c r="Q3" s="11">
        <v>0.94963370000000003</v>
      </c>
      <c r="R3" s="11">
        <v>0.82158120000000001</v>
      </c>
      <c r="S3" s="11">
        <v>0.3601954</v>
      </c>
      <c r="T3" s="11">
        <v>1.1459096</v>
      </c>
    </row>
    <row r="4" spans="1:20">
      <c r="B4" s="12">
        <v>2</v>
      </c>
      <c r="C4" s="11">
        <v>14</v>
      </c>
      <c r="D4" s="11">
        <v>1</v>
      </c>
      <c r="E4" s="11">
        <v>0.88888889999999998</v>
      </c>
      <c r="F4" s="11">
        <v>5.4289379999999996</v>
      </c>
      <c r="G4" s="11">
        <v>4.8512959999999996</v>
      </c>
      <c r="H4" s="11">
        <v>7.1890260000000001</v>
      </c>
      <c r="I4" s="11">
        <v>0.1022349</v>
      </c>
      <c r="J4" s="11">
        <v>0.47313359999999999</v>
      </c>
      <c r="K4" s="11">
        <v>29.92191</v>
      </c>
      <c r="L4" s="11">
        <v>0.10841655</v>
      </c>
      <c r="M4" s="11">
        <v>7.2753209999999999E-2</v>
      </c>
      <c r="N4" s="11">
        <v>0.20328099999999999</v>
      </c>
      <c r="O4" s="11">
        <v>4.6600099999999998E-2</v>
      </c>
      <c r="P4" s="11">
        <v>3.2417579999999999</v>
      </c>
      <c r="Q4" s="11">
        <v>0.94826010000000005</v>
      </c>
      <c r="R4" s="11">
        <v>0.82318380000000002</v>
      </c>
      <c r="S4" s="11">
        <v>0.39987790000000001</v>
      </c>
      <c r="T4" s="11">
        <v>1.1233211000000001</v>
      </c>
    </row>
    <row r="5" spans="1:20">
      <c r="B5" s="12">
        <v>3</v>
      </c>
      <c r="C5" s="11">
        <v>9</v>
      </c>
      <c r="D5" s="11">
        <v>1</v>
      </c>
      <c r="E5" s="11">
        <v>0.875</v>
      </c>
      <c r="F5" s="11">
        <v>5.3233889999999997</v>
      </c>
      <c r="G5" s="11">
        <v>4.7851679999999996</v>
      </c>
      <c r="H5" s="11">
        <v>7.1296869999999997</v>
      </c>
      <c r="I5" s="11">
        <v>0.11174649</v>
      </c>
      <c r="J5" s="11">
        <v>0.50345479999999998</v>
      </c>
      <c r="K5" s="11">
        <v>33.73706</v>
      </c>
      <c r="L5" s="11">
        <v>8.0533709999999994E-2</v>
      </c>
      <c r="M5" s="11">
        <v>5.8136760000000003E-2</v>
      </c>
      <c r="N5" s="11">
        <v>0.2075292</v>
      </c>
      <c r="O5" s="11">
        <v>4.9559209999999999E-2</v>
      </c>
      <c r="P5" s="11">
        <v>3.1648350000000001</v>
      </c>
      <c r="Q5" s="11">
        <v>0.94337610000000005</v>
      </c>
      <c r="R5" s="11">
        <v>0.81616299999999997</v>
      </c>
      <c r="S5" s="11">
        <v>0.31074479999999999</v>
      </c>
      <c r="T5" s="11">
        <v>0.90964590000000001</v>
      </c>
    </row>
    <row r="6" spans="1:20">
      <c r="B6" s="12">
        <v>4</v>
      </c>
      <c r="C6" s="11">
        <v>7</v>
      </c>
      <c r="D6" s="11">
        <v>0.97222220000000004</v>
      </c>
      <c r="E6" s="11">
        <v>0.86111110000000002</v>
      </c>
      <c r="F6" s="11">
        <v>5.2263489999999999</v>
      </c>
      <c r="G6" s="11">
        <v>4.4862190000000002</v>
      </c>
      <c r="H6" s="11">
        <v>6.1207669999999998</v>
      </c>
      <c r="I6" s="11">
        <v>0.10590484999999999</v>
      </c>
      <c r="J6" s="11">
        <v>0.47884290000000002</v>
      </c>
      <c r="K6" s="11">
        <v>20.13381</v>
      </c>
      <c r="L6" s="11">
        <v>8.152044E-2</v>
      </c>
      <c r="M6" s="11">
        <v>4.8768829999999999E-2</v>
      </c>
      <c r="N6" s="11">
        <v>0.20894099999999999</v>
      </c>
      <c r="O6" s="11">
        <v>3.394693E-2</v>
      </c>
      <c r="P6" s="11">
        <v>2.675824</v>
      </c>
      <c r="Q6" s="11">
        <v>0.93017399999999995</v>
      </c>
      <c r="R6" s="11">
        <v>0.80704370000000003</v>
      </c>
      <c r="S6" s="11">
        <v>0.27533580000000002</v>
      </c>
      <c r="T6" s="11">
        <v>0.7820513</v>
      </c>
    </row>
    <row r="7" spans="1:20">
      <c r="B7" s="12">
        <v>5</v>
      </c>
      <c r="C7" s="11">
        <v>7</v>
      </c>
      <c r="D7" s="11">
        <v>1</v>
      </c>
      <c r="E7" s="11">
        <v>0.88888889999999998</v>
      </c>
      <c r="F7" s="11">
        <v>5.4409840000000003</v>
      </c>
      <c r="G7" s="11">
        <v>4.8138699999999996</v>
      </c>
      <c r="H7" s="11">
        <v>8.525169</v>
      </c>
      <c r="I7" s="11">
        <v>0.10859107</v>
      </c>
      <c r="J7" s="11">
        <v>0.47880869999999998</v>
      </c>
      <c r="K7" s="11">
        <v>32.787370000000003</v>
      </c>
      <c r="L7" s="11">
        <v>0.11248568</v>
      </c>
      <c r="M7" s="11">
        <v>7.9037800000000005E-2</v>
      </c>
      <c r="N7" s="11">
        <v>0.20641470000000001</v>
      </c>
      <c r="O7" s="11">
        <v>6.5750290000000003E-2</v>
      </c>
      <c r="P7" s="11">
        <v>4.0494510000000004</v>
      </c>
      <c r="Q7" s="11">
        <v>0.96619350000000004</v>
      </c>
      <c r="R7" s="11">
        <v>0.84703139999999999</v>
      </c>
      <c r="S7" s="11">
        <v>0.40048840000000002</v>
      </c>
      <c r="T7" s="11">
        <v>1.4102564</v>
      </c>
    </row>
    <row r="8" spans="1:20">
      <c r="B8" s="12">
        <v>6</v>
      </c>
      <c r="C8" s="11">
        <v>12</v>
      </c>
      <c r="D8" s="11">
        <v>1</v>
      </c>
      <c r="E8" s="11">
        <v>0.88888889999999998</v>
      </c>
      <c r="F8" s="11">
        <v>5.4218109999999999</v>
      </c>
      <c r="G8" s="11">
        <v>4.8309519999999999</v>
      </c>
      <c r="H8" s="11">
        <v>8.2690079999999995</v>
      </c>
      <c r="I8" s="11">
        <v>0.10361613</v>
      </c>
      <c r="J8" s="11">
        <v>0.48748259999999999</v>
      </c>
      <c r="K8" s="11">
        <v>30.79898</v>
      </c>
      <c r="L8" s="11">
        <v>9.4112189999999998E-2</v>
      </c>
      <c r="M8" s="11">
        <v>6.235512E-2</v>
      </c>
      <c r="N8" s="11">
        <v>0.21812699999999999</v>
      </c>
      <c r="O8" s="11">
        <v>5.8182659999999997E-2</v>
      </c>
      <c r="P8" s="11">
        <v>3.9010989999999999</v>
      </c>
      <c r="Q8" s="11">
        <v>0.95341120000000001</v>
      </c>
      <c r="R8" s="11">
        <v>0.84149879999999999</v>
      </c>
      <c r="S8" s="11">
        <v>0.33760679999999998</v>
      </c>
      <c r="T8" s="11">
        <v>1.1837607000000001</v>
      </c>
    </row>
    <row r="9" spans="1:20">
      <c r="B9" s="12">
        <v>7</v>
      </c>
      <c r="C9" s="11">
        <v>9</v>
      </c>
      <c r="D9" s="11">
        <v>1</v>
      </c>
      <c r="E9" s="11">
        <v>0.83333330000000005</v>
      </c>
      <c r="F9" s="11">
        <v>5.529528</v>
      </c>
      <c r="G9" s="11">
        <v>4.8393170000000003</v>
      </c>
      <c r="H9" s="11">
        <v>7.5910469999999997</v>
      </c>
      <c r="I9" s="11">
        <v>0.11071598000000001</v>
      </c>
      <c r="J9" s="11">
        <v>0.49644379999999999</v>
      </c>
      <c r="K9" s="11">
        <v>25.39527</v>
      </c>
      <c r="L9" s="11">
        <v>0.11972499</v>
      </c>
      <c r="M9" s="11">
        <v>7.136083E-2</v>
      </c>
      <c r="N9" s="11">
        <v>0.20412520000000001</v>
      </c>
      <c r="O9" s="11">
        <v>5.049787E-2</v>
      </c>
      <c r="P9" s="11">
        <v>3.2829670000000002</v>
      </c>
      <c r="Q9" s="11">
        <v>0.96611720000000001</v>
      </c>
      <c r="R9" s="11">
        <v>0.84596309999999997</v>
      </c>
      <c r="S9" s="11">
        <v>0.39987790000000001</v>
      </c>
      <c r="T9" s="11">
        <v>1.1227106</v>
      </c>
    </row>
    <row r="10" spans="1:20">
      <c r="B10" s="12">
        <v>8</v>
      </c>
      <c r="C10" s="11">
        <v>6</v>
      </c>
      <c r="D10" s="11">
        <v>1</v>
      </c>
      <c r="E10" s="11">
        <v>0.875</v>
      </c>
      <c r="F10" s="11">
        <v>5.3825940000000001</v>
      </c>
      <c r="G10" s="11">
        <v>4.6466229999999999</v>
      </c>
      <c r="H10" s="11">
        <v>6.6576230000000001</v>
      </c>
      <c r="I10" s="11">
        <v>0.1165142</v>
      </c>
      <c r="J10" s="11">
        <v>0.48844490000000002</v>
      </c>
      <c r="K10" s="11">
        <v>26.120719999999999</v>
      </c>
      <c r="L10" s="11">
        <v>8.7867120000000007E-2</v>
      </c>
      <c r="M10" s="11">
        <v>5.5127589999999997E-2</v>
      </c>
      <c r="N10" s="11">
        <v>0.21015890000000001</v>
      </c>
      <c r="O10" s="11">
        <v>4.068368E-2</v>
      </c>
      <c r="P10" s="11">
        <v>2.8818679999999999</v>
      </c>
      <c r="Q10" s="11">
        <v>0.93379880000000004</v>
      </c>
      <c r="R10" s="11">
        <v>0.81257630000000003</v>
      </c>
      <c r="S10" s="11">
        <v>0.3211233</v>
      </c>
      <c r="T10" s="11">
        <v>1.0030524999999999</v>
      </c>
    </row>
    <row r="11" spans="1:20">
      <c r="B11" s="12">
        <v>9</v>
      </c>
      <c r="C11" s="11">
        <v>6</v>
      </c>
      <c r="D11" s="11">
        <v>1</v>
      </c>
      <c r="E11" s="11">
        <v>0.81944439999999996</v>
      </c>
      <c r="F11" s="11">
        <v>5.2758760000000002</v>
      </c>
      <c r="G11" s="11">
        <v>4.6459149999999996</v>
      </c>
      <c r="H11" s="11">
        <v>6.0557220000000003</v>
      </c>
      <c r="I11" s="11">
        <v>0.10411157</v>
      </c>
      <c r="J11" s="11">
        <v>0.48112529999999998</v>
      </c>
      <c r="K11" s="11">
        <v>21.637129999999999</v>
      </c>
      <c r="L11" s="11">
        <v>8.4154839999999995E-2</v>
      </c>
      <c r="M11" s="11">
        <v>5.2656889999999998E-2</v>
      </c>
      <c r="N11" s="11">
        <v>0.20966580000000001</v>
      </c>
      <c r="O11" s="11">
        <v>3.5825919999999997E-2</v>
      </c>
      <c r="P11" s="11">
        <v>2.5769229999999999</v>
      </c>
      <c r="Q11" s="11">
        <v>0.92742670000000005</v>
      </c>
      <c r="R11" s="11">
        <v>0.80872250000000001</v>
      </c>
      <c r="S11" s="11">
        <v>0.33699630000000003</v>
      </c>
      <c r="T11" s="11">
        <v>0.8528694</v>
      </c>
    </row>
    <row r="12" spans="1:20">
      <c r="B12" s="12">
        <v>10</v>
      </c>
      <c r="C12" s="11">
        <v>2</v>
      </c>
      <c r="D12" s="11">
        <v>1</v>
      </c>
      <c r="E12" s="11">
        <v>0.79166669999999995</v>
      </c>
      <c r="F12" s="11">
        <v>5.3554269999999997</v>
      </c>
      <c r="G12" s="11">
        <v>4.7645309999999998</v>
      </c>
      <c r="H12" s="11">
        <v>7.0791310000000003</v>
      </c>
      <c r="I12" s="11">
        <v>0.11142322</v>
      </c>
      <c r="J12" s="11">
        <v>0.49882959999999998</v>
      </c>
      <c r="K12" s="11">
        <v>28.245280000000001</v>
      </c>
      <c r="L12" s="11">
        <v>9.3164789999999997E-2</v>
      </c>
      <c r="M12" s="11">
        <v>5.6179779999999999E-2</v>
      </c>
      <c r="N12" s="11">
        <v>0.19943820000000001</v>
      </c>
      <c r="O12" s="11">
        <v>4.6114229999999999E-2</v>
      </c>
      <c r="P12" s="11">
        <v>3.1428569999999998</v>
      </c>
      <c r="Q12" s="11">
        <v>0.94204060000000001</v>
      </c>
      <c r="R12" s="11">
        <v>0.82867829999999998</v>
      </c>
      <c r="S12" s="11">
        <v>0.3724054</v>
      </c>
      <c r="T12" s="11">
        <v>0.970696</v>
      </c>
    </row>
    <row r="13" spans="1:20">
      <c r="B13" s="12">
        <v>11</v>
      </c>
      <c r="C13" s="11">
        <v>2</v>
      </c>
      <c r="D13" s="11">
        <v>0.97222220000000004</v>
      </c>
      <c r="E13" s="11">
        <v>0.86111110000000002</v>
      </c>
      <c r="F13" s="11">
        <v>5.3390779999999998</v>
      </c>
      <c r="G13" s="11">
        <v>4.6856970000000002</v>
      </c>
      <c r="H13" s="11">
        <v>7.0043129999999998</v>
      </c>
      <c r="I13" s="11">
        <v>0.1045614</v>
      </c>
      <c r="J13" s="11">
        <v>0.485848</v>
      </c>
      <c r="K13" s="11">
        <v>26.927379999999999</v>
      </c>
      <c r="L13" s="11">
        <v>8.3040939999999994E-2</v>
      </c>
      <c r="M13" s="11">
        <v>5.8947369999999999E-2</v>
      </c>
      <c r="N13" s="11">
        <v>0.20397660000000001</v>
      </c>
      <c r="O13" s="11">
        <v>4.5614040000000002E-2</v>
      </c>
      <c r="P13" s="11">
        <v>3.0247250000000001</v>
      </c>
      <c r="Q13" s="11">
        <v>0.94635230000000004</v>
      </c>
      <c r="R13" s="11">
        <v>0.83112030000000003</v>
      </c>
      <c r="S13" s="11">
        <v>0.27167279999999999</v>
      </c>
      <c r="T13" s="11">
        <v>0.93772889999999998</v>
      </c>
    </row>
    <row r="14" spans="1:20">
      <c r="B14" s="12">
        <v>12</v>
      </c>
      <c r="C14" s="11">
        <v>11</v>
      </c>
      <c r="D14" s="11">
        <v>1</v>
      </c>
      <c r="E14" s="11">
        <v>0.875</v>
      </c>
      <c r="F14" s="11">
        <v>5.297631</v>
      </c>
      <c r="G14" s="11">
        <v>4.7830199999999996</v>
      </c>
      <c r="H14" s="11">
        <v>6.3501269999999996</v>
      </c>
      <c r="I14" s="11">
        <v>0.11303728</v>
      </c>
      <c r="J14" s="11">
        <v>0.47352169999999999</v>
      </c>
      <c r="K14" s="11">
        <v>28.58766</v>
      </c>
      <c r="L14" s="11">
        <v>9.2377109999999998E-2</v>
      </c>
      <c r="M14" s="11">
        <v>6.6017569999999998E-2</v>
      </c>
      <c r="N14" s="11">
        <v>0.20232720000000001</v>
      </c>
      <c r="O14" s="11">
        <v>4.2745190000000002E-2</v>
      </c>
      <c r="P14" s="11">
        <v>2.8104399999999998</v>
      </c>
      <c r="Q14" s="11">
        <v>0.94314710000000002</v>
      </c>
      <c r="R14" s="11">
        <v>0.81986420000000004</v>
      </c>
      <c r="S14" s="11">
        <v>0.31440780000000002</v>
      </c>
      <c r="T14" s="11">
        <v>0.95482299999999998</v>
      </c>
    </row>
    <row r="15" spans="1:20">
      <c r="B15" s="12">
        <v>13</v>
      </c>
      <c r="C15" s="11">
        <v>10</v>
      </c>
      <c r="D15" s="11">
        <v>1</v>
      </c>
      <c r="E15" s="11">
        <v>0.90277779999999996</v>
      </c>
      <c r="F15" s="11">
        <v>5.4408349999999999</v>
      </c>
      <c r="G15" s="11">
        <v>4.8739049999999997</v>
      </c>
      <c r="H15" s="11">
        <v>7.9167139999999998</v>
      </c>
      <c r="I15" s="11">
        <v>0.10754452</v>
      </c>
      <c r="J15" s="11">
        <v>0.48266170000000003</v>
      </c>
      <c r="K15" s="11">
        <v>28.297920000000001</v>
      </c>
      <c r="L15" s="11">
        <v>0.11035614000000001</v>
      </c>
      <c r="M15" s="11">
        <v>7.0290530000000004E-2</v>
      </c>
      <c r="N15" s="11">
        <v>0.2005623</v>
      </c>
      <c r="O15" s="11">
        <v>5.2717899999999998E-2</v>
      </c>
      <c r="P15" s="11">
        <v>3.4945050000000002</v>
      </c>
      <c r="Q15" s="11">
        <v>0.95192310000000002</v>
      </c>
      <c r="R15" s="11">
        <v>0.83428720000000001</v>
      </c>
      <c r="S15" s="11">
        <v>0.34676430000000003</v>
      </c>
      <c r="T15" s="11">
        <v>1.2515263000000001</v>
      </c>
    </row>
    <row r="16" spans="1:20">
      <c r="B16" s="12">
        <v>14</v>
      </c>
      <c r="C16" s="11">
        <v>9</v>
      </c>
      <c r="D16" s="11">
        <v>1</v>
      </c>
      <c r="E16" s="11">
        <v>0.91666669999999995</v>
      </c>
      <c r="F16" s="11">
        <v>5.281593</v>
      </c>
      <c r="G16" s="11">
        <v>4.7730579999999998</v>
      </c>
      <c r="H16" s="11">
        <v>6.1343259999999997</v>
      </c>
      <c r="I16" s="11">
        <v>0.10991076</v>
      </c>
      <c r="J16" s="11">
        <v>0.4835604</v>
      </c>
      <c r="K16" s="11">
        <v>26.456679999999999</v>
      </c>
      <c r="L16" s="11">
        <v>8.6190699999999995E-2</v>
      </c>
      <c r="M16" s="11">
        <v>6.0356979999999998E-2</v>
      </c>
      <c r="N16" s="11">
        <v>0.21113199999999999</v>
      </c>
      <c r="O16" s="11">
        <v>4.2508219999999999E-2</v>
      </c>
      <c r="P16" s="11">
        <v>2.7225269999999999</v>
      </c>
      <c r="Q16" s="11">
        <v>0.94207879999999999</v>
      </c>
      <c r="R16" s="11">
        <v>0.82524419999999998</v>
      </c>
      <c r="S16" s="11">
        <v>0.31929180000000001</v>
      </c>
      <c r="T16" s="11">
        <v>0.86630039999999997</v>
      </c>
    </row>
    <row r="17" spans="1:20">
      <c r="B17" s="12">
        <v>15</v>
      </c>
      <c r="C17" s="11">
        <v>2</v>
      </c>
      <c r="D17" s="11">
        <v>1</v>
      </c>
      <c r="E17" s="11">
        <v>0.88888889999999998</v>
      </c>
      <c r="F17" s="11">
        <v>5.4045740000000002</v>
      </c>
      <c r="G17" s="11">
        <v>4.8380970000000003</v>
      </c>
      <c r="H17" s="11">
        <v>7.5969639999999998</v>
      </c>
      <c r="I17" s="11">
        <v>0.11302727</v>
      </c>
      <c r="J17" s="11">
        <v>0.48729899999999998</v>
      </c>
      <c r="K17" s="11">
        <v>26.7974</v>
      </c>
      <c r="L17" s="11">
        <v>9.484969E-2</v>
      </c>
      <c r="M17" s="11">
        <v>6.1990209999999997E-2</v>
      </c>
      <c r="N17" s="11">
        <v>0.21183869999999999</v>
      </c>
      <c r="O17" s="11">
        <v>5.336751E-2</v>
      </c>
      <c r="P17" s="11">
        <v>3.4423080000000001</v>
      </c>
      <c r="Q17" s="11">
        <v>0.94932839999999996</v>
      </c>
      <c r="R17" s="11">
        <v>0.83733970000000002</v>
      </c>
      <c r="S17" s="11">
        <v>0.35714289999999999</v>
      </c>
      <c r="T17" s="11">
        <v>1.1746032</v>
      </c>
    </row>
    <row r="18" spans="1:20">
      <c r="B18" s="12">
        <v>16</v>
      </c>
      <c r="C18" s="11">
        <v>12</v>
      </c>
      <c r="D18" s="11">
        <v>1</v>
      </c>
      <c r="E18" s="11">
        <v>0.86111110000000002</v>
      </c>
      <c r="F18" s="11">
        <v>5.3515009999999998</v>
      </c>
      <c r="G18" s="11">
        <v>4.7260939999999998</v>
      </c>
      <c r="H18" s="11">
        <v>7.3542110000000003</v>
      </c>
      <c r="I18" s="11">
        <v>0.1067757</v>
      </c>
      <c r="J18" s="11">
        <v>0.48761680000000002</v>
      </c>
      <c r="K18" s="11">
        <v>22.441379999999999</v>
      </c>
      <c r="L18" s="11">
        <v>0.11728972</v>
      </c>
      <c r="M18" s="11">
        <v>6.8224300000000002E-2</v>
      </c>
      <c r="N18" s="11">
        <v>0.20140189999999999</v>
      </c>
      <c r="O18" s="11">
        <v>5.6074770000000003E-2</v>
      </c>
      <c r="P18" s="11">
        <v>3.351648</v>
      </c>
      <c r="Q18" s="11">
        <v>0.95734129999999995</v>
      </c>
      <c r="R18" s="11">
        <v>0.8316926</v>
      </c>
      <c r="S18" s="11">
        <v>0.3601954</v>
      </c>
      <c r="T18" s="11">
        <v>1.0152625</v>
      </c>
    </row>
    <row r="19" spans="1:20">
      <c r="B19" s="12">
        <v>17</v>
      </c>
      <c r="C19" s="11">
        <v>20</v>
      </c>
      <c r="D19" s="11">
        <v>1</v>
      </c>
      <c r="E19" s="11">
        <v>0.88888889999999998</v>
      </c>
      <c r="F19" s="11">
        <v>5.3627000000000002</v>
      </c>
      <c r="G19" s="11">
        <v>4.7876649999999996</v>
      </c>
      <c r="H19" s="11">
        <v>6.3844209999999997</v>
      </c>
      <c r="I19" s="11">
        <v>0.10340633</v>
      </c>
      <c r="J19" s="11">
        <v>0.48272510000000002</v>
      </c>
      <c r="K19" s="11">
        <v>26.577030000000001</v>
      </c>
      <c r="L19" s="11">
        <v>8.9537710000000006E-2</v>
      </c>
      <c r="M19" s="11">
        <v>6.0583940000000003E-2</v>
      </c>
      <c r="N19" s="11">
        <v>0.19367400000000001</v>
      </c>
      <c r="O19" s="11">
        <v>4.3552309999999997E-2</v>
      </c>
      <c r="P19" s="11">
        <v>2.7774730000000001</v>
      </c>
      <c r="Q19" s="11">
        <v>0.93723290000000004</v>
      </c>
      <c r="R19" s="11">
        <v>0.81299600000000005</v>
      </c>
      <c r="S19" s="11">
        <v>0.3113553</v>
      </c>
      <c r="T19" s="11">
        <v>0.90476190000000001</v>
      </c>
    </row>
    <row r="20" spans="1:20">
      <c r="B20" s="12">
        <v>18</v>
      </c>
      <c r="C20" s="11">
        <v>6</v>
      </c>
      <c r="D20" s="11">
        <v>1</v>
      </c>
      <c r="E20" s="11">
        <v>0.91666669999999995</v>
      </c>
      <c r="F20" s="11">
        <v>5.3827449999999999</v>
      </c>
      <c r="G20" s="11">
        <v>4.7587789999999996</v>
      </c>
      <c r="H20" s="11">
        <v>6.937697</v>
      </c>
      <c r="I20" s="11">
        <v>0.11069063</v>
      </c>
      <c r="J20" s="11">
        <v>0.48391669999999998</v>
      </c>
      <c r="K20" s="11">
        <v>27.803840000000001</v>
      </c>
      <c r="L20" s="11">
        <v>9.2715229999999996E-2</v>
      </c>
      <c r="M20" s="11">
        <v>6.2204349999999999E-2</v>
      </c>
      <c r="N20" s="11">
        <v>0.21097450000000001</v>
      </c>
      <c r="O20" s="11">
        <v>4.9432360000000002E-2</v>
      </c>
      <c r="P20" s="11">
        <v>3.1648350000000001</v>
      </c>
      <c r="Q20" s="11">
        <v>0.95028239999999997</v>
      </c>
      <c r="R20" s="11">
        <v>0.82959400000000005</v>
      </c>
      <c r="S20" s="11">
        <v>0.38156289999999998</v>
      </c>
      <c r="T20" s="11">
        <v>1.009768</v>
      </c>
    </row>
    <row r="21" spans="1:20">
      <c r="B21" s="12">
        <v>19</v>
      </c>
      <c r="C21" s="11">
        <v>6</v>
      </c>
      <c r="D21" s="11">
        <v>1</v>
      </c>
      <c r="E21" s="11">
        <v>0.91666669999999995</v>
      </c>
      <c r="F21" s="11">
        <v>5.2352819999999998</v>
      </c>
      <c r="G21" s="11">
        <v>4.6368130000000001</v>
      </c>
      <c r="H21" s="11">
        <v>6.02461</v>
      </c>
      <c r="I21" s="11">
        <v>0.11017739999999999</v>
      </c>
      <c r="J21" s="11">
        <v>0.49323060000000002</v>
      </c>
      <c r="K21" s="11">
        <v>24.492799999999999</v>
      </c>
      <c r="L21" s="11">
        <v>9.6405229999999995E-2</v>
      </c>
      <c r="M21" s="11">
        <v>6.3025209999999998E-2</v>
      </c>
      <c r="N21" s="11">
        <v>0.20868349999999999</v>
      </c>
      <c r="O21" s="11">
        <v>4.4817929999999999E-2</v>
      </c>
      <c r="P21" s="11">
        <v>2.7774730000000001</v>
      </c>
      <c r="Q21" s="11">
        <v>0.94558909999999996</v>
      </c>
      <c r="R21" s="11">
        <v>0.82196279999999999</v>
      </c>
      <c r="S21" s="11">
        <v>0.35592190000000001</v>
      </c>
      <c r="T21" s="11">
        <v>0.86080590000000001</v>
      </c>
    </row>
    <row r="22" spans="1:20">
      <c r="B22" s="12">
        <v>20</v>
      </c>
      <c r="C22" s="11">
        <v>1</v>
      </c>
      <c r="D22" s="11">
        <v>1</v>
      </c>
      <c r="E22" s="11">
        <v>0.76388889999999998</v>
      </c>
      <c r="F22" s="11">
        <v>5.3098879999999999</v>
      </c>
      <c r="G22" s="11">
        <v>4.7270310000000002</v>
      </c>
      <c r="H22" s="11">
        <v>7.2120069999999998</v>
      </c>
      <c r="I22" s="11">
        <v>9.8535910000000004E-2</v>
      </c>
      <c r="J22" s="11">
        <v>0.4843133</v>
      </c>
      <c r="K22" s="11">
        <v>24.384129999999999</v>
      </c>
      <c r="L22" s="11">
        <v>0.10550779</v>
      </c>
      <c r="M22" s="11">
        <v>6.7394839999999998E-2</v>
      </c>
      <c r="N22" s="11">
        <v>0.1928887</v>
      </c>
      <c r="O22" s="11">
        <v>5.3915869999999998E-2</v>
      </c>
      <c r="P22" s="11">
        <v>3.2747250000000001</v>
      </c>
      <c r="Q22" s="11">
        <v>0.95722680000000004</v>
      </c>
      <c r="R22" s="11">
        <v>0.82806780000000002</v>
      </c>
      <c r="S22" s="11">
        <v>0.36935289999999998</v>
      </c>
      <c r="T22" s="11">
        <v>1.1098901000000001</v>
      </c>
    </row>
    <row r="23" spans="1:20" s="9" customFormat="1">
      <c r="A23" s="38" t="s">
        <v>5</v>
      </c>
      <c r="B23" s="39"/>
      <c r="C23" s="10">
        <f>AVERAGE(C3:C22)</f>
        <v>7.95</v>
      </c>
      <c r="D23" s="17">
        <f t="shared" ref="D23:T23" si="0">AVERAGE(D3:D22)</f>
        <v>0.99722222000000005</v>
      </c>
      <c r="E23" s="17">
        <f t="shared" si="0"/>
        <v>0.86805555999999995</v>
      </c>
      <c r="F23" s="23">
        <f t="shared" si="0"/>
        <v>5.3591102499999987</v>
      </c>
      <c r="G23" s="23">
        <f t="shared" si="0"/>
        <v>4.7523211000000014</v>
      </c>
      <c r="H23" s="23">
        <f t="shared" si="0"/>
        <v>7.062859200000001</v>
      </c>
      <c r="I23" s="17">
        <f t="shared" si="0"/>
        <v>0.10779500649999998</v>
      </c>
      <c r="J23" s="17">
        <f t="shared" si="0"/>
        <v>0.48504205999999994</v>
      </c>
      <c r="K23" s="23">
        <f t="shared" si="0"/>
        <v>27.035858000000001</v>
      </c>
      <c r="L23" s="17">
        <f t="shared" si="0"/>
        <v>9.6182205500000006E-2</v>
      </c>
      <c r="M23" s="17">
        <f t="shared" si="0"/>
        <v>6.2943133999999984E-2</v>
      </c>
      <c r="N23" s="17">
        <f t="shared" si="0"/>
        <v>0.20497660000000001</v>
      </c>
      <c r="O23" s="17">
        <f t="shared" si="0"/>
        <v>4.7971775499999994E-2</v>
      </c>
      <c r="P23" s="23">
        <f t="shared" si="0"/>
        <v>3.15782965</v>
      </c>
      <c r="Q23" s="17">
        <f t="shared" si="0"/>
        <v>0.94704670499999999</v>
      </c>
      <c r="R23" s="17">
        <f t="shared" si="0"/>
        <v>0.82623054499999993</v>
      </c>
      <c r="S23" s="23">
        <f t="shared" si="0"/>
        <v>0.34511600000000003</v>
      </c>
      <c r="T23" s="23">
        <f t="shared" si="0"/>
        <v>1.029487185</v>
      </c>
    </row>
    <row r="24" spans="1:20" s="9" customFormat="1">
      <c r="A24" s="38" t="s">
        <v>6</v>
      </c>
      <c r="B24" s="39"/>
      <c r="C24" s="10">
        <f>STDEV(C3:C22)</f>
        <v>4.6052030071259731</v>
      </c>
      <c r="D24" s="17">
        <f t="shared" ref="D24:T24" si="1">STDEV(D3:D22)</f>
        <v>8.5498264405652873E-3</v>
      </c>
      <c r="E24" s="17">
        <f t="shared" si="1"/>
        <v>4.0680342745611428E-2</v>
      </c>
      <c r="F24" s="23">
        <f t="shared" si="1"/>
        <v>7.5851917430488081E-2</v>
      </c>
      <c r="G24" s="23">
        <f t="shared" si="1"/>
        <v>9.3859912671631587E-2</v>
      </c>
      <c r="H24" s="23">
        <f t="shared" si="1"/>
        <v>0.74146852430022003</v>
      </c>
      <c r="I24" s="17">
        <f t="shared" si="1"/>
        <v>4.5246188161682686E-3</v>
      </c>
      <c r="J24" s="17">
        <f t="shared" si="1"/>
        <v>8.5140464463082863E-3</v>
      </c>
      <c r="K24" s="23">
        <f t="shared" si="1"/>
        <v>3.4537170585747781</v>
      </c>
      <c r="L24" s="17">
        <f t="shared" si="1"/>
        <v>1.2015216261416668E-2</v>
      </c>
      <c r="M24" s="17">
        <f t="shared" si="1"/>
        <v>7.2700063523510943E-3</v>
      </c>
      <c r="N24" s="17">
        <f t="shared" si="1"/>
        <v>6.6539955246532308E-3</v>
      </c>
      <c r="O24" s="17">
        <f t="shared" si="1"/>
        <v>7.5361250074009482E-3</v>
      </c>
      <c r="P24" s="23">
        <f t="shared" si="1"/>
        <v>0.3931644160850522</v>
      </c>
      <c r="Q24" s="17">
        <f t="shared" si="1"/>
        <v>1.0388511043226398E-2</v>
      </c>
      <c r="R24" s="17">
        <f t="shared" si="1"/>
        <v>1.1576166889481654E-2</v>
      </c>
      <c r="S24" s="23">
        <f t="shared" si="1"/>
        <v>3.7930303722888331E-2</v>
      </c>
      <c r="T24" s="23">
        <f t="shared" si="1"/>
        <v>0.15775071183070424</v>
      </c>
    </row>
    <row r="25" spans="1:20" s="6" customFormat="1">
      <c r="B25" s="7"/>
      <c r="C25" s="8"/>
      <c r="D25" s="18"/>
      <c r="E25" s="18"/>
      <c r="F25" s="29"/>
      <c r="G25" s="29"/>
      <c r="H25" s="24"/>
      <c r="I25" s="27"/>
      <c r="J25" s="27"/>
      <c r="K25" s="34"/>
      <c r="L25" s="27"/>
      <c r="M25" s="27"/>
      <c r="N25" s="27"/>
      <c r="O25" s="27"/>
      <c r="P25" s="24"/>
      <c r="Q25" s="18"/>
      <c r="R25" s="27"/>
    </row>
    <row r="26" spans="1:20">
      <c r="A26">
        <v>1</v>
      </c>
      <c r="B26" s="12">
        <v>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>
      <c r="B27" s="12">
        <v>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>
      <c r="B28" s="12">
        <v>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>
      <c r="B29" s="12">
        <v>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>
      <c r="B30" s="12">
        <v>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>
      <c r="B31" s="12">
        <v>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>
      <c r="B32" s="12">
        <v>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>
      <c r="B33" s="12">
        <v>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>
      <c r="B34" s="12">
        <v>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>
      <c r="B35" s="12">
        <v>10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>
      <c r="B36" s="12">
        <v>11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>
      <c r="B37" s="12">
        <v>12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>
      <c r="B38" s="12">
        <v>13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>
      <c r="B39" s="12">
        <v>14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>
      <c r="B40" s="12">
        <v>15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>
      <c r="B41" s="12">
        <v>16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>
      <c r="B42" s="12">
        <v>17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>
      <c r="B43" s="12">
        <v>18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>
      <c r="B44" s="12">
        <v>19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>
      <c r="B45" s="12">
        <v>20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s="9" customFormat="1">
      <c r="A46" s="38" t="s">
        <v>5</v>
      </c>
      <c r="B46" s="39"/>
      <c r="C46" s="10" t="e">
        <f>AVERAGE(C26:C45)</f>
        <v>#DIV/0!</v>
      </c>
      <c r="D46" s="17" t="e">
        <f t="shared" ref="D46:T46" si="2">AVERAGE(D26:D45)</f>
        <v>#DIV/0!</v>
      </c>
      <c r="E46" s="17" t="e">
        <f t="shared" si="2"/>
        <v>#DIV/0!</v>
      </c>
      <c r="F46" s="23" t="e">
        <f t="shared" si="2"/>
        <v>#DIV/0!</v>
      </c>
      <c r="G46" s="23" t="e">
        <f t="shared" si="2"/>
        <v>#DIV/0!</v>
      </c>
      <c r="H46" s="23" t="e">
        <f t="shared" si="2"/>
        <v>#DIV/0!</v>
      </c>
      <c r="I46" s="17" t="e">
        <f t="shared" si="2"/>
        <v>#DIV/0!</v>
      </c>
      <c r="J46" s="17" t="e">
        <f t="shared" si="2"/>
        <v>#DIV/0!</v>
      </c>
      <c r="K46" s="23" t="e">
        <f t="shared" si="2"/>
        <v>#DIV/0!</v>
      </c>
      <c r="L46" s="17" t="e">
        <f t="shared" si="2"/>
        <v>#DIV/0!</v>
      </c>
      <c r="M46" s="17" t="e">
        <f t="shared" si="2"/>
        <v>#DIV/0!</v>
      </c>
      <c r="N46" s="17" t="e">
        <f t="shared" si="2"/>
        <v>#DIV/0!</v>
      </c>
      <c r="O46" s="17" t="e">
        <f t="shared" si="2"/>
        <v>#DIV/0!</v>
      </c>
      <c r="P46" s="23" t="e">
        <f t="shared" si="2"/>
        <v>#DIV/0!</v>
      </c>
      <c r="Q46" s="17" t="e">
        <f t="shared" si="2"/>
        <v>#DIV/0!</v>
      </c>
      <c r="R46" s="17" t="e">
        <f t="shared" si="2"/>
        <v>#DIV/0!</v>
      </c>
      <c r="S46" s="23" t="e">
        <f t="shared" si="2"/>
        <v>#DIV/0!</v>
      </c>
      <c r="T46" s="23" t="e">
        <f t="shared" si="2"/>
        <v>#DIV/0!</v>
      </c>
    </row>
    <row r="47" spans="1:20" s="9" customFormat="1">
      <c r="A47" s="38" t="s">
        <v>6</v>
      </c>
      <c r="B47" s="39"/>
      <c r="C47" s="10" t="e">
        <f>STDEV(C26:C45)</f>
        <v>#DIV/0!</v>
      </c>
      <c r="D47" s="17" t="e">
        <f t="shared" ref="D47:T47" si="3">STDEV(D26:D45)</f>
        <v>#DIV/0!</v>
      </c>
      <c r="E47" s="17" t="e">
        <f t="shared" si="3"/>
        <v>#DIV/0!</v>
      </c>
      <c r="F47" s="23" t="e">
        <f t="shared" si="3"/>
        <v>#DIV/0!</v>
      </c>
      <c r="G47" s="23" t="e">
        <f t="shared" si="3"/>
        <v>#DIV/0!</v>
      </c>
      <c r="H47" s="23" t="e">
        <f t="shared" si="3"/>
        <v>#DIV/0!</v>
      </c>
      <c r="I47" s="17" t="e">
        <f t="shared" si="3"/>
        <v>#DIV/0!</v>
      </c>
      <c r="J47" s="17" t="e">
        <f t="shared" si="3"/>
        <v>#DIV/0!</v>
      </c>
      <c r="K47" s="23" t="e">
        <f t="shared" si="3"/>
        <v>#DIV/0!</v>
      </c>
      <c r="L47" s="17" t="e">
        <f t="shared" si="3"/>
        <v>#DIV/0!</v>
      </c>
      <c r="M47" s="17" t="e">
        <f t="shared" si="3"/>
        <v>#DIV/0!</v>
      </c>
      <c r="N47" s="17" t="e">
        <f t="shared" si="3"/>
        <v>#DIV/0!</v>
      </c>
      <c r="O47" s="17" t="e">
        <f t="shared" si="3"/>
        <v>#DIV/0!</v>
      </c>
      <c r="P47" s="23" t="e">
        <f t="shared" si="3"/>
        <v>#DIV/0!</v>
      </c>
      <c r="Q47" s="17" t="e">
        <f t="shared" si="3"/>
        <v>#DIV/0!</v>
      </c>
      <c r="R47" s="17" t="e">
        <f t="shared" si="3"/>
        <v>#DIV/0!</v>
      </c>
      <c r="S47" s="23" t="e">
        <f t="shared" si="3"/>
        <v>#DIV/0!</v>
      </c>
      <c r="T47" s="23" t="e">
        <f t="shared" si="3"/>
        <v>#DIV/0!</v>
      </c>
    </row>
    <row r="48" spans="1:20" s="6" customFormat="1">
      <c r="B48" s="7"/>
      <c r="C48" s="8"/>
      <c r="D48" s="18"/>
      <c r="E48" s="18"/>
      <c r="F48" s="29"/>
      <c r="G48" s="29"/>
      <c r="H48" s="24"/>
      <c r="I48" s="27"/>
      <c r="J48" s="27"/>
      <c r="K48" s="34"/>
      <c r="L48" s="27"/>
      <c r="M48" s="27"/>
      <c r="N48" s="27"/>
      <c r="O48" s="27"/>
      <c r="P48" s="24"/>
      <c r="Q48" s="18"/>
      <c r="R48" s="27"/>
    </row>
    <row r="49" spans="1:18">
      <c r="A49">
        <v>3</v>
      </c>
      <c r="B49" s="12">
        <v>1</v>
      </c>
      <c r="C49" s="11"/>
      <c r="D49" s="19"/>
      <c r="E49" s="19"/>
      <c r="F49" s="25"/>
      <c r="G49" s="25"/>
      <c r="H49" s="25"/>
      <c r="I49" s="19"/>
      <c r="J49" s="19"/>
      <c r="K49" s="25"/>
      <c r="L49" s="19"/>
      <c r="M49" s="19"/>
      <c r="N49" s="19"/>
      <c r="O49" s="19"/>
      <c r="P49" s="25"/>
      <c r="Q49" s="19"/>
      <c r="R49" s="19"/>
    </row>
    <row r="50" spans="1:18">
      <c r="B50" s="12">
        <v>2</v>
      </c>
      <c r="C50" s="11"/>
      <c r="D50" s="19"/>
      <c r="E50" s="19"/>
      <c r="F50" s="25"/>
      <c r="G50" s="25"/>
      <c r="H50" s="25"/>
      <c r="I50" s="19"/>
      <c r="J50" s="19"/>
      <c r="K50" s="25"/>
      <c r="L50" s="19"/>
      <c r="M50" s="19"/>
      <c r="N50" s="19"/>
      <c r="O50" s="19"/>
      <c r="P50" s="25"/>
      <c r="Q50" s="19"/>
      <c r="R50" s="19"/>
    </row>
    <row r="51" spans="1:18">
      <c r="B51" s="12">
        <v>3</v>
      </c>
      <c r="C51" s="11"/>
      <c r="D51" s="19"/>
      <c r="E51" s="19"/>
      <c r="F51" s="25"/>
      <c r="G51" s="25"/>
      <c r="H51" s="25"/>
      <c r="I51" s="19"/>
      <c r="J51" s="19"/>
      <c r="K51" s="25"/>
      <c r="L51" s="19"/>
      <c r="M51" s="19"/>
      <c r="N51" s="19"/>
      <c r="O51" s="19"/>
      <c r="P51" s="25"/>
      <c r="Q51" s="19"/>
      <c r="R51" s="19"/>
    </row>
    <row r="52" spans="1:18">
      <c r="B52" s="12">
        <v>4</v>
      </c>
      <c r="C52" s="11"/>
      <c r="D52" s="19"/>
      <c r="E52" s="19"/>
      <c r="F52" s="25"/>
      <c r="G52" s="25"/>
      <c r="H52" s="25"/>
      <c r="I52" s="19"/>
      <c r="J52" s="19"/>
      <c r="K52" s="25"/>
      <c r="L52" s="19"/>
      <c r="M52" s="19"/>
      <c r="N52" s="19"/>
      <c r="O52" s="19"/>
      <c r="P52" s="25"/>
      <c r="Q52" s="19"/>
      <c r="R52" s="19"/>
    </row>
    <row r="53" spans="1:18">
      <c r="B53" s="12">
        <v>5</v>
      </c>
      <c r="C53" s="11"/>
      <c r="D53" s="19"/>
      <c r="E53" s="19"/>
      <c r="F53" s="25"/>
      <c r="G53" s="25"/>
      <c r="H53" s="25"/>
      <c r="I53" s="19"/>
      <c r="J53" s="19"/>
      <c r="K53" s="25"/>
      <c r="L53" s="19"/>
      <c r="M53" s="19"/>
      <c r="N53" s="19"/>
      <c r="O53" s="19"/>
      <c r="P53" s="25"/>
      <c r="Q53" s="19"/>
      <c r="R53" s="19"/>
    </row>
    <row r="54" spans="1:18">
      <c r="B54" s="12">
        <v>6</v>
      </c>
      <c r="C54" s="11"/>
      <c r="D54" s="19"/>
      <c r="E54" s="19"/>
      <c r="F54" s="25"/>
      <c r="G54" s="25"/>
      <c r="H54" s="25"/>
      <c r="I54" s="19"/>
      <c r="J54" s="19"/>
      <c r="K54" s="25"/>
      <c r="L54" s="19"/>
      <c r="M54" s="19"/>
      <c r="N54" s="19"/>
      <c r="O54" s="19"/>
      <c r="P54" s="25"/>
      <c r="Q54" s="19"/>
      <c r="R54" s="19"/>
    </row>
    <row r="55" spans="1:18">
      <c r="B55" s="12">
        <v>7</v>
      </c>
      <c r="C55" s="11"/>
      <c r="D55" s="19"/>
      <c r="E55" s="19"/>
      <c r="F55" s="25"/>
      <c r="G55" s="25"/>
      <c r="H55" s="25"/>
      <c r="I55" s="19"/>
      <c r="J55" s="19"/>
      <c r="K55" s="25"/>
      <c r="L55" s="19"/>
      <c r="M55" s="19"/>
      <c r="N55" s="19"/>
      <c r="O55" s="19"/>
      <c r="P55" s="25"/>
      <c r="Q55" s="19"/>
      <c r="R55" s="19"/>
    </row>
    <row r="56" spans="1:18">
      <c r="B56" s="12">
        <v>8</v>
      </c>
      <c r="C56" s="11"/>
      <c r="D56" s="19"/>
      <c r="E56" s="19"/>
      <c r="F56" s="25"/>
      <c r="G56" s="25"/>
      <c r="H56" s="25"/>
      <c r="I56" s="19"/>
      <c r="J56" s="19"/>
      <c r="K56" s="25"/>
      <c r="L56" s="19"/>
      <c r="M56" s="19"/>
      <c r="N56" s="19"/>
      <c r="O56" s="19"/>
      <c r="P56" s="25"/>
      <c r="Q56" s="19"/>
      <c r="R56" s="19"/>
    </row>
    <row r="57" spans="1:18">
      <c r="B57" s="12">
        <v>9</v>
      </c>
      <c r="C57" s="11"/>
      <c r="D57" s="19"/>
      <c r="E57" s="19"/>
      <c r="F57" s="25"/>
      <c r="G57" s="25"/>
      <c r="H57" s="25"/>
      <c r="I57" s="19"/>
      <c r="J57" s="19"/>
      <c r="K57" s="25"/>
      <c r="L57" s="19"/>
      <c r="M57" s="19"/>
      <c r="N57" s="19"/>
      <c r="O57" s="19"/>
      <c r="P57" s="25"/>
      <c r="Q57" s="19"/>
      <c r="R57" s="19"/>
    </row>
    <row r="58" spans="1:18">
      <c r="B58" s="12">
        <v>10</v>
      </c>
      <c r="C58" s="11"/>
      <c r="D58" s="19"/>
      <c r="E58" s="19"/>
      <c r="F58" s="25"/>
      <c r="G58" s="25"/>
      <c r="H58" s="25"/>
      <c r="I58" s="19"/>
      <c r="J58" s="19"/>
      <c r="K58" s="25"/>
      <c r="L58" s="19"/>
      <c r="M58" s="19"/>
      <c r="N58" s="19"/>
      <c r="O58" s="19"/>
      <c r="P58" s="25"/>
      <c r="Q58" s="19"/>
      <c r="R58" s="19"/>
    </row>
    <row r="59" spans="1:18">
      <c r="B59" s="12">
        <v>11</v>
      </c>
      <c r="C59" s="11"/>
      <c r="D59" s="19"/>
      <c r="E59" s="19"/>
      <c r="F59" s="25"/>
      <c r="G59" s="25"/>
      <c r="H59" s="25"/>
      <c r="I59" s="19"/>
      <c r="J59" s="19"/>
      <c r="K59" s="25"/>
      <c r="L59" s="19"/>
      <c r="M59" s="19"/>
      <c r="N59" s="19"/>
      <c r="O59" s="19"/>
      <c r="P59" s="25"/>
      <c r="Q59" s="19"/>
      <c r="R59" s="19"/>
    </row>
    <row r="60" spans="1:18">
      <c r="B60" s="12">
        <v>12</v>
      </c>
      <c r="C60" s="11"/>
      <c r="D60" s="19"/>
      <c r="E60" s="19"/>
      <c r="F60" s="25"/>
      <c r="G60" s="25"/>
      <c r="H60" s="25"/>
      <c r="I60" s="19"/>
      <c r="J60" s="19"/>
      <c r="K60" s="25"/>
      <c r="L60" s="19"/>
      <c r="M60" s="19"/>
      <c r="N60" s="19"/>
      <c r="O60" s="19"/>
      <c r="P60" s="25"/>
      <c r="Q60" s="19"/>
      <c r="R60" s="19"/>
    </row>
    <row r="61" spans="1:18">
      <c r="B61" s="12">
        <v>13</v>
      </c>
      <c r="C61" s="11"/>
      <c r="D61" s="19"/>
      <c r="E61" s="19"/>
      <c r="F61" s="25"/>
      <c r="G61" s="25"/>
      <c r="H61" s="25"/>
      <c r="I61" s="19"/>
      <c r="J61" s="19"/>
      <c r="K61" s="25"/>
      <c r="L61" s="19"/>
      <c r="M61" s="19"/>
      <c r="N61" s="19"/>
      <c r="O61" s="19"/>
      <c r="P61" s="25"/>
      <c r="Q61" s="19"/>
      <c r="R61" s="19"/>
    </row>
    <row r="62" spans="1:18">
      <c r="B62" s="12">
        <v>14</v>
      </c>
      <c r="C62" s="11"/>
      <c r="D62" s="19"/>
      <c r="E62" s="19"/>
      <c r="F62" s="25"/>
      <c r="G62" s="25"/>
      <c r="H62" s="25"/>
      <c r="I62" s="19"/>
      <c r="J62" s="19"/>
      <c r="K62" s="25"/>
      <c r="L62" s="19"/>
      <c r="M62" s="19"/>
      <c r="N62" s="19"/>
      <c r="O62" s="19"/>
      <c r="P62" s="25"/>
      <c r="Q62" s="19"/>
      <c r="R62" s="19"/>
    </row>
    <row r="63" spans="1:18">
      <c r="B63" s="12">
        <v>15</v>
      </c>
      <c r="C63" s="11"/>
      <c r="D63" s="19"/>
      <c r="E63" s="19"/>
      <c r="F63" s="25"/>
      <c r="G63" s="25"/>
      <c r="H63" s="25"/>
      <c r="I63" s="19"/>
      <c r="J63" s="19"/>
      <c r="K63" s="25"/>
      <c r="L63" s="19"/>
      <c r="M63" s="19"/>
      <c r="N63" s="19"/>
      <c r="O63" s="19"/>
      <c r="P63" s="25"/>
      <c r="Q63" s="19"/>
      <c r="R63" s="19"/>
    </row>
    <row r="64" spans="1:18">
      <c r="B64" s="12">
        <v>16</v>
      </c>
      <c r="C64" s="11"/>
      <c r="D64" s="19"/>
      <c r="E64" s="19"/>
      <c r="F64" s="25"/>
      <c r="G64" s="25"/>
      <c r="H64" s="25"/>
      <c r="I64" s="19"/>
      <c r="J64" s="19"/>
      <c r="K64" s="25"/>
      <c r="L64" s="19"/>
      <c r="M64" s="19"/>
      <c r="N64" s="19"/>
      <c r="O64" s="19"/>
      <c r="P64" s="25"/>
      <c r="Q64" s="19"/>
      <c r="R64" s="19"/>
    </row>
    <row r="65" spans="1:20">
      <c r="B65" s="12">
        <v>17</v>
      </c>
      <c r="C65" s="11"/>
      <c r="D65" s="19"/>
      <c r="E65" s="19"/>
      <c r="F65" s="25"/>
      <c r="G65" s="25"/>
      <c r="H65" s="25"/>
      <c r="I65" s="19"/>
      <c r="J65" s="19"/>
      <c r="K65" s="25"/>
      <c r="L65" s="19"/>
      <c r="M65" s="19"/>
      <c r="N65" s="19"/>
      <c r="O65" s="19"/>
      <c r="P65" s="25"/>
      <c r="Q65" s="19"/>
      <c r="R65" s="19"/>
    </row>
    <row r="66" spans="1:20">
      <c r="B66" s="12">
        <v>18</v>
      </c>
      <c r="C66" s="11"/>
      <c r="D66" s="19"/>
      <c r="E66" s="19"/>
      <c r="F66" s="25"/>
      <c r="G66" s="25"/>
      <c r="H66" s="25"/>
      <c r="I66" s="19"/>
      <c r="J66" s="19"/>
      <c r="K66" s="25"/>
      <c r="L66" s="19"/>
      <c r="M66" s="19"/>
      <c r="N66" s="19"/>
      <c r="O66" s="19"/>
      <c r="P66" s="25"/>
      <c r="Q66" s="19"/>
      <c r="R66" s="19"/>
    </row>
    <row r="67" spans="1:20">
      <c r="B67" s="12">
        <v>19</v>
      </c>
      <c r="C67" s="11"/>
      <c r="D67" s="19"/>
      <c r="E67" s="19"/>
      <c r="F67" s="25"/>
      <c r="G67" s="25"/>
      <c r="H67" s="25"/>
      <c r="I67" s="19"/>
      <c r="J67" s="19"/>
      <c r="K67" s="25"/>
      <c r="L67" s="19"/>
      <c r="M67" s="19"/>
      <c r="N67" s="19"/>
      <c r="O67" s="19"/>
      <c r="P67" s="25"/>
      <c r="Q67" s="19"/>
      <c r="R67" s="19"/>
    </row>
    <row r="68" spans="1:20">
      <c r="B68" s="12">
        <v>20</v>
      </c>
      <c r="C68" s="11"/>
      <c r="D68" s="19"/>
      <c r="E68" s="19"/>
      <c r="F68" s="25"/>
      <c r="G68" s="25"/>
      <c r="H68" s="25"/>
      <c r="I68" s="19"/>
      <c r="J68" s="19"/>
      <c r="K68" s="25"/>
      <c r="L68" s="19"/>
      <c r="M68" s="19"/>
      <c r="N68" s="19"/>
      <c r="O68" s="19"/>
      <c r="P68" s="25"/>
      <c r="Q68" s="19"/>
      <c r="R68" s="19"/>
    </row>
    <row r="69" spans="1:20" s="9" customFormat="1">
      <c r="A69" s="38" t="s">
        <v>5</v>
      </c>
      <c r="B69" s="39"/>
      <c r="C69" s="10" t="e">
        <f>AVERAGE(C49:C68)</f>
        <v>#DIV/0!</v>
      </c>
      <c r="D69" s="17" t="e">
        <f t="shared" ref="D69:R69" si="4">AVERAGE(D49:D68)</f>
        <v>#DIV/0!</v>
      </c>
      <c r="E69" s="17" t="e">
        <f t="shared" si="4"/>
        <v>#DIV/0!</v>
      </c>
      <c r="F69" s="23" t="e">
        <f t="shared" si="4"/>
        <v>#DIV/0!</v>
      </c>
      <c r="G69" s="23" t="e">
        <f t="shared" si="4"/>
        <v>#DIV/0!</v>
      </c>
      <c r="H69" s="23" t="e">
        <f t="shared" si="4"/>
        <v>#DIV/0!</v>
      </c>
      <c r="I69" s="17" t="e">
        <f t="shared" si="4"/>
        <v>#DIV/0!</v>
      </c>
      <c r="J69" s="17" t="e">
        <f t="shared" si="4"/>
        <v>#DIV/0!</v>
      </c>
      <c r="K69" s="23" t="e">
        <f t="shared" si="4"/>
        <v>#DIV/0!</v>
      </c>
      <c r="L69" s="17" t="e">
        <f t="shared" si="4"/>
        <v>#DIV/0!</v>
      </c>
      <c r="M69" s="17" t="e">
        <f t="shared" si="4"/>
        <v>#DIV/0!</v>
      </c>
      <c r="N69" s="17" t="e">
        <f t="shared" si="4"/>
        <v>#DIV/0!</v>
      </c>
      <c r="O69" s="17" t="e">
        <f t="shared" si="4"/>
        <v>#DIV/0!</v>
      </c>
      <c r="P69" s="23" t="e">
        <f t="shared" si="4"/>
        <v>#DIV/0!</v>
      </c>
      <c r="Q69" s="17" t="e">
        <f t="shared" si="4"/>
        <v>#DIV/0!</v>
      </c>
      <c r="R69" s="17" t="e">
        <f t="shared" si="4"/>
        <v>#DIV/0!</v>
      </c>
      <c r="T69" s="23" t="e">
        <f t="shared" ref="T69" si="5">AVERAGE(T49:T68)</f>
        <v>#DIV/0!</v>
      </c>
    </row>
    <row r="70" spans="1:20" s="9" customFormat="1">
      <c r="A70" s="38" t="s">
        <v>6</v>
      </c>
      <c r="B70" s="39"/>
      <c r="C70" s="10" t="e">
        <f>STDEV(C49:C68)</f>
        <v>#DIV/0!</v>
      </c>
      <c r="D70" s="17" t="e">
        <f t="shared" ref="D70:R70" si="6">STDEV(D49:D68)</f>
        <v>#DIV/0!</v>
      </c>
      <c r="E70" s="17" t="e">
        <f t="shared" si="6"/>
        <v>#DIV/0!</v>
      </c>
      <c r="F70" s="23" t="e">
        <f t="shared" si="6"/>
        <v>#DIV/0!</v>
      </c>
      <c r="G70" s="23" t="e">
        <f t="shared" si="6"/>
        <v>#DIV/0!</v>
      </c>
      <c r="H70" s="23" t="e">
        <f t="shared" si="6"/>
        <v>#DIV/0!</v>
      </c>
      <c r="I70" s="17" t="e">
        <f t="shared" si="6"/>
        <v>#DIV/0!</v>
      </c>
      <c r="J70" s="17" t="e">
        <f t="shared" si="6"/>
        <v>#DIV/0!</v>
      </c>
      <c r="K70" s="23" t="e">
        <f t="shared" si="6"/>
        <v>#DIV/0!</v>
      </c>
      <c r="L70" s="17" t="e">
        <f t="shared" si="6"/>
        <v>#DIV/0!</v>
      </c>
      <c r="M70" s="17" t="e">
        <f t="shared" si="6"/>
        <v>#DIV/0!</v>
      </c>
      <c r="N70" s="17" t="e">
        <f t="shared" si="6"/>
        <v>#DIV/0!</v>
      </c>
      <c r="O70" s="17" t="e">
        <f t="shared" si="6"/>
        <v>#DIV/0!</v>
      </c>
      <c r="P70" s="23" t="e">
        <f t="shared" si="6"/>
        <v>#DIV/0!</v>
      </c>
      <c r="Q70" s="17" t="e">
        <f t="shared" si="6"/>
        <v>#DIV/0!</v>
      </c>
      <c r="R70" s="17" t="e">
        <f t="shared" si="6"/>
        <v>#DIV/0!</v>
      </c>
      <c r="T70" s="23" t="e">
        <f t="shared" ref="T70" si="7">STDEV(T49:T68)</f>
        <v>#DIV/0!</v>
      </c>
    </row>
    <row r="71" spans="1:20" s="6" customFormat="1">
      <c r="B71" s="7"/>
      <c r="C71" s="8"/>
      <c r="D71" s="18"/>
      <c r="E71" s="18"/>
      <c r="F71" s="29"/>
      <c r="G71" s="29"/>
      <c r="H71" s="24"/>
      <c r="I71" s="27"/>
      <c r="J71" s="27"/>
      <c r="K71" s="34"/>
      <c r="L71" s="27"/>
      <c r="M71" s="27"/>
      <c r="N71" s="27"/>
      <c r="O71" s="27"/>
      <c r="P71" s="24"/>
      <c r="Q71" s="18"/>
      <c r="R71" s="27"/>
    </row>
    <row r="72" spans="1:20">
      <c r="A72">
        <v>4</v>
      </c>
      <c r="B72" s="12">
        <v>1</v>
      </c>
      <c r="C72" s="11"/>
      <c r="D72" s="19"/>
      <c r="E72" s="19"/>
      <c r="F72" s="25"/>
      <c r="G72" s="25"/>
      <c r="H72" s="25"/>
      <c r="I72" s="19"/>
      <c r="J72" s="19"/>
      <c r="K72" s="25"/>
      <c r="L72" s="19"/>
      <c r="M72" s="19"/>
      <c r="N72" s="19"/>
      <c r="O72" s="19"/>
      <c r="P72" s="25"/>
      <c r="Q72" s="19"/>
      <c r="R72" s="19"/>
    </row>
    <row r="73" spans="1:20">
      <c r="B73" s="12">
        <v>2</v>
      </c>
      <c r="C73" s="11"/>
      <c r="D73" s="19"/>
      <c r="E73" s="19"/>
      <c r="F73" s="25"/>
      <c r="G73" s="25"/>
      <c r="H73" s="25"/>
      <c r="I73" s="19"/>
      <c r="J73" s="19"/>
      <c r="K73" s="25"/>
      <c r="L73" s="19"/>
      <c r="M73" s="19"/>
      <c r="N73" s="19"/>
      <c r="O73" s="19"/>
      <c r="P73" s="25"/>
      <c r="Q73" s="19"/>
      <c r="R73" s="19"/>
    </row>
    <row r="74" spans="1:20">
      <c r="B74" s="12">
        <v>3</v>
      </c>
      <c r="C74" s="11"/>
      <c r="D74" s="19"/>
      <c r="E74" s="19"/>
      <c r="F74" s="25"/>
      <c r="G74" s="25"/>
      <c r="H74" s="25"/>
      <c r="I74" s="19"/>
      <c r="J74" s="19"/>
      <c r="K74" s="25"/>
      <c r="L74" s="19"/>
      <c r="M74" s="19"/>
      <c r="N74" s="19"/>
      <c r="O74" s="19"/>
      <c r="P74" s="25"/>
      <c r="Q74" s="19"/>
      <c r="R74" s="19"/>
    </row>
    <row r="75" spans="1:20">
      <c r="B75" s="12">
        <v>4</v>
      </c>
      <c r="C75" s="11"/>
      <c r="D75" s="19"/>
      <c r="E75" s="19"/>
      <c r="F75" s="25"/>
      <c r="G75" s="25"/>
      <c r="H75" s="25"/>
      <c r="I75" s="19"/>
      <c r="J75" s="19"/>
      <c r="K75" s="25"/>
      <c r="L75" s="19"/>
      <c r="M75" s="19"/>
      <c r="N75" s="19"/>
      <c r="O75" s="19"/>
      <c r="P75" s="25"/>
      <c r="Q75" s="19"/>
      <c r="R75" s="19"/>
    </row>
    <row r="76" spans="1:20">
      <c r="B76" s="12">
        <v>5</v>
      </c>
      <c r="C76" s="11"/>
      <c r="D76" s="19"/>
      <c r="E76" s="19"/>
      <c r="F76" s="25"/>
      <c r="G76" s="25"/>
      <c r="H76" s="25"/>
      <c r="I76" s="19"/>
      <c r="J76" s="19"/>
      <c r="K76" s="25"/>
      <c r="L76" s="19"/>
      <c r="M76" s="19"/>
      <c r="N76" s="19"/>
      <c r="O76" s="19"/>
      <c r="P76" s="25"/>
      <c r="Q76" s="19"/>
      <c r="R76" s="19"/>
    </row>
    <row r="77" spans="1:20">
      <c r="B77" s="12">
        <v>6</v>
      </c>
      <c r="C77" s="11"/>
      <c r="D77" s="19"/>
      <c r="E77" s="19"/>
      <c r="F77" s="25"/>
      <c r="G77" s="25"/>
      <c r="H77" s="25"/>
      <c r="I77" s="19"/>
      <c r="J77" s="19"/>
      <c r="K77" s="25"/>
      <c r="L77" s="19"/>
      <c r="M77" s="19"/>
      <c r="N77" s="19"/>
      <c r="O77" s="19"/>
      <c r="P77" s="25"/>
      <c r="Q77" s="19"/>
      <c r="R77" s="19"/>
    </row>
    <row r="78" spans="1:20">
      <c r="B78" s="12">
        <v>7</v>
      </c>
      <c r="C78" s="11"/>
      <c r="D78" s="19"/>
      <c r="E78" s="19"/>
      <c r="F78" s="25"/>
      <c r="G78" s="25"/>
      <c r="H78" s="25"/>
      <c r="I78" s="19"/>
      <c r="J78" s="19"/>
      <c r="K78" s="25"/>
      <c r="L78" s="19"/>
      <c r="M78" s="19"/>
      <c r="N78" s="19"/>
      <c r="O78" s="19"/>
      <c r="P78" s="25"/>
      <c r="Q78" s="19"/>
      <c r="R78" s="19"/>
    </row>
    <row r="79" spans="1:20">
      <c r="B79" s="12">
        <v>8</v>
      </c>
      <c r="C79" s="11"/>
      <c r="D79" s="19"/>
      <c r="E79" s="19"/>
      <c r="F79" s="25"/>
      <c r="G79" s="25"/>
      <c r="H79" s="25"/>
      <c r="I79" s="19"/>
      <c r="J79" s="19"/>
      <c r="K79" s="25"/>
      <c r="L79" s="19"/>
      <c r="M79" s="19"/>
      <c r="N79" s="19"/>
      <c r="O79" s="19"/>
      <c r="P79" s="25"/>
      <c r="Q79" s="19"/>
      <c r="R79" s="19"/>
    </row>
    <row r="80" spans="1:20">
      <c r="B80" s="12">
        <v>9</v>
      </c>
      <c r="C80" s="11"/>
      <c r="D80" s="19"/>
      <c r="E80" s="19"/>
      <c r="F80" s="25"/>
      <c r="G80" s="25"/>
      <c r="H80" s="25"/>
      <c r="I80" s="19"/>
      <c r="J80" s="19"/>
      <c r="K80" s="25"/>
      <c r="L80" s="19"/>
      <c r="M80" s="19"/>
      <c r="N80" s="19"/>
      <c r="O80" s="19"/>
      <c r="P80" s="25"/>
      <c r="Q80" s="19"/>
      <c r="R80" s="19"/>
    </row>
    <row r="81" spans="1:18">
      <c r="B81" s="12">
        <v>10</v>
      </c>
      <c r="C81" s="11"/>
      <c r="D81" s="19"/>
      <c r="E81" s="19"/>
      <c r="F81" s="25"/>
      <c r="G81" s="25"/>
      <c r="H81" s="25"/>
      <c r="I81" s="19"/>
      <c r="J81" s="19"/>
      <c r="K81" s="25"/>
      <c r="L81" s="19"/>
      <c r="M81" s="19"/>
      <c r="N81" s="19"/>
      <c r="O81" s="19"/>
      <c r="P81" s="25"/>
      <c r="Q81" s="19"/>
      <c r="R81" s="19"/>
    </row>
    <row r="82" spans="1:18">
      <c r="B82" s="12">
        <v>11</v>
      </c>
      <c r="C82" s="11"/>
      <c r="D82" s="19"/>
      <c r="E82" s="19"/>
      <c r="F82" s="25"/>
      <c r="G82" s="25"/>
      <c r="H82" s="25"/>
      <c r="I82" s="19"/>
      <c r="J82" s="19"/>
      <c r="K82" s="25"/>
      <c r="L82" s="19"/>
      <c r="M82" s="19"/>
      <c r="N82" s="19"/>
      <c r="O82" s="19"/>
      <c r="P82" s="25"/>
      <c r="Q82" s="19"/>
      <c r="R82" s="19"/>
    </row>
    <row r="83" spans="1:18">
      <c r="B83" s="12">
        <v>12</v>
      </c>
      <c r="C83" s="11"/>
      <c r="D83" s="19"/>
      <c r="E83" s="19"/>
      <c r="F83" s="25"/>
      <c r="G83" s="25"/>
      <c r="H83" s="25"/>
      <c r="I83" s="19"/>
      <c r="J83" s="19"/>
      <c r="K83" s="25"/>
      <c r="L83" s="19"/>
      <c r="M83" s="19"/>
      <c r="N83" s="19"/>
      <c r="O83" s="19"/>
      <c r="P83" s="25"/>
      <c r="Q83" s="19"/>
      <c r="R83" s="19"/>
    </row>
    <row r="84" spans="1:18">
      <c r="B84" s="12">
        <v>13</v>
      </c>
      <c r="C84" s="11"/>
      <c r="D84" s="19"/>
      <c r="E84" s="19"/>
      <c r="F84" s="25"/>
      <c r="G84" s="25"/>
      <c r="H84" s="25"/>
      <c r="I84" s="19"/>
      <c r="J84" s="19"/>
      <c r="K84" s="25"/>
      <c r="L84" s="19"/>
      <c r="M84" s="19"/>
      <c r="N84" s="19"/>
      <c r="O84" s="19"/>
      <c r="P84" s="25"/>
      <c r="Q84" s="19"/>
      <c r="R84" s="19"/>
    </row>
    <row r="85" spans="1:18">
      <c r="B85" s="12">
        <v>14</v>
      </c>
      <c r="C85" s="11"/>
      <c r="D85" s="19"/>
      <c r="E85" s="19"/>
      <c r="F85" s="25"/>
      <c r="G85" s="25"/>
      <c r="H85" s="25"/>
      <c r="I85" s="19"/>
      <c r="J85" s="19"/>
      <c r="K85" s="25"/>
      <c r="L85" s="19"/>
      <c r="M85" s="19"/>
      <c r="N85" s="19"/>
      <c r="O85" s="19"/>
      <c r="P85" s="25"/>
      <c r="Q85" s="19"/>
      <c r="R85" s="19"/>
    </row>
    <row r="86" spans="1:18">
      <c r="B86" s="12">
        <v>15</v>
      </c>
      <c r="C86" s="11"/>
      <c r="D86" s="19"/>
      <c r="E86" s="19"/>
      <c r="F86" s="25"/>
      <c r="G86" s="25"/>
      <c r="H86" s="25"/>
      <c r="I86" s="19"/>
      <c r="J86" s="19"/>
      <c r="K86" s="25"/>
      <c r="L86" s="19"/>
      <c r="M86" s="19"/>
      <c r="N86" s="19"/>
      <c r="O86" s="19"/>
      <c r="P86" s="25"/>
      <c r="Q86" s="19"/>
      <c r="R86" s="19"/>
    </row>
    <row r="87" spans="1:18">
      <c r="B87" s="12">
        <v>16</v>
      </c>
      <c r="C87" s="11"/>
      <c r="D87" s="19"/>
      <c r="E87" s="19"/>
      <c r="F87" s="25"/>
      <c r="G87" s="25"/>
      <c r="H87" s="25"/>
      <c r="I87" s="19"/>
      <c r="J87" s="19"/>
      <c r="K87" s="25"/>
      <c r="L87" s="19"/>
      <c r="M87" s="19"/>
      <c r="N87" s="19"/>
      <c r="O87" s="19"/>
      <c r="P87" s="25"/>
      <c r="Q87" s="19"/>
      <c r="R87" s="19"/>
    </row>
    <row r="88" spans="1:18">
      <c r="B88" s="12">
        <v>17</v>
      </c>
      <c r="C88" s="11"/>
      <c r="D88" s="19"/>
      <c r="E88" s="19"/>
      <c r="F88" s="25"/>
      <c r="G88" s="25"/>
      <c r="H88" s="25"/>
      <c r="I88" s="19"/>
      <c r="J88" s="19"/>
      <c r="K88" s="25"/>
      <c r="L88" s="19"/>
      <c r="M88" s="19"/>
      <c r="N88" s="19"/>
      <c r="O88" s="19"/>
      <c r="P88" s="25"/>
      <c r="Q88" s="19"/>
      <c r="R88" s="19"/>
    </row>
    <row r="89" spans="1:18">
      <c r="B89" s="12">
        <v>18</v>
      </c>
      <c r="C89" s="11"/>
      <c r="D89" s="19"/>
      <c r="E89" s="19"/>
      <c r="F89" s="25"/>
      <c r="G89" s="25"/>
      <c r="H89" s="25"/>
      <c r="I89" s="19"/>
      <c r="J89" s="19"/>
      <c r="K89" s="25"/>
      <c r="L89" s="19"/>
      <c r="M89" s="19"/>
      <c r="N89" s="19"/>
      <c r="O89" s="19"/>
      <c r="P89" s="25"/>
      <c r="Q89" s="19"/>
      <c r="R89" s="19"/>
    </row>
    <row r="90" spans="1:18">
      <c r="B90" s="12">
        <v>19</v>
      </c>
      <c r="C90" s="11"/>
      <c r="D90" s="19"/>
      <c r="E90" s="19"/>
      <c r="F90" s="25"/>
      <c r="G90" s="25"/>
      <c r="H90" s="25"/>
      <c r="I90" s="19"/>
      <c r="J90" s="19"/>
      <c r="K90" s="25"/>
      <c r="L90" s="19"/>
      <c r="M90" s="19"/>
      <c r="N90" s="19"/>
      <c r="O90" s="19"/>
      <c r="P90" s="25"/>
      <c r="Q90" s="19"/>
      <c r="R90" s="19"/>
    </row>
    <row r="91" spans="1:18">
      <c r="B91" s="12">
        <v>20</v>
      </c>
      <c r="C91" s="11"/>
      <c r="D91" s="19"/>
      <c r="E91" s="19"/>
      <c r="F91" s="25"/>
      <c r="G91" s="25"/>
      <c r="H91" s="25"/>
      <c r="I91" s="19"/>
      <c r="J91" s="19"/>
      <c r="K91" s="25"/>
      <c r="L91" s="19"/>
      <c r="M91" s="19"/>
      <c r="N91" s="19"/>
      <c r="O91" s="19"/>
      <c r="P91" s="25"/>
      <c r="Q91" s="19"/>
      <c r="R91" s="19"/>
    </row>
    <row r="92" spans="1:18" s="9" customFormat="1">
      <c r="A92" s="38" t="s">
        <v>5</v>
      </c>
      <c r="B92" s="39"/>
      <c r="C92" s="10" t="e">
        <f>AVERAGE(C72:C91)</f>
        <v>#DIV/0!</v>
      </c>
      <c r="D92" s="17" t="e">
        <f t="shared" ref="D92:R92" si="8">AVERAGE(D72:D91)</f>
        <v>#DIV/0!</v>
      </c>
      <c r="E92" s="17" t="e">
        <f t="shared" si="8"/>
        <v>#DIV/0!</v>
      </c>
      <c r="F92" s="23" t="e">
        <f t="shared" si="8"/>
        <v>#DIV/0!</v>
      </c>
      <c r="G92" s="23" t="e">
        <f t="shared" si="8"/>
        <v>#DIV/0!</v>
      </c>
      <c r="H92" s="23" t="e">
        <f t="shared" si="8"/>
        <v>#DIV/0!</v>
      </c>
      <c r="I92" s="17" t="e">
        <f t="shared" si="8"/>
        <v>#DIV/0!</v>
      </c>
      <c r="J92" s="17" t="e">
        <f t="shared" si="8"/>
        <v>#DIV/0!</v>
      </c>
      <c r="K92" s="23" t="e">
        <f t="shared" si="8"/>
        <v>#DIV/0!</v>
      </c>
      <c r="L92" s="17" t="e">
        <f t="shared" si="8"/>
        <v>#DIV/0!</v>
      </c>
      <c r="M92" s="17" t="e">
        <f t="shared" si="8"/>
        <v>#DIV/0!</v>
      </c>
      <c r="N92" s="17" t="e">
        <f t="shared" si="8"/>
        <v>#DIV/0!</v>
      </c>
      <c r="O92" s="17" t="e">
        <f t="shared" si="8"/>
        <v>#DIV/0!</v>
      </c>
      <c r="P92" s="23" t="e">
        <f t="shared" si="8"/>
        <v>#DIV/0!</v>
      </c>
      <c r="Q92" s="17" t="e">
        <f t="shared" si="8"/>
        <v>#DIV/0!</v>
      </c>
      <c r="R92" s="17" t="e">
        <f t="shared" si="8"/>
        <v>#DIV/0!</v>
      </c>
    </row>
    <row r="93" spans="1:18" s="9" customFormat="1">
      <c r="A93" s="38" t="s">
        <v>6</v>
      </c>
      <c r="B93" s="39"/>
      <c r="C93" s="10" t="e">
        <f>STDEV(C72:C91)</f>
        <v>#DIV/0!</v>
      </c>
      <c r="D93" s="17" t="e">
        <f t="shared" ref="D93:R93" si="9">STDEV(D72:D91)</f>
        <v>#DIV/0!</v>
      </c>
      <c r="E93" s="17" t="e">
        <f t="shared" si="9"/>
        <v>#DIV/0!</v>
      </c>
      <c r="F93" s="23" t="e">
        <f t="shared" si="9"/>
        <v>#DIV/0!</v>
      </c>
      <c r="G93" s="23" t="e">
        <f t="shared" si="9"/>
        <v>#DIV/0!</v>
      </c>
      <c r="H93" s="23" t="e">
        <f t="shared" si="9"/>
        <v>#DIV/0!</v>
      </c>
      <c r="I93" s="17" t="e">
        <f t="shared" si="9"/>
        <v>#DIV/0!</v>
      </c>
      <c r="J93" s="17" t="e">
        <f t="shared" si="9"/>
        <v>#DIV/0!</v>
      </c>
      <c r="K93" s="23" t="e">
        <f t="shared" si="9"/>
        <v>#DIV/0!</v>
      </c>
      <c r="L93" s="17" t="e">
        <f t="shared" si="9"/>
        <v>#DIV/0!</v>
      </c>
      <c r="M93" s="17" t="e">
        <f t="shared" si="9"/>
        <v>#DIV/0!</v>
      </c>
      <c r="N93" s="17" t="e">
        <f t="shared" si="9"/>
        <v>#DIV/0!</v>
      </c>
      <c r="O93" s="17" t="e">
        <f t="shared" si="9"/>
        <v>#DIV/0!</v>
      </c>
      <c r="P93" s="23" t="e">
        <f t="shared" si="9"/>
        <v>#DIV/0!</v>
      </c>
      <c r="Q93" s="17" t="e">
        <f t="shared" si="9"/>
        <v>#DIV/0!</v>
      </c>
      <c r="R93" s="17" t="e">
        <f t="shared" si="9"/>
        <v>#DIV/0!</v>
      </c>
    </row>
    <row r="94" spans="1:18" s="6" customFormat="1">
      <c r="B94" s="7"/>
      <c r="C94" s="8"/>
      <c r="D94" s="18"/>
      <c r="E94" s="18"/>
      <c r="F94" s="29"/>
      <c r="G94" s="29"/>
      <c r="H94" s="24"/>
      <c r="I94" s="27"/>
      <c r="J94" s="27"/>
      <c r="K94" s="34"/>
      <c r="L94" s="27"/>
      <c r="M94" s="27"/>
      <c r="N94" s="27"/>
      <c r="O94" s="27"/>
      <c r="P94" s="24"/>
      <c r="Q94" s="18"/>
      <c r="R94" s="27"/>
    </row>
    <row r="95" spans="1:18">
      <c r="A95">
        <v>5</v>
      </c>
      <c r="B95" s="12">
        <v>1</v>
      </c>
      <c r="C95" s="11"/>
      <c r="D95" s="19"/>
      <c r="E95" s="19"/>
      <c r="F95" s="25"/>
      <c r="G95" s="25"/>
      <c r="H95" s="25"/>
      <c r="I95" s="19"/>
      <c r="J95" s="19"/>
      <c r="K95" s="25"/>
      <c r="L95" s="19"/>
      <c r="M95" s="19"/>
      <c r="N95" s="19"/>
      <c r="O95" s="19"/>
      <c r="P95" s="25"/>
      <c r="Q95" s="19"/>
      <c r="R95" s="19"/>
    </row>
    <row r="96" spans="1:18">
      <c r="B96" s="12">
        <v>2</v>
      </c>
      <c r="C96" s="11"/>
      <c r="D96" s="19"/>
      <c r="E96" s="19"/>
      <c r="F96" s="25"/>
      <c r="G96" s="25"/>
      <c r="H96" s="25"/>
      <c r="I96" s="19"/>
      <c r="J96" s="19"/>
      <c r="K96" s="25"/>
      <c r="L96" s="19"/>
      <c r="M96" s="19"/>
      <c r="N96" s="19"/>
      <c r="O96" s="19"/>
      <c r="P96" s="25"/>
      <c r="Q96" s="19"/>
      <c r="R96" s="19"/>
    </row>
    <row r="97" spans="2:18">
      <c r="B97" s="12">
        <v>3</v>
      </c>
      <c r="C97" s="11"/>
      <c r="D97" s="19"/>
      <c r="E97" s="19"/>
      <c r="F97" s="25"/>
      <c r="G97" s="25"/>
      <c r="H97" s="25"/>
      <c r="I97" s="19"/>
      <c r="J97" s="19"/>
      <c r="K97" s="25"/>
      <c r="L97" s="19"/>
      <c r="M97" s="19"/>
      <c r="N97" s="19"/>
      <c r="O97" s="19"/>
      <c r="P97" s="25"/>
      <c r="Q97" s="19"/>
      <c r="R97" s="19"/>
    </row>
    <row r="98" spans="2:18">
      <c r="B98" s="12">
        <v>4</v>
      </c>
      <c r="C98" s="11"/>
      <c r="D98" s="19"/>
      <c r="E98" s="19"/>
      <c r="F98" s="25"/>
      <c r="G98" s="25"/>
      <c r="H98" s="25"/>
      <c r="I98" s="19"/>
      <c r="J98" s="19"/>
      <c r="K98" s="25"/>
      <c r="L98" s="19"/>
      <c r="M98" s="19"/>
      <c r="N98" s="19"/>
      <c r="O98" s="19"/>
      <c r="P98" s="25"/>
      <c r="Q98" s="19"/>
      <c r="R98" s="19"/>
    </row>
    <row r="99" spans="2:18">
      <c r="B99" s="12">
        <v>5</v>
      </c>
      <c r="C99" s="11"/>
      <c r="D99" s="19"/>
      <c r="E99" s="19"/>
      <c r="F99" s="25"/>
      <c r="G99" s="25"/>
      <c r="H99" s="25"/>
      <c r="I99" s="19"/>
      <c r="J99" s="19"/>
      <c r="K99" s="25"/>
      <c r="L99" s="19"/>
      <c r="M99" s="19"/>
      <c r="N99" s="19"/>
      <c r="O99" s="19"/>
      <c r="P99" s="25"/>
      <c r="Q99" s="19"/>
      <c r="R99" s="19"/>
    </row>
    <row r="100" spans="2:18">
      <c r="B100" s="12">
        <v>6</v>
      </c>
      <c r="C100" s="11"/>
      <c r="D100" s="19"/>
      <c r="E100" s="19"/>
      <c r="F100" s="25"/>
      <c r="G100" s="25"/>
      <c r="H100" s="25"/>
      <c r="I100" s="19"/>
      <c r="J100" s="19"/>
      <c r="K100" s="25"/>
      <c r="L100" s="19"/>
      <c r="M100" s="19"/>
      <c r="N100" s="19"/>
      <c r="O100" s="19"/>
      <c r="P100" s="25"/>
      <c r="Q100" s="19"/>
      <c r="R100" s="19"/>
    </row>
    <row r="101" spans="2:18">
      <c r="B101" s="12">
        <v>7</v>
      </c>
      <c r="C101" s="11"/>
      <c r="D101" s="19"/>
      <c r="E101" s="19"/>
      <c r="F101" s="25"/>
      <c r="G101" s="25"/>
      <c r="H101" s="25"/>
      <c r="I101" s="19"/>
      <c r="J101" s="19"/>
      <c r="K101" s="25"/>
      <c r="L101" s="19"/>
      <c r="M101" s="19"/>
      <c r="N101" s="19"/>
      <c r="O101" s="19"/>
      <c r="P101" s="25"/>
      <c r="Q101" s="19"/>
      <c r="R101" s="19"/>
    </row>
    <row r="102" spans="2:18">
      <c r="B102" s="12">
        <v>8</v>
      </c>
      <c r="C102" s="11"/>
      <c r="D102" s="19"/>
      <c r="E102" s="19"/>
      <c r="F102" s="25"/>
      <c r="G102" s="25"/>
      <c r="H102" s="25"/>
      <c r="I102" s="19"/>
      <c r="J102" s="19"/>
      <c r="K102" s="25"/>
      <c r="L102" s="19"/>
      <c r="M102" s="19"/>
      <c r="N102" s="19"/>
      <c r="O102" s="19"/>
      <c r="P102" s="25"/>
      <c r="Q102" s="19"/>
      <c r="R102" s="19"/>
    </row>
    <row r="103" spans="2:18">
      <c r="B103" s="12">
        <v>9</v>
      </c>
      <c r="C103" s="11"/>
      <c r="D103" s="19"/>
      <c r="E103" s="19"/>
      <c r="F103" s="25"/>
      <c r="G103" s="25"/>
      <c r="H103" s="25"/>
      <c r="I103" s="19"/>
      <c r="J103" s="19"/>
      <c r="K103" s="25"/>
      <c r="L103" s="19"/>
      <c r="M103" s="19"/>
      <c r="N103" s="19"/>
      <c r="O103" s="19"/>
      <c r="P103" s="25"/>
      <c r="Q103" s="19"/>
      <c r="R103" s="19"/>
    </row>
    <row r="104" spans="2:18">
      <c r="B104" s="12">
        <v>10</v>
      </c>
      <c r="C104" s="11"/>
      <c r="D104" s="19"/>
      <c r="E104" s="19"/>
      <c r="F104" s="25"/>
      <c r="G104" s="25"/>
      <c r="H104" s="25"/>
      <c r="I104" s="19"/>
      <c r="J104" s="19"/>
      <c r="K104" s="25"/>
      <c r="L104" s="19"/>
      <c r="M104" s="19"/>
      <c r="N104" s="19"/>
      <c r="O104" s="19"/>
      <c r="P104" s="25"/>
      <c r="Q104" s="19"/>
      <c r="R104" s="19"/>
    </row>
    <row r="105" spans="2:18">
      <c r="B105" s="12">
        <v>11</v>
      </c>
      <c r="C105" s="11"/>
      <c r="D105" s="19"/>
      <c r="E105" s="19"/>
      <c r="F105" s="25"/>
      <c r="G105" s="25"/>
      <c r="H105" s="25"/>
      <c r="I105" s="19"/>
      <c r="J105" s="19"/>
      <c r="K105" s="25"/>
      <c r="L105" s="19"/>
      <c r="M105" s="19"/>
      <c r="N105" s="19"/>
      <c r="O105" s="19"/>
      <c r="P105" s="25"/>
      <c r="Q105" s="19"/>
      <c r="R105" s="19"/>
    </row>
    <row r="106" spans="2:18">
      <c r="B106" s="12">
        <v>12</v>
      </c>
      <c r="C106" s="11"/>
      <c r="D106" s="19"/>
      <c r="E106" s="19"/>
      <c r="F106" s="25"/>
      <c r="G106" s="25"/>
      <c r="H106" s="25"/>
      <c r="I106" s="19"/>
      <c r="J106" s="19"/>
      <c r="K106" s="25"/>
      <c r="L106" s="19"/>
      <c r="M106" s="19"/>
      <c r="N106" s="19"/>
      <c r="O106" s="19"/>
      <c r="P106" s="25"/>
      <c r="Q106" s="19"/>
      <c r="R106" s="19"/>
    </row>
    <row r="107" spans="2:18">
      <c r="B107" s="12">
        <v>13</v>
      </c>
      <c r="C107" s="11"/>
      <c r="D107" s="19"/>
      <c r="E107" s="19"/>
      <c r="F107" s="25"/>
      <c r="G107" s="25"/>
      <c r="H107" s="25"/>
      <c r="I107" s="19"/>
      <c r="J107" s="19"/>
      <c r="K107" s="25"/>
      <c r="L107" s="19"/>
      <c r="M107" s="19"/>
      <c r="N107" s="19"/>
      <c r="O107" s="19"/>
      <c r="P107" s="25"/>
      <c r="Q107" s="19"/>
      <c r="R107" s="19"/>
    </row>
    <row r="108" spans="2:18">
      <c r="B108" s="12">
        <v>14</v>
      </c>
      <c r="C108" s="11"/>
      <c r="D108" s="19"/>
      <c r="E108" s="19"/>
      <c r="F108" s="25"/>
      <c r="G108" s="25"/>
      <c r="H108" s="25"/>
      <c r="I108" s="19"/>
      <c r="J108" s="19"/>
      <c r="K108" s="25"/>
      <c r="L108" s="19"/>
      <c r="M108" s="19"/>
      <c r="N108" s="19"/>
      <c r="O108" s="19"/>
      <c r="P108" s="25"/>
      <c r="Q108" s="19"/>
      <c r="R108" s="19"/>
    </row>
    <row r="109" spans="2:18">
      <c r="B109" s="12">
        <v>15</v>
      </c>
      <c r="C109" s="11"/>
      <c r="D109" s="19"/>
      <c r="E109" s="19"/>
      <c r="F109" s="25"/>
      <c r="G109" s="25"/>
      <c r="H109" s="25"/>
      <c r="I109" s="19"/>
      <c r="J109" s="19"/>
      <c r="K109" s="25"/>
      <c r="L109" s="19"/>
      <c r="M109" s="19"/>
      <c r="N109" s="19"/>
      <c r="O109" s="19"/>
      <c r="P109" s="25"/>
      <c r="Q109" s="19"/>
      <c r="R109" s="19"/>
    </row>
    <row r="110" spans="2:18">
      <c r="B110" s="12">
        <v>16</v>
      </c>
      <c r="C110" s="11"/>
      <c r="D110" s="19"/>
      <c r="E110" s="19"/>
      <c r="F110" s="25"/>
      <c r="G110" s="25"/>
      <c r="H110" s="25"/>
      <c r="I110" s="19"/>
      <c r="J110" s="19"/>
      <c r="K110" s="25"/>
      <c r="L110" s="19"/>
      <c r="M110" s="19"/>
      <c r="N110" s="19"/>
      <c r="O110" s="19"/>
      <c r="P110" s="25"/>
      <c r="Q110" s="19"/>
      <c r="R110" s="19"/>
    </row>
    <row r="111" spans="2:18">
      <c r="B111" s="12">
        <v>17</v>
      </c>
      <c r="C111" s="11"/>
      <c r="D111" s="19"/>
      <c r="E111" s="19"/>
      <c r="F111" s="25"/>
      <c r="G111" s="25"/>
      <c r="H111" s="25"/>
      <c r="I111" s="19"/>
      <c r="J111" s="19"/>
      <c r="K111" s="25"/>
      <c r="L111" s="19"/>
      <c r="M111" s="19"/>
      <c r="N111" s="19"/>
      <c r="O111" s="19"/>
      <c r="P111" s="25"/>
      <c r="Q111" s="19"/>
      <c r="R111" s="19"/>
    </row>
    <row r="112" spans="2:18">
      <c r="B112" s="12">
        <v>18</v>
      </c>
      <c r="C112" s="11"/>
      <c r="D112" s="19"/>
      <c r="E112" s="19"/>
      <c r="F112" s="25"/>
      <c r="G112" s="25"/>
      <c r="H112" s="25"/>
      <c r="I112" s="19"/>
      <c r="J112" s="19"/>
      <c r="K112" s="25"/>
      <c r="L112" s="19"/>
      <c r="M112" s="19"/>
      <c r="N112" s="19"/>
      <c r="O112" s="19"/>
      <c r="P112" s="25"/>
      <c r="Q112" s="19"/>
      <c r="R112" s="19"/>
    </row>
    <row r="113" spans="1:18">
      <c r="B113" s="12">
        <v>19</v>
      </c>
      <c r="C113" s="11"/>
      <c r="D113" s="19"/>
      <c r="E113" s="19"/>
      <c r="F113" s="25"/>
      <c r="G113" s="25"/>
      <c r="H113" s="25"/>
      <c r="I113" s="19"/>
      <c r="J113" s="19"/>
      <c r="K113" s="25"/>
      <c r="L113" s="19"/>
      <c r="M113" s="19"/>
      <c r="N113" s="19"/>
      <c r="O113" s="19"/>
      <c r="P113" s="25"/>
      <c r="Q113" s="19"/>
      <c r="R113" s="19"/>
    </row>
    <row r="114" spans="1:18">
      <c r="B114" s="12">
        <v>20</v>
      </c>
      <c r="C114" s="11"/>
      <c r="D114" s="19"/>
      <c r="E114" s="19"/>
      <c r="F114" s="25"/>
      <c r="G114" s="25"/>
      <c r="H114" s="25"/>
      <c r="I114" s="19"/>
      <c r="J114" s="19"/>
      <c r="K114" s="25"/>
      <c r="L114" s="19"/>
      <c r="M114" s="19"/>
      <c r="N114" s="19"/>
      <c r="O114" s="19"/>
      <c r="P114" s="25"/>
      <c r="Q114" s="19"/>
      <c r="R114" s="19"/>
    </row>
    <row r="115" spans="1:18" s="9" customFormat="1">
      <c r="A115" s="38" t="s">
        <v>5</v>
      </c>
      <c r="B115" s="39"/>
      <c r="C115" s="10" t="e">
        <f>AVERAGE(C95:C114)</f>
        <v>#DIV/0!</v>
      </c>
      <c r="D115" s="17" t="e">
        <f t="shared" ref="D115:R115" si="10">AVERAGE(D95:D114)</f>
        <v>#DIV/0!</v>
      </c>
      <c r="E115" s="17" t="e">
        <f t="shared" si="10"/>
        <v>#DIV/0!</v>
      </c>
      <c r="F115" s="23" t="e">
        <f t="shared" si="10"/>
        <v>#DIV/0!</v>
      </c>
      <c r="G115" s="23" t="e">
        <f t="shared" si="10"/>
        <v>#DIV/0!</v>
      </c>
      <c r="H115" s="23" t="e">
        <f t="shared" si="10"/>
        <v>#DIV/0!</v>
      </c>
      <c r="I115" s="17" t="e">
        <f t="shared" si="10"/>
        <v>#DIV/0!</v>
      </c>
      <c r="J115" s="17" t="e">
        <f t="shared" si="10"/>
        <v>#DIV/0!</v>
      </c>
      <c r="K115" s="23" t="e">
        <f t="shared" si="10"/>
        <v>#DIV/0!</v>
      </c>
      <c r="L115" s="17" t="e">
        <f t="shared" si="10"/>
        <v>#DIV/0!</v>
      </c>
      <c r="M115" s="17" t="e">
        <f t="shared" si="10"/>
        <v>#DIV/0!</v>
      </c>
      <c r="N115" s="17" t="e">
        <f t="shared" si="10"/>
        <v>#DIV/0!</v>
      </c>
      <c r="O115" s="17" t="e">
        <f t="shared" si="10"/>
        <v>#DIV/0!</v>
      </c>
      <c r="P115" s="23" t="e">
        <f t="shared" si="10"/>
        <v>#DIV/0!</v>
      </c>
      <c r="Q115" s="17" t="e">
        <f t="shared" si="10"/>
        <v>#DIV/0!</v>
      </c>
      <c r="R115" s="17" t="e">
        <f t="shared" si="10"/>
        <v>#DIV/0!</v>
      </c>
    </row>
    <row r="116" spans="1:18" s="9" customFormat="1">
      <c r="A116" s="38" t="s">
        <v>6</v>
      </c>
      <c r="B116" s="39"/>
      <c r="C116" s="10" t="e">
        <f>STDEV(C95:C114)</f>
        <v>#DIV/0!</v>
      </c>
      <c r="D116" s="17" t="e">
        <f t="shared" ref="D116:R116" si="11">STDEV(D95:D114)</f>
        <v>#DIV/0!</v>
      </c>
      <c r="E116" s="17" t="e">
        <f t="shared" si="11"/>
        <v>#DIV/0!</v>
      </c>
      <c r="F116" s="23" t="e">
        <f t="shared" si="11"/>
        <v>#DIV/0!</v>
      </c>
      <c r="G116" s="23" t="e">
        <f t="shared" si="11"/>
        <v>#DIV/0!</v>
      </c>
      <c r="H116" s="23" t="e">
        <f t="shared" si="11"/>
        <v>#DIV/0!</v>
      </c>
      <c r="I116" s="17" t="e">
        <f t="shared" si="11"/>
        <v>#DIV/0!</v>
      </c>
      <c r="J116" s="17" t="e">
        <f t="shared" si="11"/>
        <v>#DIV/0!</v>
      </c>
      <c r="K116" s="23" t="e">
        <f t="shared" si="11"/>
        <v>#DIV/0!</v>
      </c>
      <c r="L116" s="17" t="e">
        <f t="shared" si="11"/>
        <v>#DIV/0!</v>
      </c>
      <c r="M116" s="17" t="e">
        <f t="shared" si="11"/>
        <v>#DIV/0!</v>
      </c>
      <c r="N116" s="17" t="e">
        <f t="shared" si="11"/>
        <v>#DIV/0!</v>
      </c>
      <c r="O116" s="17" t="e">
        <f t="shared" si="11"/>
        <v>#DIV/0!</v>
      </c>
      <c r="P116" s="23" t="e">
        <f t="shared" si="11"/>
        <v>#DIV/0!</v>
      </c>
      <c r="Q116" s="17" t="e">
        <f t="shared" si="11"/>
        <v>#DIV/0!</v>
      </c>
      <c r="R116" s="17" t="e">
        <f t="shared" si="11"/>
        <v>#DIV/0!</v>
      </c>
    </row>
    <row r="117" spans="1:18" s="6" customFormat="1">
      <c r="B117" s="7"/>
      <c r="C117" s="8"/>
      <c r="D117" s="18"/>
      <c r="E117" s="18"/>
      <c r="F117" s="29"/>
      <c r="G117" s="29"/>
      <c r="H117" s="24"/>
      <c r="I117" s="27"/>
      <c r="J117" s="27"/>
      <c r="K117" s="34"/>
      <c r="L117" s="27"/>
      <c r="M117" s="27"/>
      <c r="N117" s="27"/>
      <c r="O117" s="27"/>
      <c r="P117" s="24"/>
      <c r="Q117" s="18"/>
      <c r="R117" s="27"/>
    </row>
    <row r="118" spans="1:18">
      <c r="A118">
        <v>6</v>
      </c>
      <c r="B118" s="12">
        <v>1</v>
      </c>
      <c r="C118" s="11"/>
      <c r="D118" s="19"/>
      <c r="E118" s="19"/>
      <c r="F118" s="25"/>
      <c r="G118" s="25"/>
      <c r="H118" s="25"/>
      <c r="I118" s="19"/>
      <c r="J118" s="19"/>
      <c r="K118" s="25"/>
      <c r="L118" s="19"/>
      <c r="M118" s="19"/>
      <c r="N118" s="19"/>
      <c r="O118" s="19"/>
      <c r="P118" s="25"/>
      <c r="Q118" s="19"/>
      <c r="R118" s="19"/>
    </row>
    <row r="119" spans="1:18">
      <c r="B119" s="12">
        <v>2</v>
      </c>
      <c r="C119" s="11"/>
      <c r="D119" s="19"/>
      <c r="E119" s="19"/>
      <c r="F119" s="25"/>
      <c r="G119" s="25"/>
      <c r="H119" s="25"/>
      <c r="I119" s="19"/>
      <c r="J119" s="19"/>
      <c r="K119" s="25"/>
      <c r="L119" s="19"/>
      <c r="M119" s="19"/>
      <c r="N119" s="19"/>
      <c r="O119" s="19"/>
      <c r="P119" s="25"/>
      <c r="Q119" s="19"/>
      <c r="R119" s="19"/>
    </row>
    <row r="120" spans="1:18">
      <c r="B120" s="12">
        <v>3</v>
      </c>
      <c r="C120" s="11"/>
      <c r="D120" s="19"/>
      <c r="E120" s="19"/>
      <c r="F120" s="25"/>
      <c r="G120" s="25"/>
      <c r="H120" s="25"/>
      <c r="I120" s="19"/>
      <c r="J120" s="19"/>
      <c r="K120" s="25"/>
      <c r="L120" s="19"/>
      <c r="M120" s="19"/>
      <c r="N120" s="19"/>
      <c r="O120" s="19"/>
      <c r="P120" s="25"/>
      <c r="Q120" s="19"/>
      <c r="R120" s="19"/>
    </row>
    <row r="121" spans="1:18">
      <c r="B121" s="12">
        <v>4</v>
      </c>
      <c r="C121" s="11"/>
      <c r="D121" s="19"/>
      <c r="E121" s="19"/>
      <c r="F121" s="25"/>
      <c r="G121" s="25"/>
      <c r="H121" s="25"/>
      <c r="I121" s="19"/>
      <c r="J121" s="19"/>
      <c r="K121" s="25"/>
      <c r="L121" s="19"/>
      <c r="M121" s="19"/>
      <c r="N121" s="19"/>
      <c r="O121" s="19"/>
      <c r="P121" s="25"/>
      <c r="Q121" s="19"/>
      <c r="R121" s="19"/>
    </row>
    <row r="122" spans="1:18">
      <c r="B122" s="12">
        <v>5</v>
      </c>
      <c r="C122" s="11"/>
      <c r="D122" s="19"/>
      <c r="E122" s="19"/>
      <c r="F122" s="25"/>
      <c r="G122" s="25"/>
      <c r="H122" s="25"/>
      <c r="I122" s="19"/>
      <c r="J122" s="19"/>
      <c r="K122" s="25"/>
      <c r="L122" s="19"/>
      <c r="M122" s="19"/>
      <c r="N122" s="19"/>
      <c r="O122" s="19"/>
      <c r="P122" s="25"/>
      <c r="Q122" s="19"/>
      <c r="R122" s="19"/>
    </row>
    <row r="123" spans="1:18">
      <c r="B123" s="12">
        <v>6</v>
      </c>
      <c r="C123" s="11"/>
      <c r="D123" s="19"/>
      <c r="E123" s="19"/>
      <c r="F123" s="25"/>
      <c r="G123" s="25"/>
      <c r="H123" s="25"/>
      <c r="I123" s="19"/>
      <c r="J123" s="19"/>
      <c r="K123" s="25"/>
      <c r="L123" s="19"/>
      <c r="M123" s="19"/>
      <c r="N123" s="19"/>
      <c r="O123" s="19"/>
      <c r="P123" s="25"/>
      <c r="Q123" s="19"/>
      <c r="R123" s="19"/>
    </row>
    <row r="124" spans="1:18">
      <c r="B124" s="12">
        <v>7</v>
      </c>
      <c r="C124" s="11"/>
      <c r="D124" s="19"/>
      <c r="E124" s="19"/>
      <c r="F124" s="25"/>
      <c r="G124" s="25"/>
      <c r="H124" s="25"/>
      <c r="I124" s="19"/>
      <c r="J124" s="19"/>
      <c r="K124" s="25"/>
      <c r="L124" s="19"/>
      <c r="M124" s="19"/>
      <c r="N124" s="19"/>
      <c r="O124" s="19"/>
      <c r="P124" s="25"/>
      <c r="Q124" s="19"/>
      <c r="R124" s="19"/>
    </row>
    <row r="125" spans="1:18">
      <c r="B125" s="12">
        <v>8</v>
      </c>
      <c r="C125" s="11"/>
      <c r="D125" s="19"/>
      <c r="E125" s="19"/>
      <c r="F125" s="25"/>
      <c r="G125" s="25"/>
      <c r="H125" s="25"/>
      <c r="I125" s="19"/>
      <c r="J125" s="19"/>
      <c r="K125" s="25"/>
      <c r="L125" s="19"/>
      <c r="M125" s="19"/>
      <c r="N125" s="19"/>
      <c r="O125" s="19"/>
      <c r="P125" s="25"/>
      <c r="Q125" s="19"/>
      <c r="R125" s="19"/>
    </row>
    <row r="126" spans="1:18">
      <c r="B126" s="12">
        <v>9</v>
      </c>
      <c r="C126" s="11"/>
      <c r="D126" s="19"/>
      <c r="E126" s="19"/>
      <c r="F126" s="25"/>
      <c r="G126" s="25"/>
      <c r="H126" s="25"/>
      <c r="I126" s="19"/>
      <c r="J126" s="19"/>
      <c r="K126" s="25"/>
      <c r="L126" s="19"/>
      <c r="M126" s="19"/>
      <c r="N126" s="19"/>
      <c r="O126" s="19"/>
      <c r="P126" s="25"/>
      <c r="Q126" s="19"/>
      <c r="R126" s="19"/>
    </row>
    <row r="127" spans="1:18">
      <c r="B127" s="12">
        <v>10</v>
      </c>
      <c r="C127" s="11"/>
      <c r="D127" s="19"/>
      <c r="E127" s="19"/>
      <c r="F127" s="25"/>
      <c r="G127" s="25"/>
      <c r="H127" s="25"/>
      <c r="I127" s="19"/>
      <c r="J127" s="19"/>
      <c r="K127" s="25"/>
      <c r="L127" s="19"/>
      <c r="M127" s="19"/>
      <c r="N127" s="19"/>
      <c r="O127" s="19"/>
      <c r="P127" s="25"/>
      <c r="Q127" s="19"/>
      <c r="R127" s="19"/>
    </row>
    <row r="128" spans="1:18">
      <c r="B128" s="12">
        <v>11</v>
      </c>
      <c r="C128" s="11"/>
      <c r="D128" s="19"/>
      <c r="E128" s="19"/>
      <c r="F128" s="25"/>
      <c r="G128" s="25"/>
      <c r="H128" s="25"/>
      <c r="I128" s="19"/>
      <c r="J128" s="19"/>
      <c r="K128" s="25"/>
      <c r="L128" s="19"/>
      <c r="M128" s="19"/>
      <c r="N128" s="19"/>
      <c r="O128" s="19"/>
      <c r="P128" s="25"/>
      <c r="Q128" s="19"/>
      <c r="R128" s="19"/>
    </row>
    <row r="129" spans="1:18">
      <c r="B129" s="12">
        <v>12</v>
      </c>
      <c r="C129" s="11"/>
      <c r="D129" s="19"/>
      <c r="E129" s="19"/>
      <c r="F129" s="25"/>
      <c r="G129" s="25"/>
      <c r="H129" s="25"/>
      <c r="I129" s="19"/>
      <c r="J129" s="19"/>
      <c r="K129" s="25"/>
      <c r="L129" s="19"/>
      <c r="M129" s="19"/>
      <c r="N129" s="19"/>
      <c r="O129" s="19"/>
      <c r="P129" s="25"/>
      <c r="Q129" s="19"/>
      <c r="R129" s="19"/>
    </row>
    <row r="130" spans="1:18">
      <c r="B130" s="12">
        <v>13</v>
      </c>
      <c r="C130" s="11"/>
      <c r="D130" s="19"/>
      <c r="E130" s="19"/>
      <c r="F130" s="25"/>
      <c r="G130" s="25"/>
      <c r="H130" s="25"/>
      <c r="I130" s="19"/>
      <c r="J130" s="19"/>
      <c r="K130" s="25"/>
      <c r="L130" s="19"/>
      <c r="M130" s="19"/>
      <c r="N130" s="19"/>
      <c r="O130" s="19"/>
      <c r="P130" s="25"/>
      <c r="Q130" s="19"/>
      <c r="R130" s="19"/>
    </row>
    <row r="131" spans="1:18">
      <c r="B131" s="12">
        <v>14</v>
      </c>
      <c r="C131" s="11"/>
      <c r="D131" s="19"/>
      <c r="E131" s="19"/>
      <c r="F131" s="25"/>
      <c r="G131" s="25"/>
      <c r="H131" s="25"/>
      <c r="I131" s="19"/>
      <c r="J131" s="19"/>
      <c r="K131" s="25"/>
      <c r="L131" s="19"/>
      <c r="M131" s="19"/>
      <c r="N131" s="19"/>
      <c r="O131" s="19"/>
      <c r="P131" s="25"/>
      <c r="Q131" s="19"/>
      <c r="R131" s="19"/>
    </row>
    <row r="132" spans="1:18">
      <c r="B132" s="12">
        <v>15</v>
      </c>
      <c r="C132" s="11"/>
      <c r="D132" s="19"/>
      <c r="E132" s="19"/>
      <c r="F132" s="25"/>
      <c r="G132" s="25"/>
      <c r="H132" s="25"/>
      <c r="I132" s="19"/>
      <c r="J132" s="19"/>
      <c r="K132" s="25"/>
      <c r="L132" s="19"/>
      <c r="M132" s="19"/>
      <c r="N132" s="19"/>
      <c r="O132" s="19"/>
      <c r="P132" s="25"/>
      <c r="Q132" s="19"/>
      <c r="R132" s="19"/>
    </row>
    <row r="133" spans="1:18">
      <c r="B133" s="12">
        <v>16</v>
      </c>
      <c r="C133" s="11"/>
      <c r="D133" s="19"/>
      <c r="E133" s="19"/>
      <c r="F133" s="25"/>
      <c r="G133" s="25"/>
      <c r="H133" s="25"/>
      <c r="I133" s="19"/>
      <c r="J133" s="19"/>
      <c r="K133" s="25"/>
      <c r="L133" s="19"/>
      <c r="M133" s="19"/>
      <c r="N133" s="19"/>
      <c r="O133" s="19"/>
      <c r="P133" s="25"/>
      <c r="Q133" s="19"/>
      <c r="R133" s="19"/>
    </row>
    <row r="134" spans="1:18">
      <c r="B134" s="12">
        <v>17</v>
      </c>
      <c r="C134" s="11"/>
      <c r="D134" s="19"/>
      <c r="E134" s="19"/>
      <c r="F134" s="25"/>
      <c r="G134" s="25"/>
      <c r="H134" s="25"/>
      <c r="I134" s="19"/>
      <c r="J134" s="19"/>
      <c r="K134" s="25"/>
      <c r="L134" s="19"/>
      <c r="M134" s="19"/>
      <c r="N134" s="19"/>
      <c r="O134" s="19"/>
      <c r="P134" s="25"/>
      <c r="Q134" s="19"/>
      <c r="R134" s="19"/>
    </row>
    <row r="135" spans="1:18">
      <c r="B135" s="12">
        <v>18</v>
      </c>
      <c r="C135" s="11"/>
      <c r="D135" s="19"/>
      <c r="E135" s="19"/>
      <c r="F135" s="25"/>
      <c r="G135" s="25"/>
      <c r="H135" s="25"/>
      <c r="I135" s="19"/>
      <c r="J135" s="19"/>
      <c r="K135" s="25"/>
      <c r="L135" s="19"/>
      <c r="M135" s="19"/>
      <c r="N135" s="19"/>
      <c r="O135" s="19"/>
      <c r="P135" s="25"/>
      <c r="Q135" s="19"/>
      <c r="R135" s="19"/>
    </row>
    <row r="136" spans="1:18">
      <c r="B136" s="12">
        <v>19</v>
      </c>
      <c r="C136" s="11"/>
      <c r="D136" s="19"/>
      <c r="E136" s="19"/>
      <c r="F136" s="25"/>
      <c r="G136" s="25"/>
      <c r="H136" s="25"/>
      <c r="I136" s="19"/>
      <c r="J136" s="19"/>
      <c r="K136" s="25"/>
      <c r="L136" s="19"/>
      <c r="M136" s="19"/>
      <c r="N136" s="19"/>
      <c r="O136" s="19"/>
      <c r="P136" s="25"/>
      <c r="Q136" s="19"/>
      <c r="R136" s="19"/>
    </row>
    <row r="137" spans="1:18">
      <c r="B137" s="12">
        <v>20</v>
      </c>
      <c r="C137" s="11"/>
      <c r="D137" s="19"/>
      <c r="E137" s="19"/>
      <c r="F137" s="25"/>
      <c r="G137" s="25"/>
      <c r="H137" s="25"/>
      <c r="I137" s="19"/>
      <c r="J137" s="19"/>
      <c r="K137" s="25"/>
      <c r="L137" s="19"/>
      <c r="M137" s="19"/>
      <c r="N137" s="19"/>
      <c r="O137" s="19"/>
      <c r="P137" s="25"/>
      <c r="Q137" s="19"/>
      <c r="R137" s="19"/>
    </row>
    <row r="138" spans="1:18" s="9" customFormat="1">
      <c r="A138" s="38" t="s">
        <v>5</v>
      </c>
      <c r="B138" s="39"/>
      <c r="C138" s="10" t="e">
        <f>AVERAGE(C118:C137)</f>
        <v>#DIV/0!</v>
      </c>
      <c r="D138" s="17" t="e">
        <f t="shared" ref="D138:R138" si="12">AVERAGE(D118:D137)</f>
        <v>#DIV/0!</v>
      </c>
      <c r="E138" s="17" t="e">
        <f t="shared" si="12"/>
        <v>#DIV/0!</v>
      </c>
      <c r="F138" s="23" t="e">
        <f t="shared" si="12"/>
        <v>#DIV/0!</v>
      </c>
      <c r="G138" s="23" t="e">
        <f t="shared" si="12"/>
        <v>#DIV/0!</v>
      </c>
      <c r="H138" s="23" t="e">
        <f t="shared" si="12"/>
        <v>#DIV/0!</v>
      </c>
      <c r="I138" s="17" t="e">
        <f t="shared" si="12"/>
        <v>#DIV/0!</v>
      </c>
      <c r="J138" s="17" t="e">
        <f t="shared" si="12"/>
        <v>#DIV/0!</v>
      </c>
      <c r="K138" s="23" t="e">
        <f t="shared" si="12"/>
        <v>#DIV/0!</v>
      </c>
      <c r="L138" s="17" t="e">
        <f t="shared" si="12"/>
        <v>#DIV/0!</v>
      </c>
      <c r="M138" s="17" t="e">
        <f t="shared" si="12"/>
        <v>#DIV/0!</v>
      </c>
      <c r="N138" s="17" t="e">
        <f t="shared" si="12"/>
        <v>#DIV/0!</v>
      </c>
      <c r="O138" s="17" t="e">
        <f t="shared" si="12"/>
        <v>#DIV/0!</v>
      </c>
      <c r="P138" s="23" t="e">
        <f t="shared" si="12"/>
        <v>#DIV/0!</v>
      </c>
      <c r="Q138" s="17" t="e">
        <f t="shared" si="12"/>
        <v>#DIV/0!</v>
      </c>
      <c r="R138" s="17" t="e">
        <f t="shared" si="12"/>
        <v>#DIV/0!</v>
      </c>
    </row>
    <row r="139" spans="1:18" s="9" customFormat="1">
      <c r="A139" s="38" t="s">
        <v>6</v>
      </c>
      <c r="B139" s="39"/>
      <c r="C139" s="10" t="e">
        <f>STDEV(C118:C137)</f>
        <v>#DIV/0!</v>
      </c>
      <c r="D139" s="17" t="e">
        <f t="shared" ref="D139:R139" si="13">STDEV(D118:D137)</f>
        <v>#DIV/0!</v>
      </c>
      <c r="E139" s="17" t="e">
        <f t="shared" si="13"/>
        <v>#DIV/0!</v>
      </c>
      <c r="F139" s="23" t="e">
        <f t="shared" si="13"/>
        <v>#DIV/0!</v>
      </c>
      <c r="G139" s="23" t="e">
        <f t="shared" si="13"/>
        <v>#DIV/0!</v>
      </c>
      <c r="H139" s="23" t="e">
        <f t="shared" si="13"/>
        <v>#DIV/0!</v>
      </c>
      <c r="I139" s="17" t="e">
        <f t="shared" si="13"/>
        <v>#DIV/0!</v>
      </c>
      <c r="J139" s="17" t="e">
        <f t="shared" si="13"/>
        <v>#DIV/0!</v>
      </c>
      <c r="K139" s="23" t="e">
        <f t="shared" si="13"/>
        <v>#DIV/0!</v>
      </c>
      <c r="L139" s="17" t="e">
        <f t="shared" si="13"/>
        <v>#DIV/0!</v>
      </c>
      <c r="M139" s="17" t="e">
        <f t="shared" si="13"/>
        <v>#DIV/0!</v>
      </c>
      <c r="N139" s="17" t="e">
        <f t="shared" si="13"/>
        <v>#DIV/0!</v>
      </c>
      <c r="O139" s="17" t="e">
        <f t="shared" si="13"/>
        <v>#DIV/0!</v>
      </c>
      <c r="P139" s="23" t="e">
        <f t="shared" si="13"/>
        <v>#DIV/0!</v>
      </c>
      <c r="Q139" s="17" t="e">
        <f t="shared" si="13"/>
        <v>#DIV/0!</v>
      </c>
      <c r="R139" s="17" t="e">
        <f t="shared" si="13"/>
        <v>#DIV/0!</v>
      </c>
    </row>
    <row r="140" spans="1:18" s="6" customFormat="1">
      <c r="B140" s="7"/>
      <c r="C140" s="8"/>
      <c r="D140" s="18"/>
      <c r="E140" s="18"/>
      <c r="F140" s="29"/>
      <c r="G140" s="29"/>
      <c r="H140" s="24"/>
      <c r="I140" s="27"/>
      <c r="J140" s="27"/>
      <c r="K140" s="34"/>
      <c r="L140" s="27"/>
      <c r="M140" s="27"/>
      <c r="N140" s="27"/>
      <c r="O140" s="27"/>
      <c r="P140" s="24"/>
      <c r="Q140" s="18"/>
      <c r="R140" s="27"/>
    </row>
  </sheetData>
  <mergeCells count="15">
    <mergeCell ref="A46:B46"/>
    <mergeCell ref="A1:B1"/>
    <mergeCell ref="C1:E1"/>
    <mergeCell ref="H1:R1"/>
    <mergeCell ref="A23:B23"/>
    <mergeCell ref="A24:B24"/>
    <mergeCell ref="A116:B116"/>
    <mergeCell ref="A138:B138"/>
    <mergeCell ref="A139:B139"/>
    <mergeCell ref="A47:B47"/>
    <mergeCell ref="A69:B69"/>
    <mergeCell ref="A70:B70"/>
    <mergeCell ref="A92:B92"/>
    <mergeCell ref="A93:B93"/>
    <mergeCell ref="A115:B1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4" sqref="J24"/>
    </sheetView>
  </sheetViews>
  <sheetFormatPr baseColWidth="10" defaultColWidth="10.83203125" defaultRowHeight="16"/>
  <cols>
    <col min="1" max="1" width="7.5" customWidth="1"/>
    <col min="2" max="2" width="5.5" style="4" customWidth="1"/>
    <col min="3" max="3" width="15.83203125" style="2" customWidth="1"/>
    <col min="4" max="4" width="21.33203125" style="20" customWidth="1"/>
    <col min="5" max="5" width="24" style="20" customWidth="1"/>
    <col min="6" max="7" width="21.33203125" style="30" customWidth="1"/>
    <col min="8" max="8" width="15.6640625" style="22" customWidth="1"/>
    <col min="9" max="10" width="22.83203125" style="16" customWidth="1"/>
    <col min="11" max="11" width="22.83203125" style="35" customWidth="1"/>
    <col min="12" max="14" width="22.83203125" style="16" customWidth="1"/>
    <col min="15" max="15" width="21.5" style="16" customWidth="1"/>
    <col min="16" max="16" width="18.5" style="22" customWidth="1"/>
    <col min="17" max="17" width="19.1640625" style="20" customWidth="1"/>
    <col min="18" max="18" width="22.1640625" style="16" customWidth="1"/>
    <col min="19" max="20" width="17.1640625" customWidth="1"/>
  </cols>
  <sheetData>
    <row r="1" spans="1:20" s="5" customFormat="1">
      <c r="A1" s="41" t="s">
        <v>2</v>
      </c>
      <c r="B1" s="42"/>
      <c r="C1" s="40" t="s">
        <v>15</v>
      </c>
      <c r="D1" s="41"/>
      <c r="E1" s="41"/>
      <c r="F1" s="33"/>
      <c r="G1" s="33"/>
      <c r="H1" s="40" t="s">
        <v>4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15"/>
      <c r="T1" s="15"/>
    </row>
    <row r="2" spans="1:20" s="1" customFormat="1">
      <c r="A2" s="1" t="s">
        <v>0</v>
      </c>
      <c r="B2" s="3" t="s">
        <v>1</v>
      </c>
      <c r="C2" s="1" t="s">
        <v>41</v>
      </c>
      <c r="D2" s="15" t="s">
        <v>25</v>
      </c>
      <c r="E2" s="15" t="s">
        <v>26</v>
      </c>
      <c r="F2" s="28" t="s">
        <v>27</v>
      </c>
      <c r="G2" s="28" t="s">
        <v>28</v>
      </c>
      <c r="H2" s="21" t="s">
        <v>3</v>
      </c>
      <c r="I2" s="15" t="s">
        <v>16</v>
      </c>
      <c r="J2" s="15" t="s">
        <v>17</v>
      </c>
      <c r="K2" s="28" t="s">
        <v>29</v>
      </c>
      <c r="L2" s="15" t="s">
        <v>35</v>
      </c>
      <c r="M2" s="15" t="s">
        <v>34</v>
      </c>
      <c r="N2" s="15" t="s">
        <v>37</v>
      </c>
      <c r="O2" s="15" t="s">
        <v>36</v>
      </c>
      <c r="P2" s="21" t="s">
        <v>40</v>
      </c>
      <c r="Q2" s="15" t="s">
        <v>30</v>
      </c>
      <c r="R2" s="26" t="s">
        <v>31</v>
      </c>
      <c r="S2" s="1" t="s">
        <v>39</v>
      </c>
      <c r="T2" s="1" t="s">
        <v>53</v>
      </c>
    </row>
    <row r="3" spans="1:20">
      <c r="A3">
        <v>1</v>
      </c>
      <c r="B3" s="12">
        <v>1</v>
      </c>
      <c r="C3" s="11">
        <v>9</v>
      </c>
      <c r="D3" s="11">
        <v>1</v>
      </c>
      <c r="E3" s="11">
        <v>0.86111110000000002</v>
      </c>
      <c r="F3" s="11">
        <v>5.3914819999999999</v>
      </c>
      <c r="G3" s="11">
        <v>4.7923720000000003</v>
      </c>
      <c r="H3" s="11">
        <v>7.9998649999999998</v>
      </c>
      <c r="I3" s="11">
        <v>0.10337452</v>
      </c>
      <c r="J3" s="11">
        <v>0.46958169999999999</v>
      </c>
      <c r="K3" s="11">
        <v>31.523240000000001</v>
      </c>
      <c r="L3" s="11">
        <v>9.1017109999999998E-2</v>
      </c>
      <c r="M3" s="11">
        <v>6.0123570000000001E-2</v>
      </c>
      <c r="N3" s="11">
        <v>0.1943916</v>
      </c>
      <c r="O3" s="11">
        <v>5.442015E-2</v>
      </c>
      <c r="P3" s="11">
        <v>3.5109889999999999</v>
      </c>
      <c r="Q3" s="11">
        <v>0.94745880000000005</v>
      </c>
      <c r="R3" s="11">
        <v>0.81849050000000001</v>
      </c>
      <c r="S3" s="11">
        <v>0.35470089999999999</v>
      </c>
      <c r="T3" s="11">
        <v>1.3003663000000001</v>
      </c>
    </row>
    <row r="4" spans="1:20">
      <c r="B4" s="12">
        <v>2</v>
      </c>
      <c r="C4" s="11">
        <v>14</v>
      </c>
      <c r="D4" s="11">
        <v>1</v>
      </c>
      <c r="E4" s="11">
        <v>0.88888889999999998</v>
      </c>
      <c r="F4" s="11">
        <v>5.4289379999999996</v>
      </c>
      <c r="G4" s="11">
        <v>4.8512959999999996</v>
      </c>
      <c r="H4" s="11">
        <v>7.5888059999999999</v>
      </c>
      <c r="I4" s="11">
        <v>0.1022349</v>
      </c>
      <c r="J4" s="11">
        <v>0.47313359999999999</v>
      </c>
      <c r="K4" s="11">
        <v>32.177300000000002</v>
      </c>
      <c r="L4" s="11">
        <v>0.10342368</v>
      </c>
      <c r="M4" s="11">
        <v>6.6809320000000005E-2</v>
      </c>
      <c r="N4" s="11">
        <v>0.20328099999999999</v>
      </c>
      <c r="O4" s="11">
        <v>5.4921539999999998E-2</v>
      </c>
      <c r="P4" s="11">
        <v>3.425824</v>
      </c>
      <c r="Q4" s="11">
        <v>0.94642859999999995</v>
      </c>
      <c r="R4" s="11">
        <v>0.82055100000000003</v>
      </c>
      <c r="S4" s="11">
        <v>0.38339440000000002</v>
      </c>
      <c r="T4" s="11">
        <v>1.2637362999999999</v>
      </c>
    </row>
    <row r="5" spans="1:20">
      <c r="B5" s="12">
        <v>3</v>
      </c>
      <c r="C5" s="11">
        <v>9</v>
      </c>
      <c r="D5" s="11">
        <v>1</v>
      </c>
      <c r="E5" s="11">
        <v>0.86111110000000002</v>
      </c>
      <c r="F5" s="11">
        <v>5.3233889999999997</v>
      </c>
      <c r="G5" s="11">
        <v>4.7851679999999996</v>
      </c>
      <c r="H5" s="11">
        <v>7.5501719999999999</v>
      </c>
      <c r="I5" s="11">
        <v>0.11174649</v>
      </c>
      <c r="J5" s="11">
        <v>0.50345479999999998</v>
      </c>
      <c r="K5" s="11">
        <v>32.59516</v>
      </c>
      <c r="L5" s="11">
        <v>7.8389329999999993E-2</v>
      </c>
      <c r="M5" s="11">
        <v>5.766023E-2</v>
      </c>
      <c r="N5" s="11">
        <v>0.2075292</v>
      </c>
      <c r="O5" s="11">
        <v>5.360972E-2</v>
      </c>
      <c r="P5" s="11">
        <v>3.3379120000000002</v>
      </c>
      <c r="Q5" s="11">
        <v>0.94303269999999995</v>
      </c>
      <c r="R5" s="11">
        <v>0.81410260000000001</v>
      </c>
      <c r="S5" s="11">
        <v>0.32905980000000001</v>
      </c>
      <c r="T5" s="11">
        <v>1.1349206000000001</v>
      </c>
    </row>
    <row r="6" spans="1:20">
      <c r="B6" s="12">
        <v>4</v>
      </c>
      <c r="C6" s="11">
        <v>7</v>
      </c>
      <c r="D6" s="11">
        <v>0.97222220000000004</v>
      </c>
      <c r="E6" s="11">
        <v>0.86111110000000002</v>
      </c>
      <c r="F6" s="11">
        <v>5.2263489999999999</v>
      </c>
      <c r="G6" s="11">
        <v>4.4862190000000002</v>
      </c>
      <c r="H6" s="11">
        <v>6.5359439999999998</v>
      </c>
      <c r="I6" s="11">
        <v>0.10590484999999999</v>
      </c>
      <c r="J6" s="11">
        <v>0.47884290000000002</v>
      </c>
      <c r="K6" s="11">
        <v>21.326350000000001</v>
      </c>
      <c r="L6" s="11">
        <v>7.9368869999999994E-2</v>
      </c>
      <c r="M6" s="11">
        <v>4.4226630000000003E-2</v>
      </c>
      <c r="N6" s="11">
        <v>0.20894099999999999</v>
      </c>
      <c r="O6" s="11">
        <v>4.0401630000000001E-2</v>
      </c>
      <c r="P6" s="11">
        <v>2.8571430000000002</v>
      </c>
      <c r="Q6" s="11">
        <v>0.92849510000000002</v>
      </c>
      <c r="R6" s="11">
        <v>0.80406750000000005</v>
      </c>
      <c r="S6" s="11">
        <v>0.28388279999999999</v>
      </c>
      <c r="T6" s="11">
        <v>0.80402929999999995</v>
      </c>
    </row>
    <row r="7" spans="1:20">
      <c r="B7" s="12">
        <v>5</v>
      </c>
      <c r="C7" s="11">
        <v>7</v>
      </c>
      <c r="D7" s="11">
        <v>1</v>
      </c>
      <c r="E7" s="11">
        <v>0.88888889999999998</v>
      </c>
      <c r="F7" s="11">
        <v>5.4409840000000003</v>
      </c>
      <c r="G7" s="11">
        <v>4.8138699999999996</v>
      </c>
      <c r="H7" s="11">
        <v>8.8674859999999995</v>
      </c>
      <c r="I7" s="11">
        <v>0.10859107</v>
      </c>
      <c r="J7" s="11">
        <v>0.47880869999999998</v>
      </c>
      <c r="K7" s="11">
        <v>35.86598</v>
      </c>
      <c r="L7" s="11">
        <v>0.1069874</v>
      </c>
      <c r="M7" s="11">
        <v>7.4684990000000007E-2</v>
      </c>
      <c r="N7" s="11">
        <v>0.20641470000000001</v>
      </c>
      <c r="O7" s="11">
        <v>6.849943E-2</v>
      </c>
      <c r="P7" s="11">
        <v>4.2087909999999997</v>
      </c>
      <c r="Q7" s="11">
        <v>0.96440020000000004</v>
      </c>
      <c r="R7" s="11">
        <v>0.84367369999999997</v>
      </c>
      <c r="S7" s="11">
        <v>0.38766790000000001</v>
      </c>
      <c r="T7" s="11">
        <v>1.3888889</v>
      </c>
    </row>
    <row r="8" spans="1:20">
      <c r="B8" s="12">
        <v>6</v>
      </c>
      <c r="C8" s="11">
        <v>14</v>
      </c>
      <c r="D8" s="11">
        <v>1</v>
      </c>
      <c r="E8" s="11">
        <v>0.86111110000000002</v>
      </c>
      <c r="F8" s="11">
        <v>5.4218109999999999</v>
      </c>
      <c r="G8" s="11">
        <v>4.8309519999999999</v>
      </c>
      <c r="H8" s="11">
        <v>8.5477190000000007</v>
      </c>
      <c r="I8" s="11">
        <v>0.10361613</v>
      </c>
      <c r="J8" s="11">
        <v>0.48748259999999999</v>
      </c>
      <c r="K8" s="11">
        <v>35.066240000000001</v>
      </c>
      <c r="L8" s="11">
        <v>8.7621699999999997E-2</v>
      </c>
      <c r="M8" s="11">
        <v>5.9805289999999997E-2</v>
      </c>
      <c r="N8" s="11">
        <v>0.21812699999999999</v>
      </c>
      <c r="O8" s="11">
        <v>5.8878069999999998E-2</v>
      </c>
      <c r="P8" s="11">
        <v>4.0357139999999996</v>
      </c>
      <c r="Q8" s="11">
        <v>0.95207569999999997</v>
      </c>
      <c r="R8" s="11">
        <v>0.83844629999999998</v>
      </c>
      <c r="S8" s="11">
        <v>0.32661780000000001</v>
      </c>
      <c r="T8" s="11">
        <v>1.1141635999999999</v>
      </c>
    </row>
    <row r="9" spans="1:20">
      <c r="B9" s="12">
        <v>7</v>
      </c>
      <c r="C9" s="11">
        <v>9</v>
      </c>
      <c r="D9" s="11">
        <v>1</v>
      </c>
      <c r="E9" s="11">
        <v>0.83333330000000005</v>
      </c>
      <c r="F9" s="11">
        <v>5.529528</v>
      </c>
      <c r="G9" s="11">
        <v>4.8393170000000003</v>
      </c>
      <c r="H9" s="11">
        <v>7.9896950000000002</v>
      </c>
      <c r="I9" s="11">
        <v>0.11071598000000001</v>
      </c>
      <c r="J9" s="11">
        <v>0.49644379999999999</v>
      </c>
      <c r="K9" s="11">
        <v>28.777550000000002</v>
      </c>
      <c r="L9" s="11">
        <v>0.10905642</v>
      </c>
      <c r="M9" s="11">
        <v>6.5908010000000003E-2</v>
      </c>
      <c r="N9" s="11">
        <v>0.20412520000000001</v>
      </c>
      <c r="O9" s="11">
        <v>5.2157420000000003E-2</v>
      </c>
      <c r="P9" s="11">
        <v>3.461538</v>
      </c>
      <c r="Q9" s="11">
        <v>0.96440020000000004</v>
      </c>
      <c r="R9" s="11">
        <v>0.84298689999999998</v>
      </c>
      <c r="S9" s="11">
        <v>0.35897440000000003</v>
      </c>
      <c r="T9" s="11">
        <v>1.3571428999999999</v>
      </c>
    </row>
    <row r="10" spans="1:20">
      <c r="B10" s="12">
        <v>8</v>
      </c>
      <c r="C10" s="11">
        <v>5</v>
      </c>
      <c r="D10" s="11">
        <v>1</v>
      </c>
      <c r="E10" s="11">
        <v>0.88888889999999998</v>
      </c>
      <c r="F10" s="11">
        <v>5.3825940000000001</v>
      </c>
      <c r="G10" s="11">
        <v>4.6466229999999999</v>
      </c>
      <c r="H10" s="11">
        <v>7.0197130000000003</v>
      </c>
      <c r="I10" s="11">
        <v>0.1165142</v>
      </c>
      <c r="J10" s="11">
        <v>0.48844490000000002</v>
      </c>
      <c r="K10" s="11">
        <v>27.34723</v>
      </c>
      <c r="L10" s="11">
        <v>9.1718830000000001E-2</v>
      </c>
      <c r="M10" s="11">
        <v>5.1757339999999999E-2</v>
      </c>
      <c r="N10" s="11">
        <v>0.21015890000000001</v>
      </c>
      <c r="O10" s="11">
        <v>4.718344E-2</v>
      </c>
      <c r="P10" s="11">
        <v>3.0247250000000001</v>
      </c>
      <c r="Q10" s="11">
        <v>0.93330279999999999</v>
      </c>
      <c r="R10" s="11">
        <v>0.8090659</v>
      </c>
      <c r="S10" s="11">
        <v>0.3479853</v>
      </c>
      <c r="T10" s="11">
        <v>1.1996336999999999</v>
      </c>
    </row>
    <row r="11" spans="1:20">
      <c r="B11" s="12">
        <v>9</v>
      </c>
      <c r="C11" s="11">
        <v>6</v>
      </c>
      <c r="D11" s="11">
        <v>1</v>
      </c>
      <c r="E11" s="11">
        <v>0.81944439999999996</v>
      </c>
      <c r="F11" s="11">
        <v>5.2758760000000002</v>
      </c>
      <c r="G11" s="11">
        <v>4.6459149999999996</v>
      </c>
      <c r="H11" s="11">
        <v>6.7318429999999996</v>
      </c>
      <c r="I11" s="11">
        <v>0.10411157</v>
      </c>
      <c r="J11" s="11">
        <v>0.48112529999999998</v>
      </c>
      <c r="K11" s="11">
        <v>23.654119999999999</v>
      </c>
      <c r="L11" s="11">
        <v>7.6460689999999998E-2</v>
      </c>
      <c r="M11" s="11">
        <v>5.0252459999999999E-2</v>
      </c>
      <c r="N11" s="11">
        <v>0.20966580000000001</v>
      </c>
      <c r="O11" s="11">
        <v>4.1596540000000001E-2</v>
      </c>
      <c r="P11" s="11">
        <v>2.8873630000000001</v>
      </c>
      <c r="Q11" s="11">
        <v>0.92494659999999995</v>
      </c>
      <c r="R11" s="11">
        <v>0.80422009999999999</v>
      </c>
      <c r="S11" s="11">
        <v>0.35958489999999999</v>
      </c>
      <c r="T11" s="11">
        <v>1.0982905999999999</v>
      </c>
    </row>
    <row r="12" spans="1:20">
      <c r="B12" s="12">
        <v>10</v>
      </c>
      <c r="C12" s="11">
        <v>2</v>
      </c>
      <c r="D12" s="11">
        <v>1</v>
      </c>
      <c r="E12" s="11">
        <v>0.80555560000000004</v>
      </c>
      <c r="F12" s="11">
        <v>5.3554269999999997</v>
      </c>
      <c r="G12" s="11">
        <v>4.7645309999999998</v>
      </c>
      <c r="H12" s="11">
        <v>7.2249020000000002</v>
      </c>
      <c r="I12" s="11">
        <v>0.11142322</v>
      </c>
      <c r="J12" s="11">
        <v>0.49882959999999998</v>
      </c>
      <c r="K12" s="11">
        <v>28.790030000000002</v>
      </c>
      <c r="L12" s="11">
        <v>9.4335210000000003E-2</v>
      </c>
      <c r="M12" s="11">
        <v>5.1498130000000003E-2</v>
      </c>
      <c r="N12" s="11">
        <v>0.19943820000000001</v>
      </c>
      <c r="O12" s="11">
        <v>4.5880150000000001E-2</v>
      </c>
      <c r="P12" s="11">
        <v>3.2005490000000001</v>
      </c>
      <c r="Q12" s="11">
        <v>0.94234580000000001</v>
      </c>
      <c r="R12" s="11">
        <v>0.82760990000000001</v>
      </c>
      <c r="S12" s="11">
        <v>0.3333333</v>
      </c>
      <c r="T12" s="11">
        <v>1.0268619999999999</v>
      </c>
    </row>
    <row r="13" spans="1:20">
      <c r="B13" s="12">
        <v>11</v>
      </c>
      <c r="C13" s="11">
        <v>1</v>
      </c>
      <c r="D13" s="11">
        <v>0.98611110000000002</v>
      </c>
      <c r="E13" s="11">
        <v>0.875</v>
      </c>
      <c r="F13" s="11">
        <v>5.3390779999999998</v>
      </c>
      <c r="G13" s="11">
        <v>4.6856970000000002</v>
      </c>
      <c r="H13" s="11">
        <v>7.1549129999999996</v>
      </c>
      <c r="I13" s="11">
        <v>0.1045614</v>
      </c>
      <c r="J13" s="11">
        <v>0.485848</v>
      </c>
      <c r="K13" s="11">
        <v>27.606750000000002</v>
      </c>
      <c r="L13" s="11">
        <v>8.3742689999999995E-2</v>
      </c>
      <c r="M13" s="11">
        <v>5.4035090000000001E-2</v>
      </c>
      <c r="N13" s="11">
        <v>0.20397660000000001</v>
      </c>
      <c r="O13" s="11">
        <v>4.8654969999999999E-2</v>
      </c>
      <c r="P13" s="11">
        <v>3.0576919999999999</v>
      </c>
      <c r="Q13" s="11">
        <v>0.94742059999999995</v>
      </c>
      <c r="R13" s="11">
        <v>0.83008999999999999</v>
      </c>
      <c r="S13" s="11">
        <v>0.31929180000000001</v>
      </c>
      <c r="T13" s="11">
        <v>1.0323564999999999</v>
      </c>
    </row>
    <row r="14" spans="1:20">
      <c r="B14" s="12">
        <v>12</v>
      </c>
      <c r="C14" s="11">
        <v>11</v>
      </c>
      <c r="D14" s="11">
        <v>1</v>
      </c>
      <c r="E14" s="11">
        <v>0.86111110000000002</v>
      </c>
      <c r="F14" s="11">
        <v>5.297631</v>
      </c>
      <c r="G14" s="11">
        <v>4.7830199999999996</v>
      </c>
      <c r="H14" s="11">
        <v>6.6069170000000002</v>
      </c>
      <c r="I14" s="11">
        <v>0.11303728</v>
      </c>
      <c r="J14" s="11">
        <v>0.47352169999999999</v>
      </c>
      <c r="K14" s="11">
        <v>27.306100000000001</v>
      </c>
      <c r="L14" s="11">
        <v>9.6651630000000002E-2</v>
      </c>
      <c r="M14" s="11">
        <v>6.3167890000000004E-2</v>
      </c>
      <c r="N14" s="11">
        <v>0.20232720000000001</v>
      </c>
      <c r="O14" s="11">
        <v>4.4644980000000001E-2</v>
      </c>
      <c r="P14" s="11">
        <v>2.945055</v>
      </c>
      <c r="Q14" s="11">
        <v>0.94276559999999998</v>
      </c>
      <c r="R14" s="11">
        <v>0.81803269999999995</v>
      </c>
      <c r="S14" s="11">
        <v>0.36141640000000003</v>
      </c>
      <c r="T14" s="11">
        <v>1.1568986999999999</v>
      </c>
    </row>
    <row r="15" spans="1:20">
      <c r="B15" s="12">
        <v>13</v>
      </c>
      <c r="C15" s="11">
        <v>12</v>
      </c>
      <c r="D15" s="11">
        <v>1</v>
      </c>
      <c r="E15" s="11">
        <v>0.90277779999999996</v>
      </c>
      <c r="F15" s="11">
        <v>5.4408349999999999</v>
      </c>
      <c r="G15" s="11">
        <v>4.8739049999999997</v>
      </c>
      <c r="H15" s="11">
        <v>8.0969139999999999</v>
      </c>
      <c r="I15" s="11">
        <v>0.10754452</v>
      </c>
      <c r="J15" s="11">
        <v>0.48266170000000003</v>
      </c>
      <c r="K15" s="11">
        <v>31.643380000000001</v>
      </c>
      <c r="L15" s="11">
        <v>0.10824742</v>
      </c>
      <c r="M15" s="11">
        <v>6.7244609999999996E-2</v>
      </c>
      <c r="N15" s="11">
        <v>0.2005623</v>
      </c>
      <c r="O15" s="11">
        <v>5.646673E-2</v>
      </c>
      <c r="P15" s="11">
        <v>3.60989</v>
      </c>
      <c r="Q15" s="11">
        <v>0.95131259999999995</v>
      </c>
      <c r="R15" s="11">
        <v>0.83100580000000002</v>
      </c>
      <c r="S15" s="11">
        <v>0.34371180000000001</v>
      </c>
      <c r="T15" s="11">
        <v>1.2814407999999999</v>
      </c>
    </row>
    <row r="16" spans="1:20">
      <c r="B16" s="12">
        <v>14</v>
      </c>
      <c r="C16" s="11">
        <v>7</v>
      </c>
      <c r="D16" s="11">
        <v>1</v>
      </c>
      <c r="E16" s="11">
        <v>0.91666669999999995</v>
      </c>
      <c r="F16" s="11">
        <v>5.281593</v>
      </c>
      <c r="G16" s="11">
        <v>4.7730579999999998</v>
      </c>
      <c r="H16" s="11">
        <v>6.2423690000000001</v>
      </c>
      <c r="I16" s="11">
        <v>0.10991076</v>
      </c>
      <c r="J16" s="11">
        <v>0.4835604</v>
      </c>
      <c r="K16" s="11">
        <v>27.83352</v>
      </c>
      <c r="L16" s="11">
        <v>8.4546739999999995E-2</v>
      </c>
      <c r="M16" s="11">
        <v>5.683419E-2</v>
      </c>
      <c r="N16" s="11">
        <v>0.21113199999999999</v>
      </c>
      <c r="O16" s="11">
        <v>4.5561299999999999E-2</v>
      </c>
      <c r="P16" s="11">
        <v>2.7554949999999998</v>
      </c>
      <c r="Q16" s="11">
        <v>0.94188799999999995</v>
      </c>
      <c r="R16" s="11">
        <v>0.82444289999999998</v>
      </c>
      <c r="S16" s="11">
        <v>0.34859580000000001</v>
      </c>
      <c r="T16" s="11">
        <v>1.1306471</v>
      </c>
    </row>
    <row r="17" spans="1:20">
      <c r="B17" s="12">
        <v>15</v>
      </c>
      <c r="C17" s="11">
        <v>2</v>
      </c>
      <c r="D17" s="11">
        <v>1</v>
      </c>
      <c r="E17" s="11">
        <v>0.88888889999999998</v>
      </c>
      <c r="F17" s="11">
        <v>5.4045740000000002</v>
      </c>
      <c r="G17" s="11">
        <v>4.8380970000000003</v>
      </c>
      <c r="H17" s="11">
        <v>7.793215</v>
      </c>
      <c r="I17" s="11">
        <v>0.11302727</v>
      </c>
      <c r="J17" s="11">
        <v>0.48729899999999998</v>
      </c>
      <c r="K17" s="11">
        <v>25.480699999999999</v>
      </c>
      <c r="L17" s="11">
        <v>9.4616640000000002E-2</v>
      </c>
      <c r="M17" s="11">
        <v>6.0591939999999997E-2</v>
      </c>
      <c r="N17" s="11">
        <v>0.21183869999999999</v>
      </c>
      <c r="O17" s="11">
        <v>5.639711E-2</v>
      </c>
      <c r="P17" s="11">
        <v>3.5219779999999998</v>
      </c>
      <c r="Q17" s="11">
        <v>0.9495574</v>
      </c>
      <c r="R17" s="11">
        <v>0.83718709999999996</v>
      </c>
      <c r="S17" s="11">
        <v>0.33882780000000001</v>
      </c>
      <c r="T17" s="11">
        <v>1.0402929999999999</v>
      </c>
    </row>
    <row r="18" spans="1:20">
      <c r="B18" s="12">
        <v>16</v>
      </c>
      <c r="C18" s="11">
        <v>14</v>
      </c>
      <c r="D18" s="11">
        <v>1</v>
      </c>
      <c r="E18" s="11">
        <v>0.84722220000000004</v>
      </c>
      <c r="F18" s="11">
        <v>5.3515009999999998</v>
      </c>
      <c r="G18" s="11">
        <v>4.7260939999999998</v>
      </c>
      <c r="H18" s="11">
        <v>7.5948570000000002</v>
      </c>
      <c r="I18" s="11">
        <v>0.1067757</v>
      </c>
      <c r="J18" s="11">
        <v>0.48761680000000002</v>
      </c>
      <c r="K18" s="11">
        <v>23.86684</v>
      </c>
      <c r="L18" s="11">
        <v>0.11401869000000001</v>
      </c>
      <c r="M18" s="11">
        <v>6.4252340000000005E-2</v>
      </c>
      <c r="N18" s="11">
        <v>0.20140189999999999</v>
      </c>
      <c r="O18" s="11">
        <v>5.3271029999999997E-2</v>
      </c>
      <c r="P18" s="11">
        <v>3.4752749999999999</v>
      </c>
      <c r="Q18" s="11">
        <v>0.95787549999999999</v>
      </c>
      <c r="R18" s="11">
        <v>0.82947950000000004</v>
      </c>
      <c r="S18" s="11">
        <v>0.39010990000000001</v>
      </c>
      <c r="T18" s="11">
        <v>1.3534799</v>
      </c>
    </row>
    <row r="19" spans="1:20">
      <c r="B19" s="12">
        <v>17</v>
      </c>
      <c r="C19" s="11">
        <v>19</v>
      </c>
      <c r="D19" s="11">
        <v>1</v>
      </c>
      <c r="E19" s="11">
        <v>0.90277779999999996</v>
      </c>
      <c r="F19" s="11">
        <v>5.3627000000000002</v>
      </c>
      <c r="G19" s="11">
        <v>4.7876649999999996</v>
      </c>
      <c r="H19" s="11">
        <v>6.7047410000000003</v>
      </c>
      <c r="I19" s="11">
        <v>0.10340633</v>
      </c>
      <c r="J19" s="11">
        <v>0.48272510000000002</v>
      </c>
      <c r="K19" s="11">
        <v>27.06589</v>
      </c>
      <c r="L19" s="11">
        <v>8.9781020000000003E-2</v>
      </c>
      <c r="M19" s="11">
        <v>5.8150849999999997E-2</v>
      </c>
      <c r="N19" s="11">
        <v>0.19367400000000001</v>
      </c>
      <c r="O19" s="11">
        <v>4.6472020000000003E-2</v>
      </c>
      <c r="P19" s="11">
        <v>2.898352</v>
      </c>
      <c r="Q19" s="11">
        <v>0.93685130000000005</v>
      </c>
      <c r="R19" s="11">
        <v>0.8107067</v>
      </c>
      <c r="S19" s="11">
        <v>0.33028079999999999</v>
      </c>
      <c r="T19" s="11">
        <v>1.1135531000000001</v>
      </c>
    </row>
    <row r="20" spans="1:20">
      <c r="B20" s="12">
        <v>18</v>
      </c>
      <c r="C20" s="11">
        <v>8</v>
      </c>
      <c r="D20" s="11">
        <v>1</v>
      </c>
      <c r="E20" s="11">
        <v>0.90277779999999996</v>
      </c>
      <c r="F20" s="11">
        <v>5.3827449999999999</v>
      </c>
      <c r="G20" s="11">
        <v>4.7587789999999996</v>
      </c>
      <c r="H20" s="11">
        <v>6.9752260000000001</v>
      </c>
      <c r="I20" s="11">
        <v>0.11069063</v>
      </c>
      <c r="J20" s="11">
        <v>0.48391669999999998</v>
      </c>
      <c r="K20" s="11">
        <v>28.75713</v>
      </c>
      <c r="L20" s="11">
        <v>9.5080419999999999E-2</v>
      </c>
      <c r="M20" s="11">
        <v>6.1021760000000001E-2</v>
      </c>
      <c r="N20" s="11">
        <v>0.21097450000000001</v>
      </c>
      <c r="O20" s="11">
        <v>5.1797540000000003E-2</v>
      </c>
      <c r="P20" s="11">
        <v>3.175824</v>
      </c>
      <c r="Q20" s="11">
        <v>0.95070209999999999</v>
      </c>
      <c r="R20" s="11">
        <v>0.82864009999999999</v>
      </c>
      <c r="S20" s="11">
        <v>0.38156289999999998</v>
      </c>
      <c r="T20" s="11">
        <v>1.2142857</v>
      </c>
    </row>
    <row r="21" spans="1:20">
      <c r="B21" s="12">
        <v>19</v>
      </c>
      <c r="C21" s="11">
        <v>6</v>
      </c>
      <c r="D21" s="11">
        <v>1</v>
      </c>
      <c r="E21" s="11">
        <v>0.93055560000000004</v>
      </c>
      <c r="F21" s="11">
        <v>5.2352819999999998</v>
      </c>
      <c r="G21" s="11">
        <v>4.6368130000000001</v>
      </c>
      <c r="H21" s="11">
        <v>6.0532589999999997</v>
      </c>
      <c r="I21" s="11">
        <v>0.11017739999999999</v>
      </c>
      <c r="J21" s="11">
        <v>0.49323060000000002</v>
      </c>
      <c r="K21" s="11">
        <v>27.235399999999998</v>
      </c>
      <c r="L21" s="11">
        <v>9.080299E-2</v>
      </c>
      <c r="M21" s="11">
        <v>5.7422969999999997E-2</v>
      </c>
      <c r="N21" s="11">
        <v>0.20868349999999999</v>
      </c>
      <c r="O21" s="11">
        <v>4.1549950000000002E-2</v>
      </c>
      <c r="P21" s="11">
        <v>2.7280220000000002</v>
      </c>
      <c r="Q21" s="11">
        <v>0.94448259999999995</v>
      </c>
      <c r="R21" s="11">
        <v>0.8216194</v>
      </c>
      <c r="S21" s="11">
        <v>0.34615380000000001</v>
      </c>
      <c r="T21" s="11">
        <v>1.0024420000000001</v>
      </c>
    </row>
    <row r="22" spans="1:20">
      <c r="B22" s="12">
        <v>20</v>
      </c>
      <c r="C22" s="11">
        <v>1</v>
      </c>
      <c r="D22" s="11">
        <v>1</v>
      </c>
      <c r="E22" s="11">
        <v>0.76388889999999998</v>
      </c>
      <c r="F22" s="11">
        <v>5.3098879999999999</v>
      </c>
      <c r="G22" s="11">
        <v>4.7270310000000002</v>
      </c>
      <c r="H22" s="11">
        <v>7.3987869999999996</v>
      </c>
      <c r="I22" s="11">
        <v>9.8535910000000004E-2</v>
      </c>
      <c r="J22" s="11">
        <v>0.4843133</v>
      </c>
      <c r="K22" s="11">
        <v>24.90166</v>
      </c>
      <c r="L22" s="11">
        <v>0.10109226</v>
      </c>
      <c r="M22" s="11">
        <v>6.4838480000000004E-2</v>
      </c>
      <c r="N22" s="11">
        <v>0.1928887</v>
      </c>
      <c r="O22" s="11">
        <v>5.4845459999999999E-2</v>
      </c>
      <c r="P22" s="11">
        <v>3.3324180000000001</v>
      </c>
      <c r="Q22" s="11">
        <v>0.95623469999999999</v>
      </c>
      <c r="R22" s="11">
        <v>0.827152</v>
      </c>
      <c r="S22" s="11">
        <v>0.35714289999999999</v>
      </c>
      <c r="T22" s="11">
        <v>1.1251526000000001</v>
      </c>
    </row>
    <row r="23" spans="1:20" s="9" customFormat="1">
      <c r="A23" s="38" t="s">
        <v>5</v>
      </c>
      <c r="B23" s="39"/>
      <c r="C23" s="10">
        <f>AVERAGE(C3:C22)</f>
        <v>8.15</v>
      </c>
      <c r="D23" s="17">
        <f t="shared" ref="D23:T23" si="0">AVERAGE(D3:D22)</f>
        <v>0.99791666499999998</v>
      </c>
      <c r="E23" s="17">
        <f t="shared" si="0"/>
        <v>0.86805555999999995</v>
      </c>
      <c r="F23" s="23">
        <f t="shared" si="0"/>
        <v>5.3591102499999987</v>
      </c>
      <c r="G23" s="23">
        <f t="shared" si="0"/>
        <v>4.7523211000000014</v>
      </c>
      <c r="H23" s="23">
        <f t="shared" si="0"/>
        <v>7.3338671499999988</v>
      </c>
      <c r="I23" s="17">
        <f t="shared" si="0"/>
        <v>0.10779500649999998</v>
      </c>
      <c r="J23" s="17">
        <f t="shared" si="0"/>
        <v>0.48504205999999994</v>
      </c>
      <c r="K23" s="23">
        <f t="shared" si="0"/>
        <v>28.441028500000005</v>
      </c>
      <c r="L23" s="17">
        <f t="shared" si="0"/>
        <v>9.3847986999999994E-2</v>
      </c>
      <c r="M23" s="17">
        <f t="shared" si="0"/>
        <v>5.9514304500000004E-2</v>
      </c>
      <c r="N23" s="17">
        <f t="shared" si="0"/>
        <v>0.20497660000000001</v>
      </c>
      <c r="O23" s="17">
        <f t="shared" si="0"/>
        <v>5.0860459000000004E-2</v>
      </c>
      <c r="P23" s="23">
        <f t="shared" si="0"/>
        <v>3.272527450000001</v>
      </c>
      <c r="Q23" s="17">
        <f t="shared" si="0"/>
        <v>0.94629884499999994</v>
      </c>
      <c r="R23" s="17">
        <f t="shared" si="0"/>
        <v>0.82407852999999986</v>
      </c>
      <c r="S23" s="23">
        <f t="shared" si="0"/>
        <v>0.34911477000000002</v>
      </c>
      <c r="T23" s="23">
        <f t="shared" si="0"/>
        <v>1.1569291799999999</v>
      </c>
    </row>
    <row r="24" spans="1:20" s="9" customFormat="1">
      <c r="A24" s="38" t="s">
        <v>6</v>
      </c>
      <c r="B24" s="39"/>
      <c r="C24" s="10">
        <f>STDEV(C3:C22)</f>
        <v>4.8479512764617763</v>
      </c>
      <c r="D24" s="17">
        <f t="shared" ref="D24:T24" si="1">STDEV(D3:D22)</f>
        <v>6.7966788391386149E-3</v>
      </c>
      <c r="E24" s="17">
        <f t="shared" si="1"/>
        <v>4.0178098273776754E-2</v>
      </c>
      <c r="F24" s="23">
        <f t="shared" si="1"/>
        <v>7.5851917430488081E-2</v>
      </c>
      <c r="G24" s="23">
        <f t="shared" si="1"/>
        <v>9.3859912671631587E-2</v>
      </c>
      <c r="H24" s="23">
        <f t="shared" si="1"/>
        <v>0.75052085905647636</v>
      </c>
      <c r="I24" s="17">
        <f t="shared" si="1"/>
        <v>4.5246188161682686E-3</v>
      </c>
      <c r="J24" s="17">
        <f t="shared" si="1"/>
        <v>8.5140464463082863E-3</v>
      </c>
      <c r="K24" s="23">
        <f t="shared" si="1"/>
        <v>3.7903688616201392</v>
      </c>
      <c r="L24" s="17">
        <f t="shared" si="1"/>
        <v>1.0734135716144932E-2</v>
      </c>
      <c r="M24" s="17">
        <f t="shared" si="1"/>
        <v>7.0443614819158552E-3</v>
      </c>
      <c r="N24" s="17">
        <f t="shared" si="1"/>
        <v>6.6539955246532308E-3</v>
      </c>
      <c r="O24" s="17">
        <f t="shared" si="1"/>
        <v>6.9188010807051939E-3</v>
      </c>
      <c r="P24" s="23">
        <f t="shared" si="1"/>
        <v>0.40093196798845226</v>
      </c>
      <c r="Q24" s="17">
        <f t="shared" si="1"/>
        <v>1.0442254591371851E-2</v>
      </c>
      <c r="R24" s="17">
        <f t="shared" si="1"/>
        <v>1.1833691709695036E-2</v>
      </c>
      <c r="S24" s="23">
        <f t="shared" si="1"/>
        <v>2.5803686803512974E-2</v>
      </c>
      <c r="T24" s="23">
        <f t="shared" si="1"/>
        <v>0.14306784645722931</v>
      </c>
    </row>
    <row r="25" spans="1:20" s="6" customFormat="1">
      <c r="B25" s="7"/>
      <c r="C25" s="8"/>
      <c r="D25" s="18"/>
      <c r="E25" s="18"/>
      <c r="F25" s="29"/>
      <c r="G25" s="29"/>
      <c r="H25" s="24"/>
      <c r="I25" s="27"/>
      <c r="J25" s="27"/>
      <c r="K25" s="34"/>
      <c r="L25" s="27"/>
      <c r="M25" s="27"/>
      <c r="N25" s="27"/>
      <c r="O25" s="27"/>
      <c r="P25" s="24"/>
      <c r="Q25" s="18"/>
      <c r="R25" s="27"/>
    </row>
    <row r="26" spans="1:20">
      <c r="A26">
        <v>1</v>
      </c>
      <c r="B26" s="12">
        <v>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>
      <c r="B27" s="12">
        <v>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>
      <c r="B28" s="12">
        <v>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>
      <c r="B29" s="12">
        <v>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>
      <c r="B30" s="12">
        <v>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>
      <c r="B31" s="12">
        <v>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>
      <c r="B32" s="12">
        <v>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>
      <c r="B33" s="12">
        <v>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>
      <c r="B34" s="12">
        <v>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>
      <c r="B35" s="12">
        <v>10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>
      <c r="B36" s="12">
        <v>11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>
      <c r="B37" s="12">
        <v>12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>
      <c r="B38" s="12">
        <v>13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>
      <c r="B39" s="12">
        <v>14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>
      <c r="B40" s="12">
        <v>15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>
      <c r="B41" s="12">
        <v>16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>
      <c r="B42" s="12">
        <v>17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>
      <c r="B43" s="12">
        <v>18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>
      <c r="B44" s="12">
        <v>19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>
      <c r="B45" s="12">
        <v>20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s="9" customFormat="1">
      <c r="A46" s="38" t="s">
        <v>5</v>
      </c>
      <c r="B46" s="39"/>
      <c r="C46" s="10" t="e">
        <f>AVERAGE(C26:C45)</f>
        <v>#DIV/0!</v>
      </c>
      <c r="D46" s="17" t="e">
        <f t="shared" ref="D46:T46" si="2">AVERAGE(D26:D45)</f>
        <v>#DIV/0!</v>
      </c>
      <c r="E46" s="17" t="e">
        <f t="shared" si="2"/>
        <v>#DIV/0!</v>
      </c>
      <c r="F46" s="23" t="e">
        <f t="shared" si="2"/>
        <v>#DIV/0!</v>
      </c>
      <c r="G46" s="23" t="e">
        <f t="shared" si="2"/>
        <v>#DIV/0!</v>
      </c>
      <c r="H46" s="23" t="e">
        <f t="shared" si="2"/>
        <v>#DIV/0!</v>
      </c>
      <c r="I46" s="17" t="e">
        <f t="shared" si="2"/>
        <v>#DIV/0!</v>
      </c>
      <c r="J46" s="17" t="e">
        <f t="shared" si="2"/>
        <v>#DIV/0!</v>
      </c>
      <c r="K46" s="23" t="e">
        <f t="shared" si="2"/>
        <v>#DIV/0!</v>
      </c>
      <c r="L46" s="17" t="e">
        <f t="shared" si="2"/>
        <v>#DIV/0!</v>
      </c>
      <c r="M46" s="17" t="e">
        <f t="shared" si="2"/>
        <v>#DIV/0!</v>
      </c>
      <c r="N46" s="17" t="e">
        <f t="shared" si="2"/>
        <v>#DIV/0!</v>
      </c>
      <c r="O46" s="17" t="e">
        <f t="shared" si="2"/>
        <v>#DIV/0!</v>
      </c>
      <c r="P46" s="23" t="e">
        <f t="shared" si="2"/>
        <v>#DIV/0!</v>
      </c>
      <c r="Q46" s="17" t="e">
        <f t="shared" si="2"/>
        <v>#DIV/0!</v>
      </c>
      <c r="R46" s="17" t="e">
        <f t="shared" si="2"/>
        <v>#DIV/0!</v>
      </c>
      <c r="S46" s="23" t="e">
        <f t="shared" si="2"/>
        <v>#DIV/0!</v>
      </c>
      <c r="T46" s="23" t="e">
        <f t="shared" si="2"/>
        <v>#DIV/0!</v>
      </c>
    </row>
    <row r="47" spans="1:20" s="9" customFormat="1">
      <c r="A47" s="38" t="s">
        <v>6</v>
      </c>
      <c r="B47" s="39"/>
      <c r="C47" s="10" t="e">
        <f>STDEV(C26:C45)</f>
        <v>#DIV/0!</v>
      </c>
      <c r="D47" s="17" t="e">
        <f t="shared" ref="D47:T47" si="3">STDEV(D26:D45)</f>
        <v>#DIV/0!</v>
      </c>
      <c r="E47" s="17" t="e">
        <f t="shared" si="3"/>
        <v>#DIV/0!</v>
      </c>
      <c r="F47" s="23" t="e">
        <f t="shared" si="3"/>
        <v>#DIV/0!</v>
      </c>
      <c r="G47" s="23" t="e">
        <f t="shared" si="3"/>
        <v>#DIV/0!</v>
      </c>
      <c r="H47" s="23" t="e">
        <f t="shared" si="3"/>
        <v>#DIV/0!</v>
      </c>
      <c r="I47" s="17" t="e">
        <f t="shared" si="3"/>
        <v>#DIV/0!</v>
      </c>
      <c r="J47" s="17" t="e">
        <f t="shared" si="3"/>
        <v>#DIV/0!</v>
      </c>
      <c r="K47" s="23" t="e">
        <f t="shared" si="3"/>
        <v>#DIV/0!</v>
      </c>
      <c r="L47" s="17" t="e">
        <f t="shared" si="3"/>
        <v>#DIV/0!</v>
      </c>
      <c r="M47" s="17" t="e">
        <f t="shared" si="3"/>
        <v>#DIV/0!</v>
      </c>
      <c r="N47" s="17" t="e">
        <f t="shared" si="3"/>
        <v>#DIV/0!</v>
      </c>
      <c r="O47" s="17" t="e">
        <f t="shared" si="3"/>
        <v>#DIV/0!</v>
      </c>
      <c r="P47" s="23" t="e">
        <f t="shared" si="3"/>
        <v>#DIV/0!</v>
      </c>
      <c r="Q47" s="17" t="e">
        <f t="shared" si="3"/>
        <v>#DIV/0!</v>
      </c>
      <c r="R47" s="17" t="e">
        <f t="shared" si="3"/>
        <v>#DIV/0!</v>
      </c>
      <c r="S47" s="23" t="e">
        <f t="shared" si="3"/>
        <v>#DIV/0!</v>
      </c>
      <c r="T47" s="23" t="e">
        <f t="shared" si="3"/>
        <v>#DIV/0!</v>
      </c>
    </row>
    <row r="48" spans="1:20" s="6" customFormat="1">
      <c r="B48" s="7"/>
      <c r="C48" s="8"/>
      <c r="D48" s="18"/>
      <c r="E48" s="18"/>
      <c r="F48" s="29"/>
      <c r="G48" s="29"/>
      <c r="H48" s="24"/>
      <c r="I48" s="27"/>
      <c r="J48" s="27"/>
      <c r="K48" s="34"/>
      <c r="L48" s="27"/>
      <c r="M48" s="27"/>
      <c r="N48" s="27"/>
      <c r="O48" s="27"/>
      <c r="P48" s="24"/>
      <c r="Q48" s="18"/>
      <c r="R48" s="27"/>
    </row>
    <row r="49" spans="1:18">
      <c r="A49">
        <v>3</v>
      </c>
      <c r="B49" s="12">
        <v>1</v>
      </c>
      <c r="C49" s="11"/>
      <c r="D49" s="19"/>
      <c r="E49" s="19"/>
      <c r="F49" s="25"/>
      <c r="G49" s="25"/>
      <c r="H49" s="25"/>
      <c r="I49" s="19"/>
      <c r="J49" s="19"/>
      <c r="K49" s="25"/>
      <c r="L49" s="19"/>
      <c r="M49" s="19"/>
      <c r="N49" s="19"/>
      <c r="O49" s="19"/>
      <c r="P49" s="25"/>
      <c r="Q49" s="19"/>
      <c r="R49" s="19"/>
    </row>
    <row r="50" spans="1:18">
      <c r="B50" s="12">
        <v>2</v>
      </c>
      <c r="C50" s="11"/>
      <c r="D50" s="19"/>
      <c r="E50" s="19"/>
      <c r="F50" s="25"/>
      <c r="G50" s="25"/>
      <c r="H50" s="25"/>
      <c r="I50" s="19"/>
      <c r="J50" s="19"/>
      <c r="K50" s="25"/>
      <c r="L50" s="19"/>
      <c r="M50" s="19"/>
      <c r="N50" s="19"/>
      <c r="O50" s="19"/>
      <c r="P50" s="25"/>
      <c r="Q50" s="19"/>
      <c r="R50" s="19"/>
    </row>
    <row r="51" spans="1:18">
      <c r="B51" s="12">
        <v>3</v>
      </c>
      <c r="C51" s="11"/>
      <c r="D51" s="19"/>
      <c r="E51" s="19"/>
      <c r="F51" s="25"/>
      <c r="G51" s="25"/>
      <c r="H51" s="25"/>
      <c r="I51" s="19"/>
      <c r="J51" s="19"/>
      <c r="K51" s="25"/>
      <c r="L51" s="19"/>
      <c r="M51" s="19"/>
      <c r="N51" s="19"/>
      <c r="O51" s="19"/>
      <c r="P51" s="25"/>
      <c r="Q51" s="19"/>
      <c r="R51" s="19"/>
    </row>
    <row r="52" spans="1:18">
      <c r="B52" s="12">
        <v>4</v>
      </c>
      <c r="C52" s="11"/>
      <c r="D52" s="19"/>
      <c r="E52" s="19"/>
      <c r="F52" s="25"/>
      <c r="G52" s="25"/>
      <c r="H52" s="25"/>
      <c r="I52" s="19"/>
      <c r="J52" s="19"/>
      <c r="K52" s="25"/>
      <c r="L52" s="19"/>
      <c r="M52" s="19"/>
      <c r="N52" s="19"/>
      <c r="O52" s="19"/>
      <c r="P52" s="25"/>
      <c r="Q52" s="19"/>
      <c r="R52" s="19"/>
    </row>
    <row r="53" spans="1:18">
      <c r="B53" s="12">
        <v>5</v>
      </c>
      <c r="C53" s="11"/>
      <c r="D53" s="19"/>
      <c r="E53" s="19"/>
      <c r="F53" s="25"/>
      <c r="G53" s="25"/>
      <c r="H53" s="25"/>
      <c r="I53" s="19"/>
      <c r="J53" s="19"/>
      <c r="K53" s="25"/>
      <c r="L53" s="19"/>
      <c r="M53" s="19"/>
      <c r="N53" s="19"/>
      <c r="O53" s="19"/>
      <c r="P53" s="25"/>
      <c r="Q53" s="19"/>
      <c r="R53" s="19"/>
    </row>
    <row r="54" spans="1:18">
      <c r="B54" s="12">
        <v>6</v>
      </c>
      <c r="C54" s="11"/>
      <c r="D54" s="19"/>
      <c r="E54" s="19"/>
      <c r="F54" s="25"/>
      <c r="G54" s="25"/>
      <c r="H54" s="25"/>
      <c r="I54" s="19"/>
      <c r="J54" s="19"/>
      <c r="K54" s="25"/>
      <c r="L54" s="19"/>
      <c r="M54" s="19"/>
      <c r="N54" s="19"/>
      <c r="O54" s="19"/>
      <c r="P54" s="25"/>
      <c r="Q54" s="19"/>
      <c r="R54" s="19"/>
    </row>
    <row r="55" spans="1:18">
      <c r="B55" s="12">
        <v>7</v>
      </c>
      <c r="C55" s="11"/>
      <c r="D55" s="19"/>
      <c r="E55" s="19"/>
      <c r="F55" s="25"/>
      <c r="G55" s="25"/>
      <c r="H55" s="25"/>
      <c r="I55" s="19"/>
      <c r="J55" s="19"/>
      <c r="K55" s="25"/>
      <c r="L55" s="19"/>
      <c r="M55" s="19"/>
      <c r="N55" s="19"/>
      <c r="O55" s="19"/>
      <c r="P55" s="25"/>
      <c r="Q55" s="19"/>
      <c r="R55" s="19"/>
    </row>
    <row r="56" spans="1:18">
      <c r="B56" s="12">
        <v>8</v>
      </c>
      <c r="C56" s="11"/>
      <c r="D56" s="19"/>
      <c r="E56" s="19"/>
      <c r="F56" s="25"/>
      <c r="G56" s="25"/>
      <c r="H56" s="25"/>
      <c r="I56" s="19"/>
      <c r="J56" s="19"/>
      <c r="K56" s="25"/>
      <c r="L56" s="19"/>
      <c r="M56" s="19"/>
      <c r="N56" s="19"/>
      <c r="O56" s="19"/>
      <c r="P56" s="25"/>
      <c r="Q56" s="19"/>
      <c r="R56" s="19"/>
    </row>
    <row r="57" spans="1:18">
      <c r="B57" s="12">
        <v>9</v>
      </c>
      <c r="C57" s="11"/>
      <c r="D57" s="19"/>
      <c r="E57" s="19"/>
      <c r="F57" s="25"/>
      <c r="G57" s="25"/>
      <c r="H57" s="25"/>
      <c r="I57" s="19"/>
      <c r="J57" s="19"/>
      <c r="K57" s="25"/>
      <c r="L57" s="19"/>
      <c r="M57" s="19"/>
      <c r="N57" s="19"/>
      <c r="O57" s="19"/>
      <c r="P57" s="25"/>
      <c r="Q57" s="19"/>
      <c r="R57" s="19"/>
    </row>
    <row r="58" spans="1:18">
      <c r="B58" s="12">
        <v>10</v>
      </c>
      <c r="C58" s="11"/>
      <c r="D58" s="19"/>
      <c r="E58" s="19"/>
      <c r="F58" s="25"/>
      <c r="G58" s="25"/>
      <c r="H58" s="25"/>
      <c r="I58" s="19"/>
      <c r="J58" s="19"/>
      <c r="K58" s="25"/>
      <c r="L58" s="19"/>
      <c r="M58" s="19"/>
      <c r="N58" s="19"/>
      <c r="O58" s="19"/>
      <c r="P58" s="25"/>
      <c r="Q58" s="19"/>
      <c r="R58" s="19"/>
    </row>
    <row r="59" spans="1:18">
      <c r="B59" s="12">
        <v>11</v>
      </c>
      <c r="C59" s="11"/>
      <c r="D59" s="19"/>
      <c r="E59" s="19"/>
      <c r="F59" s="25"/>
      <c r="G59" s="25"/>
      <c r="H59" s="25"/>
      <c r="I59" s="19"/>
      <c r="J59" s="19"/>
      <c r="K59" s="25"/>
      <c r="L59" s="19"/>
      <c r="M59" s="19"/>
      <c r="N59" s="19"/>
      <c r="O59" s="19"/>
      <c r="P59" s="25"/>
      <c r="Q59" s="19"/>
      <c r="R59" s="19"/>
    </row>
    <row r="60" spans="1:18">
      <c r="B60" s="12">
        <v>12</v>
      </c>
      <c r="C60" s="11"/>
      <c r="D60" s="19"/>
      <c r="E60" s="19"/>
      <c r="F60" s="25"/>
      <c r="G60" s="25"/>
      <c r="H60" s="25"/>
      <c r="I60" s="19"/>
      <c r="J60" s="19"/>
      <c r="K60" s="25"/>
      <c r="L60" s="19"/>
      <c r="M60" s="19"/>
      <c r="N60" s="19"/>
      <c r="O60" s="19"/>
      <c r="P60" s="25"/>
      <c r="Q60" s="19"/>
      <c r="R60" s="19"/>
    </row>
    <row r="61" spans="1:18">
      <c r="B61" s="12">
        <v>13</v>
      </c>
      <c r="C61" s="11"/>
      <c r="D61" s="19"/>
      <c r="E61" s="19"/>
      <c r="F61" s="25"/>
      <c r="G61" s="25"/>
      <c r="H61" s="25"/>
      <c r="I61" s="19"/>
      <c r="J61" s="19"/>
      <c r="K61" s="25"/>
      <c r="L61" s="19"/>
      <c r="M61" s="19"/>
      <c r="N61" s="19"/>
      <c r="O61" s="19"/>
      <c r="P61" s="25"/>
      <c r="Q61" s="19"/>
      <c r="R61" s="19"/>
    </row>
    <row r="62" spans="1:18">
      <c r="B62" s="12">
        <v>14</v>
      </c>
      <c r="C62" s="11"/>
      <c r="D62" s="19"/>
      <c r="E62" s="19"/>
      <c r="F62" s="25"/>
      <c r="G62" s="25"/>
      <c r="H62" s="25"/>
      <c r="I62" s="19"/>
      <c r="J62" s="19"/>
      <c r="K62" s="25"/>
      <c r="L62" s="19"/>
      <c r="M62" s="19"/>
      <c r="N62" s="19"/>
      <c r="O62" s="19"/>
      <c r="P62" s="25"/>
      <c r="Q62" s="19"/>
      <c r="R62" s="19"/>
    </row>
    <row r="63" spans="1:18">
      <c r="B63" s="12">
        <v>15</v>
      </c>
      <c r="C63" s="11"/>
      <c r="D63" s="19"/>
      <c r="E63" s="19"/>
      <c r="F63" s="25"/>
      <c r="G63" s="25"/>
      <c r="H63" s="25"/>
      <c r="I63" s="19"/>
      <c r="J63" s="19"/>
      <c r="K63" s="25"/>
      <c r="L63" s="19"/>
      <c r="M63" s="19"/>
      <c r="N63" s="19"/>
      <c r="O63" s="19"/>
      <c r="P63" s="25"/>
      <c r="Q63" s="19"/>
      <c r="R63" s="19"/>
    </row>
    <row r="64" spans="1:18">
      <c r="B64" s="12">
        <v>16</v>
      </c>
      <c r="C64" s="11"/>
      <c r="D64" s="19"/>
      <c r="E64" s="19"/>
      <c r="F64" s="25"/>
      <c r="G64" s="25"/>
      <c r="H64" s="25"/>
      <c r="I64" s="19"/>
      <c r="J64" s="19"/>
      <c r="K64" s="25"/>
      <c r="L64" s="19"/>
      <c r="M64" s="19"/>
      <c r="N64" s="19"/>
      <c r="O64" s="19"/>
      <c r="P64" s="25"/>
      <c r="Q64" s="19"/>
      <c r="R64" s="19"/>
    </row>
    <row r="65" spans="1:20">
      <c r="B65" s="12">
        <v>17</v>
      </c>
      <c r="C65" s="11"/>
      <c r="D65" s="19"/>
      <c r="E65" s="19"/>
      <c r="F65" s="25"/>
      <c r="G65" s="25"/>
      <c r="H65" s="25"/>
      <c r="I65" s="19"/>
      <c r="J65" s="19"/>
      <c r="K65" s="25"/>
      <c r="L65" s="19"/>
      <c r="M65" s="19"/>
      <c r="N65" s="19"/>
      <c r="O65" s="19"/>
      <c r="P65" s="25"/>
      <c r="Q65" s="19"/>
      <c r="R65" s="19"/>
    </row>
    <row r="66" spans="1:20">
      <c r="B66" s="12">
        <v>18</v>
      </c>
      <c r="C66" s="11"/>
      <c r="D66" s="19"/>
      <c r="E66" s="19"/>
      <c r="F66" s="25"/>
      <c r="G66" s="25"/>
      <c r="H66" s="25"/>
      <c r="I66" s="19"/>
      <c r="J66" s="19"/>
      <c r="K66" s="25"/>
      <c r="L66" s="19"/>
      <c r="M66" s="19"/>
      <c r="N66" s="19"/>
      <c r="O66" s="19"/>
      <c r="P66" s="25"/>
      <c r="Q66" s="19"/>
      <c r="R66" s="19"/>
    </row>
    <row r="67" spans="1:20">
      <c r="B67" s="12">
        <v>19</v>
      </c>
      <c r="C67" s="11"/>
      <c r="D67" s="19"/>
      <c r="E67" s="19"/>
      <c r="F67" s="25"/>
      <c r="G67" s="25"/>
      <c r="H67" s="25"/>
      <c r="I67" s="19"/>
      <c r="J67" s="19"/>
      <c r="K67" s="25"/>
      <c r="L67" s="19"/>
      <c r="M67" s="19"/>
      <c r="N67" s="19"/>
      <c r="O67" s="19"/>
      <c r="P67" s="25"/>
      <c r="Q67" s="19"/>
      <c r="R67" s="19"/>
    </row>
    <row r="68" spans="1:20">
      <c r="B68" s="12">
        <v>20</v>
      </c>
      <c r="C68" s="11"/>
      <c r="D68" s="19"/>
      <c r="E68" s="19"/>
      <c r="F68" s="25"/>
      <c r="G68" s="25"/>
      <c r="H68" s="25"/>
      <c r="I68" s="19"/>
      <c r="J68" s="19"/>
      <c r="K68" s="25"/>
      <c r="L68" s="19"/>
      <c r="M68" s="19"/>
      <c r="N68" s="19"/>
      <c r="O68" s="19"/>
      <c r="P68" s="25"/>
      <c r="Q68" s="19"/>
      <c r="R68" s="19"/>
    </row>
    <row r="69" spans="1:20" s="9" customFormat="1">
      <c r="A69" s="38" t="s">
        <v>5</v>
      </c>
      <c r="B69" s="39"/>
      <c r="C69" s="10" t="e">
        <f>AVERAGE(C49:C68)</f>
        <v>#DIV/0!</v>
      </c>
      <c r="D69" s="17" t="e">
        <f t="shared" ref="D69:R69" si="4">AVERAGE(D49:D68)</f>
        <v>#DIV/0!</v>
      </c>
      <c r="E69" s="17" t="e">
        <f t="shared" si="4"/>
        <v>#DIV/0!</v>
      </c>
      <c r="F69" s="23" t="e">
        <f t="shared" si="4"/>
        <v>#DIV/0!</v>
      </c>
      <c r="G69" s="23" t="e">
        <f t="shared" si="4"/>
        <v>#DIV/0!</v>
      </c>
      <c r="H69" s="23" t="e">
        <f t="shared" si="4"/>
        <v>#DIV/0!</v>
      </c>
      <c r="I69" s="17" t="e">
        <f t="shared" si="4"/>
        <v>#DIV/0!</v>
      </c>
      <c r="J69" s="17" t="e">
        <f t="shared" si="4"/>
        <v>#DIV/0!</v>
      </c>
      <c r="K69" s="23" t="e">
        <f t="shared" si="4"/>
        <v>#DIV/0!</v>
      </c>
      <c r="L69" s="17" t="e">
        <f t="shared" si="4"/>
        <v>#DIV/0!</v>
      </c>
      <c r="M69" s="17" t="e">
        <f t="shared" si="4"/>
        <v>#DIV/0!</v>
      </c>
      <c r="N69" s="17" t="e">
        <f t="shared" si="4"/>
        <v>#DIV/0!</v>
      </c>
      <c r="O69" s="17" t="e">
        <f t="shared" si="4"/>
        <v>#DIV/0!</v>
      </c>
      <c r="P69" s="23" t="e">
        <f t="shared" si="4"/>
        <v>#DIV/0!</v>
      </c>
      <c r="Q69" s="17" t="e">
        <f t="shared" si="4"/>
        <v>#DIV/0!</v>
      </c>
      <c r="R69" s="17" t="e">
        <f t="shared" si="4"/>
        <v>#DIV/0!</v>
      </c>
      <c r="T69" s="23" t="e">
        <f t="shared" ref="T69" si="5">AVERAGE(T49:T68)</f>
        <v>#DIV/0!</v>
      </c>
    </row>
    <row r="70" spans="1:20" s="9" customFormat="1">
      <c r="A70" s="38" t="s">
        <v>6</v>
      </c>
      <c r="B70" s="39"/>
      <c r="C70" s="10" t="e">
        <f>STDEV(C49:C68)</f>
        <v>#DIV/0!</v>
      </c>
      <c r="D70" s="17" t="e">
        <f t="shared" ref="D70:R70" si="6">STDEV(D49:D68)</f>
        <v>#DIV/0!</v>
      </c>
      <c r="E70" s="17" t="e">
        <f t="shared" si="6"/>
        <v>#DIV/0!</v>
      </c>
      <c r="F70" s="23" t="e">
        <f t="shared" si="6"/>
        <v>#DIV/0!</v>
      </c>
      <c r="G70" s="23" t="e">
        <f t="shared" si="6"/>
        <v>#DIV/0!</v>
      </c>
      <c r="H70" s="23" t="e">
        <f t="shared" si="6"/>
        <v>#DIV/0!</v>
      </c>
      <c r="I70" s="17" t="e">
        <f t="shared" si="6"/>
        <v>#DIV/0!</v>
      </c>
      <c r="J70" s="17" t="e">
        <f t="shared" si="6"/>
        <v>#DIV/0!</v>
      </c>
      <c r="K70" s="23" t="e">
        <f t="shared" si="6"/>
        <v>#DIV/0!</v>
      </c>
      <c r="L70" s="17" t="e">
        <f t="shared" si="6"/>
        <v>#DIV/0!</v>
      </c>
      <c r="M70" s="17" t="e">
        <f t="shared" si="6"/>
        <v>#DIV/0!</v>
      </c>
      <c r="N70" s="17" t="e">
        <f t="shared" si="6"/>
        <v>#DIV/0!</v>
      </c>
      <c r="O70" s="17" t="e">
        <f t="shared" si="6"/>
        <v>#DIV/0!</v>
      </c>
      <c r="P70" s="23" t="e">
        <f t="shared" si="6"/>
        <v>#DIV/0!</v>
      </c>
      <c r="Q70" s="17" t="e">
        <f t="shared" si="6"/>
        <v>#DIV/0!</v>
      </c>
      <c r="R70" s="17" t="e">
        <f t="shared" si="6"/>
        <v>#DIV/0!</v>
      </c>
      <c r="T70" s="23" t="e">
        <f t="shared" ref="T70" si="7">STDEV(T49:T68)</f>
        <v>#DIV/0!</v>
      </c>
    </row>
    <row r="71" spans="1:20" s="6" customFormat="1">
      <c r="B71" s="7"/>
      <c r="C71" s="8"/>
      <c r="D71" s="18"/>
      <c r="E71" s="18"/>
      <c r="F71" s="29"/>
      <c r="G71" s="29"/>
      <c r="H71" s="24"/>
      <c r="I71" s="27"/>
      <c r="J71" s="27"/>
      <c r="K71" s="34"/>
      <c r="L71" s="27"/>
      <c r="M71" s="27"/>
      <c r="N71" s="27"/>
      <c r="O71" s="27"/>
      <c r="P71" s="24"/>
      <c r="Q71" s="18"/>
      <c r="R71" s="27"/>
    </row>
    <row r="72" spans="1:20">
      <c r="A72">
        <v>4</v>
      </c>
      <c r="B72" s="12">
        <v>1</v>
      </c>
      <c r="C72" s="11"/>
      <c r="D72" s="19"/>
      <c r="E72" s="19"/>
      <c r="F72" s="25"/>
      <c r="G72" s="25"/>
      <c r="H72" s="25"/>
      <c r="I72" s="19"/>
      <c r="J72" s="19"/>
      <c r="K72" s="25"/>
      <c r="L72" s="19"/>
      <c r="M72" s="19"/>
      <c r="N72" s="19"/>
      <c r="O72" s="19"/>
      <c r="P72" s="25"/>
      <c r="Q72" s="19"/>
      <c r="R72" s="19"/>
    </row>
    <row r="73" spans="1:20">
      <c r="B73" s="12">
        <v>2</v>
      </c>
      <c r="C73" s="11"/>
      <c r="D73" s="19"/>
      <c r="E73" s="19"/>
      <c r="F73" s="25"/>
      <c r="G73" s="25"/>
      <c r="H73" s="25"/>
      <c r="I73" s="19"/>
      <c r="J73" s="19"/>
      <c r="K73" s="25"/>
      <c r="L73" s="19"/>
      <c r="M73" s="19"/>
      <c r="N73" s="19"/>
      <c r="O73" s="19"/>
      <c r="P73" s="25"/>
      <c r="Q73" s="19"/>
      <c r="R73" s="19"/>
    </row>
    <row r="74" spans="1:20">
      <c r="B74" s="12">
        <v>3</v>
      </c>
      <c r="C74" s="11"/>
      <c r="D74" s="19"/>
      <c r="E74" s="19"/>
      <c r="F74" s="25"/>
      <c r="G74" s="25"/>
      <c r="H74" s="25"/>
      <c r="I74" s="19"/>
      <c r="J74" s="19"/>
      <c r="K74" s="25"/>
      <c r="L74" s="19"/>
      <c r="M74" s="19"/>
      <c r="N74" s="19"/>
      <c r="O74" s="19"/>
      <c r="P74" s="25"/>
      <c r="Q74" s="19"/>
      <c r="R74" s="19"/>
    </row>
    <row r="75" spans="1:20">
      <c r="B75" s="12">
        <v>4</v>
      </c>
      <c r="C75" s="11"/>
      <c r="D75" s="19"/>
      <c r="E75" s="19"/>
      <c r="F75" s="25"/>
      <c r="G75" s="25"/>
      <c r="H75" s="25"/>
      <c r="I75" s="19"/>
      <c r="J75" s="19"/>
      <c r="K75" s="25"/>
      <c r="L75" s="19"/>
      <c r="M75" s="19"/>
      <c r="N75" s="19"/>
      <c r="O75" s="19"/>
      <c r="P75" s="25"/>
      <c r="Q75" s="19"/>
      <c r="R75" s="19"/>
    </row>
    <row r="76" spans="1:20">
      <c r="B76" s="12">
        <v>5</v>
      </c>
      <c r="C76" s="11"/>
      <c r="D76" s="19"/>
      <c r="E76" s="19"/>
      <c r="F76" s="25"/>
      <c r="G76" s="25"/>
      <c r="H76" s="25"/>
      <c r="I76" s="19"/>
      <c r="J76" s="19"/>
      <c r="K76" s="25"/>
      <c r="L76" s="19"/>
      <c r="M76" s="19"/>
      <c r="N76" s="19"/>
      <c r="O76" s="19"/>
      <c r="P76" s="25"/>
      <c r="Q76" s="19"/>
      <c r="R76" s="19"/>
    </row>
    <row r="77" spans="1:20">
      <c r="B77" s="12">
        <v>6</v>
      </c>
      <c r="C77" s="11"/>
      <c r="D77" s="19"/>
      <c r="E77" s="19"/>
      <c r="F77" s="25"/>
      <c r="G77" s="25"/>
      <c r="H77" s="25"/>
      <c r="I77" s="19"/>
      <c r="J77" s="19"/>
      <c r="K77" s="25"/>
      <c r="L77" s="19"/>
      <c r="M77" s="19"/>
      <c r="N77" s="19"/>
      <c r="O77" s="19"/>
      <c r="P77" s="25"/>
      <c r="Q77" s="19"/>
      <c r="R77" s="19"/>
    </row>
    <row r="78" spans="1:20">
      <c r="B78" s="12">
        <v>7</v>
      </c>
      <c r="C78" s="11"/>
      <c r="D78" s="19"/>
      <c r="E78" s="19"/>
      <c r="F78" s="25"/>
      <c r="G78" s="25"/>
      <c r="H78" s="25"/>
      <c r="I78" s="19"/>
      <c r="J78" s="19"/>
      <c r="K78" s="25"/>
      <c r="L78" s="19"/>
      <c r="M78" s="19"/>
      <c r="N78" s="19"/>
      <c r="O78" s="19"/>
      <c r="P78" s="25"/>
      <c r="Q78" s="19"/>
      <c r="R78" s="19"/>
    </row>
    <row r="79" spans="1:20">
      <c r="B79" s="12">
        <v>8</v>
      </c>
      <c r="C79" s="11"/>
      <c r="D79" s="19"/>
      <c r="E79" s="19"/>
      <c r="F79" s="25"/>
      <c r="G79" s="25"/>
      <c r="H79" s="25"/>
      <c r="I79" s="19"/>
      <c r="J79" s="19"/>
      <c r="K79" s="25"/>
      <c r="L79" s="19"/>
      <c r="M79" s="19"/>
      <c r="N79" s="19"/>
      <c r="O79" s="19"/>
      <c r="P79" s="25"/>
      <c r="Q79" s="19"/>
      <c r="R79" s="19"/>
    </row>
    <row r="80" spans="1:20">
      <c r="B80" s="12">
        <v>9</v>
      </c>
      <c r="C80" s="11"/>
      <c r="D80" s="19"/>
      <c r="E80" s="19"/>
      <c r="F80" s="25"/>
      <c r="G80" s="25"/>
      <c r="H80" s="25"/>
      <c r="I80" s="19"/>
      <c r="J80" s="19"/>
      <c r="K80" s="25"/>
      <c r="L80" s="19"/>
      <c r="M80" s="19"/>
      <c r="N80" s="19"/>
      <c r="O80" s="19"/>
      <c r="P80" s="25"/>
      <c r="Q80" s="19"/>
      <c r="R80" s="19"/>
    </row>
    <row r="81" spans="1:18">
      <c r="B81" s="12">
        <v>10</v>
      </c>
      <c r="C81" s="11"/>
      <c r="D81" s="19"/>
      <c r="E81" s="19"/>
      <c r="F81" s="25"/>
      <c r="G81" s="25"/>
      <c r="H81" s="25"/>
      <c r="I81" s="19"/>
      <c r="J81" s="19"/>
      <c r="K81" s="25"/>
      <c r="L81" s="19"/>
      <c r="M81" s="19"/>
      <c r="N81" s="19"/>
      <c r="O81" s="19"/>
      <c r="P81" s="25"/>
      <c r="Q81" s="19"/>
      <c r="R81" s="19"/>
    </row>
    <row r="82" spans="1:18">
      <c r="B82" s="12">
        <v>11</v>
      </c>
      <c r="C82" s="11"/>
      <c r="D82" s="19"/>
      <c r="E82" s="19"/>
      <c r="F82" s="25"/>
      <c r="G82" s="25"/>
      <c r="H82" s="25"/>
      <c r="I82" s="19"/>
      <c r="J82" s="19"/>
      <c r="K82" s="25"/>
      <c r="L82" s="19"/>
      <c r="M82" s="19"/>
      <c r="N82" s="19"/>
      <c r="O82" s="19"/>
      <c r="P82" s="25"/>
      <c r="Q82" s="19"/>
      <c r="R82" s="19"/>
    </row>
    <row r="83" spans="1:18">
      <c r="B83" s="12">
        <v>12</v>
      </c>
      <c r="C83" s="11"/>
      <c r="D83" s="19"/>
      <c r="E83" s="19"/>
      <c r="F83" s="25"/>
      <c r="G83" s="25"/>
      <c r="H83" s="25"/>
      <c r="I83" s="19"/>
      <c r="J83" s="19"/>
      <c r="K83" s="25"/>
      <c r="L83" s="19"/>
      <c r="M83" s="19"/>
      <c r="N83" s="19"/>
      <c r="O83" s="19"/>
      <c r="P83" s="25"/>
      <c r="Q83" s="19"/>
      <c r="R83" s="19"/>
    </row>
    <row r="84" spans="1:18">
      <c r="B84" s="12">
        <v>13</v>
      </c>
      <c r="C84" s="11"/>
      <c r="D84" s="19"/>
      <c r="E84" s="19"/>
      <c r="F84" s="25"/>
      <c r="G84" s="25"/>
      <c r="H84" s="25"/>
      <c r="I84" s="19"/>
      <c r="J84" s="19"/>
      <c r="K84" s="25"/>
      <c r="L84" s="19"/>
      <c r="M84" s="19"/>
      <c r="N84" s="19"/>
      <c r="O84" s="19"/>
      <c r="P84" s="25"/>
      <c r="Q84" s="19"/>
      <c r="R84" s="19"/>
    </row>
    <row r="85" spans="1:18">
      <c r="B85" s="12">
        <v>14</v>
      </c>
      <c r="C85" s="11"/>
      <c r="D85" s="19"/>
      <c r="E85" s="19"/>
      <c r="F85" s="25"/>
      <c r="G85" s="25"/>
      <c r="H85" s="25"/>
      <c r="I85" s="19"/>
      <c r="J85" s="19"/>
      <c r="K85" s="25"/>
      <c r="L85" s="19"/>
      <c r="M85" s="19"/>
      <c r="N85" s="19"/>
      <c r="O85" s="19"/>
      <c r="P85" s="25"/>
      <c r="Q85" s="19"/>
      <c r="R85" s="19"/>
    </row>
    <row r="86" spans="1:18">
      <c r="B86" s="12">
        <v>15</v>
      </c>
      <c r="C86" s="11"/>
      <c r="D86" s="19"/>
      <c r="E86" s="19"/>
      <c r="F86" s="25"/>
      <c r="G86" s="25"/>
      <c r="H86" s="25"/>
      <c r="I86" s="19"/>
      <c r="J86" s="19"/>
      <c r="K86" s="25"/>
      <c r="L86" s="19"/>
      <c r="M86" s="19"/>
      <c r="N86" s="19"/>
      <c r="O86" s="19"/>
      <c r="P86" s="25"/>
      <c r="Q86" s="19"/>
      <c r="R86" s="19"/>
    </row>
    <row r="87" spans="1:18">
      <c r="B87" s="12">
        <v>16</v>
      </c>
      <c r="C87" s="11"/>
      <c r="D87" s="19"/>
      <c r="E87" s="19"/>
      <c r="F87" s="25"/>
      <c r="G87" s="25"/>
      <c r="H87" s="25"/>
      <c r="I87" s="19"/>
      <c r="J87" s="19"/>
      <c r="K87" s="25"/>
      <c r="L87" s="19"/>
      <c r="M87" s="19"/>
      <c r="N87" s="19"/>
      <c r="O87" s="19"/>
      <c r="P87" s="25"/>
      <c r="Q87" s="19"/>
      <c r="R87" s="19"/>
    </row>
    <row r="88" spans="1:18">
      <c r="B88" s="12">
        <v>17</v>
      </c>
      <c r="C88" s="11"/>
      <c r="D88" s="19"/>
      <c r="E88" s="19"/>
      <c r="F88" s="25"/>
      <c r="G88" s="25"/>
      <c r="H88" s="25"/>
      <c r="I88" s="19"/>
      <c r="J88" s="19"/>
      <c r="K88" s="25"/>
      <c r="L88" s="19"/>
      <c r="M88" s="19"/>
      <c r="N88" s="19"/>
      <c r="O88" s="19"/>
      <c r="P88" s="25"/>
      <c r="Q88" s="19"/>
      <c r="R88" s="19"/>
    </row>
    <row r="89" spans="1:18">
      <c r="B89" s="12">
        <v>18</v>
      </c>
      <c r="C89" s="11"/>
      <c r="D89" s="19"/>
      <c r="E89" s="19"/>
      <c r="F89" s="25"/>
      <c r="G89" s="25"/>
      <c r="H89" s="25"/>
      <c r="I89" s="19"/>
      <c r="J89" s="19"/>
      <c r="K89" s="25"/>
      <c r="L89" s="19"/>
      <c r="M89" s="19"/>
      <c r="N89" s="19"/>
      <c r="O89" s="19"/>
      <c r="P89" s="25"/>
      <c r="Q89" s="19"/>
      <c r="R89" s="19"/>
    </row>
    <row r="90" spans="1:18">
      <c r="B90" s="12">
        <v>19</v>
      </c>
      <c r="C90" s="11"/>
      <c r="D90" s="19"/>
      <c r="E90" s="19"/>
      <c r="F90" s="25"/>
      <c r="G90" s="25"/>
      <c r="H90" s="25"/>
      <c r="I90" s="19"/>
      <c r="J90" s="19"/>
      <c r="K90" s="25"/>
      <c r="L90" s="19"/>
      <c r="M90" s="19"/>
      <c r="N90" s="19"/>
      <c r="O90" s="19"/>
      <c r="P90" s="25"/>
      <c r="Q90" s="19"/>
      <c r="R90" s="19"/>
    </row>
    <row r="91" spans="1:18">
      <c r="B91" s="12">
        <v>20</v>
      </c>
      <c r="C91" s="11"/>
      <c r="D91" s="19"/>
      <c r="E91" s="19"/>
      <c r="F91" s="25"/>
      <c r="G91" s="25"/>
      <c r="H91" s="25"/>
      <c r="I91" s="19"/>
      <c r="J91" s="19"/>
      <c r="K91" s="25"/>
      <c r="L91" s="19"/>
      <c r="M91" s="19"/>
      <c r="N91" s="19"/>
      <c r="O91" s="19"/>
      <c r="P91" s="25"/>
      <c r="Q91" s="19"/>
      <c r="R91" s="19"/>
    </row>
    <row r="92" spans="1:18" s="9" customFormat="1">
      <c r="A92" s="38" t="s">
        <v>5</v>
      </c>
      <c r="B92" s="39"/>
      <c r="C92" s="10" t="e">
        <f>AVERAGE(C72:C91)</f>
        <v>#DIV/0!</v>
      </c>
      <c r="D92" s="17" t="e">
        <f t="shared" ref="D92:R92" si="8">AVERAGE(D72:D91)</f>
        <v>#DIV/0!</v>
      </c>
      <c r="E92" s="17" t="e">
        <f t="shared" si="8"/>
        <v>#DIV/0!</v>
      </c>
      <c r="F92" s="23" t="e">
        <f t="shared" si="8"/>
        <v>#DIV/0!</v>
      </c>
      <c r="G92" s="23" t="e">
        <f t="shared" si="8"/>
        <v>#DIV/0!</v>
      </c>
      <c r="H92" s="23" t="e">
        <f t="shared" si="8"/>
        <v>#DIV/0!</v>
      </c>
      <c r="I92" s="17" t="e">
        <f t="shared" si="8"/>
        <v>#DIV/0!</v>
      </c>
      <c r="J92" s="17" t="e">
        <f t="shared" si="8"/>
        <v>#DIV/0!</v>
      </c>
      <c r="K92" s="23" t="e">
        <f t="shared" si="8"/>
        <v>#DIV/0!</v>
      </c>
      <c r="L92" s="17" t="e">
        <f t="shared" si="8"/>
        <v>#DIV/0!</v>
      </c>
      <c r="M92" s="17" t="e">
        <f t="shared" si="8"/>
        <v>#DIV/0!</v>
      </c>
      <c r="N92" s="17" t="e">
        <f t="shared" si="8"/>
        <v>#DIV/0!</v>
      </c>
      <c r="O92" s="17" t="e">
        <f t="shared" si="8"/>
        <v>#DIV/0!</v>
      </c>
      <c r="P92" s="23" t="e">
        <f t="shared" si="8"/>
        <v>#DIV/0!</v>
      </c>
      <c r="Q92" s="17" t="e">
        <f t="shared" si="8"/>
        <v>#DIV/0!</v>
      </c>
      <c r="R92" s="17" t="e">
        <f t="shared" si="8"/>
        <v>#DIV/0!</v>
      </c>
    </row>
    <row r="93" spans="1:18" s="9" customFormat="1">
      <c r="A93" s="38" t="s">
        <v>6</v>
      </c>
      <c r="B93" s="39"/>
      <c r="C93" s="10" t="e">
        <f>STDEV(C72:C91)</f>
        <v>#DIV/0!</v>
      </c>
      <c r="D93" s="17" t="e">
        <f t="shared" ref="D93:R93" si="9">STDEV(D72:D91)</f>
        <v>#DIV/0!</v>
      </c>
      <c r="E93" s="17" t="e">
        <f t="shared" si="9"/>
        <v>#DIV/0!</v>
      </c>
      <c r="F93" s="23" t="e">
        <f t="shared" si="9"/>
        <v>#DIV/0!</v>
      </c>
      <c r="G93" s="23" t="e">
        <f t="shared" si="9"/>
        <v>#DIV/0!</v>
      </c>
      <c r="H93" s="23" t="e">
        <f t="shared" si="9"/>
        <v>#DIV/0!</v>
      </c>
      <c r="I93" s="17" t="e">
        <f t="shared" si="9"/>
        <v>#DIV/0!</v>
      </c>
      <c r="J93" s="17" t="e">
        <f t="shared" si="9"/>
        <v>#DIV/0!</v>
      </c>
      <c r="K93" s="23" t="e">
        <f t="shared" si="9"/>
        <v>#DIV/0!</v>
      </c>
      <c r="L93" s="17" t="e">
        <f t="shared" si="9"/>
        <v>#DIV/0!</v>
      </c>
      <c r="M93" s="17" t="e">
        <f t="shared" si="9"/>
        <v>#DIV/0!</v>
      </c>
      <c r="N93" s="17" t="e">
        <f t="shared" si="9"/>
        <v>#DIV/0!</v>
      </c>
      <c r="O93" s="17" t="e">
        <f t="shared" si="9"/>
        <v>#DIV/0!</v>
      </c>
      <c r="P93" s="23" t="e">
        <f t="shared" si="9"/>
        <v>#DIV/0!</v>
      </c>
      <c r="Q93" s="17" t="e">
        <f t="shared" si="9"/>
        <v>#DIV/0!</v>
      </c>
      <c r="R93" s="17" t="e">
        <f t="shared" si="9"/>
        <v>#DIV/0!</v>
      </c>
    </row>
    <row r="94" spans="1:18" s="6" customFormat="1">
      <c r="B94" s="7"/>
      <c r="C94" s="8"/>
      <c r="D94" s="18"/>
      <c r="E94" s="18"/>
      <c r="F94" s="29"/>
      <c r="G94" s="29"/>
      <c r="H94" s="24"/>
      <c r="I94" s="27"/>
      <c r="J94" s="27"/>
      <c r="K94" s="34"/>
      <c r="L94" s="27"/>
      <c r="M94" s="27"/>
      <c r="N94" s="27"/>
      <c r="O94" s="27"/>
      <c r="P94" s="24"/>
      <c r="Q94" s="18"/>
      <c r="R94" s="27"/>
    </row>
    <row r="95" spans="1:18">
      <c r="A95">
        <v>5</v>
      </c>
      <c r="B95" s="12">
        <v>1</v>
      </c>
      <c r="C95" s="11"/>
      <c r="D95" s="19"/>
      <c r="E95" s="19"/>
      <c r="F95" s="25"/>
      <c r="G95" s="25"/>
      <c r="H95" s="25"/>
      <c r="I95" s="19"/>
      <c r="J95" s="19"/>
      <c r="K95" s="25"/>
      <c r="L95" s="19"/>
      <c r="M95" s="19"/>
      <c r="N95" s="19"/>
      <c r="O95" s="19"/>
      <c r="P95" s="25"/>
      <c r="Q95" s="19"/>
      <c r="R95" s="19"/>
    </row>
    <row r="96" spans="1:18">
      <c r="B96" s="12">
        <v>2</v>
      </c>
      <c r="C96" s="11"/>
      <c r="D96" s="19"/>
      <c r="E96" s="19"/>
      <c r="F96" s="25"/>
      <c r="G96" s="25"/>
      <c r="H96" s="25"/>
      <c r="I96" s="19"/>
      <c r="J96" s="19"/>
      <c r="K96" s="25"/>
      <c r="L96" s="19"/>
      <c r="M96" s="19"/>
      <c r="N96" s="19"/>
      <c r="O96" s="19"/>
      <c r="P96" s="25"/>
      <c r="Q96" s="19"/>
      <c r="R96" s="19"/>
    </row>
    <row r="97" spans="2:18">
      <c r="B97" s="12">
        <v>3</v>
      </c>
      <c r="C97" s="11"/>
      <c r="D97" s="19"/>
      <c r="E97" s="19"/>
      <c r="F97" s="25"/>
      <c r="G97" s="25"/>
      <c r="H97" s="25"/>
      <c r="I97" s="19"/>
      <c r="J97" s="19"/>
      <c r="K97" s="25"/>
      <c r="L97" s="19"/>
      <c r="M97" s="19"/>
      <c r="N97" s="19"/>
      <c r="O97" s="19"/>
      <c r="P97" s="25"/>
      <c r="Q97" s="19"/>
      <c r="R97" s="19"/>
    </row>
    <row r="98" spans="2:18">
      <c r="B98" s="12">
        <v>4</v>
      </c>
      <c r="C98" s="11"/>
      <c r="D98" s="19"/>
      <c r="E98" s="19"/>
      <c r="F98" s="25"/>
      <c r="G98" s="25"/>
      <c r="H98" s="25"/>
      <c r="I98" s="19"/>
      <c r="J98" s="19"/>
      <c r="K98" s="25"/>
      <c r="L98" s="19"/>
      <c r="M98" s="19"/>
      <c r="N98" s="19"/>
      <c r="O98" s="19"/>
      <c r="P98" s="25"/>
      <c r="Q98" s="19"/>
      <c r="R98" s="19"/>
    </row>
    <row r="99" spans="2:18">
      <c r="B99" s="12">
        <v>5</v>
      </c>
      <c r="C99" s="11"/>
      <c r="D99" s="19"/>
      <c r="E99" s="19"/>
      <c r="F99" s="25"/>
      <c r="G99" s="25"/>
      <c r="H99" s="25"/>
      <c r="I99" s="19"/>
      <c r="J99" s="19"/>
      <c r="K99" s="25"/>
      <c r="L99" s="19"/>
      <c r="M99" s="19"/>
      <c r="N99" s="19"/>
      <c r="O99" s="19"/>
      <c r="P99" s="25"/>
      <c r="Q99" s="19"/>
      <c r="R99" s="19"/>
    </row>
    <row r="100" spans="2:18">
      <c r="B100" s="12">
        <v>6</v>
      </c>
      <c r="C100" s="11"/>
      <c r="D100" s="19"/>
      <c r="E100" s="19"/>
      <c r="F100" s="25"/>
      <c r="G100" s="25"/>
      <c r="H100" s="25"/>
      <c r="I100" s="19"/>
      <c r="J100" s="19"/>
      <c r="K100" s="25"/>
      <c r="L100" s="19"/>
      <c r="M100" s="19"/>
      <c r="N100" s="19"/>
      <c r="O100" s="19"/>
      <c r="P100" s="25"/>
      <c r="Q100" s="19"/>
      <c r="R100" s="19"/>
    </row>
    <row r="101" spans="2:18">
      <c r="B101" s="12">
        <v>7</v>
      </c>
      <c r="C101" s="11"/>
      <c r="D101" s="19"/>
      <c r="E101" s="19"/>
      <c r="F101" s="25"/>
      <c r="G101" s="25"/>
      <c r="H101" s="25"/>
      <c r="I101" s="19"/>
      <c r="J101" s="19"/>
      <c r="K101" s="25"/>
      <c r="L101" s="19"/>
      <c r="M101" s="19"/>
      <c r="N101" s="19"/>
      <c r="O101" s="19"/>
      <c r="P101" s="25"/>
      <c r="Q101" s="19"/>
      <c r="R101" s="19"/>
    </row>
    <row r="102" spans="2:18">
      <c r="B102" s="12">
        <v>8</v>
      </c>
      <c r="C102" s="11"/>
      <c r="D102" s="19"/>
      <c r="E102" s="19"/>
      <c r="F102" s="25"/>
      <c r="G102" s="25"/>
      <c r="H102" s="25"/>
      <c r="I102" s="19"/>
      <c r="J102" s="19"/>
      <c r="K102" s="25"/>
      <c r="L102" s="19"/>
      <c r="M102" s="19"/>
      <c r="N102" s="19"/>
      <c r="O102" s="19"/>
      <c r="P102" s="25"/>
      <c r="Q102" s="19"/>
      <c r="R102" s="19"/>
    </row>
    <row r="103" spans="2:18">
      <c r="B103" s="12">
        <v>9</v>
      </c>
      <c r="C103" s="11"/>
      <c r="D103" s="19"/>
      <c r="E103" s="19"/>
      <c r="F103" s="25"/>
      <c r="G103" s="25"/>
      <c r="H103" s="25"/>
      <c r="I103" s="19"/>
      <c r="J103" s="19"/>
      <c r="K103" s="25"/>
      <c r="L103" s="19"/>
      <c r="M103" s="19"/>
      <c r="N103" s="19"/>
      <c r="O103" s="19"/>
      <c r="P103" s="25"/>
      <c r="Q103" s="19"/>
      <c r="R103" s="19"/>
    </row>
    <row r="104" spans="2:18">
      <c r="B104" s="12">
        <v>10</v>
      </c>
      <c r="C104" s="11"/>
      <c r="D104" s="19"/>
      <c r="E104" s="19"/>
      <c r="F104" s="25"/>
      <c r="G104" s="25"/>
      <c r="H104" s="25"/>
      <c r="I104" s="19"/>
      <c r="J104" s="19"/>
      <c r="K104" s="25"/>
      <c r="L104" s="19"/>
      <c r="M104" s="19"/>
      <c r="N104" s="19"/>
      <c r="O104" s="19"/>
      <c r="P104" s="25"/>
      <c r="Q104" s="19"/>
      <c r="R104" s="19"/>
    </row>
    <row r="105" spans="2:18">
      <c r="B105" s="12">
        <v>11</v>
      </c>
      <c r="C105" s="11"/>
      <c r="D105" s="19"/>
      <c r="E105" s="19"/>
      <c r="F105" s="25"/>
      <c r="G105" s="25"/>
      <c r="H105" s="25"/>
      <c r="I105" s="19"/>
      <c r="J105" s="19"/>
      <c r="K105" s="25"/>
      <c r="L105" s="19"/>
      <c r="M105" s="19"/>
      <c r="N105" s="19"/>
      <c r="O105" s="19"/>
      <c r="P105" s="25"/>
      <c r="Q105" s="19"/>
      <c r="R105" s="19"/>
    </row>
    <row r="106" spans="2:18">
      <c r="B106" s="12">
        <v>12</v>
      </c>
      <c r="C106" s="11"/>
      <c r="D106" s="19"/>
      <c r="E106" s="19"/>
      <c r="F106" s="25"/>
      <c r="G106" s="25"/>
      <c r="H106" s="25"/>
      <c r="I106" s="19"/>
      <c r="J106" s="19"/>
      <c r="K106" s="25"/>
      <c r="L106" s="19"/>
      <c r="M106" s="19"/>
      <c r="N106" s="19"/>
      <c r="O106" s="19"/>
      <c r="P106" s="25"/>
      <c r="Q106" s="19"/>
      <c r="R106" s="19"/>
    </row>
    <row r="107" spans="2:18">
      <c r="B107" s="12">
        <v>13</v>
      </c>
      <c r="C107" s="11"/>
      <c r="D107" s="19"/>
      <c r="E107" s="19"/>
      <c r="F107" s="25"/>
      <c r="G107" s="25"/>
      <c r="H107" s="25"/>
      <c r="I107" s="19"/>
      <c r="J107" s="19"/>
      <c r="K107" s="25"/>
      <c r="L107" s="19"/>
      <c r="M107" s="19"/>
      <c r="N107" s="19"/>
      <c r="O107" s="19"/>
      <c r="P107" s="25"/>
      <c r="Q107" s="19"/>
      <c r="R107" s="19"/>
    </row>
    <row r="108" spans="2:18">
      <c r="B108" s="12">
        <v>14</v>
      </c>
      <c r="C108" s="11"/>
      <c r="D108" s="19"/>
      <c r="E108" s="19"/>
      <c r="F108" s="25"/>
      <c r="G108" s="25"/>
      <c r="H108" s="25"/>
      <c r="I108" s="19"/>
      <c r="J108" s="19"/>
      <c r="K108" s="25"/>
      <c r="L108" s="19"/>
      <c r="M108" s="19"/>
      <c r="N108" s="19"/>
      <c r="O108" s="19"/>
      <c r="P108" s="25"/>
      <c r="Q108" s="19"/>
      <c r="R108" s="19"/>
    </row>
    <row r="109" spans="2:18">
      <c r="B109" s="12">
        <v>15</v>
      </c>
      <c r="C109" s="11"/>
      <c r="D109" s="19"/>
      <c r="E109" s="19"/>
      <c r="F109" s="25"/>
      <c r="G109" s="25"/>
      <c r="H109" s="25"/>
      <c r="I109" s="19"/>
      <c r="J109" s="19"/>
      <c r="K109" s="25"/>
      <c r="L109" s="19"/>
      <c r="M109" s="19"/>
      <c r="N109" s="19"/>
      <c r="O109" s="19"/>
      <c r="P109" s="25"/>
      <c r="Q109" s="19"/>
      <c r="R109" s="19"/>
    </row>
    <row r="110" spans="2:18">
      <c r="B110" s="12">
        <v>16</v>
      </c>
      <c r="C110" s="11"/>
      <c r="D110" s="19"/>
      <c r="E110" s="19"/>
      <c r="F110" s="25"/>
      <c r="G110" s="25"/>
      <c r="H110" s="25"/>
      <c r="I110" s="19"/>
      <c r="J110" s="19"/>
      <c r="K110" s="25"/>
      <c r="L110" s="19"/>
      <c r="M110" s="19"/>
      <c r="N110" s="19"/>
      <c r="O110" s="19"/>
      <c r="P110" s="25"/>
      <c r="Q110" s="19"/>
      <c r="R110" s="19"/>
    </row>
    <row r="111" spans="2:18">
      <c r="B111" s="12">
        <v>17</v>
      </c>
      <c r="C111" s="11"/>
      <c r="D111" s="19"/>
      <c r="E111" s="19"/>
      <c r="F111" s="25"/>
      <c r="G111" s="25"/>
      <c r="H111" s="25"/>
      <c r="I111" s="19"/>
      <c r="J111" s="19"/>
      <c r="K111" s="25"/>
      <c r="L111" s="19"/>
      <c r="M111" s="19"/>
      <c r="N111" s="19"/>
      <c r="O111" s="19"/>
      <c r="P111" s="25"/>
      <c r="Q111" s="19"/>
      <c r="R111" s="19"/>
    </row>
    <row r="112" spans="2:18">
      <c r="B112" s="12">
        <v>18</v>
      </c>
      <c r="C112" s="11"/>
      <c r="D112" s="19"/>
      <c r="E112" s="19"/>
      <c r="F112" s="25"/>
      <c r="G112" s="25"/>
      <c r="H112" s="25"/>
      <c r="I112" s="19"/>
      <c r="J112" s="19"/>
      <c r="K112" s="25"/>
      <c r="L112" s="19"/>
      <c r="M112" s="19"/>
      <c r="N112" s="19"/>
      <c r="O112" s="19"/>
      <c r="P112" s="25"/>
      <c r="Q112" s="19"/>
      <c r="R112" s="19"/>
    </row>
    <row r="113" spans="1:18">
      <c r="B113" s="12">
        <v>19</v>
      </c>
      <c r="C113" s="11"/>
      <c r="D113" s="19"/>
      <c r="E113" s="19"/>
      <c r="F113" s="25"/>
      <c r="G113" s="25"/>
      <c r="H113" s="25"/>
      <c r="I113" s="19"/>
      <c r="J113" s="19"/>
      <c r="K113" s="25"/>
      <c r="L113" s="19"/>
      <c r="M113" s="19"/>
      <c r="N113" s="19"/>
      <c r="O113" s="19"/>
      <c r="P113" s="25"/>
      <c r="Q113" s="19"/>
      <c r="R113" s="19"/>
    </row>
    <row r="114" spans="1:18">
      <c r="B114" s="12">
        <v>20</v>
      </c>
      <c r="C114" s="11"/>
      <c r="D114" s="19"/>
      <c r="E114" s="19"/>
      <c r="F114" s="25"/>
      <c r="G114" s="25"/>
      <c r="H114" s="25"/>
      <c r="I114" s="19"/>
      <c r="J114" s="19"/>
      <c r="K114" s="25"/>
      <c r="L114" s="19"/>
      <c r="M114" s="19"/>
      <c r="N114" s="19"/>
      <c r="O114" s="19"/>
      <c r="P114" s="25"/>
      <c r="Q114" s="19"/>
      <c r="R114" s="19"/>
    </row>
    <row r="115" spans="1:18" s="9" customFormat="1">
      <c r="A115" s="38" t="s">
        <v>5</v>
      </c>
      <c r="B115" s="39"/>
      <c r="C115" s="10" t="e">
        <f>AVERAGE(C95:C114)</f>
        <v>#DIV/0!</v>
      </c>
      <c r="D115" s="17" t="e">
        <f t="shared" ref="D115:R115" si="10">AVERAGE(D95:D114)</f>
        <v>#DIV/0!</v>
      </c>
      <c r="E115" s="17" t="e">
        <f t="shared" si="10"/>
        <v>#DIV/0!</v>
      </c>
      <c r="F115" s="23" t="e">
        <f t="shared" si="10"/>
        <v>#DIV/0!</v>
      </c>
      <c r="G115" s="23" t="e">
        <f t="shared" si="10"/>
        <v>#DIV/0!</v>
      </c>
      <c r="H115" s="23" t="e">
        <f t="shared" si="10"/>
        <v>#DIV/0!</v>
      </c>
      <c r="I115" s="17" t="e">
        <f t="shared" si="10"/>
        <v>#DIV/0!</v>
      </c>
      <c r="J115" s="17" t="e">
        <f t="shared" si="10"/>
        <v>#DIV/0!</v>
      </c>
      <c r="K115" s="23" t="e">
        <f t="shared" si="10"/>
        <v>#DIV/0!</v>
      </c>
      <c r="L115" s="17" t="e">
        <f t="shared" si="10"/>
        <v>#DIV/0!</v>
      </c>
      <c r="M115" s="17" t="e">
        <f t="shared" si="10"/>
        <v>#DIV/0!</v>
      </c>
      <c r="N115" s="17" t="e">
        <f t="shared" si="10"/>
        <v>#DIV/0!</v>
      </c>
      <c r="O115" s="17" t="e">
        <f t="shared" si="10"/>
        <v>#DIV/0!</v>
      </c>
      <c r="P115" s="23" t="e">
        <f t="shared" si="10"/>
        <v>#DIV/0!</v>
      </c>
      <c r="Q115" s="17" t="e">
        <f t="shared" si="10"/>
        <v>#DIV/0!</v>
      </c>
      <c r="R115" s="17" t="e">
        <f t="shared" si="10"/>
        <v>#DIV/0!</v>
      </c>
    </row>
    <row r="116" spans="1:18" s="9" customFormat="1">
      <c r="A116" s="38" t="s">
        <v>6</v>
      </c>
      <c r="B116" s="39"/>
      <c r="C116" s="10" t="e">
        <f>STDEV(C95:C114)</f>
        <v>#DIV/0!</v>
      </c>
      <c r="D116" s="17" t="e">
        <f t="shared" ref="D116:R116" si="11">STDEV(D95:D114)</f>
        <v>#DIV/0!</v>
      </c>
      <c r="E116" s="17" t="e">
        <f t="shared" si="11"/>
        <v>#DIV/0!</v>
      </c>
      <c r="F116" s="23" t="e">
        <f t="shared" si="11"/>
        <v>#DIV/0!</v>
      </c>
      <c r="G116" s="23" t="e">
        <f t="shared" si="11"/>
        <v>#DIV/0!</v>
      </c>
      <c r="H116" s="23" t="e">
        <f t="shared" si="11"/>
        <v>#DIV/0!</v>
      </c>
      <c r="I116" s="17" t="e">
        <f t="shared" si="11"/>
        <v>#DIV/0!</v>
      </c>
      <c r="J116" s="17" t="e">
        <f t="shared" si="11"/>
        <v>#DIV/0!</v>
      </c>
      <c r="K116" s="23" t="e">
        <f t="shared" si="11"/>
        <v>#DIV/0!</v>
      </c>
      <c r="L116" s="17" t="e">
        <f t="shared" si="11"/>
        <v>#DIV/0!</v>
      </c>
      <c r="M116" s="17" t="e">
        <f t="shared" si="11"/>
        <v>#DIV/0!</v>
      </c>
      <c r="N116" s="17" t="e">
        <f t="shared" si="11"/>
        <v>#DIV/0!</v>
      </c>
      <c r="O116" s="17" t="e">
        <f t="shared" si="11"/>
        <v>#DIV/0!</v>
      </c>
      <c r="P116" s="23" t="e">
        <f t="shared" si="11"/>
        <v>#DIV/0!</v>
      </c>
      <c r="Q116" s="17" t="e">
        <f t="shared" si="11"/>
        <v>#DIV/0!</v>
      </c>
      <c r="R116" s="17" t="e">
        <f t="shared" si="11"/>
        <v>#DIV/0!</v>
      </c>
    </row>
    <row r="117" spans="1:18" s="6" customFormat="1">
      <c r="B117" s="7"/>
      <c r="C117" s="8"/>
      <c r="D117" s="18"/>
      <c r="E117" s="18"/>
      <c r="F117" s="29"/>
      <c r="G117" s="29"/>
      <c r="H117" s="24"/>
      <c r="I117" s="27"/>
      <c r="J117" s="27"/>
      <c r="K117" s="34"/>
      <c r="L117" s="27"/>
      <c r="M117" s="27"/>
      <c r="N117" s="27"/>
      <c r="O117" s="27"/>
      <c r="P117" s="24"/>
      <c r="Q117" s="18"/>
      <c r="R117" s="27"/>
    </row>
    <row r="118" spans="1:18">
      <c r="A118">
        <v>6</v>
      </c>
      <c r="B118" s="12">
        <v>1</v>
      </c>
      <c r="C118" s="11"/>
      <c r="D118" s="19"/>
      <c r="E118" s="19"/>
      <c r="F118" s="25"/>
      <c r="G118" s="25"/>
      <c r="H118" s="25"/>
      <c r="I118" s="19"/>
      <c r="J118" s="19"/>
      <c r="K118" s="25"/>
      <c r="L118" s="19"/>
      <c r="M118" s="19"/>
      <c r="N118" s="19"/>
      <c r="O118" s="19"/>
      <c r="P118" s="25"/>
      <c r="Q118" s="19"/>
      <c r="R118" s="19"/>
    </row>
    <row r="119" spans="1:18">
      <c r="B119" s="12">
        <v>2</v>
      </c>
      <c r="C119" s="11"/>
      <c r="D119" s="19"/>
      <c r="E119" s="19"/>
      <c r="F119" s="25"/>
      <c r="G119" s="25"/>
      <c r="H119" s="25"/>
      <c r="I119" s="19"/>
      <c r="J119" s="19"/>
      <c r="K119" s="25"/>
      <c r="L119" s="19"/>
      <c r="M119" s="19"/>
      <c r="N119" s="19"/>
      <c r="O119" s="19"/>
      <c r="P119" s="25"/>
      <c r="Q119" s="19"/>
      <c r="R119" s="19"/>
    </row>
    <row r="120" spans="1:18">
      <c r="B120" s="12">
        <v>3</v>
      </c>
      <c r="C120" s="11"/>
      <c r="D120" s="19"/>
      <c r="E120" s="19"/>
      <c r="F120" s="25"/>
      <c r="G120" s="25"/>
      <c r="H120" s="25"/>
      <c r="I120" s="19"/>
      <c r="J120" s="19"/>
      <c r="K120" s="25"/>
      <c r="L120" s="19"/>
      <c r="M120" s="19"/>
      <c r="N120" s="19"/>
      <c r="O120" s="19"/>
      <c r="P120" s="25"/>
      <c r="Q120" s="19"/>
      <c r="R120" s="19"/>
    </row>
    <row r="121" spans="1:18">
      <c r="B121" s="12">
        <v>4</v>
      </c>
      <c r="C121" s="11"/>
      <c r="D121" s="19"/>
      <c r="E121" s="19"/>
      <c r="F121" s="25"/>
      <c r="G121" s="25"/>
      <c r="H121" s="25"/>
      <c r="I121" s="19"/>
      <c r="J121" s="19"/>
      <c r="K121" s="25"/>
      <c r="L121" s="19"/>
      <c r="M121" s="19"/>
      <c r="N121" s="19"/>
      <c r="O121" s="19"/>
      <c r="P121" s="25"/>
      <c r="Q121" s="19"/>
      <c r="R121" s="19"/>
    </row>
    <row r="122" spans="1:18">
      <c r="B122" s="12">
        <v>5</v>
      </c>
      <c r="C122" s="11"/>
      <c r="D122" s="19"/>
      <c r="E122" s="19"/>
      <c r="F122" s="25"/>
      <c r="G122" s="25"/>
      <c r="H122" s="25"/>
      <c r="I122" s="19"/>
      <c r="J122" s="19"/>
      <c r="K122" s="25"/>
      <c r="L122" s="19"/>
      <c r="M122" s="19"/>
      <c r="N122" s="19"/>
      <c r="O122" s="19"/>
      <c r="P122" s="25"/>
      <c r="Q122" s="19"/>
      <c r="R122" s="19"/>
    </row>
    <row r="123" spans="1:18">
      <c r="B123" s="12">
        <v>6</v>
      </c>
      <c r="C123" s="11"/>
      <c r="D123" s="19"/>
      <c r="E123" s="19"/>
      <c r="F123" s="25"/>
      <c r="G123" s="25"/>
      <c r="H123" s="25"/>
      <c r="I123" s="19"/>
      <c r="J123" s="19"/>
      <c r="K123" s="25"/>
      <c r="L123" s="19"/>
      <c r="M123" s="19"/>
      <c r="N123" s="19"/>
      <c r="O123" s="19"/>
      <c r="P123" s="25"/>
      <c r="Q123" s="19"/>
      <c r="R123" s="19"/>
    </row>
    <row r="124" spans="1:18">
      <c r="B124" s="12">
        <v>7</v>
      </c>
      <c r="C124" s="11"/>
      <c r="D124" s="19"/>
      <c r="E124" s="19"/>
      <c r="F124" s="25"/>
      <c r="G124" s="25"/>
      <c r="H124" s="25"/>
      <c r="I124" s="19"/>
      <c r="J124" s="19"/>
      <c r="K124" s="25"/>
      <c r="L124" s="19"/>
      <c r="M124" s="19"/>
      <c r="N124" s="19"/>
      <c r="O124" s="19"/>
      <c r="P124" s="25"/>
      <c r="Q124" s="19"/>
      <c r="R124" s="19"/>
    </row>
    <row r="125" spans="1:18">
      <c r="B125" s="12">
        <v>8</v>
      </c>
      <c r="C125" s="11"/>
      <c r="D125" s="19"/>
      <c r="E125" s="19"/>
      <c r="F125" s="25"/>
      <c r="G125" s="25"/>
      <c r="H125" s="25"/>
      <c r="I125" s="19"/>
      <c r="J125" s="19"/>
      <c r="K125" s="25"/>
      <c r="L125" s="19"/>
      <c r="M125" s="19"/>
      <c r="N125" s="19"/>
      <c r="O125" s="19"/>
      <c r="P125" s="25"/>
      <c r="Q125" s="19"/>
      <c r="R125" s="19"/>
    </row>
    <row r="126" spans="1:18">
      <c r="B126" s="12">
        <v>9</v>
      </c>
      <c r="C126" s="11"/>
      <c r="D126" s="19"/>
      <c r="E126" s="19"/>
      <c r="F126" s="25"/>
      <c r="G126" s="25"/>
      <c r="H126" s="25"/>
      <c r="I126" s="19"/>
      <c r="J126" s="19"/>
      <c r="K126" s="25"/>
      <c r="L126" s="19"/>
      <c r="M126" s="19"/>
      <c r="N126" s="19"/>
      <c r="O126" s="19"/>
      <c r="P126" s="25"/>
      <c r="Q126" s="19"/>
      <c r="R126" s="19"/>
    </row>
    <row r="127" spans="1:18">
      <c r="B127" s="12">
        <v>10</v>
      </c>
      <c r="C127" s="11"/>
      <c r="D127" s="19"/>
      <c r="E127" s="19"/>
      <c r="F127" s="25"/>
      <c r="G127" s="25"/>
      <c r="H127" s="25"/>
      <c r="I127" s="19"/>
      <c r="J127" s="19"/>
      <c r="K127" s="25"/>
      <c r="L127" s="19"/>
      <c r="M127" s="19"/>
      <c r="N127" s="19"/>
      <c r="O127" s="19"/>
      <c r="P127" s="25"/>
      <c r="Q127" s="19"/>
      <c r="R127" s="19"/>
    </row>
    <row r="128" spans="1:18">
      <c r="B128" s="12">
        <v>11</v>
      </c>
      <c r="C128" s="11"/>
      <c r="D128" s="19"/>
      <c r="E128" s="19"/>
      <c r="F128" s="25"/>
      <c r="G128" s="25"/>
      <c r="H128" s="25"/>
      <c r="I128" s="19"/>
      <c r="J128" s="19"/>
      <c r="K128" s="25"/>
      <c r="L128" s="19"/>
      <c r="M128" s="19"/>
      <c r="N128" s="19"/>
      <c r="O128" s="19"/>
      <c r="P128" s="25"/>
      <c r="Q128" s="19"/>
      <c r="R128" s="19"/>
    </row>
    <row r="129" spans="1:18">
      <c r="B129" s="12">
        <v>12</v>
      </c>
      <c r="C129" s="11"/>
      <c r="D129" s="19"/>
      <c r="E129" s="19"/>
      <c r="F129" s="25"/>
      <c r="G129" s="25"/>
      <c r="H129" s="25"/>
      <c r="I129" s="19"/>
      <c r="J129" s="19"/>
      <c r="K129" s="25"/>
      <c r="L129" s="19"/>
      <c r="M129" s="19"/>
      <c r="N129" s="19"/>
      <c r="O129" s="19"/>
      <c r="P129" s="25"/>
      <c r="Q129" s="19"/>
      <c r="R129" s="19"/>
    </row>
    <row r="130" spans="1:18">
      <c r="B130" s="12">
        <v>13</v>
      </c>
      <c r="C130" s="11"/>
      <c r="D130" s="19"/>
      <c r="E130" s="19"/>
      <c r="F130" s="25"/>
      <c r="G130" s="25"/>
      <c r="H130" s="25"/>
      <c r="I130" s="19"/>
      <c r="J130" s="19"/>
      <c r="K130" s="25"/>
      <c r="L130" s="19"/>
      <c r="M130" s="19"/>
      <c r="N130" s="19"/>
      <c r="O130" s="19"/>
      <c r="P130" s="25"/>
      <c r="Q130" s="19"/>
      <c r="R130" s="19"/>
    </row>
    <row r="131" spans="1:18">
      <c r="B131" s="12">
        <v>14</v>
      </c>
      <c r="C131" s="11"/>
      <c r="D131" s="19"/>
      <c r="E131" s="19"/>
      <c r="F131" s="25"/>
      <c r="G131" s="25"/>
      <c r="H131" s="25"/>
      <c r="I131" s="19"/>
      <c r="J131" s="19"/>
      <c r="K131" s="25"/>
      <c r="L131" s="19"/>
      <c r="M131" s="19"/>
      <c r="N131" s="19"/>
      <c r="O131" s="19"/>
      <c r="P131" s="25"/>
      <c r="Q131" s="19"/>
      <c r="R131" s="19"/>
    </row>
    <row r="132" spans="1:18">
      <c r="B132" s="12">
        <v>15</v>
      </c>
      <c r="C132" s="11"/>
      <c r="D132" s="19"/>
      <c r="E132" s="19"/>
      <c r="F132" s="25"/>
      <c r="G132" s="25"/>
      <c r="H132" s="25"/>
      <c r="I132" s="19"/>
      <c r="J132" s="19"/>
      <c r="K132" s="25"/>
      <c r="L132" s="19"/>
      <c r="M132" s="19"/>
      <c r="N132" s="19"/>
      <c r="O132" s="19"/>
      <c r="P132" s="25"/>
      <c r="Q132" s="19"/>
      <c r="R132" s="19"/>
    </row>
    <row r="133" spans="1:18">
      <c r="B133" s="12">
        <v>16</v>
      </c>
      <c r="C133" s="11"/>
      <c r="D133" s="19"/>
      <c r="E133" s="19"/>
      <c r="F133" s="25"/>
      <c r="G133" s="25"/>
      <c r="H133" s="25"/>
      <c r="I133" s="19"/>
      <c r="J133" s="19"/>
      <c r="K133" s="25"/>
      <c r="L133" s="19"/>
      <c r="M133" s="19"/>
      <c r="N133" s="19"/>
      <c r="O133" s="19"/>
      <c r="P133" s="25"/>
      <c r="Q133" s="19"/>
      <c r="R133" s="19"/>
    </row>
    <row r="134" spans="1:18">
      <c r="B134" s="12">
        <v>17</v>
      </c>
      <c r="C134" s="11"/>
      <c r="D134" s="19"/>
      <c r="E134" s="19"/>
      <c r="F134" s="25"/>
      <c r="G134" s="25"/>
      <c r="H134" s="25"/>
      <c r="I134" s="19"/>
      <c r="J134" s="19"/>
      <c r="K134" s="25"/>
      <c r="L134" s="19"/>
      <c r="M134" s="19"/>
      <c r="N134" s="19"/>
      <c r="O134" s="19"/>
      <c r="P134" s="25"/>
      <c r="Q134" s="19"/>
      <c r="R134" s="19"/>
    </row>
    <row r="135" spans="1:18">
      <c r="B135" s="12">
        <v>18</v>
      </c>
      <c r="C135" s="11"/>
      <c r="D135" s="19"/>
      <c r="E135" s="19"/>
      <c r="F135" s="25"/>
      <c r="G135" s="25"/>
      <c r="H135" s="25"/>
      <c r="I135" s="19"/>
      <c r="J135" s="19"/>
      <c r="K135" s="25"/>
      <c r="L135" s="19"/>
      <c r="M135" s="19"/>
      <c r="N135" s="19"/>
      <c r="O135" s="19"/>
      <c r="P135" s="25"/>
      <c r="Q135" s="19"/>
      <c r="R135" s="19"/>
    </row>
    <row r="136" spans="1:18">
      <c r="B136" s="12">
        <v>19</v>
      </c>
      <c r="C136" s="11"/>
      <c r="D136" s="19"/>
      <c r="E136" s="19"/>
      <c r="F136" s="25"/>
      <c r="G136" s="25"/>
      <c r="H136" s="25"/>
      <c r="I136" s="19"/>
      <c r="J136" s="19"/>
      <c r="K136" s="25"/>
      <c r="L136" s="19"/>
      <c r="M136" s="19"/>
      <c r="N136" s="19"/>
      <c r="O136" s="19"/>
      <c r="P136" s="25"/>
      <c r="Q136" s="19"/>
      <c r="R136" s="19"/>
    </row>
    <row r="137" spans="1:18">
      <c r="B137" s="12">
        <v>20</v>
      </c>
      <c r="C137" s="11"/>
      <c r="D137" s="19"/>
      <c r="E137" s="19"/>
      <c r="F137" s="25"/>
      <c r="G137" s="25"/>
      <c r="H137" s="25"/>
      <c r="I137" s="19"/>
      <c r="J137" s="19"/>
      <c r="K137" s="25"/>
      <c r="L137" s="19"/>
      <c r="M137" s="19"/>
      <c r="N137" s="19"/>
      <c r="O137" s="19"/>
      <c r="P137" s="25"/>
      <c r="Q137" s="19"/>
      <c r="R137" s="19"/>
    </row>
    <row r="138" spans="1:18" s="9" customFormat="1">
      <c r="A138" s="38" t="s">
        <v>5</v>
      </c>
      <c r="B138" s="39"/>
      <c r="C138" s="10" t="e">
        <f>AVERAGE(C118:C137)</f>
        <v>#DIV/0!</v>
      </c>
      <c r="D138" s="17" t="e">
        <f t="shared" ref="D138:R138" si="12">AVERAGE(D118:D137)</f>
        <v>#DIV/0!</v>
      </c>
      <c r="E138" s="17" t="e">
        <f t="shared" si="12"/>
        <v>#DIV/0!</v>
      </c>
      <c r="F138" s="23" t="e">
        <f t="shared" si="12"/>
        <v>#DIV/0!</v>
      </c>
      <c r="G138" s="23" t="e">
        <f t="shared" si="12"/>
        <v>#DIV/0!</v>
      </c>
      <c r="H138" s="23" t="e">
        <f t="shared" si="12"/>
        <v>#DIV/0!</v>
      </c>
      <c r="I138" s="17" t="e">
        <f t="shared" si="12"/>
        <v>#DIV/0!</v>
      </c>
      <c r="J138" s="17" t="e">
        <f t="shared" si="12"/>
        <v>#DIV/0!</v>
      </c>
      <c r="K138" s="23" t="e">
        <f t="shared" si="12"/>
        <v>#DIV/0!</v>
      </c>
      <c r="L138" s="17" t="e">
        <f t="shared" si="12"/>
        <v>#DIV/0!</v>
      </c>
      <c r="M138" s="17" t="e">
        <f t="shared" si="12"/>
        <v>#DIV/0!</v>
      </c>
      <c r="N138" s="17" t="e">
        <f t="shared" si="12"/>
        <v>#DIV/0!</v>
      </c>
      <c r="O138" s="17" t="e">
        <f t="shared" si="12"/>
        <v>#DIV/0!</v>
      </c>
      <c r="P138" s="23" t="e">
        <f t="shared" si="12"/>
        <v>#DIV/0!</v>
      </c>
      <c r="Q138" s="17" t="e">
        <f t="shared" si="12"/>
        <v>#DIV/0!</v>
      </c>
      <c r="R138" s="17" t="e">
        <f t="shared" si="12"/>
        <v>#DIV/0!</v>
      </c>
    </row>
    <row r="139" spans="1:18" s="9" customFormat="1">
      <c r="A139" s="38" t="s">
        <v>6</v>
      </c>
      <c r="B139" s="39"/>
      <c r="C139" s="10" t="e">
        <f>STDEV(C118:C137)</f>
        <v>#DIV/0!</v>
      </c>
      <c r="D139" s="17" t="e">
        <f t="shared" ref="D139:R139" si="13">STDEV(D118:D137)</f>
        <v>#DIV/0!</v>
      </c>
      <c r="E139" s="17" t="e">
        <f t="shared" si="13"/>
        <v>#DIV/0!</v>
      </c>
      <c r="F139" s="23" t="e">
        <f t="shared" si="13"/>
        <v>#DIV/0!</v>
      </c>
      <c r="G139" s="23" t="e">
        <f t="shared" si="13"/>
        <v>#DIV/0!</v>
      </c>
      <c r="H139" s="23" t="e">
        <f t="shared" si="13"/>
        <v>#DIV/0!</v>
      </c>
      <c r="I139" s="17" t="e">
        <f t="shared" si="13"/>
        <v>#DIV/0!</v>
      </c>
      <c r="J139" s="17" t="e">
        <f t="shared" si="13"/>
        <v>#DIV/0!</v>
      </c>
      <c r="K139" s="23" t="e">
        <f t="shared" si="13"/>
        <v>#DIV/0!</v>
      </c>
      <c r="L139" s="17" t="e">
        <f t="shared" si="13"/>
        <v>#DIV/0!</v>
      </c>
      <c r="M139" s="17" t="e">
        <f t="shared" si="13"/>
        <v>#DIV/0!</v>
      </c>
      <c r="N139" s="17" t="e">
        <f t="shared" si="13"/>
        <v>#DIV/0!</v>
      </c>
      <c r="O139" s="17" t="e">
        <f t="shared" si="13"/>
        <v>#DIV/0!</v>
      </c>
      <c r="P139" s="23" t="e">
        <f t="shared" si="13"/>
        <v>#DIV/0!</v>
      </c>
      <c r="Q139" s="17" t="e">
        <f t="shared" si="13"/>
        <v>#DIV/0!</v>
      </c>
      <c r="R139" s="17" t="e">
        <f t="shared" si="13"/>
        <v>#DIV/0!</v>
      </c>
    </row>
    <row r="140" spans="1:18" s="6" customFormat="1">
      <c r="B140" s="7"/>
      <c r="C140" s="8"/>
      <c r="D140" s="18"/>
      <c r="E140" s="18"/>
      <c r="F140" s="29"/>
      <c r="G140" s="29"/>
      <c r="H140" s="24"/>
      <c r="I140" s="27"/>
      <c r="J140" s="27"/>
      <c r="K140" s="34"/>
      <c r="L140" s="27"/>
      <c r="M140" s="27"/>
      <c r="N140" s="27"/>
      <c r="O140" s="27"/>
      <c r="P140" s="24"/>
      <c r="Q140" s="18"/>
      <c r="R140" s="27"/>
    </row>
  </sheetData>
  <mergeCells count="15">
    <mergeCell ref="A116:B116"/>
    <mergeCell ref="A138:B138"/>
    <mergeCell ref="A139:B139"/>
    <mergeCell ref="A47:B47"/>
    <mergeCell ref="A69:B69"/>
    <mergeCell ref="A70:B70"/>
    <mergeCell ref="A92:B92"/>
    <mergeCell ref="A93:B93"/>
    <mergeCell ref="A115:B115"/>
    <mergeCell ref="A46:B46"/>
    <mergeCell ref="A1:B1"/>
    <mergeCell ref="C1:E1"/>
    <mergeCell ref="H1:R1"/>
    <mergeCell ref="A23:B23"/>
    <mergeCell ref="A24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48"/>
  <sheetViews>
    <sheetView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I18" sqref="I18"/>
    </sheetView>
  </sheetViews>
  <sheetFormatPr baseColWidth="10" defaultColWidth="10.83203125" defaultRowHeight="16"/>
  <cols>
    <col min="1" max="1" width="7.5" customWidth="1"/>
    <col min="2" max="2" width="5.5" style="4" customWidth="1"/>
    <col min="3" max="3" width="15.83203125" style="2" customWidth="1"/>
    <col min="4" max="4" width="21.33203125" style="20" customWidth="1"/>
    <col min="5" max="5" width="24" style="20" customWidth="1"/>
    <col min="6" max="7" width="21.33203125" style="30" customWidth="1"/>
    <col min="8" max="8" width="15.6640625" style="22" customWidth="1"/>
    <col min="9" max="10" width="22.83203125" style="16" customWidth="1"/>
    <col min="11" max="11" width="22.83203125" style="35" customWidth="1"/>
    <col min="12" max="15" width="22.83203125" style="16" customWidth="1"/>
    <col min="16" max="16" width="21.5" style="16" customWidth="1"/>
    <col min="17" max="17" width="18.5" style="22" customWidth="1"/>
    <col min="18" max="18" width="19.1640625" style="20" customWidth="1"/>
    <col min="19" max="19" width="22.1640625" style="16" customWidth="1"/>
    <col min="20" max="21" width="17.1640625" customWidth="1"/>
  </cols>
  <sheetData>
    <row r="1" spans="1:21" s="5" customFormat="1">
      <c r="A1" s="41" t="s">
        <v>2</v>
      </c>
      <c r="B1" s="42"/>
      <c r="C1" s="40" t="s">
        <v>15</v>
      </c>
      <c r="D1" s="41"/>
      <c r="E1" s="41"/>
      <c r="F1" s="33"/>
      <c r="G1" s="33"/>
      <c r="H1" s="40" t="s">
        <v>4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15"/>
      <c r="U1" s="15"/>
    </row>
    <row r="2" spans="1:21" s="1" customFormat="1">
      <c r="A2" s="1" t="s">
        <v>0</v>
      </c>
      <c r="B2" s="3" t="s">
        <v>1</v>
      </c>
      <c r="C2" s="1" t="s">
        <v>41</v>
      </c>
      <c r="D2" s="15" t="s">
        <v>25</v>
      </c>
      <c r="E2" s="15" t="s">
        <v>26</v>
      </c>
      <c r="F2" s="28" t="s">
        <v>27</v>
      </c>
      <c r="G2" s="28" t="s">
        <v>28</v>
      </c>
      <c r="H2" s="21" t="s">
        <v>3</v>
      </c>
      <c r="I2" s="15" t="s">
        <v>16</v>
      </c>
      <c r="J2" s="15" t="s">
        <v>17</v>
      </c>
      <c r="K2" s="28" t="s">
        <v>29</v>
      </c>
      <c r="L2" s="15" t="s">
        <v>35</v>
      </c>
      <c r="M2" s="15" t="s">
        <v>34</v>
      </c>
      <c r="N2" s="15" t="s">
        <v>37</v>
      </c>
      <c r="O2" s="15" t="s">
        <v>50</v>
      </c>
      <c r="P2" s="15" t="s">
        <v>36</v>
      </c>
      <c r="Q2" s="21" t="s">
        <v>40</v>
      </c>
      <c r="R2" s="15" t="s">
        <v>30</v>
      </c>
      <c r="S2" s="26" t="s">
        <v>31</v>
      </c>
      <c r="T2" s="1" t="s">
        <v>39</v>
      </c>
      <c r="U2" s="1" t="s">
        <v>53</v>
      </c>
    </row>
    <row r="3" spans="1:21">
      <c r="A3">
        <v>1</v>
      </c>
      <c r="B3" s="12">
        <v>1</v>
      </c>
      <c r="C3" s="36">
        <v>8</v>
      </c>
      <c r="D3" s="36">
        <v>1</v>
      </c>
      <c r="E3" s="36">
        <v>0.84722220000000004</v>
      </c>
      <c r="F3" s="36">
        <v>5.3914819999999999</v>
      </c>
      <c r="G3" s="36">
        <v>4.7923720000000003</v>
      </c>
      <c r="H3" s="36">
        <v>8.0755669999999995</v>
      </c>
      <c r="I3" s="36">
        <v>0.10337452</v>
      </c>
      <c r="J3" s="36">
        <v>0.46958169999999999</v>
      </c>
      <c r="K3" s="36">
        <v>34.629420000000003</v>
      </c>
      <c r="L3" s="36">
        <v>7.4144489999999993E-2</v>
      </c>
      <c r="M3" s="36">
        <v>4.5152089999999999E-2</v>
      </c>
      <c r="N3" s="36">
        <v>0.1943916</v>
      </c>
      <c r="O3" s="36">
        <v>0.17514260000000001</v>
      </c>
      <c r="P3" s="36">
        <v>5.4895439999999997E-2</v>
      </c>
      <c r="Q3" s="36">
        <v>3.5</v>
      </c>
      <c r="R3" s="36">
        <v>0.93791970000000002</v>
      </c>
      <c r="S3" s="36">
        <v>0.82074179999999997</v>
      </c>
      <c r="T3" s="36">
        <v>2.8577530000000002</v>
      </c>
      <c r="U3" s="36">
        <v>2.1868129999999999</v>
      </c>
    </row>
    <row r="4" spans="1:21">
      <c r="A4" t="s">
        <v>59</v>
      </c>
      <c r="B4" s="12">
        <v>2</v>
      </c>
      <c r="C4" s="36">
        <v>14</v>
      </c>
      <c r="D4" s="36">
        <v>1</v>
      </c>
      <c r="E4" s="36">
        <v>0.88888889999999998</v>
      </c>
      <c r="F4" s="36">
        <v>5.4289379999999996</v>
      </c>
      <c r="G4" s="36">
        <v>4.8512959999999996</v>
      </c>
      <c r="H4" s="36">
        <v>6.8983449999999999</v>
      </c>
      <c r="I4" s="36">
        <v>0.1022349</v>
      </c>
      <c r="J4" s="36">
        <v>0.47313359999999999</v>
      </c>
      <c r="K4" s="36">
        <v>35.045999999999999</v>
      </c>
      <c r="L4" s="36">
        <v>8.4878739999999994E-2</v>
      </c>
      <c r="M4" s="36">
        <v>5.1117450000000002E-2</v>
      </c>
      <c r="N4" s="36">
        <v>0.20328099999999999</v>
      </c>
      <c r="O4" s="36">
        <v>0.19495960000000001</v>
      </c>
      <c r="P4" s="36">
        <v>5.1117450000000002E-2</v>
      </c>
      <c r="Q4" s="36">
        <v>3.10989</v>
      </c>
      <c r="R4" s="36">
        <v>0.93795790000000001</v>
      </c>
      <c r="S4" s="36">
        <v>0.82699940000000005</v>
      </c>
      <c r="T4" s="36">
        <v>2.6355309999999998</v>
      </c>
      <c r="U4" s="36">
        <v>1.9438340000000001</v>
      </c>
    </row>
    <row r="5" spans="1:21">
      <c r="B5" s="12">
        <v>3</v>
      </c>
      <c r="C5" s="36">
        <v>9</v>
      </c>
      <c r="D5" s="36">
        <v>1</v>
      </c>
      <c r="E5" s="36">
        <v>0.875</v>
      </c>
      <c r="F5" s="36">
        <v>5.3233889999999997</v>
      </c>
      <c r="G5" s="36">
        <v>4.7851679999999996</v>
      </c>
      <c r="H5" s="36">
        <v>6.9261759999999999</v>
      </c>
      <c r="I5" s="36">
        <v>0.11174649</v>
      </c>
      <c r="J5" s="36">
        <v>0.50345479999999998</v>
      </c>
      <c r="K5" s="36">
        <v>37.711300000000001</v>
      </c>
      <c r="L5" s="36">
        <v>6.7190849999999996E-2</v>
      </c>
      <c r="M5" s="36">
        <v>4.4317370000000002E-2</v>
      </c>
      <c r="N5" s="36">
        <v>0.2075292</v>
      </c>
      <c r="O5" s="36">
        <v>0.18060519999999999</v>
      </c>
      <c r="P5" s="36">
        <v>5.1465329999999997E-2</v>
      </c>
      <c r="Q5" s="36">
        <v>3.10989</v>
      </c>
      <c r="R5" s="36">
        <v>0.93597370000000002</v>
      </c>
      <c r="S5" s="36">
        <v>0.81807079999999999</v>
      </c>
      <c r="T5" s="36">
        <v>2.4890110000000001</v>
      </c>
      <c r="U5" s="36">
        <v>1.832112</v>
      </c>
    </row>
    <row r="6" spans="1:21">
      <c r="B6" s="12">
        <v>4</v>
      </c>
      <c r="C6" s="36">
        <v>7</v>
      </c>
      <c r="D6" s="36">
        <v>0.98611110000000002</v>
      </c>
      <c r="E6" s="36">
        <v>0.86111110000000002</v>
      </c>
      <c r="F6" s="36">
        <v>5.2263489999999999</v>
      </c>
      <c r="G6" s="36">
        <v>4.4862190000000002</v>
      </c>
      <c r="H6" s="36">
        <v>5.9003019999999999</v>
      </c>
      <c r="I6" s="36">
        <v>0.10590484999999999</v>
      </c>
      <c r="J6" s="36">
        <v>0.47884290000000002</v>
      </c>
      <c r="K6" s="36">
        <v>23.561299999999999</v>
      </c>
      <c r="L6" s="36">
        <v>6.7415729999999993E-2</v>
      </c>
      <c r="M6" s="36">
        <v>3.944537E-2</v>
      </c>
      <c r="N6" s="36">
        <v>0.20894099999999999</v>
      </c>
      <c r="O6" s="36">
        <v>0.1568252</v>
      </c>
      <c r="P6" s="36">
        <v>3.9923500000000001E-2</v>
      </c>
      <c r="Q6" s="36">
        <v>2.5631870000000001</v>
      </c>
      <c r="R6" s="36">
        <v>0.92254270000000005</v>
      </c>
      <c r="S6" s="36">
        <v>0.80853169999999996</v>
      </c>
      <c r="T6" s="36">
        <v>2.5061049999999998</v>
      </c>
      <c r="U6" s="36">
        <v>2.116606</v>
      </c>
    </row>
    <row r="7" spans="1:21">
      <c r="B7" s="12">
        <v>5</v>
      </c>
      <c r="C7" s="36">
        <v>8</v>
      </c>
      <c r="D7" s="36">
        <v>1</v>
      </c>
      <c r="E7" s="36">
        <v>0.875</v>
      </c>
      <c r="F7" s="36">
        <v>5.4409840000000003</v>
      </c>
      <c r="G7" s="36">
        <v>4.8138699999999996</v>
      </c>
      <c r="H7" s="36">
        <v>7.7802439999999997</v>
      </c>
      <c r="I7" s="36">
        <v>0.10859107</v>
      </c>
      <c r="J7" s="36">
        <v>0.47880869999999998</v>
      </c>
      <c r="K7" s="36">
        <v>41.240859999999998</v>
      </c>
      <c r="L7" s="36">
        <v>8.6597939999999998E-2</v>
      </c>
      <c r="M7" s="36">
        <v>6.2772049999999996E-2</v>
      </c>
      <c r="N7" s="36">
        <v>0.20641470000000001</v>
      </c>
      <c r="O7" s="36">
        <v>0.23482249999999999</v>
      </c>
      <c r="P7" s="36">
        <v>6.3688430000000004E-2</v>
      </c>
      <c r="Q7" s="36">
        <v>3.7390110000000001</v>
      </c>
      <c r="R7" s="36">
        <v>0.95608210000000005</v>
      </c>
      <c r="S7" s="36">
        <v>0.85222070000000005</v>
      </c>
      <c r="T7" s="36">
        <v>2.9957259999999999</v>
      </c>
      <c r="U7" s="36">
        <v>2.1471309999999999</v>
      </c>
    </row>
    <row r="8" spans="1:21">
      <c r="B8" s="12">
        <v>6</v>
      </c>
      <c r="C8" s="36">
        <v>15</v>
      </c>
      <c r="D8" s="36">
        <v>1</v>
      </c>
      <c r="E8" s="36">
        <v>0.86111110000000002</v>
      </c>
      <c r="F8" s="36">
        <v>5.4218109999999999</v>
      </c>
      <c r="G8" s="36">
        <v>4.8309519999999999</v>
      </c>
      <c r="H8" s="36">
        <v>7.8942880000000004</v>
      </c>
      <c r="I8" s="36">
        <v>0.10361613</v>
      </c>
      <c r="J8" s="36">
        <v>0.48748259999999999</v>
      </c>
      <c r="K8" s="36">
        <v>35.04148</v>
      </c>
      <c r="L8" s="36">
        <v>8.2985630000000005E-2</v>
      </c>
      <c r="M8" s="36">
        <v>4.8910519999999999E-2</v>
      </c>
      <c r="N8" s="36">
        <v>0.21812699999999999</v>
      </c>
      <c r="O8" s="36">
        <v>0.1812703</v>
      </c>
      <c r="P8" s="36">
        <v>6.0732500000000002E-2</v>
      </c>
      <c r="Q8" s="36">
        <v>3.7280220000000002</v>
      </c>
      <c r="R8" s="36">
        <v>0.94520760000000004</v>
      </c>
      <c r="S8" s="36">
        <v>0.84386450000000002</v>
      </c>
      <c r="T8" s="36">
        <v>2.7417579999999999</v>
      </c>
      <c r="U8" s="36">
        <v>1.736874</v>
      </c>
    </row>
    <row r="9" spans="1:21">
      <c r="B9" s="12">
        <v>7</v>
      </c>
      <c r="C9" s="36">
        <v>7</v>
      </c>
      <c r="D9" s="36">
        <v>1</v>
      </c>
      <c r="E9" s="36">
        <v>0.86111110000000002</v>
      </c>
      <c r="F9" s="36">
        <v>5.529528</v>
      </c>
      <c r="G9" s="36">
        <v>4.8393170000000003</v>
      </c>
      <c r="H9" s="36">
        <v>7.2066860000000004</v>
      </c>
      <c r="I9" s="36">
        <v>0.11071598000000001</v>
      </c>
      <c r="J9" s="36">
        <v>0.49644379999999999</v>
      </c>
      <c r="K9" s="36">
        <v>31.53501</v>
      </c>
      <c r="L9" s="36">
        <v>9.3172119999999997E-2</v>
      </c>
      <c r="M9" s="36">
        <v>5.4528210000000001E-2</v>
      </c>
      <c r="N9" s="36">
        <v>0.20412520000000001</v>
      </c>
      <c r="O9" s="36">
        <v>0.2074443</v>
      </c>
      <c r="P9" s="36">
        <v>5.1683260000000002E-2</v>
      </c>
      <c r="Q9" s="36">
        <v>3.101648</v>
      </c>
      <c r="R9" s="36">
        <v>0.95478479999999999</v>
      </c>
      <c r="S9" s="36">
        <v>0.84951160000000003</v>
      </c>
      <c r="T9" s="36">
        <v>2.5488400000000002</v>
      </c>
      <c r="U9" s="36">
        <v>1.900488</v>
      </c>
    </row>
    <row r="10" spans="1:21">
      <c r="B10" s="12">
        <v>8</v>
      </c>
      <c r="C10" s="36">
        <v>6</v>
      </c>
      <c r="D10" s="36">
        <v>1</v>
      </c>
      <c r="E10" s="36">
        <v>0.875</v>
      </c>
      <c r="F10" s="36">
        <v>5.3825940000000001</v>
      </c>
      <c r="G10" s="36">
        <v>4.6466229999999999</v>
      </c>
      <c r="H10" s="36">
        <v>6.2558249999999997</v>
      </c>
      <c r="I10" s="36">
        <v>0.1165142</v>
      </c>
      <c r="J10" s="36">
        <v>0.48844490000000002</v>
      </c>
      <c r="K10" s="36">
        <v>33.381309999999999</v>
      </c>
      <c r="L10" s="36">
        <v>6.9812230000000003E-2</v>
      </c>
      <c r="M10" s="36">
        <v>4.4776120000000003E-2</v>
      </c>
      <c r="N10" s="36">
        <v>0.21015890000000001</v>
      </c>
      <c r="O10" s="36">
        <v>0.1774194</v>
      </c>
      <c r="P10" s="36">
        <v>4.357246E-2</v>
      </c>
      <c r="Q10" s="36">
        <v>2.6840660000000001</v>
      </c>
      <c r="R10" s="36">
        <v>0.92487030000000003</v>
      </c>
      <c r="S10" s="36">
        <v>0.81494200000000006</v>
      </c>
      <c r="T10" s="36">
        <v>2.8778999999999999</v>
      </c>
      <c r="U10" s="36">
        <v>2.2722829999999998</v>
      </c>
    </row>
    <row r="11" spans="1:21">
      <c r="B11" s="12">
        <v>9</v>
      </c>
      <c r="C11" s="36">
        <v>6</v>
      </c>
      <c r="D11" s="36">
        <v>1</v>
      </c>
      <c r="E11" s="36">
        <v>0.81944439999999996</v>
      </c>
      <c r="F11" s="36">
        <v>5.2758760000000002</v>
      </c>
      <c r="G11" s="36">
        <v>4.6459149999999996</v>
      </c>
      <c r="H11" s="36">
        <v>5.8396730000000003</v>
      </c>
      <c r="I11" s="36">
        <v>0.10411157</v>
      </c>
      <c r="J11" s="36">
        <v>0.48112529999999998</v>
      </c>
      <c r="K11" s="36">
        <v>28.71021</v>
      </c>
      <c r="L11" s="36">
        <v>6.8285650000000003E-2</v>
      </c>
      <c r="M11" s="36">
        <v>4.0875210000000002E-2</v>
      </c>
      <c r="N11" s="36">
        <v>0.20966580000000001</v>
      </c>
      <c r="O11" s="36">
        <v>0.16229859999999999</v>
      </c>
      <c r="P11" s="36">
        <v>4.0153880000000003E-2</v>
      </c>
      <c r="Q11" s="36">
        <v>2.4917579999999999</v>
      </c>
      <c r="R11" s="36">
        <v>0.91884160000000004</v>
      </c>
      <c r="S11" s="36">
        <v>0.80887520000000002</v>
      </c>
      <c r="T11" s="36">
        <v>3.0683760000000002</v>
      </c>
      <c r="U11" s="36">
        <v>2.448718</v>
      </c>
    </row>
    <row r="12" spans="1:21">
      <c r="B12" s="12">
        <v>10</v>
      </c>
      <c r="C12" s="36">
        <v>2</v>
      </c>
      <c r="D12" s="36">
        <v>1</v>
      </c>
      <c r="E12" s="36">
        <v>0.79166669999999995</v>
      </c>
      <c r="F12" s="36">
        <v>5.3554269999999997</v>
      </c>
      <c r="G12" s="36">
        <v>4.7645309999999998</v>
      </c>
      <c r="H12" s="36">
        <v>6.6921039999999996</v>
      </c>
      <c r="I12" s="36">
        <v>0.11142322</v>
      </c>
      <c r="J12" s="36">
        <v>0.49882959999999998</v>
      </c>
      <c r="K12" s="36">
        <v>38.980910000000002</v>
      </c>
      <c r="L12" s="36">
        <v>7.2799630000000004E-2</v>
      </c>
      <c r="M12" s="36">
        <v>4.6348309999999997E-2</v>
      </c>
      <c r="N12" s="36">
        <v>0.19943820000000001</v>
      </c>
      <c r="O12" s="36">
        <v>0.17322100000000001</v>
      </c>
      <c r="P12" s="36">
        <v>4.8689139999999999E-2</v>
      </c>
      <c r="Q12" s="36">
        <v>2.9478019999999998</v>
      </c>
      <c r="R12" s="36">
        <v>0.93379880000000004</v>
      </c>
      <c r="S12" s="36">
        <v>0.82989930000000001</v>
      </c>
      <c r="T12" s="36">
        <v>2.6019540000000001</v>
      </c>
      <c r="U12" s="36">
        <v>1.909646</v>
      </c>
    </row>
    <row r="13" spans="1:21">
      <c r="B13" s="12">
        <v>11</v>
      </c>
      <c r="C13" s="36">
        <v>2</v>
      </c>
      <c r="D13" s="36">
        <v>0.95833330000000005</v>
      </c>
      <c r="E13" s="36">
        <v>0.84722220000000004</v>
      </c>
      <c r="F13" s="36">
        <v>5.3390779999999998</v>
      </c>
      <c r="G13" s="36">
        <v>4.6856970000000002</v>
      </c>
      <c r="H13" s="36">
        <v>6.6269039999999997</v>
      </c>
      <c r="I13" s="36">
        <v>0.1045614</v>
      </c>
      <c r="J13" s="36">
        <v>0.485848</v>
      </c>
      <c r="K13" s="36">
        <v>35.326180000000001</v>
      </c>
      <c r="L13" s="36">
        <v>7.0877190000000007E-2</v>
      </c>
      <c r="M13" s="36">
        <v>4.4210529999999998E-2</v>
      </c>
      <c r="N13" s="36">
        <v>0.20397660000000001</v>
      </c>
      <c r="O13" s="36">
        <v>0.1700585</v>
      </c>
      <c r="P13" s="36">
        <v>4.9824559999999997E-2</v>
      </c>
      <c r="Q13" s="36">
        <v>2.8763740000000002</v>
      </c>
      <c r="R13" s="36">
        <v>0.9397894</v>
      </c>
      <c r="S13" s="36">
        <v>0.83218859999999995</v>
      </c>
      <c r="T13" s="36">
        <v>2.5531139999999999</v>
      </c>
      <c r="U13" s="36">
        <v>1.8363860000000001</v>
      </c>
    </row>
    <row r="14" spans="1:21">
      <c r="B14" s="12">
        <v>12</v>
      </c>
      <c r="C14" s="36">
        <v>11</v>
      </c>
      <c r="D14" s="36">
        <v>1</v>
      </c>
      <c r="E14" s="36">
        <v>0.875</v>
      </c>
      <c r="F14" s="36">
        <v>5.297631</v>
      </c>
      <c r="G14" s="36">
        <v>4.7830199999999996</v>
      </c>
      <c r="H14" s="36">
        <v>5.763655</v>
      </c>
      <c r="I14" s="36">
        <v>0.11303728</v>
      </c>
      <c r="J14" s="36">
        <v>0.47352169999999999</v>
      </c>
      <c r="K14" s="36">
        <v>35.850110000000001</v>
      </c>
      <c r="L14" s="36">
        <v>7.8366179999999994E-2</v>
      </c>
      <c r="M14" s="36">
        <v>5.105676E-2</v>
      </c>
      <c r="N14" s="36">
        <v>0.20232720000000001</v>
      </c>
      <c r="O14" s="36">
        <v>0.19449060000000001</v>
      </c>
      <c r="P14" s="36">
        <v>4.1082880000000002E-2</v>
      </c>
      <c r="Q14" s="36">
        <v>2.5439560000000001</v>
      </c>
      <c r="R14" s="36">
        <v>0.93452380000000002</v>
      </c>
      <c r="S14" s="36">
        <v>0.82245880000000005</v>
      </c>
      <c r="T14" s="36">
        <v>3.4236870000000001</v>
      </c>
      <c r="U14" s="36">
        <v>2.5604399999999998</v>
      </c>
    </row>
    <row r="15" spans="1:21">
      <c r="B15" s="12">
        <v>13</v>
      </c>
      <c r="C15" s="36">
        <v>11</v>
      </c>
      <c r="D15" s="36">
        <v>1</v>
      </c>
      <c r="E15" s="36">
        <v>0.91666669999999995</v>
      </c>
      <c r="F15" s="36">
        <v>5.4408349999999999</v>
      </c>
      <c r="G15" s="36">
        <v>4.8739049999999997</v>
      </c>
      <c r="H15" s="36">
        <v>7.5121440000000002</v>
      </c>
      <c r="I15" s="36">
        <v>0.10754452</v>
      </c>
      <c r="J15" s="36">
        <v>0.48266170000000003</v>
      </c>
      <c r="K15" s="36">
        <v>33.919179999999997</v>
      </c>
      <c r="L15" s="36">
        <v>8.7863170000000004E-2</v>
      </c>
      <c r="M15" s="36">
        <v>5.810684E-2</v>
      </c>
      <c r="N15" s="36">
        <v>0.2005623</v>
      </c>
      <c r="O15" s="36">
        <v>0.21087159999999999</v>
      </c>
      <c r="P15" s="36">
        <v>5.787254E-2</v>
      </c>
      <c r="Q15" s="36">
        <v>3.2994509999999999</v>
      </c>
      <c r="R15" s="36">
        <v>0.94463520000000001</v>
      </c>
      <c r="S15" s="36">
        <v>0.83783580000000002</v>
      </c>
      <c r="T15" s="36">
        <v>2.9041510000000001</v>
      </c>
      <c r="U15" s="36">
        <v>2.0726499999999999</v>
      </c>
    </row>
    <row r="16" spans="1:21">
      <c r="B16" s="12">
        <v>14</v>
      </c>
      <c r="C16" s="36">
        <v>8</v>
      </c>
      <c r="D16" s="36">
        <v>1</v>
      </c>
      <c r="E16" s="36">
        <v>0.91666669999999995</v>
      </c>
      <c r="F16" s="36">
        <v>5.281593</v>
      </c>
      <c r="G16" s="36">
        <v>4.7730579999999998</v>
      </c>
      <c r="H16" s="36">
        <v>5.5626170000000004</v>
      </c>
      <c r="I16" s="36">
        <v>0.10991076</v>
      </c>
      <c r="J16" s="36">
        <v>0.4835604</v>
      </c>
      <c r="K16" s="36">
        <v>32.40005</v>
      </c>
      <c r="L16" s="36">
        <v>7.5387510000000005E-2</v>
      </c>
      <c r="M16" s="36">
        <v>4.978863E-2</v>
      </c>
      <c r="N16" s="36">
        <v>0.21113199999999999</v>
      </c>
      <c r="O16" s="36">
        <v>0.19445750000000001</v>
      </c>
      <c r="P16" s="36">
        <v>4.1568809999999998E-2</v>
      </c>
      <c r="Q16" s="36">
        <v>2.4862639999999998</v>
      </c>
      <c r="R16" s="36">
        <v>0.93559219999999998</v>
      </c>
      <c r="S16" s="36">
        <v>0.82783879999999999</v>
      </c>
      <c r="T16" s="36">
        <v>2.5634920000000001</v>
      </c>
      <c r="U16" s="36">
        <v>2.0531139999999999</v>
      </c>
    </row>
    <row r="17" spans="1:21">
      <c r="B17" s="12">
        <v>15</v>
      </c>
      <c r="C17" s="36">
        <v>4</v>
      </c>
      <c r="D17" s="36">
        <v>0.98611110000000002</v>
      </c>
      <c r="E17" s="36">
        <v>0.86111110000000002</v>
      </c>
      <c r="F17" s="36">
        <v>5.4045740000000002</v>
      </c>
      <c r="G17" s="36">
        <v>4.8380970000000003</v>
      </c>
      <c r="H17" s="36">
        <v>7.2643849999999999</v>
      </c>
      <c r="I17" s="36">
        <v>0.11302727</v>
      </c>
      <c r="J17" s="36">
        <v>0.48729899999999998</v>
      </c>
      <c r="K17" s="36">
        <v>33.124380000000002</v>
      </c>
      <c r="L17" s="36">
        <v>7.527383E-2</v>
      </c>
      <c r="M17" s="36">
        <v>5.1270099999999999E-2</v>
      </c>
      <c r="N17" s="36">
        <v>0.21183869999999999</v>
      </c>
      <c r="O17" s="36">
        <v>0.1803775</v>
      </c>
      <c r="P17" s="36">
        <v>5.4998829999999999E-2</v>
      </c>
      <c r="Q17" s="36">
        <v>3.2445050000000002</v>
      </c>
      <c r="R17" s="36">
        <v>0.94135380000000002</v>
      </c>
      <c r="S17" s="36">
        <v>0.83989619999999998</v>
      </c>
      <c r="T17" s="36">
        <v>2.4780220000000002</v>
      </c>
      <c r="U17" s="36">
        <v>1.697802</v>
      </c>
    </row>
    <row r="18" spans="1:21">
      <c r="B18" s="12">
        <v>16</v>
      </c>
      <c r="C18" s="36">
        <v>14</v>
      </c>
      <c r="D18" s="36">
        <v>1</v>
      </c>
      <c r="E18" s="36">
        <v>0.875</v>
      </c>
      <c r="F18" s="36">
        <v>5.3515009999999998</v>
      </c>
      <c r="G18" s="36">
        <v>4.7260939999999998</v>
      </c>
      <c r="H18" s="36">
        <v>7.0792260000000002</v>
      </c>
      <c r="I18" s="36">
        <v>0.1067757</v>
      </c>
      <c r="J18" s="36">
        <v>0.48761680000000002</v>
      </c>
      <c r="K18" s="36">
        <v>31.436900000000001</v>
      </c>
      <c r="L18" s="36">
        <v>9.3457940000000003E-2</v>
      </c>
      <c r="M18" s="36">
        <v>5.7710280000000003E-2</v>
      </c>
      <c r="N18" s="36">
        <v>0.20140189999999999</v>
      </c>
      <c r="O18" s="36">
        <v>0.1843458</v>
      </c>
      <c r="P18" s="36">
        <v>5.7710280000000003E-2</v>
      </c>
      <c r="Q18" s="36">
        <v>3.2747250000000001</v>
      </c>
      <c r="R18" s="36">
        <v>0.94864159999999997</v>
      </c>
      <c r="S18" s="36">
        <v>0.83134920000000001</v>
      </c>
      <c r="T18" s="36">
        <v>2.8302809999999998</v>
      </c>
      <c r="U18" s="36">
        <v>2.1550669999999998</v>
      </c>
    </row>
    <row r="19" spans="1:21">
      <c r="B19" s="12">
        <v>17</v>
      </c>
      <c r="C19" s="36">
        <v>20</v>
      </c>
      <c r="D19" s="36">
        <v>1</v>
      </c>
      <c r="E19" s="36">
        <v>0.91666669999999995</v>
      </c>
      <c r="F19" s="36">
        <v>5.3627000000000002</v>
      </c>
      <c r="G19" s="36">
        <v>4.7876649999999996</v>
      </c>
      <c r="H19" s="36">
        <v>6.1266740000000004</v>
      </c>
      <c r="I19" s="36">
        <v>0.10340633</v>
      </c>
      <c r="J19" s="36">
        <v>0.48272510000000002</v>
      </c>
      <c r="K19" s="36">
        <v>32.946910000000003</v>
      </c>
      <c r="L19" s="36">
        <v>7.5669100000000003E-2</v>
      </c>
      <c r="M19" s="36">
        <v>4.6228709999999999E-2</v>
      </c>
      <c r="N19" s="36">
        <v>0.19367400000000001</v>
      </c>
      <c r="O19" s="36">
        <v>0.179562</v>
      </c>
      <c r="P19" s="36">
        <v>4.6958640000000003E-2</v>
      </c>
      <c r="Q19" s="36">
        <v>2.6236259999999998</v>
      </c>
      <c r="R19" s="36">
        <v>0.92834249999999996</v>
      </c>
      <c r="S19" s="36">
        <v>0.81402629999999998</v>
      </c>
      <c r="T19" s="36">
        <v>2.6996340000000001</v>
      </c>
      <c r="U19" s="36">
        <v>2.1117219999999999</v>
      </c>
    </row>
    <row r="20" spans="1:21">
      <c r="B20" s="12">
        <v>18</v>
      </c>
      <c r="C20" s="36">
        <v>7</v>
      </c>
      <c r="D20" s="36">
        <v>1</v>
      </c>
      <c r="E20" s="36">
        <v>0.93055560000000004</v>
      </c>
      <c r="F20" s="36">
        <v>5.3827449999999999</v>
      </c>
      <c r="G20" s="36">
        <v>4.7587789999999996</v>
      </c>
      <c r="H20" s="36">
        <v>6.9024349999999997</v>
      </c>
      <c r="I20" s="36">
        <v>0.11069063</v>
      </c>
      <c r="J20" s="36">
        <v>0.48391669999999998</v>
      </c>
      <c r="K20" s="36">
        <v>30.222370000000002</v>
      </c>
      <c r="L20" s="36">
        <v>7.8760640000000007E-2</v>
      </c>
      <c r="M20" s="36">
        <v>4.7067169999999998E-2</v>
      </c>
      <c r="N20" s="36">
        <v>0.21097450000000001</v>
      </c>
      <c r="O20" s="36">
        <v>0.17691580000000001</v>
      </c>
      <c r="P20" s="36">
        <v>5.0141909999999998E-2</v>
      </c>
      <c r="Q20" s="36">
        <v>3.090659</v>
      </c>
      <c r="R20" s="36">
        <v>0.94013279999999999</v>
      </c>
      <c r="S20" s="36">
        <v>0.83192160000000004</v>
      </c>
      <c r="T20" s="36">
        <v>2.340049</v>
      </c>
      <c r="U20" s="36">
        <v>1.711233</v>
      </c>
    </row>
    <row r="21" spans="1:21">
      <c r="B21" s="12">
        <v>19</v>
      </c>
      <c r="C21" s="36">
        <v>6</v>
      </c>
      <c r="D21" s="36">
        <v>1</v>
      </c>
      <c r="E21" s="36">
        <v>0.93055560000000004</v>
      </c>
      <c r="F21" s="36">
        <v>5.2352819999999998</v>
      </c>
      <c r="G21" s="36">
        <v>4.6368130000000001</v>
      </c>
      <c r="H21" s="36">
        <v>5.4948750000000004</v>
      </c>
      <c r="I21" s="36">
        <v>0.11017739999999999</v>
      </c>
      <c r="J21" s="36">
        <v>0.49323060000000002</v>
      </c>
      <c r="K21" s="36">
        <v>32.276130000000002</v>
      </c>
      <c r="L21" s="36">
        <v>7.2128849999999994E-2</v>
      </c>
      <c r="M21" s="36">
        <v>4.6918769999999999E-2</v>
      </c>
      <c r="N21" s="36">
        <v>0.20868349999999999</v>
      </c>
      <c r="O21" s="36">
        <v>0.1837068</v>
      </c>
      <c r="P21" s="36">
        <v>4.2016810000000002E-2</v>
      </c>
      <c r="Q21" s="36">
        <v>2.4862639999999998</v>
      </c>
      <c r="R21" s="36">
        <v>0.93654610000000005</v>
      </c>
      <c r="S21" s="36">
        <v>0.82566390000000001</v>
      </c>
      <c r="T21" s="36">
        <v>2.4987789999999999</v>
      </c>
      <c r="U21" s="36">
        <v>1.906593</v>
      </c>
    </row>
    <row r="22" spans="1:21">
      <c r="B22" s="12">
        <v>20</v>
      </c>
      <c r="C22" s="36">
        <v>2</v>
      </c>
      <c r="D22" s="36">
        <v>1</v>
      </c>
      <c r="E22" s="36">
        <v>0.75</v>
      </c>
      <c r="F22" s="36">
        <v>5.3098879999999999</v>
      </c>
      <c r="G22" s="36">
        <v>4.7270310000000002</v>
      </c>
      <c r="H22" s="36">
        <v>6.9570129999999999</v>
      </c>
      <c r="I22" s="36">
        <v>9.8535910000000004E-2</v>
      </c>
      <c r="J22" s="36">
        <v>0.4843133</v>
      </c>
      <c r="K22" s="36">
        <v>29.81549</v>
      </c>
      <c r="L22" s="36">
        <v>8.5289329999999997E-2</v>
      </c>
      <c r="M22" s="36">
        <v>5.3683479999999999E-2</v>
      </c>
      <c r="N22" s="36">
        <v>0.1928887</v>
      </c>
      <c r="O22" s="36">
        <v>0.19405069999999999</v>
      </c>
      <c r="P22" s="36">
        <v>5.4845459999999999E-2</v>
      </c>
      <c r="Q22" s="36">
        <v>3.1978019999999998</v>
      </c>
      <c r="R22" s="36">
        <v>0.94890870000000005</v>
      </c>
      <c r="S22" s="36">
        <v>0.82986110000000002</v>
      </c>
      <c r="T22" s="36">
        <v>2.3418800000000002</v>
      </c>
      <c r="U22" s="36">
        <v>1.698413</v>
      </c>
    </row>
    <row r="23" spans="1:21" s="9" customFormat="1">
      <c r="A23" s="38" t="s">
        <v>5</v>
      </c>
      <c r="B23" s="39"/>
      <c r="C23" s="10">
        <f>AVERAGE(C3:C22)</f>
        <v>8.35</v>
      </c>
      <c r="D23" s="17">
        <f t="shared" ref="D23:U23" si="0">AVERAGE(D3:D22)</f>
        <v>0.996527775</v>
      </c>
      <c r="E23" s="17">
        <f t="shared" si="0"/>
        <v>0.86875000500000021</v>
      </c>
      <c r="F23" s="23">
        <f t="shared" si="0"/>
        <v>5.3591102499999987</v>
      </c>
      <c r="G23" s="23">
        <f t="shared" si="0"/>
        <v>4.7523211000000014</v>
      </c>
      <c r="H23" s="23">
        <f t="shared" si="0"/>
        <v>6.7379568999999986</v>
      </c>
      <c r="I23" s="17">
        <f t="shared" si="0"/>
        <v>0.10779500649999998</v>
      </c>
      <c r="J23" s="17">
        <f t="shared" si="0"/>
        <v>0.48504205999999994</v>
      </c>
      <c r="K23" s="23">
        <f t="shared" si="0"/>
        <v>33.357774999999997</v>
      </c>
      <c r="L23" s="17">
        <f t="shared" si="0"/>
        <v>7.8017837499999992E-2</v>
      </c>
      <c r="M23" s="17">
        <f t="shared" si="0"/>
        <v>4.92141985E-2</v>
      </c>
      <c r="N23" s="17">
        <f t="shared" si="0"/>
        <v>0.20497660000000001</v>
      </c>
      <c r="O23" s="17">
        <f t="shared" si="0"/>
        <v>0.18564227500000002</v>
      </c>
      <c r="P23" s="17">
        <f t="shared" si="0"/>
        <v>5.0147105500000011E-2</v>
      </c>
      <c r="Q23" s="23">
        <f t="shared" si="0"/>
        <v>3.0049450000000006</v>
      </c>
      <c r="R23" s="17">
        <f t="shared" si="0"/>
        <v>0.93832226500000004</v>
      </c>
      <c r="S23" s="17">
        <f t="shared" si="0"/>
        <v>0.82833486500000009</v>
      </c>
      <c r="T23" s="23">
        <f t="shared" si="0"/>
        <v>2.6978021500000002</v>
      </c>
      <c r="U23" s="23">
        <f t="shared" si="0"/>
        <v>2.0148962500000001</v>
      </c>
    </row>
    <row r="24" spans="1:21" s="9" customFormat="1">
      <c r="A24" s="38" t="s">
        <v>6</v>
      </c>
      <c r="B24" s="39"/>
      <c r="C24" s="10">
        <f>STDEV(C3:C22)</f>
        <v>4.7047008965837334</v>
      </c>
      <c r="D24" s="17">
        <f t="shared" ref="D24:U24" si="1">STDEV(D3:D22)</f>
        <v>9.9493190623846893E-3</v>
      </c>
      <c r="E24" s="17">
        <f t="shared" si="1"/>
        <v>4.5168413475143811E-2</v>
      </c>
      <c r="F24" s="23">
        <f t="shared" si="1"/>
        <v>7.5851917430488081E-2</v>
      </c>
      <c r="G24" s="23">
        <f t="shared" si="1"/>
        <v>9.3859912671631587E-2</v>
      </c>
      <c r="H24" s="23">
        <f t="shared" si="1"/>
        <v>0.78023584589770134</v>
      </c>
      <c r="I24" s="17">
        <f t="shared" si="1"/>
        <v>4.5246188161682686E-3</v>
      </c>
      <c r="J24" s="17">
        <f t="shared" si="1"/>
        <v>8.5140464463082863E-3</v>
      </c>
      <c r="K24" s="23">
        <f t="shared" si="1"/>
        <v>3.8367476953527699</v>
      </c>
      <c r="L24" s="17">
        <f t="shared" si="1"/>
        <v>8.2826341134333119E-3</v>
      </c>
      <c r="M24" s="17">
        <f t="shared" si="1"/>
        <v>5.9477733296351056E-3</v>
      </c>
      <c r="N24" s="17">
        <f t="shared" si="1"/>
        <v>6.6539955246532308E-3</v>
      </c>
      <c r="O24" s="17">
        <f t="shared" si="1"/>
        <v>1.7748478027139917E-2</v>
      </c>
      <c r="P24" s="17">
        <f t="shared" si="1"/>
        <v>7.1353796169026078E-3</v>
      </c>
      <c r="Q24" s="23">
        <f t="shared" si="1"/>
        <v>0.40241645029665946</v>
      </c>
      <c r="R24" s="17">
        <f t="shared" si="1"/>
        <v>9.9133628869677946E-3</v>
      </c>
      <c r="S24" s="17">
        <f t="shared" si="1"/>
        <v>1.2327361951164835E-2</v>
      </c>
      <c r="T24" s="23">
        <f t="shared" si="1"/>
        <v>0.26854667504027463</v>
      </c>
      <c r="U24" s="23">
        <f t="shared" si="1"/>
        <v>0.24275969325432503</v>
      </c>
    </row>
    <row r="25" spans="1:21" s="9" customFormat="1">
      <c r="A25" s="38" t="s">
        <v>57</v>
      </c>
      <c r="B25" s="39"/>
      <c r="C25" s="10"/>
      <c r="D25" s="17"/>
      <c r="E25" s="17"/>
      <c r="F25" s="23">
        <f>F23-('Parameter Info'!$C$1*F24/SQRT(20))</f>
        <v>5.3236108678748799</v>
      </c>
      <c r="G25" s="23">
        <f>G23-('Parameter Info'!$C$1*G24/SQRT(20))</f>
        <v>4.7083938135314165</v>
      </c>
      <c r="H25" s="23">
        <f>H23-('Parameter Info'!$C$1*H24/SQRT(20))</f>
        <v>6.3727994803919801</v>
      </c>
      <c r="I25" s="17">
        <f>I23-('Parameter Info'!$C$1*I24/SQRT(20))</f>
        <v>0.105677444047174</v>
      </c>
      <c r="J25" s="17">
        <f>J23-('Parameter Info'!$C$1*J24/SQRT(20))</f>
        <v>0.48105740940094971</v>
      </c>
      <c r="K25" s="23">
        <f>K23-('Parameter Info'!$C$1*K24/SQRT(20))</f>
        <v>31.562142441603388</v>
      </c>
      <c r="L25" s="17">
        <f>L23-('Parameter Info'!$C$1*L24/SQRT(20))</f>
        <v>7.4141489961854198E-2</v>
      </c>
      <c r="M25" s="17">
        <f>M23-('Parameter Info'!$C$1*M24/SQRT(20))</f>
        <v>4.6430586887072758E-2</v>
      </c>
      <c r="N25" s="17">
        <f>N23-('Parameter Info'!$C$1*N24/SQRT(20))</f>
        <v>0.20186247002424873</v>
      </c>
      <c r="O25" s="17">
        <f>O23-('Parameter Info'!$C$1*O24/SQRT(20))</f>
        <v>0.17733582705552842</v>
      </c>
      <c r="P25" s="17">
        <f>P23-('Parameter Info'!$C$1*P24/SQRT(20))</f>
        <v>4.6807683423289337E-2</v>
      </c>
      <c r="Q25" s="23">
        <f>Q23-('Parameter Info'!$C$1*Q24/SQRT(20))</f>
        <v>2.8166104683699156</v>
      </c>
      <c r="R25" s="17">
        <f>R23-('Parameter Info'!$C$1*R24/SQRT(20))</f>
        <v>0.93368272167412514</v>
      </c>
      <c r="S25" s="17">
        <f>S23-('Parameter Info'!$C$1*S24/SQRT(20))</f>
        <v>0.822565548319244</v>
      </c>
      <c r="T25" s="23">
        <f>T23-('Parameter Info'!$C$1*T24/SQRT(20))</f>
        <v>2.5721198817248294</v>
      </c>
      <c r="U25" s="23">
        <f>U23-('Parameter Info'!$C$1*U24/SQRT(20))</f>
        <v>1.9012825219975493</v>
      </c>
    </row>
    <row r="26" spans="1:21" s="9" customFormat="1">
      <c r="A26" s="38" t="s">
        <v>58</v>
      </c>
      <c r="B26" s="39"/>
      <c r="C26" s="10"/>
      <c r="D26" s="17"/>
      <c r="E26" s="17"/>
      <c r="F26" s="23">
        <f>F23+('Parameter Info'!$C$1*F24/SQRT(20))</f>
        <v>5.3946096321251176</v>
      </c>
      <c r="G26" s="23">
        <f>G23+('Parameter Info'!$C$1*G24/SQRT(20))</f>
        <v>4.7962483864685863</v>
      </c>
      <c r="H26" s="23">
        <f>H23+('Parameter Info'!$C$1*H24/SQRT(20))</f>
        <v>7.1031143196080171</v>
      </c>
      <c r="I26" s="17">
        <f>I23+('Parameter Info'!$C$1*I24/SQRT(20))</f>
        <v>0.10991256895282597</v>
      </c>
      <c r="J26" s="17">
        <f>J23+('Parameter Info'!$C$1*J24/SQRT(20))</f>
        <v>0.48902671059905017</v>
      </c>
      <c r="K26" s="23">
        <f>K23+('Parameter Info'!$C$1*K24/SQRT(20))</f>
        <v>35.153407558396601</v>
      </c>
      <c r="L26" s="17">
        <f>L23+('Parameter Info'!$C$1*L24/SQRT(20))</f>
        <v>8.1894185038145786E-2</v>
      </c>
      <c r="M26" s="17">
        <f>M23+('Parameter Info'!$C$1*M24/SQRT(20))</f>
        <v>5.1997810112927242E-2</v>
      </c>
      <c r="N26" s="17">
        <f>N23+('Parameter Info'!$C$1*N24/SQRT(20))</f>
        <v>0.20809072997575129</v>
      </c>
      <c r="O26" s="17">
        <f>O23+('Parameter Info'!$C$1*O24/SQRT(20))</f>
        <v>0.19394872294447163</v>
      </c>
      <c r="P26" s="17">
        <f>P23+('Parameter Info'!$C$1*P24/SQRT(20))</f>
        <v>5.3486527576710685E-2</v>
      </c>
      <c r="Q26" s="23">
        <f>Q23+('Parameter Info'!$C$1*Q24/SQRT(20))</f>
        <v>3.1932795316300857</v>
      </c>
      <c r="R26" s="17">
        <f>R23+('Parameter Info'!$C$1*R24/SQRT(20))</f>
        <v>0.94296180832587495</v>
      </c>
      <c r="S26" s="17">
        <f>S23+('Parameter Info'!$C$1*S24/SQRT(20))</f>
        <v>0.83410418168075617</v>
      </c>
      <c r="T26" s="23">
        <f>T23+('Parameter Info'!$C$1*T24/SQRT(20))</f>
        <v>2.823484418275171</v>
      </c>
      <c r="U26" s="23">
        <f>U23+('Parameter Info'!$C$1*U24/SQRT(20))</f>
        <v>2.1285099780024508</v>
      </c>
    </row>
    <row r="27" spans="1:21" s="6" customFormat="1">
      <c r="B27" s="7"/>
      <c r="C27" s="8"/>
      <c r="D27" s="18"/>
      <c r="E27" s="18"/>
      <c r="F27" s="29"/>
      <c r="G27" s="29"/>
      <c r="H27" s="24"/>
      <c r="I27" s="27"/>
      <c r="J27" s="27"/>
      <c r="K27" s="34"/>
      <c r="L27" s="27"/>
      <c r="M27" s="27"/>
      <c r="N27" s="27"/>
      <c r="O27" s="27"/>
      <c r="P27" s="27"/>
      <c r="Q27" s="24"/>
      <c r="R27" s="18"/>
      <c r="S27" s="27"/>
    </row>
    <row r="28" spans="1:21">
      <c r="A28">
        <v>2</v>
      </c>
      <c r="B28" s="12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>
      <c r="A29" t="s">
        <v>60</v>
      </c>
      <c r="B29" s="12">
        <v>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>
      <c r="B30" s="12">
        <v>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>
      <c r="B31" s="12">
        <v>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>
      <c r="B32" s="12">
        <v>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>
      <c r="B33" s="12">
        <v>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>
      <c r="B34" s="12">
        <v>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>
      <c r="B35" s="12">
        <v>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>
      <c r="B36" s="12">
        <v>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>
      <c r="B37" s="12">
        <v>10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>
      <c r="B38" s="12">
        <v>11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>
      <c r="B39" s="12">
        <v>12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>
      <c r="B40" s="12">
        <v>13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>
      <c r="B41" s="12">
        <v>14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>
      <c r="B42" s="12">
        <v>15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>
      <c r="B43" s="12">
        <v>16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>
      <c r="B44" s="12">
        <v>17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>
      <c r="B45" s="12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>
      <c r="B46" s="12">
        <v>19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>
      <c r="B47" s="12">
        <v>20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s="9" customFormat="1">
      <c r="A48" s="38" t="s">
        <v>5</v>
      </c>
      <c r="B48" s="39"/>
      <c r="C48" s="10" t="e">
        <f>AVERAGE(C28:C47)</f>
        <v>#DIV/0!</v>
      </c>
      <c r="D48" s="17" t="e">
        <f t="shared" ref="D48:U48" si="2">AVERAGE(D28:D47)</f>
        <v>#DIV/0!</v>
      </c>
      <c r="E48" s="17" t="e">
        <f t="shared" si="2"/>
        <v>#DIV/0!</v>
      </c>
      <c r="F48" s="23" t="e">
        <f t="shared" si="2"/>
        <v>#DIV/0!</v>
      </c>
      <c r="G48" s="23" t="e">
        <f t="shared" si="2"/>
        <v>#DIV/0!</v>
      </c>
      <c r="H48" s="23" t="e">
        <f t="shared" si="2"/>
        <v>#DIV/0!</v>
      </c>
      <c r="I48" s="17" t="e">
        <f t="shared" si="2"/>
        <v>#DIV/0!</v>
      </c>
      <c r="J48" s="17" t="e">
        <f t="shared" si="2"/>
        <v>#DIV/0!</v>
      </c>
      <c r="K48" s="23" t="e">
        <f t="shared" si="2"/>
        <v>#DIV/0!</v>
      </c>
      <c r="L48" s="17" t="e">
        <f t="shared" si="2"/>
        <v>#DIV/0!</v>
      </c>
      <c r="M48" s="17" t="e">
        <f t="shared" si="2"/>
        <v>#DIV/0!</v>
      </c>
      <c r="N48" s="17" t="e">
        <f t="shared" si="2"/>
        <v>#DIV/0!</v>
      </c>
      <c r="O48" s="17" t="e">
        <f t="shared" si="2"/>
        <v>#DIV/0!</v>
      </c>
      <c r="P48" s="17" t="e">
        <f t="shared" si="2"/>
        <v>#DIV/0!</v>
      </c>
      <c r="Q48" s="23" t="e">
        <f t="shared" si="2"/>
        <v>#DIV/0!</v>
      </c>
      <c r="R48" s="17" t="e">
        <f t="shared" si="2"/>
        <v>#DIV/0!</v>
      </c>
      <c r="S48" s="17" t="e">
        <f t="shared" si="2"/>
        <v>#DIV/0!</v>
      </c>
      <c r="T48" s="23" t="e">
        <f t="shared" si="2"/>
        <v>#DIV/0!</v>
      </c>
      <c r="U48" s="23" t="e">
        <f t="shared" si="2"/>
        <v>#DIV/0!</v>
      </c>
    </row>
    <row r="49" spans="1:21" s="9" customFormat="1">
      <c r="A49" s="38" t="s">
        <v>6</v>
      </c>
      <c r="B49" s="39"/>
      <c r="C49" s="10" t="e">
        <f>STDEV(C28:C47)</f>
        <v>#DIV/0!</v>
      </c>
      <c r="D49" s="17" t="e">
        <f t="shared" ref="D49:U49" si="3">STDEV(D28:D47)</f>
        <v>#DIV/0!</v>
      </c>
      <c r="E49" s="17" t="e">
        <f t="shared" si="3"/>
        <v>#DIV/0!</v>
      </c>
      <c r="F49" s="23" t="e">
        <f t="shared" si="3"/>
        <v>#DIV/0!</v>
      </c>
      <c r="G49" s="23" t="e">
        <f t="shared" si="3"/>
        <v>#DIV/0!</v>
      </c>
      <c r="H49" s="23" t="e">
        <f t="shared" si="3"/>
        <v>#DIV/0!</v>
      </c>
      <c r="I49" s="17" t="e">
        <f t="shared" si="3"/>
        <v>#DIV/0!</v>
      </c>
      <c r="J49" s="17" t="e">
        <f t="shared" si="3"/>
        <v>#DIV/0!</v>
      </c>
      <c r="K49" s="23" t="e">
        <f t="shared" si="3"/>
        <v>#DIV/0!</v>
      </c>
      <c r="L49" s="17" t="e">
        <f t="shared" si="3"/>
        <v>#DIV/0!</v>
      </c>
      <c r="M49" s="17" t="e">
        <f t="shared" si="3"/>
        <v>#DIV/0!</v>
      </c>
      <c r="N49" s="17" t="e">
        <f t="shared" si="3"/>
        <v>#DIV/0!</v>
      </c>
      <c r="O49" s="17" t="e">
        <f t="shared" si="3"/>
        <v>#DIV/0!</v>
      </c>
      <c r="P49" s="17" t="e">
        <f t="shared" si="3"/>
        <v>#DIV/0!</v>
      </c>
      <c r="Q49" s="23" t="e">
        <f t="shared" si="3"/>
        <v>#DIV/0!</v>
      </c>
      <c r="R49" s="17" t="e">
        <f t="shared" si="3"/>
        <v>#DIV/0!</v>
      </c>
      <c r="S49" s="17" t="e">
        <f t="shared" si="3"/>
        <v>#DIV/0!</v>
      </c>
      <c r="T49" s="23" t="e">
        <f t="shared" si="3"/>
        <v>#DIV/0!</v>
      </c>
      <c r="U49" s="23" t="e">
        <f t="shared" si="3"/>
        <v>#DIV/0!</v>
      </c>
    </row>
    <row r="50" spans="1:21" s="9" customFormat="1">
      <c r="A50" s="38" t="s">
        <v>57</v>
      </c>
      <c r="B50" s="39"/>
      <c r="C50" s="10"/>
      <c r="D50" s="17"/>
      <c r="E50" s="17"/>
      <c r="F50" s="23" t="e">
        <f>F48-('Parameter Info'!$C$1*F49/SQRT(20))</f>
        <v>#DIV/0!</v>
      </c>
      <c r="G50" s="23" t="e">
        <f>G48-('Parameter Info'!$C$1*G49/SQRT(20))</f>
        <v>#DIV/0!</v>
      </c>
      <c r="H50" s="23" t="e">
        <f>H48-('Parameter Info'!$C$1*H49/SQRT(20))</f>
        <v>#DIV/0!</v>
      </c>
      <c r="I50" s="17" t="e">
        <f>I48-('Parameter Info'!$C$1*I49/SQRT(20))</f>
        <v>#DIV/0!</v>
      </c>
      <c r="J50" s="17" t="e">
        <f>J48-('Parameter Info'!$C$1*J49/SQRT(20))</f>
        <v>#DIV/0!</v>
      </c>
      <c r="K50" s="23" t="e">
        <f>K48-('Parameter Info'!$C$1*K49/SQRT(20))</f>
        <v>#DIV/0!</v>
      </c>
      <c r="L50" s="17" t="e">
        <f>L48-('Parameter Info'!$C$1*L49/SQRT(20))</f>
        <v>#DIV/0!</v>
      </c>
      <c r="M50" s="17" t="e">
        <f>M48-('Parameter Info'!$C$1*M49/SQRT(20))</f>
        <v>#DIV/0!</v>
      </c>
      <c r="N50" s="17" t="e">
        <f>N48-('Parameter Info'!$C$1*N49/SQRT(20))</f>
        <v>#DIV/0!</v>
      </c>
      <c r="O50" s="17" t="e">
        <f>O48-('Parameter Info'!$C$1*O49/SQRT(20))</f>
        <v>#DIV/0!</v>
      </c>
      <c r="P50" s="17" t="e">
        <f>P48-('Parameter Info'!$C$1*P49/SQRT(20))</f>
        <v>#DIV/0!</v>
      </c>
      <c r="Q50" s="23" t="e">
        <f>Q48-('Parameter Info'!$C$1*Q49/SQRT(20))</f>
        <v>#DIV/0!</v>
      </c>
      <c r="R50" s="17" t="e">
        <f>R48-('Parameter Info'!$C$1*R49/SQRT(20))</f>
        <v>#DIV/0!</v>
      </c>
      <c r="S50" s="17" t="e">
        <f>S48-('Parameter Info'!$C$1*S49/SQRT(20))</f>
        <v>#DIV/0!</v>
      </c>
      <c r="T50" s="23" t="e">
        <f>T48-('Parameter Info'!$C$1*T49/SQRT(20))</f>
        <v>#DIV/0!</v>
      </c>
      <c r="U50" s="23" t="e">
        <f>U48-('Parameter Info'!$C$1*U49/SQRT(20))</f>
        <v>#DIV/0!</v>
      </c>
    </row>
    <row r="51" spans="1:21" s="9" customFormat="1">
      <c r="A51" s="38" t="s">
        <v>58</v>
      </c>
      <c r="B51" s="39"/>
      <c r="C51" s="10"/>
      <c r="D51" s="17"/>
      <c r="E51" s="17"/>
      <c r="F51" s="23" t="e">
        <f>F48+('Parameter Info'!$C$1*F49/SQRT(20))</f>
        <v>#DIV/0!</v>
      </c>
      <c r="G51" s="23" t="e">
        <f>G48+('Parameter Info'!$C$1*G49/SQRT(20))</f>
        <v>#DIV/0!</v>
      </c>
      <c r="H51" s="23" t="e">
        <f>H48+('Parameter Info'!$C$1*H49/SQRT(20))</f>
        <v>#DIV/0!</v>
      </c>
      <c r="I51" s="17" t="e">
        <f>I48+('Parameter Info'!$C$1*I49/SQRT(20))</f>
        <v>#DIV/0!</v>
      </c>
      <c r="J51" s="17" t="e">
        <f>J48+('Parameter Info'!$C$1*J49/SQRT(20))</f>
        <v>#DIV/0!</v>
      </c>
      <c r="K51" s="23" t="e">
        <f>K48+('Parameter Info'!$C$1*K49/SQRT(20))</f>
        <v>#DIV/0!</v>
      </c>
      <c r="L51" s="17" t="e">
        <f>L48+('Parameter Info'!$C$1*L49/SQRT(20))</f>
        <v>#DIV/0!</v>
      </c>
      <c r="M51" s="17" t="e">
        <f>M48+('Parameter Info'!$C$1*M49/SQRT(20))</f>
        <v>#DIV/0!</v>
      </c>
      <c r="N51" s="17" t="e">
        <f>N48+('Parameter Info'!$C$1*N49/SQRT(20))</f>
        <v>#DIV/0!</v>
      </c>
      <c r="O51" s="17" t="e">
        <f>O48+('Parameter Info'!$C$1*O49/SQRT(20))</f>
        <v>#DIV/0!</v>
      </c>
      <c r="P51" s="17" t="e">
        <f>P48+('Parameter Info'!$C$1*P49/SQRT(20))</f>
        <v>#DIV/0!</v>
      </c>
      <c r="Q51" s="23" t="e">
        <f>Q48+('Parameter Info'!$C$1*Q49/SQRT(20))</f>
        <v>#DIV/0!</v>
      </c>
      <c r="R51" s="17" t="e">
        <f>R48+('Parameter Info'!$C$1*R49/SQRT(20))</f>
        <v>#DIV/0!</v>
      </c>
      <c r="S51" s="17" t="e">
        <f>S48+('Parameter Info'!$C$1*S49/SQRT(20))</f>
        <v>#DIV/0!</v>
      </c>
      <c r="T51" s="23" t="e">
        <f>T48+('Parameter Info'!$C$1*T49/SQRT(20))</f>
        <v>#DIV/0!</v>
      </c>
      <c r="U51" s="23" t="e">
        <f>U48+('Parameter Info'!$C$1*U49/SQRT(20))</f>
        <v>#DIV/0!</v>
      </c>
    </row>
    <row r="52" spans="1:21" s="6" customFormat="1">
      <c r="B52" s="7"/>
      <c r="C52" s="8"/>
      <c r="D52" s="18"/>
      <c r="E52" s="18"/>
      <c r="F52" s="29"/>
      <c r="G52" s="29"/>
      <c r="H52" s="24"/>
      <c r="I52" s="27"/>
      <c r="J52" s="27"/>
      <c r="K52" s="34"/>
      <c r="L52" s="27"/>
      <c r="M52" s="27"/>
      <c r="N52" s="27"/>
      <c r="O52" s="27"/>
      <c r="P52" s="27"/>
      <c r="Q52" s="24"/>
      <c r="R52" s="18"/>
      <c r="S52" s="27"/>
    </row>
    <row r="53" spans="1:21">
      <c r="A53">
        <v>3</v>
      </c>
      <c r="B53" s="12">
        <v>1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</row>
    <row r="54" spans="1:21">
      <c r="A54" t="s">
        <v>61</v>
      </c>
      <c r="B54" s="12">
        <v>2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</row>
    <row r="55" spans="1:21">
      <c r="B55" s="12">
        <v>3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  <row r="56" spans="1:21">
      <c r="B56" s="12">
        <v>4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</row>
    <row r="57" spans="1:21">
      <c r="B57" s="12">
        <v>5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</row>
    <row r="58" spans="1:21">
      <c r="B58" s="12">
        <v>6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</row>
    <row r="59" spans="1:21">
      <c r="B59" s="12">
        <v>7</v>
      </c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</row>
    <row r="60" spans="1:21">
      <c r="B60" s="12">
        <v>8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</row>
    <row r="61" spans="1:21">
      <c r="B61" s="12">
        <v>9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</row>
    <row r="62" spans="1:21">
      <c r="B62" s="12">
        <v>10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</row>
    <row r="63" spans="1:21">
      <c r="B63" s="12">
        <v>11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</row>
    <row r="64" spans="1:21">
      <c r="B64" s="12">
        <v>12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</row>
    <row r="65" spans="1:21">
      <c r="B65" s="12">
        <v>13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</row>
    <row r="66" spans="1:21">
      <c r="B66" s="12">
        <v>14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</row>
    <row r="67" spans="1:21">
      <c r="B67" s="12">
        <v>15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</row>
    <row r="68" spans="1:21">
      <c r="B68" s="12">
        <v>16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</row>
    <row r="69" spans="1:21">
      <c r="B69" s="12">
        <v>17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</row>
    <row r="70" spans="1:21">
      <c r="B70" s="12">
        <v>18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</row>
    <row r="71" spans="1:21">
      <c r="B71" s="12">
        <v>19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</row>
    <row r="72" spans="1:21">
      <c r="B72" s="12">
        <v>20</v>
      </c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</row>
    <row r="73" spans="1:21" s="9" customFormat="1">
      <c r="A73" s="38" t="s">
        <v>5</v>
      </c>
      <c r="B73" s="39"/>
      <c r="C73" s="10" t="e">
        <f>AVERAGE(C53:C72)</f>
        <v>#DIV/0!</v>
      </c>
      <c r="D73" s="17" t="e">
        <f t="shared" ref="D73:U73" si="4">AVERAGE(D53:D72)</f>
        <v>#DIV/0!</v>
      </c>
      <c r="E73" s="17" t="e">
        <f t="shared" si="4"/>
        <v>#DIV/0!</v>
      </c>
      <c r="F73" s="23" t="e">
        <f t="shared" si="4"/>
        <v>#DIV/0!</v>
      </c>
      <c r="G73" s="23" t="e">
        <f t="shared" si="4"/>
        <v>#DIV/0!</v>
      </c>
      <c r="H73" s="23" t="e">
        <f t="shared" si="4"/>
        <v>#DIV/0!</v>
      </c>
      <c r="I73" s="17" t="e">
        <f t="shared" si="4"/>
        <v>#DIV/0!</v>
      </c>
      <c r="J73" s="17" t="e">
        <f t="shared" si="4"/>
        <v>#DIV/0!</v>
      </c>
      <c r="K73" s="23" t="e">
        <f t="shared" si="4"/>
        <v>#DIV/0!</v>
      </c>
      <c r="L73" s="17" t="e">
        <f t="shared" si="4"/>
        <v>#DIV/0!</v>
      </c>
      <c r="M73" s="17" t="e">
        <f t="shared" si="4"/>
        <v>#DIV/0!</v>
      </c>
      <c r="N73" s="17" t="e">
        <f t="shared" si="4"/>
        <v>#DIV/0!</v>
      </c>
      <c r="O73" s="17" t="e">
        <f t="shared" si="4"/>
        <v>#DIV/0!</v>
      </c>
      <c r="P73" s="17" t="e">
        <f t="shared" si="4"/>
        <v>#DIV/0!</v>
      </c>
      <c r="Q73" s="23" t="e">
        <f t="shared" si="4"/>
        <v>#DIV/0!</v>
      </c>
      <c r="R73" s="17" t="e">
        <f t="shared" si="4"/>
        <v>#DIV/0!</v>
      </c>
      <c r="S73" s="17" t="e">
        <f t="shared" si="4"/>
        <v>#DIV/0!</v>
      </c>
      <c r="T73" s="23" t="e">
        <f t="shared" si="4"/>
        <v>#DIV/0!</v>
      </c>
      <c r="U73" s="23" t="e">
        <f t="shared" si="4"/>
        <v>#DIV/0!</v>
      </c>
    </row>
    <row r="74" spans="1:21" s="9" customFormat="1">
      <c r="A74" s="38" t="s">
        <v>6</v>
      </c>
      <c r="B74" s="39"/>
      <c r="C74" s="10" t="e">
        <f>STDEV(C53:C72)</f>
        <v>#DIV/0!</v>
      </c>
      <c r="D74" s="17" t="e">
        <f t="shared" ref="D74:U74" si="5">STDEV(D53:D72)</f>
        <v>#DIV/0!</v>
      </c>
      <c r="E74" s="17" t="e">
        <f t="shared" si="5"/>
        <v>#DIV/0!</v>
      </c>
      <c r="F74" s="23" t="e">
        <f t="shared" si="5"/>
        <v>#DIV/0!</v>
      </c>
      <c r="G74" s="23" t="e">
        <f t="shared" si="5"/>
        <v>#DIV/0!</v>
      </c>
      <c r="H74" s="23" t="e">
        <f t="shared" si="5"/>
        <v>#DIV/0!</v>
      </c>
      <c r="I74" s="17" t="e">
        <f t="shared" si="5"/>
        <v>#DIV/0!</v>
      </c>
      <c r="J74" s="17" t="e">
        <f t="shared" si="5"/>
        <v>#DIV/0!</v>
      </c>
      <c r="K74" s="23" t="e">
        <f t="shared" si="5"/>
        <v>#DIV/0!</v>
      </c>
      <c r="L74" s="17" t="e">
        <f t="shared" si="5"/>
        <v>#DIV/0!</v>
      </c>
      <c r="M74" s="17" t="e">
        <f t="shared" si="5"/>
        <v>#DIV/0!</v>
      </c>
      <c r="N74" s="17" t="e">
        <f t="shared" si="5"/>
        <v>#DIV/0!</v>
      </c>
      <c r="O74" s="17" t="e">
        <f t="shared" si="5"/>
        <v>#DIV/0!</v>
      </c>
      <c r="P74" s="17" t="e">
        <f t="shared" si="5"/>
        <v>#DIV/0!</v>
      </c>
      <c r="Q74" s="23" t="e">
        <f t="shared" si="5"/>
        <v>#DIV/0!</v>
      </c>
      <c r="R74" s="17" t="e">
        <f t="shared" si="5"/>
        <v>#DIV/0!</v>
      </c>
      <c r="S74" s="17" t="e">
        <f t="shared" si="5"/>
        <v>#DIV/0!</v>
      </c>
      <c r="T74" s="23" t="e">
        <f t="shared" si="5"/>
        <v>#DIV/0!</v>
      </c>
      <c r="U74" s="23" t="e">
        <f t="shared" si="5"/>
        <v>#DIV/0!</v>
      </c>
    </row>
    <row r="75" spans="1:21" s="9" customFormat="1">
      <c r="A75" s="38" t="s">
        <v>57</v>
      </c>
      <c r="B75" s="39"/>
      <c r="C75" s="10"/>
      <c r="D75" s="17"/>
      <c r="E75" s="17"/>
      <c r="F75" s="23" t="e">
        <f>F73-('Parameter Info'!$C$1*F74/SQRT(20))</f>
        <v>#DIV/0!</v>
      </c>
      <c r="G75" s="23" t="e">
        <f>G73-('Parameter Info'!$C$1*G74/SQRT(20))</f>
        <v>#DIV/0!</v>
      </c>
      <c r="H75" s="23" t="e">
        <f>H73-('Parameter Info'!$C$1*H74/SQRT(20))</f>
        <v>#DIV/0!</v>
      </c>
      <c r="I75" s="17" t="e">
        <f>I73-('Parameter Info'!$C$1*I74/SQRT(20))</f>
        <v>#DIV/0!</v>
      </c>
      <c r="J75" s="17" t="e">
        <f>J73-('Parameter Info'!$C$1*J74/SQRT(20))</f>
        <v>#DIV/0!</v>
      </c>
      <c r="K75" s="23" t="e">
        <f>K73-('Parameter Info'!$C$1*K74/SQRT(20))</f>
        <v>#DIV/0!</v>
      </c>
      <c r="L75" s="17" t="e">
        <f>L73-('Parameter Info'!$C$1*L74/SQRT(20))</f>
        <v>#DIV/0!</v>
      </c>
      <c r="M75" s="17" t="e">
        <f>M73-('Parameter Info'!$C$1*M74/SQRT(20))</f>
        <v>#DIV/0!</v>
      </c>
      <c r="N75" s="17" t="e">
        <f>N73-('Parameter Info'!$C$1*N74/SQRT(20))</f>
        <v>#DIV/0!</v>
      </c>
      <c r="O75" s="17" t="e">
        <f>O73-('Parameter Info'!$C$1*O74/SQRT(20))</f>
        <v>#DIV/0!</v>
      </c>
      <c r="P75" s="17" t="e">
        <f>P73-('Parameter Info'!$C$1*P74/SQRT(20))</f>
        <v>#DIV/0!</v>
      </c>
      <c r="Q75" s="23" t="e">
        <f>Q73-('Parameter Info'!$C$1*Q74/SQRT(20))</f>
        <v>#DIV/0!</v>
      </c>
      <c r="R75" s="17" t="e">
        <f>R73-('Parameter Info'!$C$1*R74/SQRT(20))</f>
        <v>#DIV/0!</v>
      </c>
      <c r="S75" s="17" t="e">
        <f>S73-('Parameter Info'!$C$1*S74/SQRT(20))</f>
        <v>#DIV/0!</v>
      </c>
      <c r="T75" s="23" t="e">
        <f>T73-('Parameter Info'!$C$1*T74/SQRT(20))</f>
        <v>#DIV/0!</v>
      </c>
      <c r="U75" s="23" t="e">
        <f>U73-('Parameter Info'!$C$1*U74/SQRT(20))</f>
        <v>#DIV/0!</v>
      </c>
    </row>
    <row r="76" spans="1:21" s="9" customFormat="1">
      <c r="A76" s="38" t="s">
        <v>58</v>
      </c>
      <c r="B76" s="39"/>
      <c r="C76" s="10"/>
      <c r="D76" s="17"/>
      <c r="E76" s="17"/>
      <c r="F76" s="23" t="e">
        <f>F73+('Parameter Info'!$C$1*F74/SQRT(20))</f>
        <v>#DIV/0!</v>
      </c>
      <c r="G76" s="23" t="e">
        <f>G73+('Parameter Info'!$C$1*G74/SQRT(20))</f>
        <v>#DIV/0!</v>
      </c>
      <c r="H76" s="23" t="e">
        <f>H73+('Parameter Info'!$C$1*H74/SQRT(20))</f>
        <v>#DIV/0!</v>
      </c>
      <c r="I76" s="17" t="e">
        <f>I73+('Parameter Info'!$C$1*I74/SQRT(20))</f>
        <v>#DIV/0!</v>
      </c>
      <c r="J76" s="17" t="e">
        <f>J73+('Parameter Info'!$C$1*J74/SQRT(20))</f>
        <v>#DIV/0!</v>
      </c>
      <c r="K76" s="23" t="e">
        <f>K73+('Parameter Info'!$C$1*K74/SQRT(20))</f>
        <v>#DIV/0!</v>
      </c>
      <c r="L76" s="17" t="e">
        <f>L73+('Parameter Info'!$C$1*L74/SQRT(20))</f>
        <v>#DIV/0!</v>
      </c>
      <c r="M76" s="17" t="e">
        <f>M73+('Parameter Info'!$C$1*M74/SQRT(20))</f>
        <v>#DIV/0!</v>
      </c>
      <c r="N76" s="17" t="e">
        <f>N73+('Parameter Info'!$C$1*N74/SQRT(20))</f>
        <v>#DIV/0!</v>
      </c>
      <c r="O76" s="17" t="e">
        <f>O73+('Parameter Info'!$C$1*O74/SQRT(20))</f>
        <v>#DIV/0!</v>
      </c>
      <c r="P76" s="17" t="e">
        <f>P73+('Parameter Info'!$C$1*P74/SQRT(20))</f>
        <v>#DIV/0!</v>
      </c>
      <c r="Q76" s="23" t="e">
        <f>Q73+('Parameter Info'!$C$1*Q74/SQRT(20))</f>
        <v>#DIV/0!</v>
      </c>
      <c r="R76" s="17" t="e">
        <f>R73+('Parameter Info'!$C$1*R74/SQRT(20))</f>
        <v>#DIV/0!</v>
      </c>
      <c r="S76" s="17" t="e">
        <f>S73+('Parameter Info'!$C$1*S74/SQRT(20))</f>
        <v>#DIV/0!</v>
      </c>
      <c r="T76" s="23" t="e">
        <f>T73+('Parameter Info'!$C$1*T74/SQRT(20))</f>
        <v>#DIV/0!</v>
      </c>
      <c r="U76" s="23" t="e">
        <f>U73+('Parameter Info'!$C$1*U74/SQRT(20))</f>
        <v>#DIV/0!</v>
      </c>
    </row>
    <row r="77" spans="1:21" s="6" customFormat="1">
      <c r="B77" s="7"/>
      <c r="C77" s="8"/>
      <c r="D77" s="18"/>
      <c r="E77" s="18"/>
      <c r="F77" s="29"/>
      <c r="G77" s="29"/>
      <c r="H77" s="24"/>
      <c r="I77" s="27"/>
      <c r="J77" s="27"/>
      <c r="K77" s="34"/>
      <c r="L77" s="27"/>
      <c r="M77" s="27"/>
      <c r="N77" s="27"/>
      <c r="O77" s="27"/>
      <c r="P77" s="27"/>
      <c r="Q77" s="24"/>
      <c r="R77" s="18"/>
      <c r="S77" s="27"/>
    </row>
    <row r="78" spans="1:21">
      <c r="A78">
        <v>4</v>
      </c>
      <c r="B78" s="12">
        <v>1</v>
      </c>
      <c r="C78" s="11"/>
      <c r="D78" s="19"/>
      <c r="E78" s="19"/>
      <c r="F78" s="25"/>
      <c r="G78" s="25"/>
      <c r="H78" s="25"/>
      <c r="I78" s="19"/>
      <c r="J78" s="19"/>
      <c r="K78" s="25"/>
      <c r="L78" s="19"/>
      <c r="M78" s="19"/>
      <c r="N78" s="19"/>
      <c r="O78" s="19"/>
      <c r="P78" s="19"/>
      <c r="Q78" s="25"/>
      <c r="R78" s="19"/>
      <c r="S78" s="19"/>
    </row>
    <row r="79" spans="1:21">
      <c r="A79" t="s">
        <v>62</v>
      </c>
      <c r="B79" s="12">
        <v>2</v>
      </c>
      <c r="C79" s="11"/>
      <c r="D79" s="19"/>
      <c r="E79" s="19"/>
      <c r="F79" s="25"/>
      <c r="G79" s="25"/>
      <c r="H79" s="25"/>
      <c r="I79" s="19"/>
      <c r="J79" s="19"/>
      <c r="K79" s="25"/>
      <c r="L79" s="19"/>
      <c r="M79" s="19"/>
      <c r="N79" s="19"/>
      <c r="O79" s="19"/>
      <c r="P79" s="19"/>
      <c r="Q79" s="25"/>
      <c r="R79" s="19"/>
      <c r="S79" s="19"/>
    </row>
    <row r="80" spans="1:21">
      <c r="B80" s="12">
        <v>3</v>
      </c>
      <c r="C80" s="11"/>
      <c r="D80" s="19"/>
      <c r="E80" s="19"/>
      <c r="F80" s="25"/>
      <c r="G80" s="25"/>
      <c r="H80" s="25"/>
      <c r="I80" s="19"/>
      <c r="J80" s="19"/>
      <c r="K80" s="25"/>
      <c r="L80" s="19"/>
      <c r="M80" s="19"/>
      <c r="N80" s="19"/>
      <c r="O80" s="19"/>
      <c r="P80" s="19"/>
      <c r="Q80" s="25"/>
      <c r="R80" s="19"/>
      <c r="S80" s="19"/>
    </row>
    <row r="81" spans="2:19">
      <c r="B81" s="12">
        <v>4</v>
      </c>
      <c r="C81" s="11"/>
      <c r="D81" s="19"/>
      <c r="E81" s="19"/>
      <c r="F81" s="25"/>
      <c r="G81" s="25"/>
      <c r="H81" s="25"/>
      <c r="I81" s="19"/>
      <c r="J81" s="19"/>
      <c r="K81" s="25"/>
      <c r="L81" s="19"/>
      <c r="M81" s="19"/>
      <c r="N81" s="19"/>
      <c r="O81" s="19"/>
      <c r="P81" s="19"/>
      <c r="Q81" s="25"/>
      <c r="R81" s="19"/>
      <c r="S81" s="19"/>
    </row>
    <row r="82" spans="2:19">
      <c r="B82" s="12">
        <v>5</v>
      </c>
      <c r="C82" s="11"/>
      <c r="D82" s="19"/>
      <c r="E82" s="19"/>
      <c r="F82" s="25"/>
      <c r="G82" s="25"/>
      <c r="H82" s="25"/>
      <c r="I82" s="19"/>
      <c r="J82" s="19"/>
      <c r="K82" s="25"/>
      <c r="L82" s="19"/>
      <c r="M82" s="19"/>
      <c r="N82" s="19"/>
      <c r="O82" s="19"/>
      <c r="P82" s="19"/>
      <c r="Q82" s="25"/>
      <c r="R82" s="19"/>
      <c r="S82" s="19"/>
    </row>
    <row r="83" spans="2:19">
      <c r="B83" s="12">
        <v>6</v>
      </c>
      <c r="C83" s="11"/>
      <c r="D83" s="19"/>
      <c r="E83" s="19"/>
      <c r="F83" s="25"/>
      <c r="G83" s="25"/>
      <c r="H83" s="25"/>
      <c r="I83" s="19"/>
      <c r="J83" s="19"/>
      <c r="K83" s="25"/>
      <c r="L83" s="19"/>
      <c r="M83" s="19"/>
      <c r="N83" s="19"/>
      <c r="O83" s="19"/>
      <c r="P83" s="19"/>
      <c r="Q83" s="25"/>
      <c r="R83" s="19"/>
      <c r="S83" s="19"/>
    </row>
    <row r="84" spans="2:19">
      <c r="B84" s="12">
        <v>7</v>
      </c>
      <c r="C84" s="11"/>
      <c r="D84" s="19"/>
      <c r="E84" s="19"/>
      <c r="F84" s="25"/>
      <c r="G84" s="25"/>
      <c r="H84" s="25"/>
      <c r="I84" s="19"/>
      <c r="J84" s="19"/>
      <c r="K84" s="25"/>
      <c r="L84" s="19"/>
      <c r="M84" s="19"/>
      <c r="N84" s="19"/>
      <c r="O84" s="19"/>
      <c r="P84" s="19"/>
      <c r="Q84" s="25"/>
      <c r="R84" s="19"/>
      <c r="S84" s="19"/>
    </row>
    <row r="85" spans="2:19">
      <c r="B85" s="12">
        <v>8</v>
      </c>
      <c r="C85" s="11"/>
      <c r="D85" s="19"/>
      <c r="E85" s="19"/>
      <c r="F85" s="25"/>
      <c r="G85" s="25"/>
      <c r="H85" s="25"/>
      <c r="I85" s="19"/>
      <c r="J85" s="19"/>
      <c r="K85" s="25"/>
      <c r="L85" s="19"/>
      <c r="M85" s="19"/>
      <c r="N85" s="19"/>
      <c r="O85" s="19"/>
      <c r="P85" s="19"/>
      <c r="Q85" s="25"/>
      <c r="R85" s="19"/>
      <c r="S85" s="19"/>
    </row>
    <row r="86" spans="2:19">
      <c r="B86" s="12">
        <v>9</v>
      </c>
      <c r="C86" s="11"/>
      <c r="D86" s="19"/>
      <c r="E86" s="19"/>
      <c r="F86" s="25"/>
      <c r="G86" s="25"/>
      <c r="H86" s="25"/>
      <c r="I86" s="19"/>
      <c r="J86" s="19"/>
      <c r="K86" s="25"/>
      <c r="L86" s="19"/>
      <c r="M86" s="19"/>
      <c r="N86" s="19"/>
      <c r="O86" s="19"/>
      <c r="P86" s="19"/>
      <c r="Q86" s="25"/>
      <c r="R86" s="19"/>
      <c r="S86" s="19"/>
    </row>
    <row r="87" spans="2:19">
      <c r="B87" s="12">
        <v>10</v>
      </c>
      <c r="C87" s="11"/>
      <c r="D87" s="19"/>
      <c r="E87" s="19"/>
      <c r="F87" s="25"/>
      <c r="G87" s="25"/>
      <c r="H87" s="25"/>
      <c r="I87" s="19"/>
      <c r="J87" s="19"/>
      <c r="K87" s="25"/>
      <c r="L87" s="19"/>
      <c r="M87" s="19"/>
      <c r="N87" s="19"/>
      <c r="O87" s="19"/>
      <c r="P87" s="19"/>
      <c r="Q87" s="25"/>
      <c r="R87" s="19"/>
      <c r="S87" s="19"/>
    </row>
    <row r="88" spans="2:19">
      <c r="B88" s="12">
        <v>11</v>
      </c>
      <c r="C88" s="11"/>
      <c r="D88" s="19"/>
      <c r="E88" s="19"/>
      <c r="F88" s="25"/>
      <c r="G88" s="25"/>
      <c r="H88" s="25"/>
      <c r="I88" s="19"/>
      <c r="J88" s="19"/>
      <c r="K88" s="25"/>
      <c r="L88" s="19"/>
      <c r="M88" s="19"/>
      <c r="N88" s="19"/>
      <c r="O88" s="19"/>
      <c r="P88" s="19"/>
      <c r="Q88" s="25"/>
      <c r="R88" s="19"/>
      <c r="S88" s="19"/>
    </row>
    <row r="89" spans="2:19">
      <c r="B89" s="12">
        <v>12</v>
      </c>
      <c r="C89" s="11"/>
      <c r="D89" s="19"/>
      <c r="E89" s="19"/>
      <c r="F89" s="25"/>
      <c r="G89" s="25"/>
      <c r="H89" s="25"/>
      <c r="I89" s="19"/>
      <c r="J89" s="19"/>
      <c r="K89" s="25"/>
      <c r="L89" s="19"/>
      <c r="M89" s="19"/>
      <c r="N89" s="19"/>
      <c r="O89" s="19"/>
      <c r="P89" s="19"/>
      <c r="Q89" s="25"/>
      <c r="R89" s="19"/>
      <c r="S89" s="19"/>
    </row>
    <row r="90" spans="2:19">
      <c r="B90" s="12">
        <v>13</v>
      </c>
      <c r="C90" s="11"/>
      <c r="D90" s="19"/>
      <c r="E90" s="19"/>
      <c r="F90" s="25"/>
      <c r="G90" s="25"/>
      <c r="H90" s="25"/>
      <c r="I90" s="19"/>
      <c r="J90" s="19"/>
      <c r="K90" s="25"/>
      <c r="L90" s="19"/>
      <c r="M90" s="19"/>
      <c r="N90" s="19"/>
      <c r="O90" s="19"/>
      <c r="P90" s="19"/>
      <c r="Q90" s="25"/>
      <c r="R90" s="19"/>
      <c r="S90" s="19"/>
    </row>
    <row r="91" spans="2:19">
      <c r="B91" s="12">
        <v>14</v>
      </c>
      <c r="C91" s="11"/>
      <c r="D91" s="19"/>
      <c r="E91" s="19"/>
      <c r="F91" s="25"/>
      <c r="G91" s="25"/>
      <c r="H91" s="25"/>
      <c r="I91" s="19"/>
      <c r="J91" s="19"/>
      <c r="K91" s="25"/>
      <c r="L91" s="19"/>
      <c r="M91" s="19"/>
      <c r="N91" s="19"/>
      <c r="O91" s="19"/>
      <c r="P91" s="19"/>
      <c r="Q91" s="25"/>
      <c r="R91" s="19"/>
      <c r="S91" s="19"/>
    </row>
    <row r="92" spans="2:19">
      <c r="B92" s="12">
        <v>15</v>
      </c>
      <c r="C92" s="11"/>
      <c r="D92" s="19"/>
      <c r="E92" s="19"/>
      <c r="F92" s="25"/>
      <c r="G92" s="25"/>
      <c r="H92" s="25"/>
      <c r="I92" s="19"/>
      <c r="J92" s="19"/>
      <c r="K92" s="25"/>
      <c r="L92" s="19"/>
      <c r="M92" s="19"/>
      <c r="N92" s="19"/>
      <c r="O92" s="19"/>
      <c r="P92" s="19"/>
      <c r="Q92" s="25"/>
      <c r="R92" s="19"/>
      <c r="S92" s="19"/>
    </row>
    <row r="93" spans="2:19">
      <c r="B93" s="12">
        <v>16</v>
      </c>
      <c r="C93" s="11"/>
      <c r="D93" s="19"/>
      <c r="E93" s="19"/>
      <c r="F93" s="25"/>
      <c r="G93" s="25"/>
      <c r="H93" s="25"/>
      <c r="I93" s="19"/>
      <c r="J93" s="19"/>
      <c r="K93" s="25"/>
      <c r="L93" s="19"/>
      <c r="M93" s="19"/>
      <c r="N93" s="19"/>
      <c r="O93" s="19"/>
      <c r="P93" s="19"/>
      <c r="Q93" s="25"/>
      <c r="R93" s="19"/>
      <c r="S93" s="19"/>
    </row>
    <row r="94" spans="2:19">
      <c r="B94" s="12">
        <v>17</v>
      </c>
      <c r="C94" s="11"/>
      <c r="D94" s="19"/>
      <c r="E94" s="19"/>
      <c r="F94" s="25"/>
      <c r="G94" s="25"/>
      <c r="H94" s="25"/>
      <c r="I94" s="19"/>
      <c r="J94" s="19"/>
      <c r="K94" s="25"/>
      <c r="L94" s="19"/>
      <c r="M94" s="19"/>
      <c r="N94" s="19"/>
      <c r="O94" s="19"/>
      <c r="P94" s="19"/>
      <c r="Q94" s="25"/>
      <c r="R94" s="19"/>
      <c r="S94" s="19"/>
    </row>
    <row r="95" spans="2:19">
      <c r="B95" s="12">
        <v>18</v>
      </c>
      <c r="C95" s="11"/>
      <c r="D95" s="19"/>
      <c r="E95" s="19"/>
      <c r="F95" s="25"/>
      <c r="G95" s="25"/>
      <c r="H95" s="25"/>
      <c r="I95" s="19"/>
      <c r="J95" s="19"/>
      <c r="K95" s="25"/>
      <c r="L95" s="19"/>
      <c r="M95" s="19"/>
      <c r="N95" s="19"/>
      <c r="O95" s="19"/>
      <c r="P95" s="19"/>
      <c r="Q95" s="25"/>
      <c r="R95" s="19"/>
      <c r="S95" s="19"/>
    </row>
    <row r="96" spans="2:19">
      <c r="B96" s="12">
        <v>19</v>
      </c>
      <c r="C96" s="11"/>
      <c r="D96" s="19"/>
      <c r="E96" s="19"/>
      <c r="F96" s="25"/>
      <c r="G96" s="25"/>
      <c r="H96" s="25"/>
      <c r="I96" s="19"/>
      <c r="J96" s="19"/>
      <c r="K96" s="25"/>
      <c r="L96" s="19"/>
      <c r="M96" s="19"/>
      <c r="N96" s="19"/>
      <c r="O96" s="19"/>
      <c r="P96" s="19"/>
      <c r="Q96" s="25"/>
      <c r="R96" s="19"/>
      <c r="S96" s="19"/>
    </row>
    <row r="97" spans="1:21">
      <c r="B97" s="12">
        <v>20</v>
      </c>
      <c r="C97" s="11"/>
      <c r="D97" s="19"/>
      <c r="E97" s="19"/>
      <c r="F97" s="25"/>
      <c r="G97" s="25"/>
      <c r="H97" s="25"/>
      <c r="I97" s="19"/>
      <c r="J97" s="19"/>
      <c r="K97" s="25"/>
      <c r="L97" s="19"/>
      <c r="M97" s="19"/>
      <c r="N97" s="19"/>
      <c r="O97" s="19"/>
      <c r="P97" s="19"/>
      <c r="Q97" s="25"/>
      <c r="R97" s="19"/>
      <c r="S97" s="19"/>
    </row>
    <row r="98" spans="1:21" s="9" customFormat="1">
      <c r="A98" s="38" t="s">
        <v>5</v>
      </c>
      <c r="B98" s="39"/>
      <c r="C98" s="10" t="e">
        <f>AVERAGE(C78:C97)</f>
        <v>#DIV/0!</v>
      </c>
      <c r="D98" s="17" t="e">
        <f t="shared" ref="D98:U98" si="6">AVERAGE(D78:D97)</f>
        <v>#DIV/0!</v>
      </c>
      <c r="E98" s="17" t="e">
        <f t="shared" si="6"/>
        <v>#DIV/0!</v>
      </c>
      <c r="F98" s="23" t="e">
        <f t="shared" si="6"/>
        <v>#DIV/0!</v>
      </c>
      <c r="G98" s="23" t="e">
        <f t="shared" si="6"/>
        <v>#DIV/0!</v>
      </c>
      <c r="H98" s="23" t="e">
        <f t="shared" si="6"/>
        <v>#DIV/0!</v>
      </c>
      <c r="I98" s="17" t="e">
        <f t="shared" si="6"/>
        <v>#DIV/0!</v>
      </c>
      <c r="J98" s="17" t="e">
        <f t="shared" si="6"/>
        <v>#DIV/0!</v>
      </c>
      <c r="K98" s="23" t="e">
        <f t="shared" si="6"/>
        <v>#DIV/0!</v>
      </c>
      <c r="L98" s="17" t="e">
        <f t="shared" si="6"/>
        <v>#DIV/0!</v>
      </c>
      <c r="M98" s="17" t="e">
        <f t="shared" si="6"/>
        <v>#DIV/0!</v>
      </c>
      <c r="N98" s="17" t="e">
        <f t="shared" si="6"/>
        <v>#DIV/0!</v>
      </c>
      <c r="O98" s="17" t="e">
        <f t="shared" si="6"/>
        <v>#DIV/0!</v>
      </c>
      <c r="P98" s="17" t="e">
        <f t="shared" si="6"/>
        <v>#DIV/0!</v>
      </c>
      <c r="Q98" s="23" t="e">
        <f t="shared" si="6"/>
        <v>#DIV/0!</v>
      </c>
      <c r="R98" s="17" t="e">
        <f t="shared" si="6"/>
        <v>#DIV/0!</v>
      </c>
      <c r="S98" s="17" t="e">
        <f t="shared" si="6"/>
        <v>#DIV/0!</v>
      </c>
      <c r="T98" s="23" t="e">
        <f t="shared" si="6"/>
        <v>#DIV/0!</v>
      </c>
      <c r="U98" s="23" t="e">
        <f t="shared" si="6"/>
        <v>#DIV/0!</v>
      </c>
    </row>
    <row r="99" spans="1:21" s="9" customFormat="1">
      <c r="A99" s="38" t="s">
        <v>6</v>
      </c>
      <c r="B99" s="39"/>
      <c r="C99" s="10" t="e">
        <f>STDEV(C78:C97)</f>
        <v>#DIV/0!</v>
      </c>
      <c r="D99" s="17" t="e">
        <f t="shared" ref="D99:U99" si="7">STDEV(D78:D97)</f>
        <v>#DIV/0!</v>
      </c>
      <c r="E99" s="17" t="e">
        <f t="shared" si="7"/>
        <v>#DIV/0!</v>
      </c>
      <c r="F99" s="23" t="e">
        <f t="shared" si="7"/>
        <v>#DIV/0!</v>
      </c>
      <c r="G99" s="23" t="e">
        <f t="shared" si="7"/>
        <v>#DIV/0!</v>
      </c>
      <c r="H99" s="23" t="e">
        <f t="shared" si="7"/>
        <v>#DIV/0!</v>
      </c>
      <c r="I99" s="17" t="e">
        <f t="shared" si="7"/>
        <v>#DIV/0!</v>
      </c>
      <c r="J99" s="17" t="e">
        <f t="shared" si="7"/>
        <v>#DIV/0!</v>
      </c>
      <c r="K99" s="23" t="e">
        <f t="shared" si="7"/>
        <v>#DIV/0!</v>
      </c>
      <c r="L99" s="17" t="e">
        <f t="shared" si="7"/>
        <v>#DIV/0!</v>
      </c>
      <c r="M99" s="17" t="e">
        <f t="shared" si="7"/>
        <v>#DIV/0!</v>
      </c>
      <c r="N99" s="17" t="e">
        <f t="shared" si="7"/>
        <v>#DIV/0!</v>
      </c>
      <c r="O99" s="17" t="e">
        <f t="shared" si="7"/>
        <v>#DIV/0!</v>
      </c>
      <c r="P99" s="17" t="e">
        <f t="shared" si="7"/>
        <v>#DIV/0!</v>
      </c>
      <c r="Q99" s="23" t="e">
        <f t="shared" si="7"/>
        <v>#DIV/0!</v>
      </c>
      <c r="R99" s="17" t="e">
        <f t="shared" si="7"/>
        <v>#DIV/0!</v>
      </c>
      <c r="S99" s="17" t="e">
        <f t="shared" si="7"/>
        <v>#DIV/0!</v>
      </c>
      <c r="T99" s="23" t="e">
        <f t="shared" si="7"/>
        <v>#DIV/0!</v>
      </c>
      <c r="U99" s="23" t="e">
        <f t="shared" si="7"/>
        <v>#DIV/0!</v>
      </c>
    </row>
    <row r="100" spans="1:21" s="9" customFormat="1">
      <c r="A100" s="38" t="s">
        <v>57</v>
      </c>
      <c r="B100" s="39"/>
      <c r="C100" s="10"/>
      <c r="D100" s="17"/>
      <c r="E100" s="17"/>
      <c r="F100" s="23" t="e">
        <f>F98-('Parameter Info'!$C$1*F99/SQRT(20))</f>
        <v>#DIV/0!</v>
      </c>
      <c r="G100" s="23" t="e">
        <f>G98-('Parameter Info'!$C$1*G99/SQRT(20))</f>
        <v>#DIV/0!</v>
      </c>
      <c r="H100" s="23" t="e">
        <f>H98-('Parameter Info'!$C$1*H99/SQRT(20))</f>
        <v>#DIV/0!</v>
      </c>
      <c r="I100" s="17" t="e">
        <f>I98-('Parameter Info'!$C$1*I99/SQRT(20))</f>
        <v>#DIV/0!</v>
      </c>
      <c r="J100" s="17" t="e">
        <f>J98-('Parameter Info'!$C$1*J99/SQRT(20))</f>
        <v>#DIV/0!</v>
      </c>
      <c r="K100" s="23" t="e">
        <f>K98-('Parameter Info'!$C$1*K99/SQRT(20))</f>
        <v>#DIV/0!</v>
      </c>
      <c r="L100" s="17" t="e">
        <f>L98-('Parameter Info'!$C$1*L99/SQRT(20))</f>
        <v>#DIV/0!</v>
      </c>
      <c r="M100" s="17" t="e">
        <f>M98-('Parameter Info'!$C$1*M99/SQRT(20))</f>
        <v>#DIV/0!</v>
      </c>
      <c r="N100" s="17" t="e">
        <f>N98-('Parameter Info'!$C$1*N99/SQRT(20))</f>
        <v>#DIV/0!</v>
      </c>
      <c r="O100" s="17" t="e">
        <f>O98-('Parameter Info'!$C$1*O99/SQRT(20))</f>
        <v>#DIV/0!</v>
      </c>
      <c r="P100" s="17" t="e">
        <f>P98-('Parameter Info'!$C$1*P99/SQRT(20))</f>
        <v>#DIV/0!</v>
      </c>
      <c r="Q100" s="23" t="e">
        <f>Q98-('Parameter Info'!$C$1*Q99/SQRT(20))</f>
        <v>#DIV/0!</v>
      </c>
      <c r="R100" s="17" t="e">
        <f>R98-('Parameter Info'!$C$1*R99/SQRT(20))</f>
        <v>#DIV/0!</v>
      </c>
      <c r="S100" s="17" t="e">
        <f>S98-('Parameter Info'!$C$1*S99/SQRT(20))</f>
        <v>#DIV/0!</v>
      </c>
      <c r="T100" s="23" t="e">
        <f>T98-('Parameter Info'!$C$1*T99/SQRT(20))</f>
        <v>#DIV/0!</v>
      </c>
      <c r="U100" s="23" t="e">
        <f>U98-('Parameter Info'!$C$1*U99/SQRT(20))</f>
        <v>#DIV/0!</v>
      </c>
    </row>
    <row r="101" spans="1:21" s="9" customFormat="1">
      <c r="A101" s="38" t="s">
        <v>58</v>
      </c>
      <c r="B101" s="39"/>
      <c r="C101" s="10"/>
      <c r="D101" s="17"/>
      <c r="E101" s="17"/>
      <c r="F101" s="23" t="e">
        <f>F98+('Parameter Info'!$C$1*F99/SQRT(20))</f>
        <v>#DIV/0!</v>
      </c>
      <c r="G101" s="23" t="e">
        <f>G98+('Parameter Info'!$C$1*G99/SQRT(20))</f>
        <v>#DIV/0!</v>
      </c>
      <c r="H101" s="23" t="e">
        <f>H98+('Parameter Info'!$C$1*H99/SQRT(20))</f>
        <v>#DIV/0!</v>
      </c>
      <c r="I101" s="17" t="e">
        <f>I98+('Parameter Info'!$C$1*I99/SQRT(20))</f>
        <v>#DIV/0!</v>
      </c>
      <c r="J101" s="17" t="e">
        <f>J98+('Parameter Info'!$C$1*J99/SQRT(20))</f>
        <v>#DIV/0!</v>
      </c>
      <c r="K101" s="23" t="e">
        <f>K98+('Parameter Info'!$C$1*K99/SQRT(20))</f>
        <v>#DIV/0!</v>
      </c>
      <c r="L101" s="17" t="e">
        <f>L98+('Parameter Info'!$C$1*L99/SQRT(20))</f>
        <v>#DIV/0!</v>
      </c>
      <c r="M101" s="17" t="e">
        <f>M98+('Parameter Info'!$C$1*M99/SQRT(20))</f>
        <v>#DIV/0!</v>
      </c>
      <c r="N101" s="17" t="e">
        <f>N98+('Parameter Info'!$C$1*N99/SQRT(20))</f>
        <v>#DIV/0!</v>
      </c>
      <c r="O101" s="17" t="e">
        <f>O98+('Parameter Info'!$C$1*O99/SQRT(20))</f>
        <v>#DIV/0!</v>
      </c>
      <c r="P101" s="17" t="e">
        <f>P98+('Parameter Info'!$C$1*P99/SQRT(20))</f>
        <v>#DIV/0!</v>
      </c>
      <c r="Q101" s="23" t="e">
        <f>Q98+('Parameter Info'!$C$1*Q99/SQRT(20))</f>
        <v>#DIV/0!</v>
      </c>
      <c r="R101" s="17" t="e">
        <f>R98+('Parameter Info'!$C$1*R99/SQRT(20))</f>
        <v>#DIV/0!</v>
      </c>
      <c r="S101" s="17" t="e">
        <f>S98+('Parameter Info'!$C$1*S99/SQRT(20))</f>
        <v>#DIV/0!</v>
      </c>
      <c r="T101" s="23" t="e">
        <f>T98+('Parameter Info'!$C$1*T99/SQRT(20))</f>
        <v>#DIV/0!</v>
      </c>
      <c r="U101" s="23" t="e">
        <f>U98+('Parameter Info'!$C$1*U99/SQRT(20))</f>
        <v>#DIV/0!</v>
      </c>
    </row>
    <row r="102" spans="1:21" s="6" customFormat="1">
      <c r="B102" s="7"/>
      <c r="C102" s="8"/>
      <c r="D102" s="18"/>
      <c r="E102" s="18"/>
      <c r="F102" s="29"/>
      <c r="G102" s="29"/>
      <c r="H102" s="24"/>
      <c r="I102" s="27"/>
      <c r="J102" s="27"/>
      <c r="K102" s="34"/>
      <c r="L102" s="27"/>
      <c r="M102" s="27"/>
      <c r="N102" s="27"/>
      <c r="O102" s="27"/>
      <c r="P102" s="27"/>
      <c r="Q102" s="24"/>
      <c r="R102" s="18"/>
      <c r="S102" s="27"/>
    </row>
    <row r="103" spans="1:21">
      <c r="A103">
        <v>5</v>
      </c>
      <c r="B103" s="12">
        <v>1</v>
      </c>
      <c r="C103" s="11"/>
      <c r="D103" s="19"/>
      <c r="E103" s="19"/>
      <c r="F103" s="25"/>
      <c r="G103" s="25"/>
      <c r="H103" s="25"/>
      <c r="I103" s="19"/>
      <c r="J103" s="19"/>
      <c r="K103" s="25"/>
      <c r="L103" s="19"/>
      <c r="M103" s="19"/>
      <c r="N103" s="19"/>
      <c r="O103" s="19"/>
      <c r="P103" s="19"/>
      <c r="Q103" s="25"/>
      <c r="R103" s="19"/>
      <c r="S103" s="19"/>
    </row>
    <row r="104" spans="1:21">
      <c r="B104" s="12">
        <v>2</v>
      </c>
      <c r="C104" s="11"/>
      <c r="D104" s="19"/>
      <c r="E104" s="19"/>
      <c r="F104" s="25"/>
      <c r="G104" s="25"/>
      <c r="H104" s="25"/>
      <c r="I104" s="19"/>
      <c r="J104" s="19"/>
      <c r="K104" s="25"/>
      <c r="L104" s="19"/>
      <c r="M104" s="19"/>
      <c r="N104" s="19"/>
      <c r="O104" s="19"/>
      <c r="P104" s="19"/>
      <c r="Q104" s="25"/>
      <c r="R104" s="19"/>
      <c r="S104" s="19"/>
    </row>
    <row r="105" spans="1:21">
      <c r="B105" s="12">
        <v>3</v>
      </c>
      <c r="C105" s="11"/>
      <c r="D105" s="19"/>
      <c r="E105" s="19"/>
      <c r="F105" s="25"/>
      <c r="G105" s="25"/>
      <c r="H105" s="25"/>
      <c r="I105" s="19"/>
      <c r="J105" s="19"/>
      <c r="K105" s="25"/>
      <c r="L105" s="19"/>
      <c r="M105" s="19"/>
      <c r="N105" s="19"/>
      <c r="O105" s="19"/>
      <c r="P105" s="19"/>
      <c r="Q105" s="25"/>
      <c r="R105" s="19"/>
      <c r="S105" s="19"/>
    </row>
    <row r="106" spans="1:21">
      <c r="B106" s="12">
        <v>4</v>
      </c>
      <c r="C106" s="11"/>
      <c r="D106" s="19"/>
      <c r="E106" s="19"/>
      <c r="F106" s="25"/>
      <c r="G106" s="25"/>
      <c r="H106" s="25"/>
      <c r="I106" s="19"/>
      <c r="J106" s="19"/>
      <c r="K106" s="25"/>
      <c r="L106" s="19"/>
      <c r="M106" s="19"/>
      <c r="N106" s="19"/>
      <c r="O106" s="19"/>
      <c r="P106" s="19"/>
      <c r="Q106" s="25"/>
      <c r="R106" s="19"/>
      <c r="S106" s="19"/>
    </row>
    <row r="107" spans="1:21">
      <c r="B107" s="12">
        <v>5</v>
      </c>
      <c r="C107" s="11"/>
      <c r="D107" s="19"/>
      <c r="E107" s="19"/>
      <c r="F107" s="25"/>
      <c r="G107" s="25"/>
      <c r="H107" s="25"/>
      <c r="I107" s="19"/>
      <c r="J107" s="19"/>
      <c r="K107" s="25"/>
      <c r="L107" s="19"/>
      <c r="M107" s="19"/>
      <c r="N107" s="19"/>
      <c r="O107" s="19"/>
      <c r="P107" s="19"/>
      <c r="Q107" s="25"/>
      <c r="R107" s="19"/>
      <c r="S107" s="19"/>
    </row>
    <row r="108" spans="1:21">
      <c r="B108" s="12">
        <v>6</v>
      </c>
      <c r="C108" s="11"/>
      <c r="D108" s="19"/>
      <c r="E108" s="19"/>
      <c r="F108" s="25"/>
      <c r="G108" s="25"/>
      <c r="H108" s="25"/>
      <c r="I108" s="19"/>
      <c r="J108" s="19"/>
      <c r="K108" s="25"/>
      <c r="L108" s="19"/>
      <c r="M108" s="19"/>
      <c r="N108" s="19"/>
      <c r="O108" s="19"/>
      <c r="P108" s="19"/>
      <c r="Q108" s="25"/>
      <c r="R108" s="19"/>
      <c r="S108" s="19"/>
    </row>
    <row r="109" spans="1:21">
      <c r="B109" s="12">
        <v>7</v>
      </c>
      <c r="C109" s="11"/>
      <c r="D109" s="19"/>
      <c r="E109" s="19"/>
      <c r="F109" s="25"/>
      <c r="G109" s="25"/>
      <c r="H109" s="25"/>
      <c r="I109" s="19"/>
      <c r="J109" s="19"/>
      <c r="K109" s="25"/>
      <c r="L109" s="19"/>
      <c r="M109" s="19"/>
      <c r="N109" s="19"/>
      <c r="O109" s="19"/>
      <c r="P109" s="19"/>
      <c r="Q109" s="25"/>
      <c r="R109" s="19"/>
      <c r="S109" s="19"/>
    </row>
    <row r="110" spans="1:21">
      <c r="B110" s="12">
        <v>8</v>
      </c>
      <c r="C110" s="11"/>
      <c r="D110" s="19"/>
      <c r="E110" s="19"/>
      <c r="F110" s="25"/>
      <c r="G110" s="25"/>
      <c r="H110" s="25"/>
      <c r="I110" s="19"/>
      <c r="J110" s="19"/>
      <c r="K110" s="25"/>
      <c r="L110" s="19"/>
      <c r="M110" s="19"/>
      <c r="N110" s="19"/>
      <c r="O110" s="19"/>
      <c r="P110" s="19"/>
      <c r="Q110" s="25"/>
      <c r="R110" s="19"/>
      <c r="S110" s="19"/>
    </row>
    <row r="111" spans="1:21">
      <c r="B111" s="12">
        <v>9</v>
      </c>
      <c r="C111" s="11"/>
      <c r="D111" s="19"/>
      <c r="E111" s="19"/>
      <c r="F111" s="25"/>
      <c r="G111" s="25"/>
      <c r="H111" s="25"/>
      <c r="I111" s="19"/>
      <c r="J111" s="19"/>
      <c r="K111" s="25"/>
      <c r="L111" s="19"/>
      <c r="M111" s="19"/>
      <c r="N111" s="19"/>
      <c r="O111" s="19"/>
      <c r="P111" s="19"/>
      <c r="Q111" s="25"/>
      <c r="R111" s="19"/>
      <c r="S111" s="19"/>
    </row>
    <row r="112" spans="1:21">
      <c r="B112" s="12">
        <v>10</v>
      </c>
      <c r="C112" s="11"/>
      <c r="D112" s="19"/>
      <c r="E112" s="19"/>
      <c r="F112" s="25"/>
      <c r="G112" s="25"/>
      <c r="H112" s="25"/>
      <c r="I112" s="19"/>
      <c r="J112" s="19"/>
      <c r="K112" s="25"/>
      <c r="L112" s="19"/>
      <c r="M112" s="19"/>
      <c r="N112" s="19"/>
      <c r="O112" s="19"/>
      <c r="P112" s="19"/>
      <c r="Q112" s="25"/>
      <c r="R112" s="19"/>
      <c r="S112" s="19"/>
    </row>
    <row r="113" spans="1:19">
      <c r="B113" s="12">
        <v>11</v>
      </c>
      <c r="C113" s="11"/>
      <c r="D113" s="19"/>
      <c r="E113" s="19"/>
      <c r="F113" s="25"/>
      <c r="G113" s="25"/>
      <c r="H113" s="25"/>
      <c r="I113" s="19"/>
      <c r="J113" s="19"/>
      <c r="K113" s="25"/>
      <c r="L113" s="19"/>
      <c r="M113" s="19"/>
      <c r="N113" s="19"/>
      <c r="O113" s="19"/>
      <c r="P113" s="19"/>
      <c r="Q113" s="25"/>
      <c r="R113" s="19"/>
      <c r="S113" s="19"/>
    </row>
    <row r="114" spans="1:19">
      <c r="B114" s="12">
        <v>12</v>
      </c>
      <c r="C114" s="11"/>
      <c r="D114" s="19"/>
      <c r="E114" s="19"/>
      <c r="F114" s="25"/>
      <c r="G114" s="25"/>
      <c r="H114" s="25"/>
      <c r="I114" s="19"/>
      <c r="J114" s="19"/>
      <c r="K114" s="25"/>
      <c r="L114" s="19"/>
      <c r="M114" s="19"/>
      <c r="N114" s="19"/>
      <c r="O114" s="19"/>
      <c r="P114" s="19"/>
      <c r="Q114" s="25"/>
      <c r="R114" s="19"/>
      <c r="S114" s="19"/>
    </row>
    <row r="115" spans="1:19">
      <c r="B115" s="12">
        <v>13</v>
      </c>
      <c r="C115" s="11"/>
      <c r="D115" s="19"/>
      <c r="E115" s="19"/>
      <c r="F115" s="25"/>
      <c r="G115" s="25"/>
      <c r="H115" s="25"/>
      <c r="I115" s="19"/>
      <c r="J115" s="19"/>
      <c r="K115" s="25"/>
      <c r="L115" s="19"/>
      <c r="M115" s="19"/>
      <c r="N115" s="19"/>
      <c r="O115" s="19"/>
      <c r="P115" s="19"/>
      <c r="Q115" s="25"/>
      <c r="R115" s="19"/>
      <c r="S115" s="19"/>
    </row>
    <row r="116" spans="1:19">
      <c r="B116" s="12">
        <v>14</v>
      </c>
      <c r="C116" s="11"/>
      <c r="D116" s="19"/>
      <c r="E116" s="19"/>
      <c r="F116" s="25"/>
      <c r="G116" s="25"/>
      <c r="H116" s="25"/>
      <c r="I116" s="19"/>
      <c r="J116" s="19"/>
      <c r="K116" s="25"/>
      <c r="L116" s="19"/>
      <c r="M116" s="19"/>
      <c r="N116" s="19"/>
      <c r="O116" s="19"/>
      <c r="P116" s="19"/>
      <c r="Q116" s="25"/>
      <c r="R116" s="19"/>
      <c r="S116" s="19"/>
    </row>
    <row r="117" spans="1:19">
      <c r="B117" s="12">
        <v>15</v>
      </c>
      <c r="C117" s="11"/>
      <c r="D117" s="19"/>
      <c r="E117" s="19"/>
      <c r="F117" s="25"/>
      <c r="G117" s="25"/>
      <c r="H117" s="25"/>
      <c r="I117" s="19"/>
      <c r="J117" s="19"/>
      <c r="K117" s="25"/>
      <c r="L117" s="19"/>
      <c r="M117" s="19"/>
      <c r="N117" s="19"/>
      <c r="O117" s="19"/>
      <c r="P117" s="19"/>
      <c r="Q117" s="25"/>
      <c r="R117" s="19"/>
      <c r="S117" s="19"/>
    </row>
    <row r="118" spans="1:19">
      <c r="B118" s="12">
        <v>16</v>
      </c>
      <c r="C118" s="11"/>
      <c r="D118" s="19"/>
      <c r="E118" s="19"/>
      <c r="F118" s="25"/>
      <c r="G118" s="25"/>
      <c r="H118" s="25"/>
      <c r="I118" s="19"/>
      <c r="J118" s="19"/>
      <c r="K118" s="25"/>
      <c r="L118" s="19"/>
      <c r="M118" s="19"/>
      <c r="N118" s="19"/>
      <c r="O118" s="19"/>
      <c r="P118" s="19"/>
      <c r="Q118" s="25"/>
      <c r="R118" s="19"/>
      <c r="S118" s="19"/>
    </row>
    <row r="119" spans="1:19">
      <c r="B119" s="12">
        <v>17</v>
      </c>
      <c r="C119" s="11"/>
      <c r="D119" s="19"/>
      <c r="E119" s="19"/>
      <c r="F119" s="25"/>
      <c r="G119" s="25"/>
      <c r="H119" s="25"/>
      <c r="I119" s="19"/>
      <c r="J119" s="19"/>
      <c r="K119" s="25"/>
      <c r="L119" s="19"/>
      <c r="M119" s="19"/>
      <c r="N119" s="19"/>
      <c r="O119" s="19"/>
      <c r="P119" s="19"/>
      <c r="Q119" s="25"/>
      <c r="R119" s="19"/>
      <c r="S119" s="19"/>
    </row>
    <row r="120" spans="1:19">
      <c r="B120" s="12">
        <v>18</v>
      </c>
      <c r="C120" s="11"/>
      <c r="D120" s="19"/>
      <c r="E120" s="19"/>
      <c r="F120" s="25"/>
      <c r="G120" s="25"/>
      <c r="H120" s="25"/>
      <c r="I120" s="19"/>
      <c r="J120" s="19"/>
      <c r="K120" s="25"/>
      <c r="L120" s="19"/>
      <c r="M120" s="19"/>
      <c r="N120" s="19"/>
      <c r="O120" s="19"/>
      <c r="P120" s="19"/>
      <c r="Q120" s="25"/>
      <c r="R120" s="19"/>
      <c r="S120" s="19"/>
    </row>
    <row r="121" spans="1:19">
      <c r="B121" s="12">
        <v>19</v>
      </c>
      <c r="C121" s="11"/>
      <c r="D121" s="19"/>
      <c r="E121" s="19"/>
      <c r="F121" s="25"/>
      <c r="G121" s="25"/>
      <c r="H121" s="25"/>
      <c r="I121" s="19"/>
      <c r="J121" s="19"/>
      <c r="K121" s="25"/>
      <c r="L121" s="19"/>
      <c r="M121" s="19"/>
      <c r="N121" s="19"/>
      <c r="O121" s="19"/>
      <c r="P121" s="19"/>
      <c r="Q121" s="25"/>
      <c r="R121" s="19"/>
      <c r="S121" s="19"/>
    </row>
    <row r="122" spans="1:19">
      <c r="B122" s="12">
        <v>20</v>
      </c>
      <c r="C122" s="11"/>
      <c r="D122" s="19"/>
      <c r="E122" s="19"/>
      <c r="F122" s="25"/>
      <c r="G122" s="25"/>
      <c r="H122" s="25"/>
      <c r="I122" s="19"/>
      <c r="J122" s="19"/>
      <c r="K122" s="25"/>
      <c r="L122" s="19"/>
      <c r="M122" s="19"/>
      <c r="N122" s="19"/>
      <c r="O122" s="19"/>
      <c r="P122" s="19"/>
      <c r="Q122" s="25"/>
      <c r="R122" s="19"/>
      <c r="S122" s="19"/>
    </row>
    <row r="123" spans="1:19" s="9" customFormat="1">
      <c r="A123" s="38" t="s">
        <v>5</v>
      </c>
      <c r="B123" s="39"/>
      <c r="C123" s="10" t="e">
        <f>AVERAGE(C103:C122)</f>
        <v>#DIV/0!</v>
      </c>
      <c r="D123" s="17" t="e">
        <f t="shared" ref="D123:S123" si="8">AVERAGE(D103:D122)</f>
        <v>#DIV/0!</v>
      </c>
      <c r="E123" s="17" t="e">
        <f t="shared" si="8"/>
        <v>#DIV/0!</v>
      </c>
      <c r="F123" s="23" t="e">
        <f t="shared" si="8"/>
        <v>#DIV/0!</v>
      </c>
      <c r="G123" s="23" t="e">
        <f t="shared" si="8"/>
        <v>#DIV/0!</v>
      </c>
      <c r="H123" s="23" t="e">
        <f t="shared" si="8"/>
        <v>#DIV/0!</v>
      </c>
      <c r="I123" s="17" t="e">
        <f t="shared" si="8"/>
        <v>#DIV/0!</v>
      </c>
      <c r="J123" s="17" t="e">
        <f t="shared" si="8"/>
        <v>#DIV/0!</v>
      </c>
      <c r="K123" s="23" t="e">
        <f t="shared" si="8"/>
        <v>#DIV/0!</v>
      </c>
      <c r="L123" s="17" t="e">
        <f t="shared" si="8"/>
        <v>#DIV/0!</v>
      </c>
      <c r="M123" s="17" t="e">
        <f t="shared" si="8"/>
        <v>#DIV/0!</v>
      </c>
      <c r="N123" s="17" t="e">
        <f t="shared" si="8"/>
        <v>#DIV/0!</v>
      </c>
      <c r="O123" s="17"/>
      <c r="P123" s="17" t="e">
        <f t="shared" si="8"/>
        <v>#DIV/0!</v>
      </c>
      <c r="Q123" s="23" t="e">
        <f t="shared" si="8"/>
        <v>#DIV/0!</v>
      </c>
      <c r="R123" s="17" t="e">
        <f t="shared" si="8"/>
        <v>#DIV/0!</v>
      </c>
      <c r="S123" s="17" t="e">
        <f t="shared" si="8"/>
        <v>#DIV/0!</v>
      </c>
    </row>
    <row r="124" spans="1:19" s="9" customFormat="1">
      <c r="A124" s="38" t="s">
        <v>6</v>
      </c>
      <c r="B124" s="39"/>
      <c r="C124" s="10" t="e">
        <f>STDEV(C103:C122)</f>
        <v>#DIV/0!</v>
      </c>
      <c r="D124" s="17" t="e">
        <f t="shared" ref="D124:S124" si="9">STDEV(D103:D122)</f>
        <v>#DIV/0!</v>
      </c>
      <c r="E124" s="17" t="e">
        <f t="shared" si="9"/>
        <v>#DIV/0!</v>
      </c>
      <c r="F124" s="23" t="e">
        <f t="shared" si="9"/>
        <v>#DIV/0!</v>
      </c>
      <c r="G124" s="23" t="e">
        <f t="shared" si="9"/>
        <v>#DIV/0!</v>
      </c>
      <c r="H124" s="23" t="e">
        <f t="shared" si="9"/>
        <v>#DIV/0!</v>
      </c>
      <c r="I124" s="17" t="e">
        <f t="shared" si="9"/>
        <v>#DIV/0!</v>
      </c>
      <c r="J124" s="17" t="e">
        <f t="shared" si="9"/>
        <v>#DIV/0!</v>
      </c>
      <c r="K124" s="23" t="e">
        <f t="shared" si="9"/>
        <v>#DIV/0!</v>
      </c>
      <c r="L124" s="17" t="e">
        <f t="shared" si="9"/>
        <v>#DIV/0!</v>
      </c>
      <c r="M124" s="17" t="e">
        <f t="shared" si="9"/>
        <v>#DIV/0!</v>
      </c>
      <c r="N124" s="17" t="e">
        <f t="shared" si="9"/>
        <v>#DIV/0!</v>
      </c>
      <c r="O124" s="17"/>
      <c r="P124" s="17" t="e">
        <f t="shared" si="9"/>
        <v>#DIV/0!</v>
      </c>
      <c r="Q124" s="23" t="e">
        <f t="shared" si="9"/>
        <v>#DIV/0!</v>
      </c>
      <c r="R124" s="17" t="e">
        <f t="shared" si="9"/>
        <v>#DIV/0!</v>
      </c>
      <c r="S124" s="17" t="e">
        <f t="shared" si="9"/>
        <v>#DIV/0!</v>
      </c>
    </row>
    <row r="125" spans="1:19" s="6" customFormat="1">
      <c r="B125" s="7"/>
      <c r="C125" s="8"/>
      <c r="D125" s="18"/>
      <c r="E125" s="18"/>
      <c r="F125" s="29"/>
      <c r="G125" s="29"/>
      <c r="H125" s="24"/>
      <c r="I125" s="27"/>
      <c r="J125" s="27"/>
      <c r="K125" s="34"/>
      <c r="L125" s="27"/>
      <c r="M125" s="27"/>
      <c r="N125" s="27"/>
      <c r="O125" s="27"/>
      <c r="P125" s="27"/>
      <c r="Q125" s="24"/>
      <c r="R125" s="18"/>
      <c r="S125" s="27"/>
    </row>
    <row r="126" spans="1:19">
      <c r="A126">
        <v>6</v>
      </c>
      <c r="B126" s="12">
        <v>1</v>
      </c>
      <c r="C126" s="11"/>
      <c r="D126" s="19"/>
      <c r="E126" s="19"/>
      <c r="F126" s="25"/>
      <c r="G126" s="25"/>
      <c r="H126" s="25"/>
      <c r="I126" s="19"/>
      <c r="J126" s="19"/>
      <c r="K126" s="25"/>
      <c r="L126" s="19"/>
      <c r="M126" s="19"/>
      <c r="N126" s="19"/>
      <c r="O126" s="19"/>
      <c r="P126" s="19"/>
      <c r="Q126" s="25"/>
      <c r="R126" s="19"/>
      <c r="S126" s="19"/>
    </row>
    <row r="127" spans="1:19">
      <c r="B127" s="12">
        <v>2</v>
      </c>
      <c r="C127" s="11"/>
      <c r="D127" s="19"/>
      <c r="E127" s="19"/>
      <c r="F127" s="25"/>
      <c r="G127" s="25"/>
      <c r="H127" s="25"/>
      <c r="I127" s="19"/>
      <c r="J127" s="19"/>
      <c r="K127" s="25"/>
      <c r="L127" s="19"/>
      <c r="M127" s="19"/>
      <c r="N127" s="19"/>
      <c r="O127" s="19"/>
      <c r="P127" s="19"/>
      <c r="Q127" s="25"/>
      <c r="R127" s="19"/>
      <c r="S127" s="19"/>
    </row>
    <row r="128" spans="1:19">
      <c r="B128" s="12">
        <v>3</v>
      </c>
      <c r="C128" s="11"/>
      <c r="D128" s="19"/>
      <c r="E128" s="19"/>
      <c r="F128" s="25"/>
      <c r="G128" s="25"/>
      <c r="H128" s="25"/>
      <c r="I128" s="19"/>
      <c r="J128" s="19"/>
      <c r="K128" s="25"/>
      <c r="L128" s="19"/>
      <c r="M128" s="19"/>
      <c r="N128" s="19"/>
      <c r="O128" s="19"/>
      <c r="P128" s="19"/>
      <c r="Q128" s="25"/>
      <c r="R128" s="19"/>
      <c r="S128" s="19"/>
    </row>
    <row r="129" spans="2:19">
      <c r="B129" s="12">
        <v>4</v>
      </c>
      <c r="C129" s="11"/>
      <c r="D129" s="19"/>
      <c r="E129" s="19"/>
      <c r="F129" s="25"/>
      <c r="G129" s="25"/>
      <c r="H129" s="25"/>
      <c r="I129" s="19"/>
      <c r="J129" s="19"/>
      <c r="K129" s="25"/>
      <c r="L129" s="19"/>
      <c r="M129" s="19"/>
      <c r="N129" s="19"/>
      <c r="O129" s="19"/>
      <c r="P129" s="19"/>
      <c r="Q129" s="25"/>
      <c r="R129" s="19"/>
      <c r="S129" s="19"/>
    </row>
    <row r="130" spans="2:19">
      <c r="B130" s="12">
        <v>5</v>
      </c>
      <c r="C130" s="11"/>
      <c r="D130" s="19"/>
      <c r="E130" s="19"/>
      <c r="F130" s="25"/>
      <c r="G130" s="25"/>
      <c r="H130" s="25"/>
      <c r="I130" s="19"/>
      <c r="J130" s="19"/>
      <c r="K130" s="25"/>
      <c r="L130" s="19"/>
      <c r="M130" s="19"/>
      <c r="N130" s="19"/>
      <c r="O130" s="19"/>
      <c r="P130" s="19"/>
      <c r="Q130" s="25"/>
      <c r="R130" s="19"/>
      <c r="S130" s="19"/>
    </row>
    <row r="131" spans="2:19">
      <c r="B131" s="12">
        <v>6</v>
      </c>
      <c r="C131" s="11"/>
      <c r="D131" s="19"/>
      <c r="E131" s="19"/>
      <c r="F131" s="25"/>
      <c r="G131" s="25"/>
      <c r="H131" s="25"/>
      <c r="I131" s="19"/>
      <c r="J131" s="19"/>
      <c r="K131" s="25"/>
      <c r="L131" s="19"/>
      <c r="M131" s="19"/>
      <c r="N131" s="19"/>
      <c r="O131" s="19"/>
      <c r="P131" s="19"/>
      <c r="Q131" s="25"/>
      <c r="R131" s="19"/>
      <c r="S131" s="19"/>
    </row>
    <row r="132" spans="2:19">
      <c r="B132" s="12">
        <v>7</v>
      </c>
      <c r="C132" s="11"/>
      <c r="D132" s="19"/>
      <c r="E132" s="19"/>
      <c r="F132" s="25"/>
      <c r="G132" s="25"/>
      <c r="H132" s="25"/>
      <c r="I132" s="19"/>
      <c r="J132" s="19"/>
      <c r="K132" s="25"/>
      <c r="L132" s="19"/>
      <c r="M132" s="19"/>
      <c r="N132" s="19"/>
      <c r="O132" s="19"/>
      <c r="P132" s="19"/>
      <c r="Q132" s="25"/>
      <c r="R132" s="19"/>
      <c r="S132" s="19"/>
    </row>
    <row r="133" spans="2:19">
      <c r="B133" s="12">
        <v>8</v>
      </c>
      <c r="C133" s="11"/>
      <c r="D133" s="19"/>
      <c r="E133" s="19"/>
      <c r="F133" s="25"/>
      <c r="G133" s="25"/>
      <c r="H133" s="25"/>
      <c r="I133" s="19"/>
      <c r="J133" s="19"/>
      <c r="K133" s="25"/>
      <c r="L133" s="19"/>
      <c r="M133" s="19"/>
      <c r="N133" s="19"/>
      <c r="O133" s="19"/>
      <c r="P133" s="19"/>
      <c r="Q133" s="25"/>
      <c r="R133" s="19"/>
      <c r="S133" s="19"/>
    </row>
    <row r="134" spans="2:19">
      <c r="B134" s="12">
        <v>9</v>
      </c>
      <c r="C134" s="11"/>
      <c r="D134" s="19"/>
      <c r="E134" s="19"/>
      <c r="F134" s="25"/>
      <c r="G134" s="25"/>
      <c r="H134" s="25"/>
      <c r="I134" s="19"/>
      <c r="J134" s="19"/>
      <c r="K134" s="25"/>
      <c r="L134" s="19"/>
      <c r="M134" s="19"/>
      <c r="N134" s="19"/>
      <c r="O134" s="19"/>
      <c r="P134" s="19"/>
      <c r="Q134" s="25"/>
      <c r="R134" s="19"/>
      <c r="S134" s="19"/>
    </row>
    <row r="135" spans="2:19">
      <c r="B135" s="12">
        <v>10</v>
      </c>
      <c r="C135" s="11"/>
      <c r="D135" s="19"/>
      <c r="E135" s="19"/>
      <c r="F135" s="25"/>
      <c r="G135" s="25"/>
      <c r="H135" s="25"/>
      <c r="I135" s="19"/>
      <c r="J135" s="19"/>
      <c r="K135" s="25"/>
      <c r="L135" s="19"/>
      <c r="M135" s="19"/>
      <c r="N135" s="19"/>
      <c r="O135" s="19"/>
      <c r="P135" s="19"/>
      <c r="Q135" s="25"/>
      <c r="R135" s="19"/>
      <c r="S135" s="19"/>
    </row>
    <row r="136" spans="2:19">
      <c r="B136" s="12">
        <v>11</v>
      </c>
      <c r="C136" s="11"/>
      <c r="D136" s="19"/>
      <c r="E136" s="19"/>
      <c r="F136" s="25"/>
      <c r="G136" s="25"/>
      <c r="H136" s="25"/>
      <c r="I136" s="19"/>
      <c r="J136" s="19"/>
      <c r="K136" s="25"/>
      <c r="L136" s="19"/>
      <c r="M136" s="19"/>
      <c r="N136" s="19"/>
      <c r="O136" s="19"/>
      <c r="P136" s="19"/>
      <c r="Q136" s="25"/>
      <c r="R136" s="19"/>
      <c r="S136" s="19"/>
    </row>
    <row r="137" spans="2:19">
      <c r="B137" s="12">
        <v>12</v>
      </c>
      <c r="C137" s="11"/>
      <c r="D137" s="19"/>
      <c r="E137" s="19"/>
      <c r="F137" s="25"/>
      <c r="G137" s="25"/>
      <c r="H137" s="25"/>
      <c r="I137" s="19"/>
      <c r="J137" s="19"/>
      <c r="K137" s="25"/>
      <c r="L137" s="19"/>
      <c r="M137" s="19"/>
      <c r="N137" s="19"/>
      <c r="O137" s="19"/>
      <c r="P137" s="19"/>
      <c r="Q137" s="25"/>
      <c r="R137" s="19"/>
      <c r="S137" s="19"/>
    </row>
    <row r="138" spans="2:19">
      <c r="B138" s="12">
        <v>13</v>
      </c>
      <c r="C138" s="11"/>
      <c r="D138" s="19"/>
      <c r="E138" s="19"/>
      <c r="F138" s="25"/>
      <c r="G138" s="25"/>
      <c r="H138" s="25"/>
      <c r="I138" s="19"/>
      <c r="J138" s="19"/>
      <c r="K138" s="25"/>
      <c r="L138" s="19"/>
      <c r="M138" s="19"/>
      <c r="N138" s="19"/>
      <c r="O138" s="19"/>
      <c r="P138" s="19"/>
      <c r="Q138" s="25"/>
      <c r="R138" s="19"/>
      <c r="S138" s="19"/>
    </row>
    <row r="139" spans="2:19">
      <c r="B139" s="12">
        <v>14</v>
      </c>
      <c r="C139" s="11"/>
      <c r="D139" s="19"/>
      <c r="E139" s="19"/>
      <c r="F139" s="25"/>
      <c r="G139" s="25"/>
      <c r="H139" s="25"/>
      <c r="I139" s="19"/>
      <c r="J139" s="19"/>
      <c r="K139" s="25"/>
      <c r="L139" s="19"/>
      <c r="M139" s="19"/>
      <c r="N139" s="19"/>
      <c r="O139" s="19"/>
      <c r="P139" s="19"/>
      <c r="Q139" s="25"/>
      <c r="R139" s="19"/>
      <c r="S139" s="19"/>
    </row>
    <row r="140" spans="2:19">
      <c r="B140" s="12">
        <v>15</v>
      </c>
      <c r="C140" s="11"/>
      <c r="D140" s="19"/>
      <c r="E140" s="19"/>
      <c r="F140" s="25"/>
      <c r="G140" s="25"/>
      <c r="H140" s="25"/>
      <c r="I140" s="19"/>
      <c r="J140" s="19"/>
      <c r="K140" s="25"/>
      <c r="L140" s="19"/>
      <c r="M140" s="19"/>
      <c r="N140" s="19"/>
      <c r="O140" s="19"/>
      <c r="P140" s="19"/>
      <c r="Q140" s="25"/>
      <c r="R140" s="19"/>
      <c r="S140" s="19"/>
    </row>
    <row r="141" spans="2:19">
      <c r="B141" s="12">
        <v>16</v>
      </c>
      <c r="C141" s="11"/>
      <c r="D141" s="19"/>
      <c r="E141" s="19"/>
      <c r="F141" s="25"/>
      <c r="G141" s="25"/>
      <c r="H141" s="25"/>
      <c r="I141" s="19"/>
      <c r="J141" s="19"/>
      <c r="K141" s="25"/>
      <c r="L141" s="19"/>
      <c r="M141" s="19"/>
      <c r="N141" s="19"/>
      <c r="O141" s="19"/>
      <c r="P141" s="19"/>
      <c r="Q141" s="25"/>
      <c r="R141" s="19"/>
      <c r="S141" s="19"/>
    </row>
    <row r="142" spans="2:19">
      <c r="B142" s="12">
        <v>17</v>
      </c>
      <c r="C142" s="11"/>
      <c r="D142" s="19"/>
      <c r="E142" s="19"/>
      <c r="F142" s="25"/>
      <c r="G142" s="25"/>
      <c r="H142" s="25"/>
      <c r="I142" s="19"/>
      <c r="J142" s="19"/>
      <c r="K142" s="25"/>
      <c r="L142" s="19"/>
      <c r="M142" s="19"/>
      <c r="N142" s="19"/>
      <c r="O142" s="19"/>
      <c r="P142" s="19"/>
      <c r="Q142" s="25"/>
      <c r="R142" s="19"/>
      <c r="S142" s="19"/>
    </row>
    <row r="143" spans="2:19">
      <c r="B143" s="12">
        <v>18</v>
      </c>
      <c r="C143" s="11"/>
      <c r="D143" s="19"/>
      <c r="E143" s="19"/>
      <c r="F143" s="25"/>
      <c r="G143" s="25"/>
      <c r="H143" s="25"/>
      <c r="I143" s="19"/>
      <c r="J143" s="19"/>
      <c r="K143" s="25"/>
      <c r="L143" s="19"/>
      <c r="M143" s="19"/>
      <c r="N143" s="19"/>
      <c r="O143" s="19"/>
      <c r="P143" s="19"/>
      <c r="Q143" s="25"/>
      <c r="R143" s="19"/>
      <c r="S143" s="19"/>
    </row>
    <row r="144" spans="2:19">
      <c r="B144" s="12">
        <v>19</v>
      </c>
      <c r="C144" s="11"/>
      <c r="D144" s="19"/>
      <c r="E144" s="19"/>
      <c r="F144" s="25"/>
      <c r="G144" s="25"/>
      <c r="H144" s="25"/>
      <c r="I144" s="19"/>
      <c r="J144" s="19"/>
      <c r="K144" s="25"/>
      <c r="L144" s="19"/>
      <c r="M144" s="19"/>
      <c r="N144" s="19"/>
      <c r="O144" s="19"/>
      <c r="P144" s="19"/>
      <c r="Q144" s="25"/>
      <c r="R144" s="19"/>
      <c r="S144" s="19"/>
    </row>
    <row r="145" spans="1:19">
      <c r="B145" s="12">
        <v>20</v>
      </c>
      <c r="C145" s="11"/>
      <c r="D145" s="19"/>
      <c r="E145" s="19"/>
      <c r="F145" s="25"/>
      <c r="G145" s="25"/>
      <c r="H145" s="25"/>
      <c r="I145" s="19"/>
      <c r="J145" s="19"/>
      <c r="K145" s="25"/>
      <c r="L145" s="19"/>
      <c r="M145" s="19"/>
      <c r="N145" s="19"/>
      <c r="O145" s="19"/>
      <c r="P145" s="19"/>
      <c r="Q145" s="25"/>
      <c r="R145" s="19"/>
      <c r="S145" s="19"/>
    </row>
    <row r="146" spans="1:19" s="9" customFormat="1">
      <c r="A146" s="38" t="s">
        <v>5</v>
      </c>
      <c r="B146" s="39"/>
      <c r="C146" s="10" t="e">
        <f>AVERAGE(C126:C145)</f>
        <v>#DIV/0!</v>
      </c>
      <c r="D146" s="17" t="e">
        <f t="shared" ref="D146:S146" si="10">AVERAGE(D126:D145)</f>
        <v>#DIV/0!</v>
      </c>
      <c r="E146" s="17" t="e">
        <f t="shared" si="10"/>
        <v>#DIV/0!</v>
      </c>
      <c r="F146" s="23" t="e">
        <f t="shared" si="10"/>
        <v>#DIV/0!</v>
      </c>
      <c r="G146" s="23" t="e">
        <f t="shared" si="10"/>
        <v>#DIV/0!</v>
      </c>
      <c r="H146" s="23" t="e">
        <f t="shared" si="10"/>
        <v>#DIV/0!</v>
      </c>
      <c r="I146" s="17" t="e">
        <f t="shared" si="10"/>
        <v>#DIV/0!</v>
      </c>
      <c r="J146" s="17" t="e">
        <f t="shared" si="10"/>
        <v>#DIV/0!</v>
      </c>
      <c r="K146" s="23" t="e">
        <f t="shared" si="10"/>
        <v>#DIV/0!</v>
      </c>
      <c r="L146" s="17" t="e">
        <f t="shared" si="10"/>
        <v>#DIV/0!</v>
      </c>
      <c r="M146" s="17" t="e">
        <f t="shared" si="10"/>
        <v>#DIV/0!</v>
      </c>
      <c r="N146" s="17" t="e">
        <f t="shared" si="10"/>
        <v>#DIV/0!</v>
      </c>
      <c r="O146" s="17"/>
      <c r="P146" s="17" t="e">
        <f t="shared" si="10"/>
        <v>#DIV/0!</v>
      </c>
      <c r="Q146" s="23" t="e">
        <f t="shared" si="10"/>
        <v>#DIV/0!</v>
      </c>
      <c r="R146" s="17" t="e">
        <f t="shared" si="10"/>
        <v>#DIV/0!</v>
      </c>
      <c r="S146" s="17" t="e">
        <f t="shared" si="10"/>
        <v>#DIV/0!</v>
      </c>
    </row>
    <row r="147" spans="1:19" s="9" customFormat="1">
      <c r="A147" s="38" t="s">
        <v>6</v>
      </c>
      <c r="B147" s="39"/>
      <c r="C147" s="10" t="e">
        <f>STDEV(C126:C145)</f>
        <v>#DIV/0!</v>
      </c>
      <c r="D147" s="17" t="e">
        <f t="shared" ref="D147:S147" si="11">STDEV(D126:D145)</f>
        <v>#DIV/0!</v>
      </c>
      <c r="E147" s="17" t="e">
        <f t="shared" si="11"/>
        <v>#DIV/0!</v>
      </c>
      <c r="F147" s="23" t="e">
        <f t="shared" si="11"/>
        <v>#DIV/0!</v>
      </c>
      <c r="G147" s="23" t="e">
        <f t="shared" si="11"/>
        <v>#DIV/0!</v>
      </c>
      <c r="H147" s="23" t="e">
        <f t="shared" si="11"/>
        <v>#DIV/0!</v>
      </c>
      <c r="I147" s="17" t="e">
        <f t="shared" si="11"/>
        <v>#DIV/0!</v>
      </c>
      <c r="J147" s="17" t="e">
        <f t="shared" si="11"/>
        <v>#DIV/0!</v>
      </c>
      <c r="K147" s="23" t="e">
        <f t="shared" si="11"/>
        <v>#DIV/0!</v>
      </c>
      <c r="L147" s="17" t="e">
        <f t="shared" si="11"/>
        <v>#DIV/0!</v>
      </c>
      <c r="M147" s="17" t="e">
        <f t="shared" si="11"/>
        <v>#DIV/0!</v>
      </c>
      <c r="N147" s="17" t="e">
        <f t="shared" si="11"/>
        <v>#DIV/0!</v>
      </c>
      <c r="O147" s="17"/>
      <c r="P147" s="17" t="e">
        <f t="shared" si="11"/>
        <v>#DIV/0!</v>
      </c>
      <c r="Q147" s="23" t="e">
        <f t="shared" si="11"/>
        <v>#DIV/0!</v>
      </c>
      <c r="R147" s="17" t="e">
        <f t="shared" si="11"/>
        <v>#DIV/0!</v>
      </c>
      <c r="S147" s="17" t="e">
        <f t="shared" si="11"/>
        <v>#DIV/0!</v>
      </c>
    </row>
    <row r="148" spans="1:19" s="6" customFormat="1">
      <c r="B148" s="7"/>
      <c r="C148" s="8"/>
      <c r="D148" s="18"/>
      <c r="E148" s="18"/>
      <c r="F148" s="29"/>
      <c r="G148" s="29"/>
      <c r="H148" s="24"/>
      <c r="I148" s="27"/>
      <c r="J148" s="27"/>
      <c r="K148" s="34"/>
      <c r="L148" s="27"/>
      <c r="M148" s="27"/>
      <c r="N148" s="27"/>
      <c r="O148" s="27"/>
      <c r="P148" s="27"/>
      <c r="Q148" s="24"/>
      <c r="R148" s="18"/>
      <c r="S148" s="27"/>
    </row>
  </sheetData>
  <mergeCells count="23">
    <mergeCell ref="A123:B123"/>
    <mergeCell ref="A124:B124"/>
    <mergeCell ref="A146:B146"/>
    <mergeCell ref="A147:B147"/>
    <mergeCell ref="H1:S1"/>
    <mergeCell ref="A23:B23"/>
    <mergeCell ref="A24:B24"/>
    <mergeCell ref="A25:B25"/>
    <mergeCell ref="A48:B48"/>
    <mergeCell ref="A26:B26"/>
    <mergeCell ref="A99:B99"/>
    <mergeCell ref="A100:B100"/>
    <mergeCell ref="A101:B101"/>
    <mergeCell ref="A1:B1"/>
    <mergeCell ref="C1:E1"/>
    <mergeCell ref="A49:B49"/>
    <mergeCell ref="A76:B76"/>
    <mergeCell ref="A98:B98"/>
    <mergeCell ref="A50:B50"/>
    <mergeCell ref="A51:B51"/>
    <mergeCell ref="A73:B73"/>
    <mergeCell ref="A74:B74"/>
    <mergeCell ref="A75:B7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4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baseColWidth="10" defaultColWidth="10.83203125" defaultRowHeight="16"/>
  <cols>
    <col min="1" max="1" width="7.5" customWidth="1"/>
    <col min="2" max="2" width="5.5" style="4" customWidth="1"/>
    <col min="3" max="3" width="15.83203125" style="2" customWidth="1"/>
    <col min="4" max="4" width="21.33203125" style="20" customWidth="1"/>
    <col min="5" max="5" width="24" style="20" customWidth="1"/>
    <col min="6" max="7" width="21.33203125" style="30" customWidth="1"/>
    <col min="8" max="8" width="15.6640625" style="22" customWidth="1"/>
    <col min="9" max="10" width="22.83203125" style="16" customWidth="1"/>
    <col min="11" max="11" width="22.83203125" style="35" customWidth="1"/>
    <col min="12" max="15" width="22.83203125" style="16" customWidth="1"/>
    <col min="16" max="16" width="21.5" style="16" customWidth="1"/>
    <col min="17" max="17" width="18.5" style="22" customWidth="1"/>
    <col min="18" max="18" width="19.1640625" style="20" customWidth="1"/>
    <col min="19" max="19" width="22.1640625" style="16" customWidth="1"/>
    <col min="20" max="21" width="17.1640625" customWidth="1"/>
  </cols>
  <sheetData>
    <row r="1" spans="1:21" s="5" customFormat="1">
      <c r="A1" s="41" t="s">
        <v>2</v>
      </c>
      <c r="B1" s="42"/>
      <c r="C1" s="40" t="s">
        <v>15</v>
      </c>
      <c r="D1" s="41"/>
      <c r="E1" s="41"/>
      <c r="F1" s="33"/>
      <c r="G1" s="33"/>
      <c r="H1" s="40" t="s">
        <v>4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15"/>
      <c r="U1" s="15"/>
    </row>
    <row r="2" spans="1:21" s="1" customFormat="1">
      <c r="A2" s="1" t="s">
        <v>0</v>
      </c>
      <c r="B2" s="3" t="s">
        <v>1</v>
      </c>
      <c r="C2" s="1" t="s">
        <v>41</v>
      </c>
      <c r="D2" s="15" t="s">
        <v>25</v>
      </c>
      <c r="E2" s="15" t="s">
        <v>26</v>
      </c>
      <c r="F2" s="28" t="s">
        <v>27</v>
      </c>
      <c r="G2" s="28" t="s">
        <v>28</v>
      </c>
      <c r="H2" s="21" t="s">
        <v>3</v>
      </c>
      <c r="I2" s="15" t="s">
        <v>16</v>
      </c>
      <c r="J2" s="15" t="s">
        <v>17</v>
      </c>
      <c r="K2" s="28" t="s">
        <v>29</v>
      </c>
      <c r="L2" s="15" t="s">
        <v>35</v>
      </c>
      <c r="M2" s="15" t="s">
        <v>34</v>
      </c>
      <c r="N2" s="15" t="s">
        <v>37</v>
      </c>
      <c r="O2" s="15" t="s">
        <v>50</v>
      </c>
      <c r="P2" s="15" t="s">
        <v>36</v>
      </c>
      <c r="Q2" s="21" t="s">
        <v>40</v>
      </c>
      <c r="R2" s="15" t="s">
        <v>30</v>
      </c>
      <c r="S2" s="26" t="s">
        <v>31</v>
      </c>
      <c r="T2" s="1" t="s">
        <v>39</v>
      </c>
      <c r="U2" s="1" t="s">
        <v>53</v>
      </c>
    </row>
    <row r="3" spans="1:21">
      <c r="A3">
        <v>1</v>
      </c>
      <c r="B3" s="12">
        <v>1</v>
      </c>
      <c r="C3" s="11">
        <v>8</v>
      </c>
      <c r="D3" s="11">
        <v>1</v>
      </c>
      <c r="E3" s="11">
        <v>0.86111110000000002</v>
      </c>
      <c r="F3" s="11">
        <v>5.3914819999999999</v>
      </c>
      <c r="G3" s="11">
        <v>4.7923720000000003</v>
      </c>
      <c r="H3" s="11">
        <v>7.8502280000000004</v>
      </c>
      <c r="I3" s="11">
        <v>0.10337452</v>
      </c>
      <c r="J3" s="11">
        <v>0.46958169999999999</v>
      </c>
      <c r="K3" s="11">
        <v>26.994430000000001</v>
      </c>
      <c r="L3" s="11">
        <v>8.4125480000000002E-2</v>
      </c>
      <c r="M3" s="11">
        <v>5.442015E-2</v>
      </c>
      <c r="N3" s="11">
        <v>0.1943916</v>
      </c>
      <c r="O3" s="11">
        <v>0.25</v>
      </c>
      <c r="P3" s="11">
        <v>4.8003799999999999E-2</v>
      </c>
      <c r="Q3" s="11">
        <v>3.3956040000000001</v>
      </c>
      <c r="R3" s="11">
        <v>0.94158269999999999</v>
      </c>
      <c r="S3" s="11">
        <v>0.82379429999999998</v>
      </c>
      <c r="T3" s="11">
        <v>2.6568990000000001</v>
      </c>
      <c r="U3" s="11">
        <v>2.0048840000000001</v>
      </c>
    </row>
    <row r="4" spans="1:21">
      <c r="A4" t="s">
        <v>59</v>
      </c>
      <c r="B4" s="12">
        <v>2</v>
      </c>
      <c r="C4" s="11">
        <v>14</v>
      </c>
      <c r="D4" s="11">
        <v>1</v>
      </c>
      <c r="E4" s="11">
        <v>0.88888889999999998</v>
      </c>
      <c r="F4" s="11">
        <v>5.4289379999999996</v>
      </c>
      <c r="G4" s="11">
        <v>4.8512959999999996</v>
      </c>
      <c r="H4" s="11">
        <v>7.1061300000000003</v>
      </c>
      <c r="I4" s="11">
        <v>0.1022349</v>
      </c>
      <c r="J4" s="11">
        <v>0.47313359999999999</v>
      </c>
      <c r="K4" s="11">
        <v>25.299810000000001</v>
      </c>
      <c r="L4" s="11">
        <v>9.771755E-2</v>
      </c>
      <c r="M4" s="11">
        <v>6.3480739999999994E-2</v>
      </c>
      <c r="N4" s="11">
        <v>0.20328099999999999</v>
      </c>
      <c r="O4" s="11">
        <v>0.28007609999999999</v>
      </c>
      <c r="P4" s="11">
        <v>5.040418E-2</v>
      </c>
      <c r="Q4" s="11">
        <v>3.1840660000000001</v>
      </c>
      <c r="R4" s="11">
        <v>0.93887359999999997</v>
      </c>
      <c r="S4" s="11">
        <v>0.82917430000000003</v>
      </c>
      <c r="T4" s="11">
        <v>2.8449330000000002</v>
      </c>
      <c r="U4" s="11">
        <v>2.3498169999999998</v>
      </c>
    </row>
    <row r="5" spans="1:21">
      <c r="B5" s="12">
        <v>3</v>
      </c>
      <c r="C5" s="11">
        <v>8</v>
      </c>
      <c r="D5" s="11">
        <v>1</v>
      </c>
      <c r="E5" s="11">
        <v>0.88888889999999998</v>
      </c>
      <c r="F5" s="11">
        <v>5.3233889999999997</v>
      </c>
      <c r="G5" s="11">
        <v>4.7851679999999996</v>
      </c>
      <c r="H5" s="11">
        <v>6.9772800000000004</v>
      </c>
      <c r="I5" s="11">
        <v>0.11174649</v>
      </c>
      <c r="J5" s="11">
        <v>0.50345479999999998</v>
      </c>
      <c r="K5" s="11">
        <v>31.872579999999999</v>
      </c>
      <c r="L5" s="11">
        <v>7.6483200000000001E-2</v>
      </c>
      <c r="M5" s="11">
        <v>5.3133189999999997E-2</v>
      </c>
      <c r="N5" s="11">
        <v>0.2075292</v>
      </c>
      <c r="O5" s="11">
        <v>0.24040980000000001</v>
      </c>
      <c r="P5" s="11">
        <v>4.6461759999999998E-2</v>
      </c>
      <c r="Q5" s="11">
        <v>3.0824180000000001</v>
      </c>
      <c r="R5" s="11">
        <v>0.93616449999999996</v>
      </c>
      <c r="S5" s="11">
        <v>0.81871950000000004</v>
      </c>
      <c r="T5" s="11">
        <v>2.639805</v>
      </c>
      <c r="U5" s="11">
        <v>2.230159</v>
      </c>
    </row>
    <row r="6" spans="1:21">
      <c r="B6" s="12">
        <v>4</v>
      </c>
      <c r="C6" s="11">
        <v>5</v>
      </c>
      <c r="D6" s="11">
        <v>1</v>
      </c>
      <c r="E6" s="11">
        <v>0.88888889999999998</v>
      </c>
      <c r="F6" s="11">
        <v>5.2263489999999999</v>
      </c>
      <c r="G6" s="11">
        <v>4.4862190000000002</v>
      </c>
      <c r="H6" s="11">
        <v>6.0592680000000003</v>
      </c>
      <c r="I6" s="11">
        <v>0.10590484999999999</v>
      </c>
      <c r="J6" s="11">
        <v>0.47884290000000002</v>
      </c>
      <c r="K6" s="11">
        <v>22.4556</v>
      </c>
      <c r="L6" s="11">
        <v>7.1240739999999997E-2</v>
      </c>
      <c r="M6" s="11">
        <v>4.5182880000000002E-2</v>
      </c>
      <c r="N6" s="11">
        <v>0.20894099999999999</v>
      </c>
      <c r="O6" s="11">
        <v>0.21922069999999999</v>
      </c>
      <c r="P6" s="11">
        <v>3.5859429999999998E-2</v>
      </c>
      <c r="Q6" s="11">
        <v>2.5961539999999999</v>
      </c>
      <c r="R6" s="11">
        <v>0.92452690000000004</v>
      </c>
      <c r="S6" s="11">
        <v>0.80795939999999999</v>
      </c>
      <c r="T6" s="11">
        <v>2.2863250000000002</v>
      </c>
      <c r="U6" s="11">
        <v>1.7918190000000001</v>
      </c>
    </row>
    <row r="7" spans="1:21">
      <c r="B7" s="12">
        <v>5</v>
      </c>
      <c r="C7" s="11">
        <v>7</v>
      </c>
      <c r="D7" s="11">
        <v>1</v>
      </c>
      <c r="E7" s="11">
        <v>0.875</v>
      </c>
      <c r="F7" s="11">
        <v>5.4409840000000003</v>
      </c>
      <c r="G7" s="11">
        <v>4.8138699999999996</v>
      </c>
      <c r="H7" s="11">
        <v>8.3039000000000005</v>
      </c>
      <c r="I7" s="11">
        <v>0.10859107</v>
      </c>
      <c r="J7" s="11">
        <v>0.47880869999999998</v>
      </c>
      <c r="K7" s="11">
        <v>34.326239999999999</v>
      </c>
      <c r="L7" s="11">
        <v>9.8969070000000006E-2</v>
      </c>
      <c r="M7" s="11">
        <v>7.6975950000000001E-2</v>
      </c>
      <c r="N7" s="11">
        <v>0.20641470000000001</v>
      </c>
      <c r="O7" s="11">
        <v>0.31271480000000001</v>
      </c>
      <c r="P7" s="11">
        <v>5.796105E-2</v>
      </c>
      <c r="Q7" s="11">
        <v>3.8736259999999998</v>
      </c>
      <c r="R7" s="11">
        <v>0.95718859999999995</v>
      </c>
      <c r="S7" s="11">
        <v>0.85077080000000005</v>
      </c>
      <c r="T7" s="11">
        <v>3.100733</v>
      </c>
      <c r="U7" s="11">
        <v>2.1080589999999999</v>
      </c>
    </row>
    <row r="8" spans="1:21">
      <c r="B8" s="12">
        <v>6</v>
      </c>
      <c r="C8" s="11">
        <v>12</v>
      </c>
      <c r="D8" s="11">
        <v>1</v>
      </c>
      <c r="E8" s="11">
        <v>0.90277779999999996</v>
      </c>
      <c r="F8" s="11">
        <v>5.4218109999999999</v>
      </c>
      <c r="G8" s="11">
        <v>4.8309519999999999</v>
      </c>
      <c r="H8" s="11">
        <v>8.2193059999999996</v>
      </c>
      <c r="I8" s="11">
        <v>0.10361613</v>
      </c>
      <c r="J8" s="11">
        <v>0.48748259999999999</v>
      </c>
      <c r="K8" s="11">
        <v>31.42475</v>
      </c>
      <c r="L8" s="11">
        <v>8.8085300000000005E-2</v>
      </c>
      <c r="M8" s="11">
        <v>5.6096430000000003E-2</v>
      </c>
      <c r="N8" s="11">
        <v>0.21812699999999999</v>
      </c>
      <c r="O8" s="11">
        <v>0.2498841</v>
      </c>
      <c r="P8" s="11">
        <v>5.9573479999999998E-2</v>
      </c>
      <c r="Q8" s="11">
        <v>3.89011</v>
      </c>
      <c r="R8" s="11">
        <v>0.94486420000000004</v>
      </c>
      <c r="S8" s="11">
        <v>0.84245270000000005</v>
      </c>
      <c r="T8" s="11">
        <v>2.827839</v>
      </c>
      <c r="U8" s="11">
        <v>1.8369960000000001</v>
      </c>
    </row>
    <row r="9" spans="1:21">
      <c r="B9" s="12">
        <v>7</v>
      </c>
      <c r="C9" s="11">
        <v>9</v>
      </c>
      <c r="D9" s="11">
        <v>1</v>
      </c>
      <c r="E9" s="11">
        <v>0.83333330000000005</v>
      </c>
      <c r="F9" s="11">
        <v>5.529528</v>
      </c>
      <c r="G9" s="11">
        <v>4.8393170000000003</v>
      </c>
      <c r="H9" s="11">
        <v>7.5654849999999998</v>
      </c>
      <c r="I9" s="11">
        <v>0.11071598000000001</v>
      </c>
      <c r="J9" s="11">
        <v>0.49644379999999999</v>
      </c>
      <c r="K9" s="11">
        <v>26.636089999999999</v>
      </c>
      <c r="L9" s="11">
        <v>0.1036036</v>
      </c>
      <c r="M9" s="11">
        <v>6.5670930000000002E-2</v>
      </c>
      <c r="N9" s="11">
        <v>0.20412520000000001</v>
      </c>
      <c r="O9" s="11">
        <v>0.29231859999999998</v>
      </c>
      <c r="P9" s="11">
        <v>5.1446180000000001E-2</v>
      </c>
      <c r="Q9" s="11">
        <v>3.2912089999999998</v>
      </c>
      <c r="R9" s="11">
        <v>0.95867670000000005</v>
      </c>
      <c r="S9" s="11">
        <v>0.84848140000000005</v>
      </c>
      <c r="T9" s="11">
        <v>2.8455430000000002</v>
      </c>
      <c r="U9" s="11">
        <v>2.0238100000000001</v>
      </c>
    </row>
    <row r="10" spans="1:21">
      <c r="B10" s="12">
        <v>8</v>
      </c>
      <c r="C10" s="11">
        <v>6</v>
      </c>
      <c r="D10" s="11">
        <v>1</v>
      </c>
      <c r="E10" s="11">
        <v>0.875</v>
      </c>
      <c r="F10" s="11">
        <v>5.3825940000000001</v>
      </c>
      <c r="G10" s="11">
        <v>4.6466229999999999</v>
      </c>
      <c r="H10" s="11">
        <v>6.2011810000000001</v>
      </c>
      <c r="I10" s="11">
        <v>0.1165142</v>
      </c>
      <c r="J10" s="11">
        <v>0.48844490000000002</v>
      </c>
      <c r="K10" s="11">
        <v>25.664819999999999</v>
      </c>
      <c r="L10" s="11">
        <v>8.0163700000000004E-2</v>
      </c>
      <c r="M10" s="11">
        <v>5.0072220000000001E-2</v>
      </c>
      <c r="N10" s="11">
        <v>0.21015890000000001</v>
      </c>
      <c r="O10" s="11">
        <v>0.2342321</v>
      </c>
      <c r="P10" s="11">
        <v>3.7794899999999999E-2</v>
      </c>
      <c r="Q10" s="11">
        <v>2.6373630000000001</v>
      </c>
      <c r="R10" s="11">
        <v>0.92677810000000005</v>
      </c>
      <c r="S10" s="11">
        <v>0.817384</v>
      </c>
      <c r="T10" s="11">
        <v>3.0091580000000002</v>
      </c>
      <c r="U10" s="11">
        <v>2.4890110000000001</v>
      </c>
    </row>
    <row r="11" spans="1:21">
      <c r="B11" s="12">
        <v>9</v>
      </c>
      <c r="C11" s="11">
        <v>4</v>
      </c>
      <c r="D11" s="11">
        <v>1</v>
      </c>
      <c r="E11" s="11">
        <v>0.83333330000000005</v>
      </c>
      <c r="F11" s="11">
        <v>5.2758760000000002</v>
      </c>
      <c r="G11" s="11">
        <v>4.6459149999999996</v>
      </c>
      <c r="H11" s="11">
        <v>6.1348500000000001</v>
      </c>
      <c r="I11" s="11">
        <v>0.10411157</v>
      </c>
      <c r="J11" s="11">
        <v>0.48112529999999998</v>
      </c>
      <c r="K11" s="11">
        <v>21.770350000000001</v>
      </c>
      <c r="L11" s="11">
        <v>7.5498919999999997E-2</v>
      </c>
      <c r="M11" s="11">
        <v>4.9050249999999997E-2</v>
      </c>
      <c r="N11" s="11">
        <v>0.20966580000000001</v>
      </c>
      <c r="O11" s="11">
        <v>0.23058429999999999</v>
      </c>
      <c r="P11" s="11">
        <v>3.9432559999999998E-2</v>
      </c>
      <c r="Q11" s="11">
        <v>2.6456040000000001</v>
      </c>
      <c r="R11" s="11">
        <v>0.92017700000000002</v>
      </c>
      <c r="S11" s="11">
        <v>0.80910409999999999</v>
      </c>
      <c r="T11" s="11">
        <v>3.0323570000000002</v>
      </c>
      <c r="U11" s="11">
        <v>2.5518930000000002</v>
      </c>
    </row>
    <row r="12" spans="1:21">
      <c r="B12" s="12">
        <v>10</v>
      </c>
      <c r="C12" s="11">
        <v>3</v>
      </c>
      <c r="D12" s="11">
        <v>0.98611110000000002</v>
      </c>
      <c r="E12" s="11">
        <v>0.79166669999999995</v>
      </c>
      <c r="F12" s="11">
        <v>5.3554269999999997</v>
      </c>
      <c r="G12" s="11">
        <v>4.7645309999999998</v>
      </c>
      <c r="H12" s="11">
        <v>7.1988279999999998</v>
      </c>
      <c r="I12" s="11">
        <v>0.11142322</v>
      </c>
      <c r="J12" s="11">
        <v>0.49882959999999998</v>
      </c>
      <c r="K12" s="11">
        <v>27.156610000000001</v>
      </c>
      <c r="L12" s="11">
        <v>8.5440070000000007E-2</v>
      </c>
      <c r="M12" s="11">
        <v>5.266854E-2</v>
      </c>
      <c r="N12" s="11">
        <v>0.19943820000000001</v>
      </c>
      <c r="O12" s="11">
        <v>0.2485955</v>
      </c>
      <c r="P12" s="11">
        <v>4.6348309999999997E-2</v>
      </c>
      <c r="Q12" s="11">
        <v>3.1620879999999998</v>
      </c>
      <c r="R12" s="11">
        <v>0.93654610000000005</v>
      </c>
      <c r="S12" s="11">
        <v>0.83043350000000005</v>
      </c>
      <c r="T12" s="11">
        <v>2.5372409999999999</v>
      </c>
      <c r="U12" s="11">
        <v>1.8485959999999999</v>
      </c>
    </row>
    <row r="13" spans="1:21">
      <c r="B13" s="12">
        <v>11</v>
      </c>
      <c r="C13" s="11">
        <v>2</v>
      </c>
      <c r="D13" s="11">
        <v>0.97222220000000004</v>
      </c>
      <c r="E13" s="11">
        <v>0.86111110000000002</v>
      </c>
      <c r="F13" s="11">
        <v>5.3390779999999998</v>
      </c>
      <c r="G13" s="11">
        <v>4.6856970000000002</v>
      </c>
      <c r="H13" s="11">
        <v>6.7824910000000003</v>
      </c>
      <c r="I13" s="11">
        <v>0.1045614</v>
      </c>
      <c r="J13" s="11">
        <v>0.485848</v>
      </c>
      <c r="K13" s="11">
        <v>24.779330000000002</v>
      </c>
      <c r="L13" s="11">
        <v>7.6257309999999995E-2</v>
      </c>
      <c r="M13" s="11">
        <v>5.1929820000000002E-2</v>
      </c>
      <c r="N13" s="11">
        <v>0.20397660000000001</v>
      </c>
      <c r="O13" s="11">
        <v>0.22549710000000001</v>
      </c>
      <c r="P13" s="11">
        <v>4.467836E-2</v>
      </c>
      <c r="Q13" s="11">
        <v>2.8846150000000002</v>
      </c>
      <c r="R13" s="11">
        <v>0.94097220000000004</v>
      </c>
      <c r="S13" s="11">
        <v>0.83566090000000004</v>
      </c>
      <c r="T13" s="11">
        <v>2.4835159999999998</v>
      </c>
      <c r="U13" s="11">
        <v>1.802808</v>
      </c>
    </row>
    <row r="14" spans="1:21">
      <c r="B14" s="12">
        <v>12</v>
      </c>
      <c r="C14" s="11">
        <v>12</v>
      </c>
      <c r="D14" s="11">
        <v>1</v>
      </c>
      <c r="E14" s="11">
        <v>0.875</v>
      </c>
      <c r="F14" s="11">
        <v>5.297631</v>
      </c>
      <c r="G14" s="11">
        <v>4.7830199999999996</v>
      </c>
      <c r="H14" s="11">
        <v>6.1173289999999998</v>
      </c>
      <c r="I14" s="11">
        <v>0.11303728</v>
      </c>
      <c r="J14" s="11">
        <v>0.47352169999999999</v>
      </c>
      <c r="K14" s="11">
        <v>24.987100000000002</v>
      </c>
      <c r="L14" s="11">
        <v>8.7390170000000003E-2</v>
      </c>
      <c r="M14" s="11">
        <v>6.1030630000000002E-2</v>
      </c>
      <c r="N14" s="11">
        <v>0.20232720000000001</v>
      </c>
      <c r="O14" s="11">
        <v>0.25979580000000002</v>
      </c>
      <c r="P14" s="11">
        <v>3.728331E-2</v>
      </c>
      <c r="Q14" s="11">
        <v>2.7417579999999999</v>
      </c>
      <c r="R14" s="11">
        <v>0.93646980000000002</v>
      </c>
      <c r="S14" s="11">
        <v>0.82459550000000004</v>
      </c>
      <c r="T14" s="11">
        <v>2.6819289999999998</v>
      </c>
      <c r="U14" s="11">
        <v>2.1904759999999999</v>
      </c>
    </row>
    <row r="15" spans="1:21">
      <c r="B15" s="12">
        <v>13</v>
      </c>
      <c r="C15" s="11">
        <v>12</v>
      </c>
      <c r="D15" s="11">
        <v>1</v>
      </c>
      <c r="E15" s="11">
        <v>0.91666669999999995</v>
      </c>
      <c r="F15" s="11">
        <v>5.4408349999999999</v>
      </c>
      <c r="G15" s="11">
        <v>4.8739049999999997</v>
      </c>
      <c r="H15" s="11">
        <v>7.6518079999999999</v>
      </c>
      <c r="I15" s="11">
        <v>0.10754452</v>
      </c>
      <c r="J15" s="11">
        <v>0.48266170000000003</v>
      </c>
      <c r="K15" s="11">
        <v>24.83521</v>
      </c>
      <c r="L15" s="11">
        <v>9.8406750000000001E-2</v>
      </c>
      <c r="M15" s="11">
        <v>6.4432989999999996E-2</v>
      </c>
      <c r="N15" s="11">
        <v>0.2005623</v>
      </c>
      <c r="O15" s="11">
        <v>0.28444239999999998</v>
      </c>
      <c r="P15" s="11">
        <v>5.0843489999999998E-2</v>
      </c>
      <c r="Q15" s="11">
        <v>3.39011</v>
      </c>
      <c r="R15" s="11">
        <v>0.94539839999999997</v>
      </c>
      <c r="S15" s="11">
        <v>0.84085010000000004</v>
      </c>
      <c r="T15" s="11">
        <v>2.4157510000000002</v>
      </c>
      <c r="U15" s="11">
        <v>1.9621489999999999</v>
      </c>
    </row>
    <row r="16" spans="1:21">
      <c r="B16" s="12">
        <v>14</v>
      </c>
      <c r="C16" s="11">
        <v>9</v>
      </c>
      <c r="D16" s="11">
        <v>1</v>
      </c>
      <c r="E16" s="11">
        <v>0.91666669999999995</v>
      </c>
      <c r="F16" s="11">
        <v>5.281593</v>
      </c>
      <c r="G16" s="11">
        <v>4.7730579999999998</v>
      </c>
      <c r="H16" s="11">
        <v>5.7164210000000004</v>
      </c>
      <c r="I16" s="11">
        <v>0.10991076</v>
      </c>
      <c r="J16" s="11">
        <v>0.4835604</v>
      </c>
      <c r="K16" s="11">
        <v>24.793759999999999</v>
      </c>
      <c r="L16" s="11">
        <v>8.0319399999999999E-2</v>
      </c>
      <c r="M16" s="11">
        <v>5.7069050000000003E-2</v>
      </c>
      <c r="N16" s="11">
        <v>0.21113199999999999</v>
      </c>
      <c r="O16" s="11">
        <v>0.25457960000000002</v>
      </c>
      <c r="P16" s="11">
        <v>4.1099110000000001E-2</v>
      </c>
      <c r="Q16" s="11">
        <v>2.5054949999999998</v>
      </c>
      <c r="R16" s="11">
        <v>0.93677500000000002</v>
      </c>
      <c r="S16" s="11">
        <v>0.83031900000000003</v>
      </c>
      <c r="T16" s="11">
        <v>2.4713059999999998</v>
      </c>
      <c r="U16" s="11">
        <v>1.9334549999999999</v>
      </c>
    </row>
    <row r="17" spans="1:21">
      <c r="B17" s="12">
        <v>15</v>
      </c>
      <c r="C17" s="11">
        <v>1</v>
      </c>
      <c r="D17" s="11">
        <v>1</v>
      </c>
      <c r="E17" s="11">
        <v>0.88888889999999998</v>
      </c>
      <c r="F17" s="11">
        <v>5.4045740000000002</v>
      </c>
      <c r="G17" s="11">
        <v>4.8380970000000003</v>
      </c>
      <c r="H17" s="11">
        <v>7.1935799999999999</v>
      </c>
      <c r="I17" s="11">
        <v>0.11302727</v>
      </c>
      <c r="J17" s="11">
        <v>0.48729899999999998</v>
      </c>
      <c r="K17" s="11">
        <v>23.38889</v>
      </c>
      <c r="L17" s="11">
        <v>9.2519229999999994E-2</v>
      </c>
      <c r="M17" s="11">
        <v>5.8028429999999999E-2</v>
      </c>
      <c r="N17" s="11">
        <v>0.21183869999999999</v>
      </c>
      <c r="O17" s="11">
        <v>0.26287579999999999</v>
      </c>
      <c r="P17" s="11">
        <v>5.2668380000000001E-2</v>
      </c>
      <c r="Q17" s="11">
        <v>3.25</v>
      </c>
      <c r="R17" s="11">
        <v>0.94516940000000005</v>
      </c>
      <c r="S17" s="11">
        <v>0.84241449999999996</v>
      </c>
      <c r="T17" s="11">
        <v>2.7258849999999999</v>
      </c>
      <c r="U17" s="11">
        <v>2.0219779999999998</v>
      </c>
    </row>
    <row r="18" spans="1:21">
      <c r="B18" s="12">
        <v>16</v>
      </c>
      <c r="C18" s="11">
        <v>11</v>
      </c>
      <c r="D18" s="11">
        <v>1</v>
      </c>
      <c r="E18" s="11">
        <v>0.875</v>
      </c>
      <c r="F18" s="11">
        <v>5.3515009999999998</v>
      </c>
      <c r="G18" s="11">
        <v>4.7260939999999998</v>
      </c>
      <c r="H18" s="11">
        <v>7.3193330000000003</v>
      </c>
      <c r="I18" s="11">
        <v>0.1067757</v>
      </c>
      <c r="J18" s="11">
        <v>0.48761680000000002</v>
      </c>
      <c r="K18" s="11">
        <v>22.92259</v>
      </c>
      <c r="L18" s="11">
        <v>0.10233645</v>
      </c>
      <c r="M18" s="11">
        <v>6.4485979999999998E-2</v>
      </c>
      <c r="N18" s="11">
        <v>0.20140189999999999</v>
      </c>
      <c r="O18" s="11">
        <v>0.27640189999999998</v>
      </c>
      <c r="P18" s="11">
        <v>0.05</v>
      </c>
      <c r="Q18" s="11">
        <v>3.409341</v>
      </c>
      <c r="R18" s="11">
        <v>0.952152</v>
      </c>
      <c r="S18" s="11">
        <v>0.83375310000000002</v>
      </c>
      <c r="T18" s="11">
        <v>2.8388279999999999</v>
      </c>
      <c r="U18" s="11">
        <v>2.0134310000000002</v>
      </c>
    </row>
    <row r="19" spans="1:21">
      <c r="B19" s="12">
        <v>17</v>
      </c>
      <c r="C19" s="11">
        <v>19</v>
      </c>
      <c r="D19" s="11">
        <v>1</v>
      </c>
      <c r="E19" s="11">
        <v>0.90277779999999996</v>
      </c>
      <c r="F19" s="11">
        <v>5.3627000000000002</v>
      </c>
      <c r="G19" s="11">
        <v>4.7876649999999996</v>
      </c>
      <c r="H19" s="11">
        <v>6.1689920000000003</v>
      </c>
      <c r="I19" s="11">
        <v>0.10340633</v>
      </c>
      <c r="J19" s="11">
        <v>0.48272510000000002</v>
      </c>
      <c r="K19" s="11">
        <v>26.90194</v>
      </c>
      <c r="L19" s="11">
        <v>8.5158150000000002E-2</v>
      </c>
      <c r="M19" s="11">
        <v>5.5474450000000002E-2</v>
      </c>
      <c r="N19" s="11">
        <v>0.19367400000000001</v>
      </c>
      <c r="O19" s="11">
        <v>0.23844280000000001</v>
      </c>
      <c r="P19" s="11">
        <v>4.5985400000000003E-2</v>
      </c>
      <c r="Q19" s="11">
        <v>2.6785709999999998</v>
      </c>
      <c r="R19" s="11">
        <v>0.93067</v>
      </c>
      <c r="S19" s="11">
        <v>0.81498020000000004</v>
      </c>
      <c r="T19" s="11">
        <v>3.0268619999999999</v>
      </c>
      <c r="U19" s="11">
        <v>2.383394</v>
      </c>
    </row>
    <row r="20" spans="1:21">
      <c r="B20" s="12">
        <v>18</v>
      </c>
      <c r="C20" s="11">
        <v>9</v>
      </c>
      <c r="D20" s="11">
        <v>1</v>
      </c>
      <c r="E20" s="11">
        <v>0.90277779999999996</v>
      </c>
      <c r="F20" s="11">
        <v>5.3827449999999999</v>
      </c>
      <c r="G20" s="11">
        <v>4.7587789999999996</v>
      </c>
      <c r="H20" s="11">
        <v>6.9651430000000003</v>
      </c>
      <c r="I20" s="11">
        <v>0.11069063</v>
      </c>
      <c r="J20" s="11">
        <v>0.48391669999999998</v>
      </c>
      <c r="K20" s="11">
        <v>25.07159</v>
      </c>
      <c r="L20" s="11">
        <v>8.893094E-2</v>
      </c>
      <c r="M20" s="11">
        <v>5.7237459999999997E-2</v>
      </c>
      <c r="N20" s="11">
        <v>0.21097450000000001</v>
      </c>
      <c r="O20" s="11">
        <v>0.24574270000000001</v>
      </c>
      <c r="P20" s="11">
        <v>5.0141909999999998E-2</v>
      </c>
      <c r="Q20" s="11">
        <v>3.1428569999999998</v>
      </c>
      <c r="R20" s="11">
        <v>0.94387209999999999</v>
      </c>
      <c r="S20" s="11">
        <v>0.83264649999999996</v>
      </c>
      <c r="T20" s="11">
        <v>2.5836389999999998</v>
      </c>
      <c r="U20" s="11">
        <v>1.7515259999999999</v>
      </c>
    </row>
    <row r="21" spans="1:21">
      <c r="B21" s="12">
        <v>19</v>
      </c>
      <c r="C21" s="11">
        <v>6</v>
      </c>
      <c r="D21" s="11">
        <v>1</v>
      </c>
      <c r="E21" s="11">
        <v>0.94444439999999996</v>
      </c>
      <c r="F21" s="11">
        <v>5.2352819999999998</v>
      </c>
      <c r="G21" s="11">
        <v>4.6368130000000001</v>
      </c>
      <c r="H21" s="11">
        <v>5.5595829999999999</v>
      </c>
      <c r="I21" s="11">
        <v>0.11017739999999999</v>
      </c>
      <c r="J21" s="11">
        <v>0.49323060000000002</v>
      </c>
      <c r="K21" s="11">
        <v>24.07011</v>
      </c>
      <c r="L21" s="11">
        <v>8.5200750000000006E-2</v>
      </c>
      <c r="M21" s="11">
        <v>5.6722689999999999E-2</v>
      </c>
      <c r="N21" s="11">
        <v>0.20868349999999999</v>
      </c>
      <c r="O21" s="11">
        <v>0.25140059999999997</v>
      </c>
      <c r="P21" s="11">
        <v>3.8748829999999998E-2</v>
      </c>
      <c r="Q21" s="11">
        <v>2.5219779999999998</v>
      </c>
      <c r="R21" s="11">
        <v>0.93582109999999996</v>
      </c>
      <c r="S21" s="11">
        <v>0.82741909999999996</v>
      </c>
      <c r="T21" s="11">
        <v>2.503053</v>
      </c>
      <c r="U21" s="11">
        <v>1.9438340000000001</v>
      </c>
    </row>
    <row r="22" spans="1:21">
      <c r="B22" s="12">
        <v>20</v>
      </c>
      <c r="C22" s="11">
        <v>1</v>
      </c>
      <c r="D22" s="11">
        <v>1</v>
      </c>
      <c r="E22" s="11">
        <v>0.76388889999999998</v>
      </c>
      <c r="F22" s="11">
        <v>5.3098879999999999</v>
      </c>
      <c r="G22" s="11">
        <v>4.7270310000000002</v>
      </c>
      <c r="H22" s="11">
        <v>7.1556930000000003</v>
      </c>
      <c r="I22" s="11">
        <v>9.8535910000000004E-2</v>
      </c>
      <c r="J22" s="11">
        <v>0.4843133</v>
      </c>
      <c r="K22" s="11">
        <v>25.54223</v>
      </c>
      <c r="L22" s="11">
        <v>8.6218920000000004E-2</v>
      </c>
      <c r="M22" s="11">
        <v>5.9260979999999998E-2</v>
      </c>
      <c r="N22" s="11">
        <v>0.1928887</v>
      </c>
      <c r="O22" s="11">
        <v>0.26098070000000001</v>
      </c>
      <c r="P22" s="11">
        <v>4.9965139999999998E-2</v>
      </c>
      <c r="Q22" s="11">
        <v>3.2527469999999998</v>
      </c>
      <c r="R22" s="11">
        <v>0.94684829999999998</v>
      </c>
      <c r="S22" s="11">
        <v>0.83123469999999999</v>
      </c>
      <c r="T22" s="11">
        <v>3.2228330000000001</v>
      </c>
      <c r="U22" s="11">
        <v>2.5866910000000001</v>
      </c>
    </row>
    <row r="23" spans="1:21" s="9" customFormat="1">
      <c r="A23" s="38" t="s">
        <v>5</v>
      </c>
      <c r="B23" s="39"/>
      <c r="C23" s="10">
        <f>AVERAGE(C3:C22)</f>
        <v>7.9</v>
      </c>
      <c r="D23" s="17">
        <f t="shared" ref="D23:U23" si="0">AVERAGE(D3:D22)</f>
        <v>0.99791666499999998</v>
      </c>
      <c r="E23" s="17">
        <f t="shared" si="0"/>
        <v>0.87430556000000004</v>
      </c>
      <c r="F23" s="23">
        <f t="shared" si="0"/>
        <v>5.3591102499999987</v>
      </c>
      <c r="G23" s="23">
        <f t="shared" si="0"/>
        <v>4.7523211000000014</v>
      </c>
      <c r="H23" s="23">
        <f t="shared" si="0"/>
        <v>6.9123414500000013</v>
      </c>
      <c r="I23" s="17">
        <f t="shared" si="0"/>
        <v>0.10779500649999998</v>
      </c>
      <c r="J23" s="17">
        <f t="shared" si="0"/>
        <v>0.48504205999999994</v>
      </c>
      <c r="K23" s="23">
        <f t="shared" si="0"/>
        <v>26.044701500000002</v>
      </c>
      <c r="L23" s="17">
        <f t="shared" si="0"/>
        <v>8.7203285000000019E-2</v>
      </c>
      <c r="M23" s="17">
        <f t="shared" si="0"/>
        <v>5.762118799999999E-2</v>
      </c>
      <c r="N23" s="17">
        <f t="shared" si="0"/>
        <v>0.20497660000000001</v>
      </c>
      <c r="O23" s="17">
        <f t="shared" si="0"/>
        <v>0.25590977000000004</v>
      </c>
      <c r="P23" s="17">
        <f t="shared" si="0"/>
        <v>4.6734978999999996E-2</v>
      </c>
      <c r="Q23" s="23">
        <f t="shared" si="0"/>
        <v>3.0767856999999994</v>
      </c>
      <c r="R23" s="17">
        <f t="shared" si="0"/>
        <v>0.93997633499999989</v>
      </c>
      <c r="S23" s="17">
        <f t="shared" si="0"/>
        <v>0.82960738000000001</v>
      </c>
      <c r="T23" s="23">
        <f t="shared" si="0"/>
        <v>2.7367217500000001</v>
      </c>
      <c r="U23" s="23">
        <f t="shared" si="0"/>
        <v>2.0912393000000002</v>
      </c>
    </row>
    <row r="24" spans="1:21" s="9" customFormat="1">
      <c r="A24" s="38" t="s">
        <v>6</v>
      </c>
      <c r="B24" s="39"/>
      <c r="C24" s="10">
        <f>STDEV(C3:C22)</f>
        <v>4.6441814190050303</v>
      </c>
      <c r="D24" s="23">
        <f t="shared" ref="D24:F24" si="1">_xlfn.STDEV.S(D3:D22)</f>
        <v>6.7966788391386141E-3</v>
      </c>
      <c r="E24" s="23">
        <f t="shared" si="1"/>
        <v>4.2624232370632592E-2</v>
      </c>
      <c r="F24" s="23">
        <f t="shared" si="1"/>
        <v>7.5851917430488081E-2</v>
      </c>
      <c r="G24" s="23">
        <f>_xlfn.STDEV.S(G3:G22)</f>
        <v>9.3859912671631587E-2</v>
      </c>
      <c r="H24" s="23">
        <f t="shared" ref="H24:U24" si="2">_xlfn.STDEV.S(H3:H22)</f>
        <v>0.80222889214391313</v>
      </c>
      <c r="I24" s="23">
        <f t="shared" si="2"/>
        <v>4.5246188161682686E-3</v>
      </c>
      <c r="J24" s="23">
        <f t="shared" si="2"/>
        <v>8.5140464463082863E-3</v>
      </c>
      <c r="K24" s="23">
        <f t="shared" si="2"/>
        <v>3.1971496893660141</v>
      </c>
      <c r="L24" s="23">
        <f t="shared" si="2"/>
        <v>9.3182271303134979E-3</v>
      </c>
      <c r="M24" s="23">
        <f t="shared" si="2"/>
        <v>7.117088108342595E-3</v>
      </c>
      <c r="N24" s="23">
        <f t="shared" si="2"/>
        <v>6.6539955246532308E-3</v>
      </c>
      <c r="O24" s="23">
        <f t="shared" si="2"/>
        <v>2.3661730726886487E-2</v>
      </c>
      <c r="P24" s="23">
        <f t="shared" si="2"/>
        <v>6.7055592905791708E-3</v>
      </c>
      <c r="Q24" s="23">
        <f t="shared" si="2"/>
        <v>0.41605517563534605</v>
      </c>
      <c r="R24" s="23">
        <f t="shared" si="2"/>
        <v>9.9980693849138925E-3</v>
      </c>
      <c r="S24" s="23">
        <f t="shared" si="2"/>
        <v>1.2055279551806783E-2</v>
      </c>
      <c r="T24" s="23">
        <f t="shared" si="2"/>
        <v>0.25485202210382385</v>
      </c>
      <c r="U24" s="23">
        <f t="shared" si="2"/>
        <v>0.26111625278893758</v>
      </c>
    </row>
    <row r="25" spans="1:21" s="9" customFormat="1">
      <c r="A25" s="38" t="s">
        <v>57</v>
      </c>
      <c r="B25" s="39"/>
      <c r="C25" s="10"/>
      <c r="D25" s="17"/>
      <c r="E25" s="17"/>
      <c r="F25" s="23">
        <f>F23-('Parameter Info'!$C$1*F24/SQRT(20))</f>
        <v>5.3236108678748799</v>
      </c>
      <c r="G25" s="23">
        <f>G23-('Parameter Info'!$C$1*G24/SQRT(20))</f>
        <v>4.7083938135314165</v>
      </c>
      <c r="H25" s="23">
        <f>H23-('Parameter Info'!$C$1*H24/SQRT(20))</f>
        <v>6.5368910862023366</v>
      </c>
      <c r="I25" s="17">
        <f>I23-('Parameter Info'!$C$1*I24/SQRT(20))</f>
        <v>0.105677444047174</v>
      </c>
      <c r="J25" s="17">
        <f>J23-('Parameter Info'!$C$1*J24/SQRT(20))</f>
        <v>0.48105740940094971</v>
      </c>
      <c r="K25" s="23">
        <f>K23-('Parameter Info'!$C$1*K24/SQRT(20))</f>
        <v>24.548406582498171</v>
      </c>
      <c r="L25" s="17">
        <f>L23-('Parameter Info'!$C$1*L24/SQRT(20))</f>
        <v>8.2842270580940847E-2</v>
      </c>
      <c r="M25" s="17">
        <f>M23-('Parameter Info'!$C$1*M24/SQRT(20))</f>
        <v>5.4290326514425488E-2</v>
      </c>
      <c r="N25" s="17">
        <f>N23-('Parameter Info'!$C$1*N24/SQRT(20))</f>
        <v>0.20186247002424873</v>
      </c>
      <c r="O25" s="17">
        <f>O23-('Parameter Info'!$C$1*O24/SQRT(20))</f>
        <v>0.2448358664090306</v>
      </c>
      <c r="P25" s="17">
        <f>P23-('Parameter Info'!$C$1*P24/SQRT(20))</f>
        <v>4.3596716716293657E-2</v>
      </c>
      <c r="Q25" s="23">
        <f>Q23-('Parameter Info'!$C$1*Q24/SQRT(20))</f>
        <v>2.8820681217852151</v>
      </c>
      <c r="R25" s="17">
        <f>R23-('Parameter Info'!$C$1*R24/SQRT(20))</f>
        <v>0.93529714826838217</v>
      </c>
      <c r="S25" s="17">
        <f>S23-('Parameter Info'!$C$1*S24/SQRT(20))</f>
        <v>0.82396540033841925</v>
      </c>
      <c r="T25" s="23">
        <f>T23-('Parameter Info'!$C$1*T24/SQRT(20))</f>
        <v>2.6174487029301789</v>
      </c>
      <c r="U25" s="23">
        <f>U23-('Parameter Info'!$C$1*U24/SQRT(20))</f>
        <v>1.9690345364180091</v>
      </c>
    </row>
    <row r="26" spans="1:21" s="9" customFormat="1">
      <c r="A26" s="38" t="s">
        <v>58</v>
      </c>
      <c r="B26" s="39"/>
      <c r="C26" s="10"/>
      <c r="D26" s="17"/>
      <c r="E26" s="17"/>
      <c r="F26" s="23">
        <f>F23+('Parameter Info'!$C$1*F24/SQRT(20))</f>
        <v>5.3946096321251176</v>
      </c>
      <c r="G26" s="23">
        <f>G23+('Parameter Info'!$C$1*G24/SQRT(20))</f>
        <v>4.7962483864685863</v>
      </c>
      <c r="H26" s="23">
        <f>H23+('Parameter Info'!$C$1*H24/SQRT(20))</f>
        <v>7.2877918137976661</v>
      </c>
      <c r="I26" s="17">
        <f>I23+('Parameter Info'!$C$1*I24/SQRT(20))</f>
        <v>0.10991256895282597</v>
      </c>
      <c r="J26" s="17">
        <f>J23+('Parameter Info'!$C$1*J24/SQRT(20))</f>
        <v>0.48902671059905017</v>
      </c>
      <c r="K26" s="23">
        <f>K23+('Parameter Info'!$C$1*K24/SQRT(20))</f>
        <v>27.540996417501834</v>
      </c>
      <c r="L26" s="17">
        <f>L23+('Parameter Info'!$C$1*L24/SQRT(20))</f>
        <v>9.1564299419059192E-2</v>
      </c>
      <c r="M26" s="17">
        <f>M23+('Parameter Info'!$C$1*M24/SQRT(20))</f>
        <v>6.0952049485574492E-2</v>
      </c>
      <c r="N26" s="17">
        <f>N23+('Parameter Info'!$C$1*N24/SQRT(20))</f>
        <v>0.20809072997575129</v>
      </c>
      <c r="O26" s="17">
        <f>O23+('Parameter Info'!$C$1*O24/SQRT(20))</f>
        <v>0.26698367359096947</v>
      </c>
      <c r="P26" s="17">
        <f>P23+('Parameter Info'!$C$1*P24/SQRT(20))</f>
        <v>4.9873241283706335E-2</v>
      </c>
      <c r="Q26" s="23">
        <f>Q23+('Parameter Info'!$C$1*Q24/SQRT(20))</f>
        <v>3.2715032782147837</v>
      </c>
      <c r="R26" s="17">
        <f>R23+('Parameter Info'!$C$1*R24/SQRT(20))</f>
        <v>0.9446555217316176</v>
      </c>
      <c r="S26" s="17">
        <f>S23+('Parameter Info'!$C$1*S24/SQRT(20))</f>
        <v>0.83524935966158076</v>
      </c>
      <c r="T26" s="23">
        <f>T23+('Parameter Info'!$C$1*T24/SQRT(20))</f>
        <v>2.8559947970698212</v>
      </c>
      <c r="U26" s="23">
        <f>U23+('Parameter Info'!$C$1*U24/SQRT(20))</f>
        <v>2.2134440635819916</v>
      </c>
    </row>
    <row r="27" spans="1:21" s="6" customFormat="1">
      <c r="B27" s="7"/>
      <c r="C27" s="8"/>
      <c r="D27" s="18"/>
      <c r="E27" s="18"/>
      <c r="F27" s="29"/>
      <c r="G27" s="29"/>
      <c r="H27" s="24"/>
      <c r="I27" s="27"/>
      <c r="J27" s="27"/>
      <c r="K27" s="34"/>
      <c r="L27" s="27"/>
      <c r="M27" s="27"/>
      <c r="N27" s="27"/>
      <c r="O27" s="27"/>
      <c r="P27" s="27"/>
      <c r="Q27" s="24"/>
      <c r="R27" s="18"/>
      <c r="S27" s="27"/>
    </row>
    <row r="28" spans="1:21">
      <c r="A28">
        <v>2</v>
      </c>
      <c r="B28" s="12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>
      <c r="A29" t="s">
        <v>60</v>
      </c>
      <c r="B29" s="12">
        <v>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>
      <c r="B30" s="12">
        <v>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>
      <c r="B31" s="12">
        <v>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>
      <c r="B32" s="12">
        <v>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>
      <c r="B33" s="12">
        <v>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>
      <c r="B34" s="12">
        <v>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>
      <c r="B35" s="12">
        <v>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>
      <c r="B36" s="12">
        <v>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>
      <c r="B37" s="12">
        <v>10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>
      <c r="B38" s="12">
        <v>11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>
      <c r="B39" s="12">
        <v>12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>
      <c r="B40" s="12">
        <v>13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>
      <c r="B41" s="12">
        <v>14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>
      <c r="B42" s="12">
        <v>15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>
      <c r="B43" s="12">
        <v>16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>
      <c r="B44" s="12">
        <v>17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>
      <c r="B45" s="12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>
      <c r="B46" s="12">
        <v>19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>
      <c r="B47" s="12">
        <v>20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s="9" customFormat="1">
      <c r="A48" s="38" t="s">
        <v>5</v>
      </c>
      <c r="B48" s="39"/>
      <c r="C48" s="10" t="e">
        <f>AVERAGE(C28:C47)</f>
        <v>#DIV/0!</v>
      </c>
      <c r="D48" s="17" t="e">
        <f t="shared" ref="D48:U48" si="3">AVERAGE(D28:D47)</f>
        <v>#DIV/0!</v>
      </c>
      <c r="E48" s="17" t="e">
        <f t="shared" si="3"/>
        <v>#DIV/0!</v>
      </c>
      <c r="F48" s="23" t="e">
        <f t="shared" si="3"/>
        <v>#DIV/0!</v>
      </c>
      <c r="G48" s="23" t="e">
        <f t="shared" si="3"/>
        <v>#DIV/0!</v>
      </c>
      <c r="H48" s="23" t="e">
        <f t="shared" si="3"/>
        <v>#DIV/0!</v>
      </c>
      <c r="I48" s="17" t="e">
        <f t="shared" si="3"/>
        <v>#DIV/0!</v>
      </c>
      <c r="J48" s="17" t="e">
        <f t="shared" si="3"/>
        <v>#DIV/0!</v>
      </c>
      <c r="K48" s="23" t="e">
        <f t="shared" si="3"/>
        <v>#DIV/0!</v>
      </c>
      <c r="L48" s="17" t="e">
        <f t="shared" si="3"/>
        <v>#DIV/0!</v>
      </c>
      <c r="M48" s="17" t="e">
        <f t="shared" si="3"/>
        <v>#DIV/0!</v>
      </c>
      <c r="N48" s="17" t="e">
        <f t="shared" si="3"/>
        <v>#DIV/0!</v>
      </c>
      <c r="O48" s="17" t="e">
        <f t="shared" si="3"/>
        <v>#DIV/0!</v>
      </c>
      <c r="P48" s="17" t="e">
        <f t="shared" si="3"/>
        <v>#DIV/0!</v>
      </c>
      <c r="Q48" s="23" t="e">
        <f t="shared" si="3"/>
        <v>#DIV/0!</v>
      </c>
      <c r="R48" s="17" t="e">
        <f t="shared" si="3"/>
        <v>#DIV/0!</v>
      </c>
      <c r="S48" s="17" t="e">
        <f t="shared" si="3"/>
        <v>#DIV/0!</v>
      </c>
      <c r="T48" s="23" t="e">
        <f t="shared" si="3"/>
        <v>#DIV/0!</v>
      </c>
      <c r="U48" s="23" t="e">
        <f t="shared" si="3"/>
        <v>#DIV/0!</v>
      </c>
    </row>
    <row r="49" spans="1:21" s="9" customFormat="1">
      <c r="A49" s="38" t="s">
        <v>6</v>
      </c>
      <c r="B49" s="39"/>
      <c r="C49" s="10" t="e">
        <f>STDEV(C28:C47)</f>
        <v>#DIV/0!</v>
      </c>
      <c r="D49" s="17" t="e">
        <f t="shared" ref="D49:U49" si="4">STDEV(D28:D47)</f>
        <v>#DIV/0!</v>
      </c>
      <c r="E49" s="17" t="e">
        <f t="shared" si="4"/>
        <v>#DIV/0!</v>
      </c>
      <c r="F49" s="23" t="e">
        <f t="shared" si="4"/>
        <v>#DIV/0!</v>
      </c>
      <c r="G49" s="23" t="e">
        <f t="shared" si="4"/>
        <v>#DIV/0!</v>
      </c>
      <c r="H49" s="23" t="e">
        <f t="shared" si="4"/>
        <v>#DIV/0!</v>
      </c>
      <c r="I49" s="17" t="e">
        <f t="shared" si="4"/>
        <v>#DIV/0!</v>
      </c>
      <c r="J49" s="17" t="e">
        <f t="shared" si="4"/>
        <v>#DIV/0!</v>
      </c>
      <c r="K49" s="23" t="e">
        <f t="shared" si="4"/>
        <v>#DIV/0!</v>
      </c>
      <c r="L49" s="17" t="e">
        <f t="shared" si="4"/>
        <v>#DIV/0!</v>
      </c>
      <c r="M49" s="17" t="e">
        <f t="shared" si="4"/>
        <v>#DIV/0!</v>
      </c>
      <c r="N49" s="17" t="e">
        <f t="shared" si="4"/>
        <v>#DIV/0!</v>
      </c>
      <c r="O49" s="17" t="e">
        <f t="shared" si="4"/>
        <v>#DIV/0!</v>
      </c>
      <c r="P49" s="17" t="e">
        <f t="shared" si="4"/>
        <v>#DIV/0!</v>
      </c>
      <c r="Q49" s="23" t="e">
        <f t="shared" si="4"/>
        <v>#DIV/0!</v>
      </c>
      <c r="R49" s="17" t="e">
        <f t="shared" si="4"/>
        <v>#DIV/0!</v>
      </c>
      <c r="S49" s="17" t="e">
        <f t="shared" si="4"/>
        <v>#DIV/0!</v>
      </c>
      <c r="T49" s="23" t="e">
        <f t="shared" si="4"/>
        <v>#DIV/0!</v>
      </c>
      <c r="U49" s="23" t="e">
        <f t="shared" si="4"/>
        <v>#DIV/0!</v>
      </c>
    </row>
    <row r="50" spans="1:21" s="9" customFormat="1">
      <c r="A50" s="38" t="s">
        <v>57</v>
      </c>
      <c r="B50" s="39"/>
      <c r="C50" s="10"/>
      <c r="D50" s="17"/>
      <c r="E50" s="17"/>
      <c r="F50" s="23" t="e">
        <f>F48-('Parameter Info'!$C$1*F49/SQRT(20))</f>
        <v>#DIV/0!</v>
      </c>
      <c r="G50" s="23" t="e">
        <f>G48-('Parameter Info'!$C$1*G49/SQRT(20))</f>
        <v>#DIV/0!</v>
      </c>
      <c r="H50" s="23" t="e">
        <f>H48-('Parameter Info'!$C$1*H49/SQRT(20))</f>
        <v>#DIV/0!</v>
      </c>
      <c r="I50" s="17" t="e">
        <f>I48-('Parameter Info'!$C$1*I49/SQRT(20))</f>
        <v>#DIV/0!</v>
      </c>
      <c r="J50" s="17" t="e">
        <f>J48-('Parameter Info'!$C$1*J49/SQRT(20))</f>
        <v>#DIV/0!</v>
      </c>
      <c r="K50" s="23" t="e">
        <f>K48-('Parameter Info'!$C$1*K49/SQRT(20))</f>
        <v>#DIV/0!</v>
      </c>
      <c r="L50" s="17" t="e">
        <f>L48-('Parameter Info'!$C$1*L49/SQRT(20))</f>
        <v>#DIV/0!</v>
      </c>
      <c r="M50" s="17" t="e">
        <f>M48-('Parameter Info'!$C$1*M49/SQRT(20))</f>
        <v>#DIV/0!</v>
      </c>
      <c r="N50" s="17" t="e">
        <f>N48-('Parameter Info'!$C$1*N49/SQRT(20))</f>
        <v>#DIV/0!</v>
      </c>
      <c r="O50" s="17" t="e">
        <f>O48-('Parameter Info'!$C$1*O49/SQRT(20))</f>
        <v>#DIV/0!</v>
      </c>
      <c r="P50" s="17" t="e">
        <f>P48-('Parameter Info'!$C$1*P49/SQRT(20))</f>
        <v>#DIV/0!</v>
      </c>
      <c r="Q50" s="23" t="e">
        <f>Q48-('Parameter Info'!$C$1*Q49/SQRT(20))</f>
        <v>#DIV/0!</v>
      </c>
      <c r="R50" s="17" t="e">
        <f>R48-('Parameter Info'!$C$1*R49/SQRT(20))</f>
        <v>#DIV/0!</v>
      </c>
      <c r="S50" s="17" t="e">
        <f>S48-('Parameter Info'!$C$1*S49/SQRT(20))</f>
        <v>#DIV/0!</v>
      </c>
      <c r="T50" s="23" t="e">
        <f>T48-('Parameter Info'!$C$1*T49/SQRT(20))</f>
        <v>#DIV/0!</v>
      </c>
      <c r="U50" s="23" t="e">
        <f>U48-('Parameter Info'!$C$1*U49/SQRT(20))</f>
        <v>#DIV/0!</v>
      </c>
    </row>
    <row r="51" spans="1:21" s="9" customFormat="1">
      <c r="A51" s="38" t="s">
        <v>58</v>
      </c>
      <c r="B51" s="39"/>
      <c r="C51" s="10"/>
      <c r="D51" s="17"/>
      <c r="E51" s="17"/>
      <c r="F51" s="23" t="e">
        <f>F48+('Parameter Info'!$C$1*F49/SQRT(20))</f>
        <v>#DIV/0!</v>
      </c>
      <c r="G51" s="23" t="e">
        <f>G48+('Parameter Info'!$C$1*G49/SQRT(20))</f>
        <v>#DIV/0!</v>
      </c>
      <c r="H51" s="23" t="e">
        <f>H48+('Parameter Info'!$C$1*H49/SQRT(20))</f>
        <v>#DIV/0!</v>
      </c>
      <c r="I51" s="17" t="e">
        <f>I48+('Parameter Info'!$C$1*I49/SQRT(20))</f>
        <v>#DIV/0!</v>
      </c>
      <c r="J51" s="17" t="e">
        <f>J48+('Parameter Info'!$C$1*J49/SQRT(20))</f>
        <v>#DIV/0!</v>
      </c>
      <c r="K51" s="23" t="e">
        <f>K48+('Parameter Info'!$C$1*K49/SQRT(20))</f>
        <v>#DIV/0!</v>
      </c>
      <c r="L51" s="17" t="e">
        <f>L48+('Parameter Info'!$C$1*L49/SQRT(20))</f>
        <v>#DIV/0!</v>
      </c>
      <c r="M51" s="17" t="e">
        <f>M48+('Parameter Info'!$C$1*M49/SQRT(20))</f>
        <v>#DIV/0!</v>
      </c>
      <c r="N51" s="17" t="e">
        <f>N48+('Parameter Info'!$C$1*N49/SQRT(20))</f>
        <v>#DIV/0!</v>
      </c>
      <c r="O51" s="17" t="e">
        <f>O48+('Parameter Info'!$C$1*O49/SQRT(20))</f>
        <v>#DIV/0!</v>
      </c>
      <c r="P51" s="17" t="e">
        <f>P48+('Parameter Info'!$C$1*P49/SQRT(20))</f>
        <v>#DIV/0!</v>
      </c>
      <c r="Q51" s="23" t="e">
        <f>Q48+('Parameter Info'!$C$1*Q49/SQRT(20))</f>
        <v>#DIV/0!</v>
      </c>
      <c r="R51" s="17" t="e">
        <f>R48+('Parameter Info'!$C$1*R49/SQRT(20))</f>
        <v>#DIV/0!</v>
      </c>
      <c r="S51" s="17" t="e">
        <f>S48+('Parameter Info'!$C$1*S49/SQRT(20))</f>
        <v>#DIV/0!</v>
      </c>
      <c r="T51" s="23" t="e">
        <f>T48+('Parameter Info'!$C$1*T49/SQRT(20))</f>
        <v>#DIV/0!</v>
      </c>
      <c r="U51" s="23" t="e">
        <f>U48+('Parameter Info'!$C$1*U49/SQRT(20))</f>
        <v>#DIV/0!</v>
      </c>
    </row>
    <row r="52" spans="1:21" s="6" customFormat="1">
      <c r="B52" s="7"/>
      <c r="C52" s="8"/>
      <c r="D52" s="18"/>
      <c r="E52" s="18"/>
      <c r="F52" s="29"/>
      <c r="G52" s="29"/>
      <c r="H52" s="24"/>
      <c r="I52" s="27"/>
      <c r="J52" s="27"/>
      <c r="K52" s="34"/>
      <c r="L52" s="27"/>
      <c r="M52" s="27"/>
      <c r="N52" s="27"/>
      <c r="O52" s="27"/>
      <c r="P52" s="27"/>
      <c r="Q52" s="24"/>
      <c r="R52" s="18"/>
      <c r="S52" s="27"/>
    </row>
    <row r="53" spans="1:21">
      <c r="A53">
        <v>3</v>
      </c>
      <c r="B53" s="12">
        <v>1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</row>
    <row r="54" spans="1:21">
      <c r="A54" t="s">
        <v>61</v>
      </c>
      <c r="B54" s="12">
        <v>2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</row>
    <row r="55" spans="1:21">
      <c r="B55" s="12">
        <v>3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  <row r="56" spans="1:21">
      <c r="B56" s="12">
        <v>4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</row>
    <row r="57" spans="1:21">
      <c r="B57" s="12">
        <v>5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</row>
    <row r="58" spans="1:21">
      <c r="B58" s="12">
        <v>6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</row>
    <row r="59" spans="1:21">
      <c r="B59" s="12">
        <v>7</v>
      </c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</row>
    <row r="60" spans="1:21">
      <c r="B60" s="12">
        <v>8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</row>
    <row r="61" spans="1:21">
      <c r="B61" s="12">
        <v>9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</row>
    <row r="62" spans="1:21">
      <c r="B62" s="12">
        <v>10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</row>
    <row r="63" spans="1:21">
      <c r="B63" s="12">
        <v>11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</row>
    <row r="64" spans="1:21">
      <c r="B64" s="12">
        <v>12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</row>
    <row r="65" spans="1:21">
      <c r="B65" s="12">
        <v>13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</row>
    <row r="66" spans="1:21">
      <c r="B66" s="12">
        <v>14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</row>
    <row r="67" spans="1:21">
      <c r="B67" s="12">
        <v>15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</row>
    <row r="68" spans="1:21">
      <c r="B68" s="12">
        <v>16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</row>
    <row r="69" spans="1:21">
      <c r="B69" s="12">
        <v>17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</row>
    <row r="70" spans="1:21">
      <c r="B70" s="12">
        <v>18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</row>
    <row r="71" spans="1:21">
      <c r="B71" s="12">
        <v>19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</row>
    <row r="72" spans="1:21">
      <c r="B72" s="12">
        <v>20</v>
      </c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</row>
    <row r="73" spans="1:21" s="9" customFormat="1">
      <c r="A73" s="38" t="s">
        <v>5</v>
      </c>
      <c r="B73" s="39"/>
      <c r="C73" s="10" t="e">
        <f>AVERAGE(C53:C72)</f>
        <v>#DIV/0!</v>
      </c>
      <c r="D73" s="17" t="e">
        <f t="shared" ref="D73:U73" si="5">AVERAGE(D53:D72)</f>
        <v>#DIV/0!</v>
      </c>
      <c r="E73" s="17" t="e">
        <f t="shared" si="5"/>
        <v>#DIV/0!</v>
      </c>
      <c r="F73" s="23" t="e">
        <f t="shared" si="5"/>
        <v>#DIV/0!</v>
      </c>
      <c r="G73" s="23" t="e">
        <f t="shared" si="5"/>
        <v>#DIV/0!</v>
      </c>
      <c r="H73" s="23" t="e">
        <f t="shared" si="5"/>
        <v>#DIV/0!</v>
      </c>
      <c r="I73" s="17" t="e">
        <f t="shared" si="5"/>
        <v>#DIV/0!</v>
      </c>
      <c r="J73" s="17" t="e">
        <f t="shared" si="5"/>
        <v>#DIV/0!</v>
      </c>
      <c r="K73" s="23" t="e">
        <f t="shared" si="5"/>
        <v>#DIV/0!</v>
      </c>
      <c r="L73" s="17" t="e">
        <f t="shared" si="5"/>
        <v>#DIV/0!</v>
      </c>
      <c r="M73" s="17" t="e">
        <f t="shared" si="5"/>
        <v>#DIV/0!</v>
      </c>
      <c r="N73" s="17" t="e">
        <f t="shared" si="5"/>
        <v>#DIV/0!</v>
      </c>
      <c r="O73" s="17" t="e">
        <f t="shared" si="5"/>
        <v>#DIV/0!</v>
      </c>
      <c r="P73" s="17" t="e">
        <f t="shared" si="5"/>
        <v>#DIV/0!</v>
      </c>
      <c r="Q73" s="23" t="e">
        <f t="shared" si="5"/>
        <v>#DIV/0!</v>
      </c>
      <c r="R73" s="17" t="e">
        <f t="shared" si="5"/>
        <v>#DIV/0!</v>
      </c>
      <c r="S73" s="17" t="e">
        <f t="shared" si="5"/>
        <v>#DIV/0!</v>
      </c>
      <c r="T73" s="23" t="e">
        <f t="shared" si="5"/>
        <v>#DIV/0!</v>
      </c>
      <c r="U73" s="23" t="e">
        <f t="shared" si="5"/>
        <v>#DIV/0!</v>
      </c>
    </row>
    <row r="74" spans="1:21" s="9" customFormat="1">
      <c r="A74" s="38" t="s">
        <v>6</v>
      </c>
      <c r="B74" s="39"/>
      <c r="C74" s="10" t="e">
        <f>STDEV(C53:C72)</f>
        <v>#DIV/0!</v>
      </c>
      <c r="D74" s="17" t="e">
        <f t="shared" ref="D74:U74" si="6">STDEV(D53:D72)</f>
        <v>#DIV/0!</v>
      </c>
      <c r="E74" s="17" t="e">
        <f t="shared" si="6"/>
        <v>#DIV/0!</v>
      </c>
      <c r="F74" s="23" t="e">
        <f t="shared" si="6"/>
        <v>#DIV/0!</v>
      </c>
      <c r="G74" s="23" t="e">
        <f t="shared" si="6"/>
        <v>#DIV/0!</v>
      </c>
      <c r="H74" s="23" t="e">
        <f t="shared" si="6"/>
        <v>#DIV/0!</v>
      </c>
      <c r="I74" s="17" t="e">
        <f t="shared" si="6"/>
        <v>#DIV/0!</v>
      </c>
      <c r="J74" s="17" t="e">
        <f t="shared" si="6"/>
        <v>#DIV/0!</v>
      </c>
      <c r="K74" s="23" t="e">
        <f t="shared" si="6"/>
        <v>#DIV/0!</v>
      </c>
      <c r="L74" s="17" t="e">
        <f t="shared" si="6"/>
        <v>#DIV/0!</v>
      </c>
      <c r="M74" s="17" t="e">
        <f t="shared" si="6"/>
        <v>#DIV/0!</v>
      </c>
      <c r="N74" s="17" t="e">
        <f t="shared" si="6"/>
        <v>#DIV/0!</v>
      </c>
      <c r="O74" s="17" t="e">
        <f t="shared" si="6"/>
        <v>#DIV/0!</v>
      </c>
      <c r="P74" s="17" t="e">
        <f t="shared" si="6"/>
        <v>#DIV/0!</v>
      </c>
      <c r="Q74" s="23" t="e">
        <f t="shared" si="6"/>
        <v>#DIV/0!</v>
      </c>
      <c r="R74" s="17" t="e">
        <f t="shared" si="6"/>
        <v>#DIV/0!</v>
      </c>
      <c r="S74" s="17" t="e">
        <f t="shared" si="6"/>
        <v>#DIV/0!</v>
      </c>
      <c r="T74" s="23" t="e">
        <f t="shared" si="6"/>
        <v>#DIV/0!</v>
      </c>
      <c r="U74" s="23" t="e">
        <f t="shared" si="6"/>
        <v>#DIV/0!</v>
      </c>
    </row>
    <row r="75" spans="1:21" s="9" customFormat="1">
      <c r="A75" s="38" t="s">
        <v>57</v>
      </c>
      <c r="B75" s="39"/>
      <c r="C75" s="10"/>
      <c r="D75" s="17"/>
      <c r="E75" s="17"/>
      <c r="F75" s="23" t="e">
        <f>F73-('Parameter Info'!$C$1*F74/SQRT(20))</f>
        <v>#DIV/0!</v>
      </c>
      <c r="G75" s="23" t="e">
        <f>G73-('Parameter Info'!$C$1*G74/SQRT(20))</f>
        <v>#DIV/0!</v>
      </c>
      <c r="H75" s="23" t="e">
        <f>H73-('Parameter Info'!$C$1*H74/SQRT(20))</f>
        <v>#DIV/0!</v>
      </c>
      <c r="I75" s="17" t="e">
        <f>I73-('Parameter Info'!$C$1*I74/SQRT(20))</f>
        <v>#DIV/0!</v>
      </c>
      <c r="J75" s="17" t="e">
        <f>J73-('Parameter Info'!$C$1*J74/SQRT(20))</f>
        <v>#DIV/0!</v>
      </c>
      <c r="K75" s="23" t="e">
        <f>K73-('Parameter Info'!$C$1*K74/SQRT(20))</f>
        <v>#DIV/0!</v>
      </c>
      <c r="L75" s="17" t="e">
        <f>L73-('Parameter Info'!$C$1*L74/SQRT(20))</f>
        <v>#DIV/0!</v>
      </c>
      <c r="M75" s="17" t="e">
        <f>M73-('Parameter Info'!$C$1*M74/SQRT(20))</f>
        <v>#DIV/0!</v>
      </c>
      <c r="N75" s="17" t="e">
        <f>N73-('Parameter Info'!$C$1*N74/SQRT(20))</f>
        <v>#DIV/0!</v>
      </c>
      <c r="O75" s="17" t="e">
        <f>O73-('Parameter Info'!$C$1*O74/SQRT(20))</f>
        <v>#DIV/0!</v>
      </c>
      <c r="P75" s="17" t="e">
        <f>P73-('Parameter Info'!$C$1*P74/SQRT(20))</f>
        <v>#DIV/0!</v>
      </c>
      <c r="Q75" s="23" t="e">
        <f>Q73-('Parameter Info'!$C$1*Q74/SQRT(20))</f>
        <v>#DIV/0!</v>
      </c>
      <c r="R75" s="17" t="e">
        <f>R73-('Parameter Info'!$C$1*R74/SQRT(20))</f>
        <v>#DIV/0!</v>
      </c>
      <c r="S75" s="17" t="e">
        <f>S73-('Parameter Info'!$C$1*S74/SQRT(20))</f>
        <v>#DIV/0!</v>
      </c>
      <c r="T75" s="23" t="e">
        <f>T73-('Parameter Info'!$C$1*T74/SQRT(20))</f>
        <v>#DIV/0!</v>
      </c>
      <c r="U75" s="23" t="e">
        <f>U73-('Parameter Info'!$C$1*U74/SQRT(20))</f>
        <v>#DIV/0!</v>
      </c>
    </row>
    <row r="76" spans="1:21" s="9" customFormat="1">
      <c r="A76" s="38" t="s">
        <v>58</v>
      </c>
      <c r="B76" s="39"/>
      <c r="C76" s="10"/>
      <c r="D76" s="17"/>
      <c r="E76" s="17"/>
      <c r="F76" s="23" t="e">
        <f>F73+('Parameter Info'!$C$1*F74/SQRT(20))</f>
        <v>#DIV/0!</v>
      </c>
      <c r="G76" s="23" t="e">
        <f>G73+('Parameter Info'!$C$1*G74/SQRT(20))</f>
        <v>#DIV/0!</v>
      </c>
      <c r="H76" s="23" t="e">
        <f>H73+('Parameter Info'!$C$1*H74/SQRT(20))</f>
        <v>#DIV/0!</v>
      </c>
      <c r="I76" s="17" t="e">
        <f>I73+('Parameter Info'!$C$1*I74/SQRT(20))</f>
        <v>#DIV/0!</v>
      </c>
      <c r="J76" s="17" t="e">
        <f>J73+('Parameter Info'!$C$1*J74/SQRT(20))</f>
        <v>#DIV/0!</v>
      </c>
      <c r="K76" s="23" t="e">
        <f>K73+('Parameter Info'!$C$1*K74/SQRT(20))</f>
        <v>#DIV/0!</v>
      </c>
      <c r="L76" s="17" t="e">
        <f>L73+('Parameter Info'!$C$1*L74/SQRT(20))</f>
        <v>#DIV/0!</v>
      </c>
      <c r="M76" s="17" t="e">
        <f>M73+('Parameter Info'!$C$1*M74/SQRT(20))</f>
        <v>#DIV/0!</v>
      </c>
      <c r="N76" s="17" t="e">
        <f>N73+('Parameter Info'!$C$1*N74/SQRT(20))</f>
        <v>#DIV/0!</v>
      </c>
      <c r="O76" s="17" t="e">
        <f>O73+('Parameter Info'!$C$1*O74/SQRT(20))</f>
        <v>#DIV/0!</v>
      </c>
      <c r="P76" s="17" t="e">
        <f>P73+('Parameter Info'!$C$1*P74/SQRT(20))</f>
        <v>#DIV/0!</v>
      </c>
      <c r="Q76" s="23" t="e">
        <f>Q73+('Parameter Info'!$C$1*Q74/SQRT(20))</f>
        <v>#DIV/0!</v>
      </c>
      <c r="R76" s="17" t="e">
        <f>R73+('Parameter Info'!$C$1*R74/SQRT(20))</f>
        <v>#DIV/0!</v>
      </c>
      <c r="S76" s="17" t="e">
        <f>S73+('Parameter Info'!$C$1*S74/SQRT(20))</f>
        <v>#DIV/0!</v>
      </c>
      <c r="T76" s="23" t="e">
        <f>T73+('Parameter Info'!$C$1*T74/SQRT(20))</f>
        <v>#DIV/0!</v>
      </c>
      <c r="U76" s="23" t="e">
        <f>U73+('Parameter Info'!$C$1*U74/SQRT(20))</f>
        <v>#DIV/0!</v>
      </c>
    </row>
    <row r="77" spans="1:21" s="6" customFormat="1">
      <c r="B77" s="7"/>
      <c r="C77" s="8"/>
      <c r="D77" s="18"/>
      <c r="E77" s="18"/>
      <c r="F77" s="29"/>
      <c r="G77" s="29"/>
      <c r="H77" s="24"/>
      <c r="I77" s="27"/>
      <c r="J77" s="27"/>
      <c r="K77" s="34"/>
      <c r="L77" s="27"/>
      <c r="M77" s="27"/>
      <c r="N77" s="27"/>
      <c r="O77" s="27"/>
      <c r="P77" s="27"/>
      <c r="Q77" s="24"/>
      <c r="R77" s="18"/>
      <c r="S77" s="27"/>
    </row>
    <row r="78" spans="1:21">
      <c r="A78">
        <v>4</v>
      </c>
      <c r="B78" s="12">
        <v>1</v>
      </c>
      <c r="C78" s="11"/>
      <c r="D78" s="19"/>
      <c r="E78" s="19"/>
      <c r="F78" s="25"/>
      <c r="G78" s="25"/>
      <c r="H78" s="25"/>
      <c r="I78" s="19"/>
      <c r="J78" s="19"/>
      <c r="K78" s="25"/>
      <c r="L78" s="19"/>
      <c r="M78" s="19"/>
      <c r="N78" s="19"/>
      <c r="O78" s="19"/>
      <c r="P78" s="19"/>
      <c r="Q78" s="25"/>
      <c r="R78" s="19"/>
      <c r="S78" s="19"/>
    </row>
    <row r="79" spans="1:21">
      <c r="A79" t="s">
        <v>62</v>
      </c>
      <c r="B79" s="12">
        <v>2</v>
      </c>
      <c r="C79" s="11"/>
      <c r="D79" s="19"/>
      <c r="E79" s="19"/>
      <c r="F79" s="25"/>
      <c r="G79" s="25"/>
      <c r="H79" s="25"/>
      <c r="I79" s="19"/>
      <c r="J79" s="19"/>
      <c r="K79" s="25"/>
      <c r="L79" s="19"/>
      <c r="M79" s="19"/>
      <c r="N79" s="19"/>
      <c r="O79" s="19"/>
      <c r="P79" s="19"/>
      <c r="Q79" s="25"/>
      <c r="R79" s="19"/>
      <c r="S79" s="19"/>
    </row>
    <row r="80" spans="1:21">
      <c r="B80" s="12">
        <v>3</v>
      </c>
      <c r="C80" s="11"/>
      <c r="D80" s="19"/>
      <c r="E80" s="19"/>
      <c r="F80" s="25"/>
      <c r="G80" s="25"/>
      <c r="H80" s="25"/>
      <c r="I80" s="19"/>
      <c r="J80" s="19"/>
      <c r="K80" s="25"/>
      <c r="L80" s="19"/>
      <c r="M80" s="19"/>
      <c r="N80" s="19"/>
      <c r="O80" s="19"/>
      <c r="P80" s="19"/>
      <c r="Q80" s="25"/>
      <c r="R80" s="19"/>
      <c r="S80" s="19"/>
    </row>
    <row r="81" spans="2:19">
      <c r="B81" s="12">
        <v>4</v>
      </c>
      <c r="C81" s="11"/>
      <c r="D81" s="19"/>
      <c r="E81" s="19"/>
      <c r="F81" s="25"/>
      <c r="G81" s="25"/>
      <c r="H81" s="25"/>
      <c r="I81" s="19"/>
      <c r="J81" s="19"/>
      <c r="K81" s="25"/>
      <c r="L81" s="19"/>
      <c r="M81" s="19"/>
      <c r="N81" s="19"/>
      <c r="O81" s="19"/>
      <c r="P81" s="19"/>
      <c r="Q81" s="25"/>
      <c r="R81" s="19"/>
      <c r="S81" s="19"/>
    </row>
    <row r="82" spans="2:19">
      <c r="B82" s="12">
        <v>5</v>
      </c>
      <c r="C82" s="11"/>
      <c r="D82" s="19"/>
      <c r="E82" s="19"/>
      <c r="F82" s="25"/>
      <c r="G82" s="25"/>
      <c r="H82" s="25"/>
      <c r="I82" s="19"/>
      <c r="J82" s="19"/>
      <c r="K82" s="25"/>
      <c r="L82" s="19"/>
      <c r="M82" s="19"/>
      <c r="N82" s="19"/>
      <c r="O82" s="19"/>
      <c r="P82" s="19"/>
      <c r="Q82" s="25"/>
      <c r="R82" s="19"/>
      <c r="S82" s="19"/>
    </row>
    <row r="83" spans="2:19">
      <c r="B83" s="12">
        <v>6</v>
      </c>
      <c r="C83" s="11"/>
      <c r="D83" s="19"/>
      <c r="E83" s="19"/>
      <c r="F83" s="25"/>
      <c r="G83" s="25"/>
      <c r="H83" s="25"/>
      <c r="I83" s="19"/>
      <c r="J83" s="19"/>
      <c r="K83" s="25"/>
      <c r="L83" s="19"/>
      <c r="M83" s="19"/>
      <c r="N83" s="19"/>
      <c r="O83" s="19"/>
      <c r="P83" s="19"/>
      <c r="Q83" s="25"/>
      <c r="R83" s="19"/>
      <c r="S83" s="19"/>
    </row>
    <row r="84" spans="2:19">
      <c r="B84" s="12">
        <v>7</v>
      </c>
      <c r="C84" s="11"/>
      <c r="D84" s="19"/>
      <c r="E84" s="19"/>
      <c r="F84" s="25"/>
      <c r="G84" s="25"/>
      <c r="H84" s="25"/>
      <c r="I84" s="19"/>
      <c r="J84" s="19"/>
      <c r="K84" s="25"/>
      <c r="L84" s="19"/>
      <c r="M84" s="19"/>
      <c r="N84" s="19"/>
      <c r="O84" s="19"/>
      <c r="P84" s="19"/>
      <c r="Q84" s="25"/>
      <c r="R84" s="19"/>
      <c r="S84" s="19"/>
    </row>
    <row r="85" spans="2:19">
      <c r="B85" s="12">
        <v>8</v>
      </c>
      <c r="C85" s="11"/>
      <c r="D85" s="19"/>
      <c r="E85" s="19"/>
      <c r="F85" s="25"/>
      <c r="G85" s="25"/>
      <c r="H85" s="25"/>
      <c r="I85" s="19"/>
      <c r="J85" s="19"/>
      <c r="K85" s="25"/>
      <c r="L85" s="19"/>
      <c r="M85" s="19"/>
      <c r="N85" s="19"/>
      <c r="O85" s="19"/>
      <c r="P85" s="19"/>
      <c r="Q85" s="25"/>
      <c r="R85" s="19"/>
      <c r="S85" s="19"/>
    </row>
    <row r="86" spans="2:19">
      <c r="B86" s="12">
        <v>9</v>
      </c>
      <c r="C86" s="11"/>
      <c r="D86" s="19"/>
      <c r="E86" s="19"/>
      <c r="F86" s="25"/>
      <c r="G86" s="25"/>
      <c r="H86" s="25"/>
      <c r="I86" s="19"/>
      <c r="J86" s="19"/>
      <c r="K86" s="25"/>
      <c r="L86" s="19"/>
      <c r="M86" s="19"/>
      <c r="N86" s="19"/>
      <c r="O86" s="19"/>
      <c r="P86" s="19"/>
      <c r="Q86" s="25"/>
      <c r="R86" s="19"/>
      <c r="S86" s="19"/>
    </row>
    <row r="87" spans="2:19">
      <c r="B87" s="12">
        <v>10</v>
      </c>
      <c r="C87" s="11"/>
      <c r="D87" s="19"/>
      <c r="E87" s="19"/>
      <c r="F87" s="25"/>
      <c r="G87" s="25"/>
      <c r="H87" s="25"/>
      <c r="I87" s="19"/>
      <c r="J87" s="19"/>
      <c r="K87" s="25"/>
      <c r="L87" s="19"/>
      <c r="M87" s="19"/>
      <c r="N87" s="19"/>
      <c r="O87" s="19"/>
      <c r="P87" s="19"/>
      <c r="Q87" s="25"/>
      <c r="R87" s="19"/>
      <c r="S87" s="19"/>
    </row>
    <row r="88" spans="2:19">
      <c r="B88" s="12">
        <v>11</v>
      </c>
      <c r="C88" s="11"/>
      <c r="D88" s="19"/>
      <c r="E88" s="19"/>
      <c r="F88" s="25"/>
      <c r="G88" s="25"/>
      <c r="H88" s="25"/>
      <c r="I88" s="19"/>
      <c r="J88" s="19"/>
      <c r="K88" s="25"/>
      <c r="L88" s="19"/>
      <c r="M88" s="19"/>
      <c r="N88" s="19"/>
      <c r="O88" s="19"/>
      <c r="P88" s="19"/>
      <c r="Q88" s="25"/>
      <c r="R88" s="19"/>
      <c r="S88" s="19"/>
    </row>
    <row r="89" spans="2:19">
      <c r="B89" s="12">
        <v>12</v>
      </c>
      <c r="C89" s="11"/>
      <c r="D89" s="19"/>
      <c r="E89" s="19"/>
      <c r="F89" s="25"/>
      <c r="G89" s="25"/>
      <c r="H89" s="25"/>
      <c r="I89" s="19"/>
      <c r="J89" s="19"/>
      <c r="K89" s="25"/>
      <c r="L89" s="19"/>
      <c r="M89" s="19"/>
      <c r="N89" s="19"/>
      <c r="O89" s="19"/>
      <c r="P89" s="19"/>
      <c r="Q89" s="25"/>
      <c r="R89" s="19"/>
      <c r="S89" s="19"/>
    </row>
    <row r="90" spans="2:19">
      <c r="B90" s="12">
        <v>13</v>
      </c>
      <c r="C90" s="11"/>
      <c r="D90" s="19"/>
      <c r="E90" s="19"/>
      <c r="F90" s="25"/>
      <c r="G90" s="25"/>
      <c r="H90" s="25"/>
      <c r="I90" s="19"/>
      <c r="J90" s="19"/>
      <c r="K90" s="25"/>
      <c r="L90" s="19"/>
      <c r="M90" s="19"/>
      <c r="N90" s="19"/>
      <c r="O90" s="19"/>
      <c r="P90" s="19"/>
      <c r="Q90" s="25"/>
      <c r="R90" s="19"/>
      <c r="S90" s="19"/>
    </row>
    <row r="91" spans="2:19">
      <c r="B91" s="12">
        <v>14</v>
      </c>
      <c r="C91" s="11"/>
      <c r="D91" s="19"/>
      <c r="E91" s="19"/>
      <c r="F91" s="25"/>
      <c r="G91" s="25"/>
      <c r="H91" s="25"/>
      <c r="I91" s="19"/>
      <c r="J91" s="19"/>
      <c r="K91" s="25"/>
      <c r="L91" s="19"/>
      <c r="M91" s="19"/>
      <c r="N91" s="19"/>
      <c r="O91" s="19"/>
      <c r="P91" s="19"/>
      <c r="Q91" s="25"/>
      <c r="R91" s="19"/>
      <c r="S91" s="19"/>
    </row>
    <row r="92" spans="2:19">
      <c r="B92" s="12">
        <v>15</v>
      </c>
      <c r="C92" s="11"/>
      <c r="D92" s="19"/>
      <c r="E92" s="19"/>
      <c r="F92" s="25"/>
      <c r="G92" s="25"/>
      <c r="H92" s="25"/>
      <c r="I92" s="19"/>
      <c r="J92" s="19"/>
      <c r="K92" s="25"/>
      <c r="L92" s="19"/>
      <c r="M92" s="19"/>
      <c r="N92" s="19"/>
      <c r="O92" s="19"/>
      <c r="P92" s="19"/>
      <c r="Q92" s="25"/>
      <c r="R92" s="19"/>
      <c r="S92" s="19"/>
    </row>
    <row r="93" spans="2:19">
      <c r="B93" s="12">
        <v>16</v>
      </c>
      <c r="C93" s="11"/>
      <c r="D93" s="19"/>
      <c r="E93" s="19"/>
      <c r="F93" s="25"/>
      <c r="G93" s="25"/>
      <c r="H93" s="25"/>
      <c r="I93" s="19"/>
      <c r="J93" s="19"/>
      <c r="K93" s="25"/>
      <c r="L93" s="19"/>
      <c r="M93" s="19"/>
      <c r="N93" s="19"/>
      <c r="O93" s="19"/>
      <c r="P93" s="19"/>
      <c r="Q93" s="25"/>
      <c r="R93" s="19"/>
      <c r="S93" s="19"/>
    </row>
    <row r="94" spans="2:19">
      <c r="B94" s="12">
        <v>17</v>
      </c>
      <c r="C94" s="11"/>
      <c r="D94" s="19"/>
      <c r="E94" s="19"/>
      <c r="F94" s="25"/>
      <c r="G94" s="25"/>
      <c r="H94" s="25"/>
      <c r="I94" s="19"/>
      <c r="J94" s="19"/>
      <c r="K94" s="25"/>
      <c r="L94" s="19"/>
      <c r="M94" s="19"/>
      <c r="N94" s="19"/>
      <c r="O94" s="19"/>
      <c r="P94" s="19"/>
      <c r="Q94" s="25"/>
      <c r="R94" s="19"/>
      <c r="S94" s="19"/>
    </row>
    <row r="95" spans="2:19">
      <c r="B95" s="12">
        <v>18</v>
      </c>
      <c r="C95" s="11"/>
      <c r="D95" s="19"/>
      <c r="E95" s="19"/>
      <c r="F95" s="25"/>
      <c r="G95" s="25"/>
      <c r="H95" s="25"/>
      <c r="I95" s="19"/>
      <c r="J95" s="19"/>
      <c r="K95" s="25"/>
      <c r="L95" s="19"/>
      <c r="M95" s="19"/>
      <c r="N95" s="19"/>
      <c r="O95" s="19"/>
      <c r="P95" s="19"/>
      <c r="Q95" s="25"/>
      <c r="R95" s="19"/>
      <c r="S95" s="19"/>
    </row>
    <row r="96" spans="2:19">
      <c r="B96" s="12">
        <v>19</v>
      </c>
      <c r="C96" s="11"/>
      <c r="D96" s="19"/>
      <c r="E96" s="19"/>
      <c r="F96" s="25"/>
      <c r="G96" s="25"/>
      <c r="H96" s="25"/>
      <c r="I96" s="19"/>
      <c r="J96" s="19"/>
      <c r="K96" s="25"/>
      <c r="L96" s="19"/>
      <c r="M96" s="19"/>
      <c r="N96" s="19"/>
      <c r="O96" s="19"/>
      <c r="P96" s="19"/>
      <c r="Q96" s="25"/>
      <c r="R96" s="19"/>
      <c r="S96" s="19"/>
    </row>
    <row r="97" spans="1:21">
      <c r="B97" s="12">
        <v>20</v>
      </c>
      <c r="C97" s="11"/>
      <c r="D97" s="19"/>
      <c r="E97" s="19"/>
      <c r="F97" s="25"/>
      <c r="G97" s="25"/>
      <c r="H97" s="25"/>
      <c r="I97" s="19"/>
      <c r="J97" s="19"/>
      <c r="K97" s="25"/>
      <c r="L97" s="19"/>
      <c r="M97" s="19"/>
      <c r="N97" s="19"/>
      <c r="O97" s="19"/>
      <c r="P97" s="19"/>
      <c r="Q97" s="25"/>
      <c r="R97" s="19"/>
      <c r="S97" s="19"/>
    </row>
    <row r="98" spans="1:21" s="9" customFormat="1">
      <c r="A98" s="38" t="s">
        <v>5</v>
      </c>
      <c r="B98" s="39"/>
      <c r="C98" s="10" t="e">
        <f>AVERAGE(C78:C97)</f>
        <v>#DIV/0!</v>
      </c>
      <c r="D98" s="17" t="e">
        <f t="shared" ref="D98:U98" si="7">AVERAGE(D78:D97)</f>
        <v>#DIV/0!</v>
      </c>
      <c r="E98" s="17" t="e">
        <f t="shared" si="7"/>
        <v>#DIV/0!</v>
      </c>
      <c r="F98" s="23" t="e">
        <f t="shared" si="7"/>
        <v>#DIV/0!</v>
      </c>
      <c r="G98" s="23" t="e">
        <f t="shared" si="7"/>
        <v>#DIV/0!</v>
      </c>
      <c r="H98" s="23" t="e">
        <f t="shared" si="7"/>
        <v>#DIV/0!</v>
      </c>
      <c r="I98" s="17" t="e">
        <f t="shared" si="7"/>
        <v>#DIV/0!</v>
      </c>
      <c r="J98" s="17" t="e">
        <f t="shared" si="7"/>
        <v>#DIV/0!</v>
      </c>
      <c r="K98" s="23" t="e">
        <f t="shared" si="7"/>
        <v>#DIV/0!</v>
      </c>
      <c r="L98" s="17" t="e">
        <f t="shared" si="7"/>
        <v>#DIV/0!</v>
      </c>
      <c r="M98" s="17" t="e">
        <f t="shared" si="7"/>
        <v>#DIV/0!</v>
      </c>
      <c r="N98" s="17" t="e">
        <f t="shared" si="7"/>
        <v>#DIV/0!</v>
      </c>
      <c r="O98" s="17" t="e">
        <f t="shared" si="7"/>
        <v>#DIV/0!</v>
      </c>
      <c r="P98" s="17" t="e">
        <f t="shared" si="7"/>
        <v>#DIV/0!</v>
      </c>
      <c r="Q98" s="23" t="e">
        <f t="shared" si="7"/>
        <v>#DIV/0!</v>
      </c>
      <c r="R98" s="17" t="e">
        <f t="shared" si="7"/>
        <v>#DIV/0!</v>
      </c>
      <c r="S98" s="17" t="e">
        <f t="shared" si="7"/>
        <v>#DIV/0!</v>
      </c>
      <c r="T98" s="23" t="e">
        <f t="shared" si="7"/>
        <v>#DIV/0!</v>
      </c>
      <c r="U98" s="23" t="e">
        <f t="shared" si="7"/>
        <v>#DIV/0!</v>
      </c>
    </row>
    <row r="99" spans="1:21" s="9" customFormat="1">
      <c r="A99" s="38" t="s">
        <v>6</v>
      </c>
      <c r="B99" s="39"/>
      <c r="C99" s="10" t="e">
        <f>STDEV(C78:C97)</f>
        <v>#DIV/0!</v>
      </c>
      <c r="D99" s="17" t="e">
        <f t="shared" ref="D99:U99" si="8">STDEV(D78:D97)</f>
        <v>#DIV/0!</v>
      </c>
      <c r="E99" s="17" t="e">
        <f t="shared" si="8"/>
        <v>#DIV/0!</v>
      </c>
      <c r="F99" s="23" t="e">
        <f t="shared" si="8"/>
        <v>#DIV/0!</v>
      </c>
      <c r="G99" s="23" t="e">
        <f t="shared" si="8"/>
        <v>#DIV/0!</v>
      </c>
      <c r="H99" s="23" t="e">
        <f t="shared" si="8"/>
        <v>#DIV/0!</v>
      </c>
      <c r="I99" s="17" t="e">
        <f t="shared" si="8"/>
        <v>#DIV/0!</v>
      </c>
      <c r="J99" s="17" t="e">
        <f t="shared" si="8"/>
        <v>#DIV/0!</v>
      </c>
      <c r="K99" s="23" t="e">
        <f t="shared" si="8"/>
        <v>#DIV/0!</v>
      </c>
      <c r="L99" s="17" t="e">
        <f t="shared" si="8"/>
        <v>#DIV/0!</v>
      </c>
      <c r="M99" s="17" t="e">
        <f t="shared" si="8"/>
        <v>#DIV/0!</v>
      </c>
      <c r="N99" s="17" t="e">
        <f t="shared" si="8"/>
        <v>#DIV/0!</v>
      </c>
      <c r="O99" s="17" t="e">
        <f t="shared" si="8"/>
        <v>#DIV/0!</v>
      </c>
      <c r="P99" s="17" t="e">
        <f t="shared" si="8"/>
        <v>#DIV/0!</v>
      </c>
      <c r="Q99" s="23" t="e">
        <f t="shared" si="8"/>
        <v>#DIV/0!</v>
      </c>
      <c r="R99" s="17" t="e">
        <f t="shared" si="8"/>
        <v>#DIV/0!</v>
      </c>
      <c r="S99" s="17" t="e">
        <f t="shared" si="8"/>
        <v>#DIV/0!</v>
      </c>
      <c r="T99" s="23" t="e">
        <f t="shared" si="8"/>
        <v>#DIV/0!</v>
      </c>
      <c r="U99" s="23" t="e">
        <f t="shared" si="8"/>
        <v>#DIV/0!</v>
      </c>
    </row>
    <row r="100" spans="1:21" s="9" customFormat="1">
      <c r="A100" s="38" t="s">
        <v>57</v>
      </c>
      <c r="B100" s="39"/>
      <c r="C100" s="10"/>
      <c r="D100" s="17"/>
      <c r="E100" s="17"/>
      <c r="F100" s="23" t="e">
        <f>F98-('Parameter Info'!$C$1*F99/SQRT(20))</f>
        <v>#DIV/0!</v>
      </c>
      <c r="G100" s="23" t="e">
        <f>G98-('Parameter Info'!$C$1*G99/SQRT(20))</f>
        <v>#DIV/0!</v>
      </c>
      <c r="H100" s="23" t="e">
        <f>H98-('Parameter Info'!$C$1*H99/SQRT(20))</f>
        <v>#DIV/0!</v>
      </c>
      <c r="I100" s="17" t="e">
        <f>I98-('Parameter Info'!$C$1*I99/SQRT(20))</f>
        <v>#DIV/0!</v>
      </c>
      <c r="J100" s="17" t="e">
        <f>J98-('Parameter Info'!$C$1*J99/SQRT(20))</f>
        <v>#DIV/0!</v>
      </c>
      <c r="K100" s="23" t="e">
        <f>K98-('Parameter Info'!$C$1*K99/SQRT(20))</f>
        <v>#DIV/0!</v>
      </c>
      <c r="L100" s="17" t="e">
        <f>L98-('Parameter Info'!$C$1*L99/SQRT(20))</f>
        <v>#DIV/0!</v>
      </c>
      <c r="M100" s="17" t="e">
        <f>M98-('Parameter Info'!$C$1*M99/SQRT(20))</f>
        <v>#DIV/0!</v>
      </c>
      <c r="N100" s="17" t="e">
        <f>N98-('Parameter Info'!$C$1*N99/SQRT(20))</f>
        <v>#DIV/0!</v>
      </c>
      <c r="O100" s="17" t="e">
        <f>O98-('Parameter Info'!$C$1*O99/SQRT(20))</f>
        <v>#DIV/0!</v>
      </c>
      <c r="P100" s="17" t="e">
        <f>P98-('Parameter Info'!$C$1*P99/SQRT(20))</f>
        <v>#DIV/0!</v>
      </c>
      <c r="Q100" s="23" t="e">
        <f>Q98-('Parameter Info'!$C$1*Q99/SQRT(20))</f>
        <v>#DIV/0!</v>
      </c>
      <c r="R100" s="17" t="e">
        <f>R98-('Parameter Info'!$C$1*R99/SQRT(20))</f>
        <v>#DIV/0!</v>
      </c>
      <c r="S100" s="17" t="e">
        <f>S98-('Parameter Info'!$C$1*S99/SQRT(20))</f>
        <v>#DIV/0!</v>
      </c>
      <c r="T100" s="23" t="e">
        <f>T98-('Parameter Info'!$C$1*T99/SQRT(20))</f>
        <v>#DIV/0!</v>
      </c>
      <c r="U100" s="23" t="e">
        <f>U98-('Parameter Info'!$C$1*U99/SQRT(20))</f>
        <v>#DIV/0!</v>
      </c>
    </row>
    <row r="101" spans="1:21" s="9" customFormat="1">
      <c r="A101" s="38" t="s">
        <v>58</v>
      </c>
      <c r="B101" s="39"/>
      <c r="C101" s="10"/>
      <c r="D101" s="17"/>
      <c r="E101" s="17"/>
      <c r="F101" s="23" t="e">
        <f>F98+('Parameter Info'!$C$1*F99/SQRT(20))</f>
        <v>#DIV/0!</v>
      </c>
      <c r="G101" s="23" t="e">
        <f>G98+('Parameter Info'!$C$1*G99/SQRT(20))</f>
        <v>#DIV/0!</v>
      </c>
      <c r="H101" s="23" t="e">
        <f>H98+('Parameter Info'!$C$1*H99/SQRT(20))</f>
        <v>#DIV/0!</v>
      </c>
      <c r="I101" s="17" t="e">
        <f>I98+('Parameter Info'!$C$1*I99/SQRT(20))</f>
        <v>#DIV/0!</v>
      </c>
      <c r="J101" s="17" t="e">
        <f>J98+('Parameter Info'!$C$1*J99/SQRT(20))</f>
        <v>#DIV/0!</v>
      </c>
      <c r="K101" s="23" t="e">
        <f>K98+('Parameter Info'!$C$1*K99/SQRT(20))</f>
        <v>#DIV/0!</v>
      </c>
      <c r="L101" s="17" t="e">
        <f>L98+('Parameter Info'!$C$1*L99/SQRT(20))</f>
        <v>#DIV/0!</v>
      </c>
      <c r="M101" s="17" t="e">
        <f>M98+('Parameter Info'!$C$1*M99/SQRT(20))</f>
        <v>#DIV/0!</v>
      </c>
      <c r="N101" s="17" t="e">
        <f>N98+('Parameter Info'!$C$1*N99/SQRT(20))</f>
        <v>#DIV/0!</v>
      </c>
      <c r="O101" s="17" t="e">
        <f>O98+('Parameter Info'!$C$1*O99/SQRT(20))</f>
        <v>#DIV/0!</v>
      </c>
      <c r="P101" s="17" t="e">
        <f>P98+('Parameter Info'!$C$1*P99/SQRT(20))</f>
        <v>#DIV/0!</v>
      </c>
      <c r="Q101" s="23" t="e">
        <f>Q98+('Parameter Info'!$C$1*Q99/SQRT(20))</f>
        <v>#DIV/0!</v>
      </c>
      <c r="R101" s="17" t="e">
        <f>R98+('Parameter Info'!$C$1*R99/SQRT(20))</f>
        <v>#DIV/0!</v>
      </c>
      <c r="S101" s="17" t="e">
        <f>S98+('Parameter Info'!$C$1*S99/SQRT(20))</f>
        <v>#DIV/0!</v>
      </c>
      <c r="T101" s="23" t="e">
        <f>T98+('Parameter Info'!$C$1*T99/SQRT(20))</f>
        <v>#DIV/0!</v>
      </c>
      <c r="U101" s="23" t="e">
        <f>U98+('Parameter Info'!$C$1*U99/SQRT(20))</f>
        <v>#DIV/0!</v>
      </c>
    </row>
    <row r="102" spans="1:21" s="6" customFormat="1">
      <c r="B102" s="7"/>
      <c r="C102" s="8"/>
      <c r="D102" s="18"/>
      <c r="E102" s="18"/>
      <c r="F102" s="29"/>
      <c r="G102" s="29"/>
      <c r="H102" s="24"/>
      <c r="I102" s="27"/>
      <c r="J102" s="27"/>
      <c r="K102" s="34"/>
      <c r="L102" s="27"/>
      <c r="M102" s="27"/>
      <c r="N102" s="27"/>
      <c r="O102" s="27"/>
      <c r="P102" s="27"/>
      <c r="Q102" s="24"/>
      <c r="R102" s="18"/>
      <c r="S102" s="27"/>
    </row>
    <row r="103" spans="1:21">
      <c r="A103">
        <v>5</v>
      </c>
      <c r="B103" s="12">
        <v>1</v>
      </c>
      <c r="C103" s="11"/>
      <c r="D103" s="19"/>
      <c r="E103" s="19"/>
      <c r="F103" s="25"/>
      <c r="G103" s="25"/>
      <c r="H103" s="25"/>
      <c r="I103" s="19"/>
      <c r="J103" s="19"/>
      <c r="K103" s="25"/>
      <c r="L103" s="19"/>
      <c r="M103" s="19"/>
      <c r="N103" s="19"/>
      <c r="O103" s="19"/>
      <c r="P103" s="19"/>
      <c r="Q103" s="25"/>
      <c r="R103" s="19"/>
      <c r="S103" s="19"/>
    </row>
    <row r="104" spans="1:21">
      <c r="B104" s="12">
        <v>2</v>
      </c>
      <c r="C104" s="11"/>
      <c r="D104" s="19"/>
      <c r="E104" s="19"/>
      <c r="F104" s="25"/>
      <c r="G104" s="25"/>
      <c r="H104" s="25"/>
      <c r="I104" s="19"/>
      <c r="J104" s="19"/>
      <c r="K104" s="25"/>
      <c r="L104" s="19"/>
      <c r="M104" s="19"/>
      <c r="N104" s="19"/>
      <c r="O104" s="19"/>
      <c r="P104" s="19"/>
      <c r="Q104" s="25"/>
      <c r="R104" s="19"/>
      <c r="S104" s="19"/>
    </row>
    <row r="105" spans="1:21">
      <c r="B105" s="12">
        <v>3</v>
      </c>
      <c r="C105" s="11"/>
      <c r="D105" s="19"/>
      <c r="E105" s="19"/>
      <c r="F105" s="25"/>
      <c r="G105" s="25"/>
      <c r="H105" s="25"/>
      <c r="I105" s="19"/>
      <c r="J105" s="19"/>
      <c r="K105" s="25"/>
      <c r="L105" s="19"/>
      <c r="M105" s="19"/>
      <c r="N105" s="19"/>
      <c r="O105" s="19"/>
      <c r="P105" s="19"/>
      <c r="Q105" s="25"/>
      <c r="R105" s="19"/>
      <c r="S105" s="19"/>
    </row>
    <row r="106" spans="1:21">
      <c r="B106" s="12">
        <v>4</v>
      </c>
      <c r="C106" s="11"/>
      <c r="D106" s="19"/>
      <c r="E106" s="19"/>
      <c r="F106" s="25"/>
      <c r="G106" s="25"/>
      <c r="H106" s="25"/>
      <c r="I106" s="19"/>
      <c r="J106" s="19"/>
      <c r="K106" s="25"/>
      <c r="L106" s="19"/>
      <c r="M106" s="19"/>
      <c r="N106" s="19"/>
      <c r="O106" s="19"/>
      <c r="P106" s="19"/>
      <c r="Q106" s="25"/>
      <c r="R106" s="19"/>
      <c r="S106" s="19"/>
    </row>
    <row r="107" spans="1:21">
      <c r="B107" s="12">
        <v>5</v>
      </c>
      <c r="C107" s="11"/>
      <c r="D107" s="19"/>
      <c r="E107" s="19"/>
      <c r="F107" s="25"/>
      <c r="G107" s="25"/>
      <c r="H107" s="25"/>
      <c r="I107" s="19"/>
      <c r="J107" s="19"/>
      <c r="K107" s="25"/>
      <c r="L107" s="19"/>
      <c r="M107" s="19"/>
      <c r="N107" s="19"/>
      <c r="O107" s="19"/>
      <c r="P107" s="19"/>
      <c r="Q107" s="25"/>
      <c r="R107" s="19"/>
      <c r="S107" s="19"/>
    </row>
    <row r="108" spans="1:21">
      <c r="B108" s="12">
        <v>6</v>
      </c>
      <c r="C108" s="11"/>
      <c r="D108" s="19"/>
      <c r="E108" s="19"/>
      <c r="F108" s="25"/>
      <c r="G108" s="25"/>
      <c r="H108" s="25"/>
      <c r="I108" s="19"/>
      <c r="J108" s="19"/>
      <c r="K108" s="25"/>
      <c r="L108" s="19"/>
      <c r="M108" s="19"/>
      <c r="N108" s="19"/>
      <c r="O108" s="19"/>
      <c r="P108" s="19"/>
      <c r="Q108" s="25"/>
      <c r="R108" s="19"/>
      <c r="S108" s="19"/>
    </row>
    <row r="109" spans="1:21">
      <c r="B109" s="12">
        <v>7</v>
      </c>
      <c r="C109" s="11"/>
      <c r="D109" s="19"/>
      <c r="E109" s="19"/>
      <c r="F109" s="25"/>
      <c r="G109" s="25"/>
      <c r="H109" s="25"/>
      <c r="I109" s="19"/>
      <c r="J109" s="19"/>
      <c r="K109" s="25"/>
      <c r="L109" s="19"/>
      <c r="M109" s="19"/>
      <c r="N109" s="19"/>
      <c r="O109" s="19"/>
      <c r="P109" s="19"/>
      <c r="Q109" s="25"/>
      <c r="R109" s="19"/>
      <c r="S109" s="19"/>
    </row>
    <row r="110" spans="1:21">
      <c r="B110" s="12">
        <v>8</v>
      </c>
      <c r="C110" s="11"/>
      <c r="D110" s="19"/>
      <c r="E110" s="19"/>
      <c r="F110" s="25"/>
      <c r="G110" s="25"/>
      <c r="H110" s="25"/>
      <c r="I110" s="19"/>
      <c r="J110" s="19"/>
      <c r="K110" s="25"/>
      <c r="L110" s="19"/>
      <c r="M110" s="19"/>
      <c r="N110" s="19"/>
      <c r="O110" s="19"/>
      <c r="P110" s="19"/>
      <c r="Q110" s="25"/>
      <c r="R110" s="19"/>
      <c r="S110" s="19"/>
    </row>
    <row r="111" spans="1:21">
      <c r="B111" s="12">
        <v>9</v>
      </c>
      <c r="C111" s="11"/>
      <c r="D111" s="19"/>
      <c r="E111" s="19"/>
      <c r="F111" s="25"/>
      <c r="G111" s="25"/>
      <c r="H111" s="25"/>
      <c r="I111" s="19"/>
      <c r="J111" s="19"/>
      <c r="K111" s="25"/>
      <c r="L111" s="19"/>
      <c r="M111" s="19"/>
      <c r="N111" s="19"/>
      <c r="O111" s="19"/>
      <c r="P111" s="19"/>
      <c r="Q111" s="25"/>
      <c r="R111" s="19"/>
      <c r="S111" s="19"/>
    </row>
    <row r="112" spans="1:21">
      <c r="B112" s="12">
        <v>10</v>
      </c>
      <c r="C112" s="11"/>
      <c r="D112" s="19"/>
      <c r="E112" s="19"/>
      <c r="F112" s="25"/>
      <c r="G112" s="25"/>
      <c r="H112" s="25"/>
      <c r="I112" s="19"/>
      <c r="J112" s="19"/>
      <c r="K112" s="25"/>
      <c r="L112" s="19"/>
      <c r="M112" s="19"/>
      <c r="N112" s="19"/>
      <c r="O112" s="19"/>
      <c r="P112" s="19"/>
      <c r="Q112" s="25"/>
      <c r="R112" s="19"/>
      <c r="S112" s="19"/>
    </row>
    <row r="113" spans="1:19">
      <c r="B113" s="12">
        <v>11</v>
      </c>
      <c r="C113" s="11"/>
      <c r="D113" s="19"/>
      <c r="E113" s="19"/>
      <c r="F113" s="25"/>
      <c r="G113" s="25"/>
      <c r="H113" s="25"/>
      <c r="I113" s="19"/>
      <c r="J113" s="19"/>
      <c r="K113" s="25"/>
      <c r="L113" s="19"/>
      <c r="M113" s="19"/>
      <c r="N113" s="19"/>
      <c r="O113" s="19"/>
      <c r="P113" s="19"/>
      <c r="Q113" s="25"/>
      <c r="R113" s="19"/>
      <c r="S113" s="19"/>
    </row>
    <row r="114" spans="1:19">
      <c r="B114" s="12">
        <v>12</v>
      </c>
      <c r="C114" s="11"/>
      <c r="D114" s="19"/>
      <c r="E114" s="19"/>
      <c r="F114" s="25"/>
      <c r="G114" s="25"/>
      <c r="H114" s="25"/>
      <c r="I114" s="19"/>
      <c r="J114" s="19"/>
      <c r="K114" s="25"/>
      <c r="L114" s="19"/>
      <c r="M114" s="19"/>
      <c r="N114" s="19"/>
      <c r="O114" s="19"/>
      <c r="P114" s="19"/>
      <c r="Q114" s="25"/>
      <c r="R114" s="19"/>
      <c r="S114" s="19"/>
    </row>
    <row r="115" spans="1:19">
      <c r="B115" s="12">
        <v>13</v>
      </c>
      <c r="C115" s="11"/>
      <c r="D115" s="19"/>
      <c r="E115" s="19"/>
      <c r="F115" s="25"/>
      <c r="G115" s="25"/>
      <c r="H115" s="25"/>
      <c r="I115" s="19"/>
      <c r="J115" s="19"/>
      <c r="K115" s="25"/>
      <c r="L115" s="19"/>
      <c r="M115" s="19"/>
      <c r="N115" s="19"/>
      <c r="O115" s="19"/>
      <c r="P115" s="19"/>
      <c r="Q115" s="25"/>
      <c r="R115" s="19"/>
      <c r="S115" s="19"/>
    </row>
    <row r="116" spans="1:19">
      <c r="B116" s="12">
        <v>14</v>
      </c>
      <c r="C116" s="11"/>
      <c r="D116" s="19"/>
      <c r="E116" s="19"/>
      <c r="F116" s="25"/>
      <c r="G116" s="25"/>
      <c r="H116" s="25"/>
      <c r="I116" s="19"/>
      <c r="J116" s="19"/>
      <c r="K116" s="25"/>
      <c r="L116" s="19"/>
      <c r="M116" s="19"/>
      <c r="N116" s="19"/>
      <c r="O116" s="19"/>
      <c r="P116" s="19"/>
      <c r="Q116" s="25"/>
      <c r="R116" s="19"/>
      <c r="S116" s="19"/>
    </row>
    <row r="117" spans="1:19">
      <c r="B117" s="12">
        <v>15</v>
      </c>
      <c r="C117" s="11"/>
      <c r="D117" s="19"/>
      <c r="E117" s="19"/>
      <c r="F117" s="25"/>
      <c r="G117" s="25"/>
      <c r="H117" s="25"/>
      <c r="I117" s="19"/>
      <c r="J117" s="19"/>
      <c r="K117" s="25"/>
      <c r="L117" s="19"/>
      <c r="M117" s="19"/>
      <c r="N117" s="19"/>
      <c r="O117" s="19"/>
      <c r="P117" s="19"/>
      <c r="Q117" s="25"/>
      <c r="R117" s="19"/>
      <c r="S117" s="19"/>
    </row>
    <row r="118" spans="1:19">
      <c r="B118" s="12">
        <v>16</v>
      </c>
      <c r="C118" s="11"/>
      <c r="D118" s="19"/>
      <c r="E118" s="19"/>
      <c r="F118" s="25"/>
      <c r="G118" s="25"/>
      <c r="H118" s="25"/>
      <c r="I118" s="19"/>
      <c r="J118" s="19"/>
      <c r="K118" s="25"/>
      <c r="L118" s="19"/>
      <c r="M118" s="19"/>
      <c r="N118" s="19"/>
      <c r="O118" s="19"/>
      <c r="P118" s="19"/>
      <c r="Q118" s="25"/>
      <c r="R118" s="19"/>
      <c r="S118" s="19"/>
    </row>
    <row r="119" spans="1:19">
      <c r="B119" s="12">
        <v>17</v>
      </c>
      <c r="C119" s="11"/>
      <c r="D119" s="19"/>
      <c r="E119" s="19"/>
      <c r="F119" s="25"/>
      <c r="G119" s="25"/>
      <c r="H119" s="25"/>
      <c r="I119" s="19"/>
      <c r="J119" s="19"/>
      <c r="K119" s="25"/>
      <c r="L119" s="19"/>
      <c r="M119" s="19"/>
      <c r="N119" s="19"/>
      <c r="O119" s="19"/>
      <c r="P119" s="19"/>
      <c r="Q119" s="25"/>
      <c r="R119" s="19"/>
      <c r="S119" s="19"/>
    </row>
    <row r="120" spans="1:19">
      <c r="B120" s="12">
        <v>18</v>
      </c>
      <c r="C120" s="11"/>
      <c r="D120" s="19"/>
      <c r="E120" s="19"/>
      <c r="F120" s="25"/>
      <c r="G120" s="25"/>
      <c r="H120" s="25"/>
      <c r="I120" s="19"/>
      <c r="J120" s="19"/>
      <c r="K120" s="25"/>
      <c r="L120" s="19"/>
      <c r="M120" s="19"/>
      <c r="N120" s="19"/>
      <c r="O120" s="19"/>
      <c r="P120" s="19"/>
      <c r="Q120" s="25"/>
      <c r="R120" s="19"/>
      <c r="S120" s="19"/>
    </row>
    <row r="121" spans="1:19">
      <c r="B121" s="12">
        <v>19</v>
      </c>
      <c r="C121" s="11"/>
      <c r="D121" s="19"/>
      <c r="E121" s="19"/>
      <c r="F121" s="25"/>
      <c r="G121" s="25"/>
      <c r="H121" s="25"/>
      <c r="I121" s="19"/>
      <c r="J121" s="19"/>
      <c r="K121" s="25"/>
      <c r="L121" s="19"/>
      <c r="M121" s="19"/>
      <c r="N121" s="19"/>
      <c r="O121" s="19"/>
      <c r="P121" s="19"/>
      <c r="Q121" s="25"/>
      <c r="R121" s="19"/>
      <c r="S121" s="19"/>
    </row>
    <row r="122" spans="1:19">
      <c r="B122" s="12">
        <v>20</v>
      </c>
      <c r="C122" s="11"/>
      <c r="D122" s="19"/>
      <c r="E122" s="19"/>
      <c r="F122" s="25"/>
      <c r="G122" s="25"/>
      <c r="H122" s="25"/>
      <c r="I122" s="19"/>
      <c r="J122" s="19"/>
      <c r="K122" s="25"/>
      <c r="L122" s="19"/>
      <c r="M122" s="19"/>
      <c r="N122" s="19"/>
      <c r="O122" s="19"/>
      <c r="P122" s="19"/>
      <c r="Q122" s="25"/>
      <c r="R122" s="19"/>
      <c r="S122" s="19"/>
    </row>
    <row r="123" spans="1:19" s="9" customFormat="1">
      <c r="A123" s="38" t="s">
        <v>5</v>
      </c>
      <c r="B123" s="39"/>
      <c r="C123" s="10" t="e">
        <f>AVERAGE(C103:C122)</f>
        <v>#DIV/0!</v>
      </c>
      <c r="D123" s="17" t="e">
        <f t="shared" ref="D123:S123" si="9">AVERAGE(D103:D122)</f>
        <v>#DIV/0!</v>
      </c>
      <c r="E123" s="17" t="e">
        <f t="shared" si="9"/>
        <v>#DIV/0!</v>
      </c>
      <c r="F123" s="23" t="e">
        <f t="shared" si="9"/>
        <v>#DIV/0!</v>
      </c>
      <c r="G123" s="23" t="e">
        <f t="shared" si="9"/>
        <v>#DIV/0!</v>
      </c>
      <c r="H123" s="23" t="e">
        <f t="shared" si="9"/>
        <v>#DIV/0!</v>
      </c>
      <c r="I123" s="17" t="e">
        <f t="shared" si="9"/>
        <v>#DIV/0!</v>
      </c>
      <c r="J123" s="17" t="e">
        <f t="shared" si="9"/>
        <v>#DIV/0!</v>
      </c>
      <c r="K123" s="23" t="e">
        <f t="shared" si="9"/>
        <v>#DIV/0!</v>
      </c>
      <c r="L123" s="17" t="e">
        <f t="shared" si="9"/>
        <v>#DIV/0!</v>
      </c>
      <c r="M123" s="17" t="e">
        <f t="shared" si="9"/>
        <v>#DIV/0!</v>
      </c>
      <c r="N123" s="17" t="e">
        <f t="shared" si="9"/>
        <v>#DIV/0!</v>
      </c>
      <c r="O123" s="17"/>
      <c r="P123" s="17" t="e">
        <f t="shared" si="9"/>
        <v>#DIV/0!</v>
      </c>
      <c r="Q123" s="23" t="e">
        <f t="shared" si="9"/>
        <v>#DIV/0!</v>
      </c>
      <c r="R123" s="17" t="e">
        <f t="shared" si="9"/>
        <v>#DIV/0!</v>
      </c>
      <c r="S123" s="17" t="e">
        <f t="shared" si="9"/>
        <v>#DIV/0!</v>
      </c>
    </row>
    <row r="124" spans="1:19" s="9" customFormat="1">
      <c r="A124" s="38" t="s">
        <v>6</v>
      </c>
      <c r="B124" s="39"/>
      <c r="C124" s="10" t="e">
        <f>STDEV(C103:C122)</f>
        <v>#DIV/0!</v>
      </c>
      <c r="D124" s="17" t="e">
        <f t="shared" ref="D124:S124" si="10">STDEV(D103:D122)</f>
        <v>#DIV/0!</v>
      </c>
      <c r="E124" s="17" t="e">
        <f t="shared" si="10"/>
        <v>#DIV/0!</v>
      </c>
      <c r="F124" s="23" t="e">
        <f t="shared" si="10"/>
        <v>#DIV/0!</v>
      </c>
      <c r="G124" s="23" t="e">
        <f t="shared" si="10"/>
        <v>#DIV/0!</v>
      </c>
      <c r="H124" s="23" t="e">
        <f t="shared" si="10"/>
        <v>#DIV/0!</v>
      </c>
      <c r="I124" s="17" t="e">
        <f t="shared" si="10"/>
        <v>#DIV/0!</v>
      </c>
      <c r="J124" s="17" t="e">
        <f t="shared" si="10"/>
        <v>#DIV/0!</v>
      </c>
      <c r="K124" s="23" t="e">
        <f t="shared" si="10"/>
        <v>#DIV/0!</v>
      </c>
      <c r="L124" s="17" t="e">
        <f t="shared" si="10"/>
        <v>#DIV/0!</v>
      </c>
      <c r="M124" s="17" t="e">
        <f t="shared" si="10"/>
        <v>#DIV/0!</v>
      </c>
      <c r="N124" s="17" t="e">
        <f t="shared" si="10"/>
        <v>#DIV/0!</v>
      </c>
      <c r="O124" s="17"/>
      <c r="P124" s="17" t="e">
        <f t="shared" si="10"/>
        <v>#DIV/0!</v>
      </c>
      <c r="Q124" s="23" t="e">
        <f t="shared" si="10"/>
        <v>#DIV/0!</v>
      </c>
      <c r="R124" s="17" t="e">
        <f t="shared" si="10"/>
        <v>#DIV/0!</v>
      </c>
      <c r="S124" s="17" t="e">
        <f t="shared" si="10"/>
        <v>#DIV/0!</v>
      </c>
    </row>
    <row r="125" spans="1:19" s="6" customFormat="1">
      <c r="B125" s="7"/>
      <c r="C125" s="8"/>
      <c r="D125" s="18"/>
      <c r="E125" s="18"/>
      <c r="F125" s="29"/>
      <c r="G125" s="29"/>
      <c r="H125" s="24"/>
      <c r="I125" s="27"/>
      <c r="J125" s="27"/>
      <c r="K125" s="34"/>
      <c r="L125" s="27"/>
      <c r="M125" s="27"/>
      <c r="N125" s="27"/>
      <c r="O125" s="27"/>
      <c r="P125" s="27"/>
      <c r="Q125" s="24"/>
      <c r="R125" s="18"/>
      <c r="S125" s="27"/>
    </row>
    <row r="126" spans="1:19">
      <c r="A126">
        <v>6</v>
      </c>
      <c r="B126" s="12">
        <v>1</v>
      </c>
      <c r="C126" s="11"/>
      <c r="D126" s="19"/>
      <c r="E126" s="19"/>
      <c r="F126" s="25"/>
      <c r="G126" s="25"/>
      <c r="H126" s="25"/>
      <c r="I126" s="19"/>
      <c r="J126" s="19"/>
      <c r="K126" s="25"/>
      <c r="L126" s="19"/>
      <c r="M126" s="19"/>
      <c r="N126" s="19"/>
      <c r="O126" s="19"/>
      <c r="P126" s="19"/>
      <c r="Q126" s="25"/>
      <c r="R126" s="19"/>
      <c r="S126" s="19"/>
    </row>
    <row r="127" spans="1:19">
      <c r="B127" s="12">
        <v>2</v>
      </c>
      <c r="C127" s="11"/>
      <c r="D127" s="19"/>
      <c r="E127" s="19"/>
      <c r="F127" s="25"/>
      <c r="G127" s="25"/>
      <c r="H127" s="25"/>
      <c r="I127" s="19"/>
      <c r="J127" s="19"/>
      <c r="K127" s="25"/>
      <c r="L127" s="19"/>
      <c r="M127" s="19"/>
      <c r="N127" s="19"/>
      <c r="O127" s="19"/>
      <c r="P127" s="19"/>
      <c r="Q127" s="25"/>
      <c r="R127" s="19"/>
      <c r="S127" s="19"/>
    </row>
    <row r="128" spans="1:19">
      <c r="B128" s="12">
        <v>3</v>
      </c>
      <c r="C128" s="11"/>
      <c r="D128" s="19"/>
      <c r="E128" s="19"/>
      <c r="F128" s="25"/>
      <c r="G128" s="25"/>
      <c r="H128" s="25"/>
      <c r="I128" s="19"/>
      <c r="J128" s="19"/>
      <c r="K128" s="25"/>
      <c r="L128" s="19"/>
      <c r="M128" s="19"/>
      <c r="N128" s="19"/>
      <c r="O128" s="19"/>
      <c r="P128" s="19"/>
      <c r="Q128" s="25"/>
      <c r="R128" s="19"/>
      <c r="S128" s="19"/>
    </row>
    <row r="129" spans="2:19">
      <c r="B129" s="12">
        <v>4</v>
      </c>
      <c r="C129" s="11"/>
      <c r="D129" s="19"/>
      <c r="E129" s="19"/>
      <c r="F129" s="25"/>
      <c r="G129" s="25"/>
      <c r="H129" s="25"/>
      <c r="I129" s="19"/>
      <c r="J129" s="19"/>
      <c r="K129" s="25"/>
      <c r="L129" s="19"/>
      <c r="M129" s="19"/>
      <c r="N129" s="19"/>
      <c r="O129" s="19"/>
      <c r="P129" s="19"/>
      <c r="Q129" s="25"/>
      <c r="R129" s="19"/>
      <c r="S129" s="19"/>
    </row>
    <row r="130" spans="2:19">
      <c r="B130" s="12">
        <v>5</v>
      </c>
      <c r="C130" s="11"/>
      <c r="D130" s="19"/>
      <c r="E130" s="19"/>
      <c r="F130" s="25"/>
      <c r="G130" s="25"/>
      <c r="H130" s="25"/>
      <c r="I130" s="19"/>
      <c r="J130" s="19"/>
      <c r="K130" s="25"/>
      <c r="L130" s="19"/>
      <c r="M130" s="19"/>
      <c r="N130" s="19"/>
      <c r="O130" s="19"/>
      <c r="P130" s="19"/>
      <c r="Q130" s="25"/>
      <c r="R130" s="19"/>
      <c r="S130" s="19"/>
    </row>
    <row r="131" spans="2:19">
      <c r="B131" s="12">
        <v>6</v>
      </c>
      <c r="C131" s="11"/>
      <c r="D131" s="19"/>
      <c r="E131" s="19"/>
      <c r="F131" s="25"/>
      <c r="G131" s="25"/>
      <c r="H131" s="25"/>
      <c r="I131" s="19"/>
      <c r="J131" s="19"/>
      <c r="K131" s="25"/>
      <c r="L131" s="19"/>
      <c r="M131" s="19"/>
      <c r="N131" s="19"/>
      <c r="O131" s="19"/>
      <c r="P131" s="19"/>
      <c r="Q131" s="25"/>
      <c r="R131" s="19"/>
      <c r="S131" s="19"/>
    </row>
    <row r="132" spans="2:19">
      <c r="B132" s="12">
        <v>7</v>
      </c>
      <c r="C132" s="11"/>
      <c r="D132" s="19"/>
      <c r="E132" s="19"/>
      <c r="F132" s="25"/>
      <c r="G132" s="25"/>
      <c r="H132" s="25"/>
      <c r="I132" s="19"/>
      <c r="J132" s="19"/>
      <c r="K132" s="25"/>
      <c r="L132" s="19"/>
      <c r="M132" s="19"/>
      <c r="N132" s="19"/>
      <c r="O132" s="19"/>
      <c r="P132" s="19"/>
      <c r="Q132" s="25"/>
      <c r="R132" s="19"/>
      <c r="S132" s="19"/>
    </row>
    <row r="133" spans="2:19">
      <c r="B133" s="12">
        <v>8</v>
      </c>
      <c r="C133" s="11"/>
      <c r="D133" s="19"/>
      <c r="E133" s="19"/>
      <c r="F133" s="25"/>
      <c r="G133" s="25"/>
      <c r="H133" s="25"/>
      <c r="I133" s="19"/>
      <c r="J133" s="19"/>
      <c r="K133" s="25"/>
      <c r="L133" s="19"/>
      <c r="M133" s="19"/>
      <c r="N133" s="19"/>
      <c r="O133" s="19"/>
      <c r="P133" s="19"/>
      <c r="Q133" s="25"/>
      <c r="R133" s="19"/>
      <c r="S133" s="19"/>
    </row>
    <row r="134" spans="2:19">
      <c r="B134" s="12">
        <v>9</v>
      </c>
      <c r="C134" s="11"/>
      <c r="D134" s="19"/>
      <c r="E134" s="19"/>
      <c r="F134" s="25"/>
      <c r="G134" s="25"/>
      <c r="H134" s="25"/>
      <c r="I134" s="19"/>
      <c r="J134" s="19"/>
      <c r="K134" s="25"/>
      <c r="L134" s="19"/>
      <c r="M134" s="19"/>
      <c r="N134" s="19"/>
      <c r="O134" s="19"/>
      <c r="P134" s="19"/>
      <c r="Q134" s="25"/>
      <c r="R134" s="19"/>
      <c r="S134" s="19"/>
    </row>
    <row r="135" spans="2:19">
      <c r="B135" s="12">
        <v>10</v>
      </c>
      <c r="C135" s="11"/>
      <c r="D135" s="19"/>
      <c r="E135" s="19"/>
      <c r="F135" s="25"/>
      <c r="G135" s="25"/>
      <c r="H135" s="25"/>
      <c r="I135" s="19"/>
      <c r="J135" s="19"/>
      <c r="K135" s="25"/>
      <c r="L135" s="19"/>
      <c r="M135" s="19"/>
      <c r="N135" s="19"/>
      <c r="O135" s="19"/>
      <c r="P135" s="19"/>
      <c r="Q135" s="25"/>
      <c r="R135" s="19"/>
      <c r="S135" s="19"/>
    </row>
    <row r="136" spans="2:19">
      <c r="B136" s="12">
        <v>11</v>
      </c>
      <c r="C136" s="11"/>
      <c r="D136" s="19"/>
      <c r="E136" s="19"/>
      <c r="F136" s="25"/>
      <c r="G136" s="25"/>
      <c r="H136" s="25"/>
      <c r="I136" s="19"/>
      <c r="J136" s="19"/>
      <c r="K136" s="25"/>
      <c r="L136" s="19"/>
      <c r="M136" s="19"/>
      <c r="N136" s="19"/>
      <c r="O136" s="19"/>
      <c r="P136" s="19"/>
      <c r="Q136" s="25"/>
      <c r="R136" s="19"/>
      <c r="S136" s="19"/>
    </row>
    <row r="137" spans="2:19">
      <c r="B137" s="12">
        <v>12</v>
      </c>
      <c r="C137" s="11"/>
      <c r="D137" s="19"/>
      <c r="E137" s="19"/>
      <c r="F137" s="25"/>
      <c r="G137" s="25"/>
      <c r="H137" s="25"/>
      <c r="I137" s="19"/>
      <c r="J137" s="19"/>
      <c r="K137" s="25"/>
      <c r="L137" s="19"/>
      <c r="M137" s="19"/>
      <c r="N137" s="19"/>
      <c r="O137" s="19"/>
      <c r="P137" s="19"/>
      <c r="Q137" s="25"/>
      <c r="R137" s="19"/>
      <c r="S137" s="19"/>
    </row>
    <row r="138" spans="2:19">
      <c r="B138" s="12">
        <v>13</v>
      </c>
      <c r="C138" s="11"/>
      <c r="D138" s="19"/>
      <c r="E138" s="19"/>
      <c r="F138" s="25"/>
      <c r="G138" s="25"/>
      <c r="H138" s="25"/>
      <c r="I138" s="19"/>
      <c r="J138" s="19"/>
      <c r="K138" s="25"/>
      <c r="L138" s="19"/>
      <c r="M138" s="19"/>
      <c r="N138" s="19"/>
      <c r="O138" s="19"/>
      <c r="P138" s="19"/>
      <c r="Q138" s="25"/>
      <c r="R138" s="19"/>
      <c r="S138" s="19"/>
    </row>
    <row r="139" spans="2:19">
      <c r="B139" s="12">
        <v>14</v>
      </c>
      <c r="C139" s="11"/>
      <c r="D139" s="19"/>
      <c r="E139" s="19"/>
      <c r="F139" s="25"/>
      <c r="G139" s="25"/>
      <c r="H139" s="25"/>
      <c r="I139" s="19"/>
      <c r="J139" s="19"/>
      <c r="K139" s="25"/>
      <c r="L139" s="19"/>
      <c r="M139" s="19"/>
      <c r="N139" s="19"/>
      <c r="O139" s="19"/>
      <c r="P139" s="19"/>
      <c r="Q139" s="25"/>
      <c r="R139" s="19"/>
      <c r="S139" s="19"/>
    </row>
    <row r="140" spans="2:19">
      <c r="B140" s="12">
        <v>15</v>
      </c>
      <c r="C140" s="11"/>
      <c r="D140" s="19"/>
      <c r="E140" s="19"/>
      <c r="F140" s="25"/>
      <c r="G140" s="25"/>
      <c r="H140" s="25"/>
      <c r="I140" s="19"/>
      <c r="J140" s="19"/>
      <c r="K140" s="25"/>
      <c r="L140" s="19"/>
      <c r="M140" s="19"/>
      <c r="N140" s="19"/>
      <c r="O140" s="19"/>
      <c r="P140" s="19"/>
      <c r="Q140" s="25"/>
      <c r="R140" s="19"/>
      <c r="S140" s="19"/>
    </row>
    <row r="141" spans="2:19">
      <c r="B141" s="12">
        <v>16</v>
      </c>
      <c r="C141" s="11"/>
      <c r="D141" s="19"/>
      <c r="E141" s="19"/>
      <c r="F141" s="25"/>
      <c r="G141" s="25"/>
      <c r="H141" s="25"/>
      <c r="I141" s="19"/>
      <c r="J141" s="19"/>
      <c r="K141" s="25"/>
      <c r="L141" s="19"/>
      <c r="M141" s="19"/>
      <c r="N141" s="19"/>
      <c r="O141" s="19"/>
      <c r="P141" s="19"/>
      <c r="Q141" s="25"/>
      <c r="R141" s="19"/>
      <c r="S141" s="19"/>
    </row>
    <row r="142" spans="2:19">
      <c r="B142" s="12">
        <v>17</v>
      </c>
      <c r="C142" s="11"/>
      <c r="D142" s="19"/>
      <c r="E142" s="19"/>
      <c r="F142" s="25"/>
      <c r="G142" s="25"/>
      <c r="H142" s="25"/>
      <c r="I142" s="19"/>
      <c r="J142" s="19"/>
      <c r="K142" s="25"/>
      <c r="L142" s="19"/>
      <c r="M142" s="19"/>
      <c r="N142" s="19"/>
      <c r="O142" s="19"/>
      <c r="P142" s="19"/>
      <c r="Q142" s="25"/>
      <c r="R142" s="19"/>
      <c r="S142" s="19"/>
    </row>
    <row r="143" spans="2:19">
      <c r="B143" s="12">
        <v>18</v>
      </c>
      <c r="C143" s="11"/>
      <c r="D143" s="19"/>
      <c r="E143" s="19"/>
      <c r="F143" s="25"/>
      <c r="G143" s="25"/>
      <c r="H143" s="25"/>
      <c r="I143" s="19"/>
      <c r="J143" s="19"/>
      <c r="K143" s="25"/>
      <c r="L143" s="19"/>
      <c r="M143" s="19"/>
      <c r="N143" s="19"/>
      <c r="O143" s="19"/>
      <c r="P143" s="19"/>
      <c r="Q143" s="25"/>
      <c r="R143" s="19"/>
      <c r="S143" s="19"/>
    </row>
    <row r="144" spans="2:19">
      <c r="B144" s="12">
        <v>19</v>
      </c>
      <c r="C144" s="11"/>
      <c r="D144" s="19"/>
      <c r="E144" s="19"/>
      <c r="F144" s="25"/>
      <c r="G144" s="25"/>
      <c r="H144" s="25"/>
      <c r="I144" s="19"/>
      <c r="J144" s="19"/>
      <c r="K144" s="25"/>
      <c r="L144" s="19"/>
      <c r="M144" s="19"/>
      <c r="N144" s="19"/>
      <c r="O144" s="19"/>
      <c r="P144" s="19"/>
      <c r="Q144" s="25"/>
      <c r="R144" s="19"/>
      <c r="S144" s="19"/>
    </row>
    <row r="145" spans="1:19">
      <c r="B145" s="12">
        <v>20</v>
      </c>
      <c r="C145" s="11"/>
      <c r="D145" s="19"/>
      <c r="E145" s="19"/>
      <c r="F145" s="25"/>
      <c r="G145" s="25"/>
      <c r="H145" s="25"/>
      <c r="I145" s="19"/>
      <c r="J145" s="19"/>
      <c r="K145" s="25"/>
      <c r="L145" s="19"/>
      <c r="M145" s="19"/>
      <c r="N145" s="19"/>
      <c r="O145" s="19"/>
      <c r="P145" s="19"/>
      <c r="Q145" s="25"/>
      <c r="R145" s="19"/>
      <c r="S145" s="19"/>
    </row>
    <row r="146" spans="1:19" s="9" customFormat="1">
      <c r="A146" s="38" t="s">
        <v>5</v>
      </c>
      <c r="B146" s="39"/>
      <c r="C146" s="10" t="e">
        <f>AVERAGE(C126:C145)</f>
        <v>#DIV/0!</v>
      </c>
      <c r="D146" s="17" t="e">
        <f t="shared" ref="D146:S146" si="11">AVERAGE(D126:D145)</f>
        <v>#DIV/0!</v>
      </c>
      <c r="E146" s="17" t="e">
        <f t="shared" si="11"/>
        <v>#DIV/0!</v>
      </c>
      <c r="F146" s="23" t="e">
        <f t="shared" si="11"/>
        <v>#DIV/0!</v>
      </c>
      <c r="G146" s="23" t="e">
        <f t="shared" si="11"/>
        <v>#DIV/0!</v>
      </c>
      <c r="H146" s="23" t="e">
        <f t="shared" si="11"/>
        <v>#DIV/0!</v>
      </c>
      <c r="I146" s="17" t="e">
        <f t="shared" si="11"/>
        <v>#DIV/0!</v>
      </c>
      <c r="J146" s="17" t="e">
        <f t="shared" si="11"/>
        <v>#DIV/0!</v>
      </c>
      <c r="K146" s="23" t="e">
        <f t="shared" si="11"/>
        <v>#DIV/0!</v>
      </c>
      <c r="L146" s="17" t="e">
        <f t="shared" si="11"/>
        <v>#DIV/0!</v>
      </c>
      <c r="M146" s="17" t="e">
        <f t="shared" si="11"/>
        <v>#DIV/0!</v>
      </c>
      <c r="N146" s="17" t="e">
        <f t="shared" si="11"/>
        <v>#DIV/0!</v>
      </c>
      <c r="O146" s="17"/>
      <c r="P146" s="17" t="e">
        <f t="shared" si="11"/>
        <v>#DIV/0!</v>
      </c>
      <c r="Q146" s="23" t="e">
        <f t="shared" si="11"/>
        <v>#DIV/0!</v>
      </c>
      <c r="R146" s="17" t="e">
        <f t="shared" si="11"/>
        <v>#DIV/0!</v>
      </c>
      <c r="S146" s="17" t="e">
        <f t="shared" si="11"/>
        <v>#DIV/0!</v>
      </c>
    </row>
    <row r="147" spans="1:19" s="9" customFormat="1">
      <c r="A147" s="38" t="s">
        <v>6</v>
      </c>
      <c r="B147" s="39"/>
      <c r="C147" s="10" t="e">
        <f>STDEV(C126:C145)</f>
        <v>#DIV/0!</v>
      </c>
      <c r="D147" s="17" t="e">
        <f t="shared" ref="D147:S147" si="12">STDEV(D126:D145)</f>
        <v>#DIV/0!</v>
      </c>
      <c r="E147" s="17" t="e">
        <f t="shared" si="12"/>
        <v>#DIV/0!</v>
      </c>
      <c r="F147" s="23" t="e">
        <f t="shared" si="12"/>
        <v>#DIV/0!</v>
      </c>
      <c r="G147" s="23" t="e">
        <f t="shared" si="12"/>
        <v>#DIV/0!</v>
      </c>
      <c r="H147" s="23" t="e">
        <f t="shared" si="12"/>
        <v>#DIV/0!</v>
      </c>
      <c r="I147" s="17" t="e">
        <f t="shared" si="12"/>
        <v>#DIV/0!</v>
      </c>
      <c r="J147" s="17" t="e">
        <f t="shared" si="12"/>
        <v>#DIV/0!</v>
      </c>
      <c r="K147" s="23" t="e">
        <f t="shared" si="12"/>
        <v>#DIV/0!</v>
      </c>
      <c r="L147" s="17" t="e">
        <f t="shared" si="12"/>
        <v>#DIV/0!</v>
      </c>
      <c r="M147" s="17" t="e">
        <f t="shared" si="12"/>
        <v>#DIV/0!</v>
      </c>
      <c r="N147" s="17" t="e">
        <f t="shared" si="12"/>
        <v>#DIV/0!</v>
      </c>
      <c r="O147" s="17"/>
      <c r="P147" s="17" t="e">
        <f t="shared" si="12"/>
        <v>#DIV/0!</v>
      </c>
      <c r="Q147" s="23" t="e">
        <f t="shared" si="12"/>
        <v>#DIV/0!</v>
      </c>
      <c r="R147" s="17" t="e">
        <f t="shared" si="12"/>
        <v>#DIV/0!</v>
      </c>
      <c r="S147" s="17" t="e">
        <f t="shared" si="12"/>
        <v>#DIV/0!</v>
      </c>
    </row>
    <row r="148" spans="1:19" s="6" customFormat="1">
      <c r="B148" s="7"/>
      <c r="C148" s="8"/>
      <c r="D148" s="18"/>
      <c r="E148" s="18"/>
      <c r="F148" s="29"/>
      <c r="G148" s="29"/>
      <c r="H148" s="24"/>
      <c r="I148" s="27"/>
      <c r="J148" s="27"/>
      <c r="K148" s="34"/>
      <c r="L148" s="27"/>
      <c r="M148" s="27"/>
      <c r="N148" s="27"/>
      <c r="O148" s="27"/>
      <c r="P148" s="27"/>
      <c r="Q148" s="24"/>
      <c r="R148" s="18"/>
      <c r="S148" s="27"/>
    </row>
  </sheetData>
  <mergeCells count="23">
    <mergeCell ref="A101:B101"/>
    <mergeCell ref="A123:B123"/>
    <mergeCell ref="A124:B124"/>
    <mergeCell ref="A146:B146"/>
    <mergeCell ref="A147:B147"/>
    <mergeCell ref="A100:B100"/>
    <mergeCell ref="A26:B26"/>
    <mergeCell ref="A48:B48"/>
    <mergeCell ref="A49:B49"/>
    <mergeCell ref="A50:B50"/>
    <mergeCell ref="A51:B51"/>
    <mergeCell ref="A73:B73"/>
    <mergeCell ref="A74:B74"/>
    <mergeCell ref="A75:B75"/>
    <mergeCell ref="A76:B76"/>
    <mergeCell ref="A98:B98"/>
    <mergeCell ref="A99:B99"/>
    <mergeCell ref="A25:B25"/>
    <mergeCell ref="A1:B1"/>
    <mergeCell ref="C1:E1"/>
    <mergeCell ref="H1:S1"/>
    <mergeCell ref="A23:B23"/>
    <mergeCell ref="A24:B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671-AE7D-C04A-976F-5467C1657CF0}">
  <dimension ref="A1:U144"/>
  <sheetViews>
    <sheetView topLeftCell="J1" workbookViewId="0">
      <selection activeCell="T34" sqref="T34"/>
    </sheetView>
  </sheetViews>
  <sheetFormatPr baseColWidth="10" defaultColWidth="10.83203125" defaultRowHeight="16"/>
  <cols>
    <col min="1" max="1" width="7.5" customWidth="1"/>
    <col min="2" max="2" width="5.5" style="4" customWidth="1"/>
    <col min="3" max="3" width="15.83203125" style="2" customWidth="1"/>
    <col min="4" max="4" width="21.33203125" style="20" customWidth="1"/>
    <col min="5" max="5" width="24" style="20" customWidth="1"/>
    <col min="6" max="7" width="21.33203125" style="30" customWidth="1"/>
    <col min="8" max="8" width="15.6640625" style="22" customWidth="1"/>
    <col min="9" max="10" width="22.83203125" style="16" customWidth="1"/>
    <col min="11" max="11" width="22.83203125" style="35" customWidth="1"/>
    <col min="12" max="15" width="22.83203125" style="16" customWidth="1"/>
    <col min="16" max="16" width="21.5" style="16" customWidth="1"/>
    <col min="17" max="17" width="18.5" style="22" customWidth="1"/>
    <col min="18" max="18" width="19.1640625" style="20" customWidth="1"/>
    <col min="19" max="19" width="22.1640625" style="16" customWidth="1"/>
    <col min="20" max="21" width="17.1640625" customWidth="1"/>
  </cols>
  <sheetData>
    <row r="1" spans="1:21" s="43" customFormat="1">
      <c r="A1" s="43" t="s">
        <v>64</v>
      </c>
    </row>
    <row r="2" spans="1:21" s="5" customFormat="1">
      <c r="A2" s="41" t="s">
        <v>2</v>
      </c>
      <c r="B2" s="42"/>
      <c r="C2" s="40" t="s">
        <v>15</v>
      </c>
      <c r="D2" s="41"/>
      <c r="E2" s="41"/>
      <c r="F2" s="33"/>
      <c r="G2" s="33"/>
      <c r="H2" s="40" t="s">
        <v>4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21" s="1" customFormat="1">
      <c r="A3" s="1" t="s">
        <v>0</v>
      </c>
      <c r="B3" s="3" t="s">
        <v>1</v>
      </c>
      <c r="C3" s="1" t="s">
        <v>41</v>
      </c>
      <c r="D3" s="15" t="s">
        <v>25</v>
      </c>
      <c r="E3" s="15" t="s">
        <v>26</v>
      </c>
      <c r="F3" s="28" t="s">
        <v>27</v>
      </c>
      <c r="G3" s="28" t="s">
        <v>28</v>
      </c>
      <c r="H3" s="21" t="s">
        <v>3</v>
      </c>
      <c r="I3" s="15" t="s">
        <v>16</v>
      </c>
      <c r="J3" s="15" t="s">
        <v>17</v>
      </c>
      <c r="K3" s="28" t="s">
        <v>29</v>
      </c>
      <c r="L3" s="15" t="s">
        <v>35</v>
      </c>
      <c r="M3" s="15" t="s">
        <v>34</v>
      </c>
      <c r="N3" s="15" t="s">
        <v>37</v>
      </c>
      <c r="O3" s="15" t="s">
        <v>50</v>
      </c>
      <c r="P3" s="15" t="s">
        <v>36</v>
      </c>
      <c r="Q3" s="21" t="s">
        <v>40</v>
      </c>
      <c r="R3" s="15" t="s">
        <v>30</v>
      </c>
      <c r="S3" s="15" t="s">
        <v>31</v>
      </c>
      <c r="T3" s="1" t="s">
        <v>39</v>
      </c>
      <c r="U3" s="1" t="s">
        <v>53</v>
      </c>
    </row>
    <row r="4" spans="1:21">
      <c r="A4">
        <v>1</v>
      </c>
      <c r="B4" s="12">
        <v>1</v>
      </c>
      <c r="C4" s="11"/>
      <c r="D4" s="11"/>
      <c r="E4" s="11"/>
      <c r="F4" s="11"/>
      <c r="G4" s="11"/>
      <c r="H4" s="11">
        <f>'Sim4 Queueing'!H4-'Sim0 Queueing'!H4</f>
        <v>-8.4342999999999613E-2</v>
      </c>
      <c r="I4" s="11"/>
      <c r="J4" s="11"/>
      <c r="K4" s="11"/>
      <c r="L4" s="11"/>
      <c r="M4" s="11"/>
      <c r="N4" s="11"/>
      <c r="O4" s="11"/>
      <c r="P4" s="11"/>
      <c r="Q4" s="11">
        <f>'Sim4 Queueing'!Q4-'Sim0 Queueing'!P4</f>
        <v>2.7469999999998329E-3</v>
      </c>
      <c r="R4" s="11">
        <f>'Sim4 Queueing'!R4-'Sim0 Queueing'!Q4</f>
        <v>-8.0120000000005742E-4</v>
      </c>
      <c r="S4" s="11">
        <f>'Sim4 Queueing'!S4-'Sim0 Queueing'!R4</f>
        <v>3.4339999999999371E-4</v>
      </c>
      <c r="T4" s="11">
        <f>'Sim4 Queueing'!T4-'Sim0 Queueing'!S4</f>
        <v>-7.3357756000000007</v>
      </c>
      <c r="U4" s="11"/>
    </row>
    <row r="5" spans="1:21">
      <c r="B5" s="12">
        <v>2</v>
      </c>
      <c r="C5" s="11"/>
      <c r="D5" s="11"/>
      <c r="E5" s="11"/>
      <c r="F5" s="11"/>
      <c r="G5" s="11"/>
      <c r="H5" s="11">
        <f>'Sim4 Queueing'!H5-'Sim0 Queueing'!H5</f>
        <v>-7.1595000000000297E-2</v>
      </c>
      <c r="I5" s="11"/>
      <c r="J5" s="11"/>
      <c r="K5" s="11"/>
      <c r="L5" s="11"/>
      <c r="M5" s="11"/>
      <c r="N5" s="11"/>
      <c r="O5" s="11"/>
      <c r="P5" s="11"/>
      <c r="Q5" s="11">
        <f>'Sim4 Queueing'!Q5-'Sim0 Queueing'!P5</f>
        <v>-2.4725000000000108E-2</v>
      </c>
      <c r="R5" s="11">
        <f>'Sim4 Queueing'!R5-'Sim0 Queueing'!Q5</f>
        <v>3.0529999999995283E-4</v>
      </c>
      <c r="S5" s="11">
        <f>'Sim4 Queueing'!S5-'Sim0 Queueing'!R5</f>
        <v>-1.068300000000022E-3</v>
      </c>
      <c r="T5" s="11">
        <f>'Sim4 Queueing'!T5-'Sim0 Queueing'!S5</f>
        <v>-6.7020755999999997</v>
      </c>
      <c r="U5" s="11"/>
    </row>
    <row r="6" spans="1:21">
      <c r="B6" s="12">
        <v>3</v>
      </c>
      <c r="C6" s="11"/>
      <c r="D6" s="11"/>
      <c r="E6" s="11"/>
      <c r="F6" s="11"/>
      <c r="G6" s="11"/>
      <c r="H6" s="11">
        <f>'Sim4 Queueing'!H6-'Sim0 Queueing'!H6</f>
        <v>-0.18265000000000065</v>
      </c>
      <c r="I6" s="11"/>
      <c r="J6" s="11"/>
      <c r="K6" s="11"/>
      <c r="L6" s="11"/>
      <c r="M6" s="11"/>
      <c r="N6" s="11"/>
      <c r="O6" s="11"/>
      <c r="P6" s="11"/>
      <c r="Q6" s="11">
        <f>'Sim4 Queueing'!Q6-'Sim0 Queueing'!P6</f>
        <v>-6.3187000000000104E-2</v>
      </c>
      <c r="R6" s="11">
        <f>'Sim4 Queueing'!R6-'Sim0 Queueing'!Q6</f>
        <v>-1.1439999999995898E-4</v>
      </c>
      <c r="S6" s="11">
        <f>'Sim4 Queueing'!S6-'Sim0 Queueing'!R6</f>
        <v>6.4859999999999918E-4</v>
      </c>
      <c r="T6" s="11">
        <f>'Sim4 Queueing'!T6-'Sim0 Queueing'!S6</f>
        <v>-6.5842495000000003</v>
      </c>
      <c r="U6" s="11"/>
    </row>
    <row r="7" spans="1:21">
      <c r="B7" s="12">
        <v>4</v>
      </c>
      <c r="C7" s="11"/>
      <c r="D7" s="11"/>
      <c r="E7" s="11"/>
      <c r="F7" s="11"/>
      <c r="G7" s="11"/>
      <c r="H7" s="11">
        <f>'Sim4 Queueing'!H7-'Sim0 Queueing'!H7</f>
        <v>-9.5241999999999827E-2</v>
      </c>
      <c r="I7" s="11"/>
      <c r="J7" s="11"/>
      <c r="K7" s="11"/>
      <c r="L7" s="11"/>
      <c r="M7" s="11"/>
      <c r="N7" s="11"/>
      <c r="O7" s="11"/>
      <c r="P7" s="11"/>
      <c r="Q7" s="11">
        <f>'Sim4 Queueing'!Q7-'Sim0 Queueing'!P7</f>
        <v>-3.5714000000000024E-2</v>
      </c>
      <c r="R7" s="11">
        <f>'Sim4 Queueing'!R7-'Sim0 Queueing'!Q7</f>
        <v>-5.342000000000402E-4</v>
      </c>
      <c r="S7" s="11">
        <f>'Sim4 Queueing'!S7-'Sim0 Queueing'!R7</f>
        <v>5.7229999999997005E-4</v>
      </c>
      <c r="T7" s="11">
        <f>'Sim4 Queueing'!T7-'Sim0 Queueing'!S7</f>
        <v>-6.2374852000000001</v>
      </c>
      <c r="U7" s="11"/>
    </row>
    <row r="8" spans="1:21">
      <c r="B8" s="12">
        <v>5</v>
      </c>
      <c r="C8" s="11"/>
      <c r="D8" s="11"/>
      <c r="E8" s="11"/>
      <c r="F8" s="11"/>
      <c r="G8" s="11"/>
      <c r="H8" s="11">
        <f>'Sim4 Queueing'!H8-'Sim0 Queueing'!H8</f>
        <v>-0.14240199999999881</v>
      </c>
      <c r="I8" s="11"/>
      <c r="J8" s="11"/>
      <c r="K8" s="11"/>
      <c r="L8" s="11"/>
      <c r="M8" s="11"/>
      <c r="N8" s="11"/>
      <c r="O8" s="11"/>
      <c r="P8" s="11"/>
      <c r="Q8" s="11">
        <f>'Sim4 Queueing'!Q8-'Sim0 Queueing'!P8</f>
        <v>-2.1977999999999831E-2</v>
      </c>
      <c r="R8" s="11">
        <f>'Sim4 Queueing'!R8-'Sim0 Queueing'!Q8</f>
        <v>6.4859999999999918E-4</v>
      </c>
      <c r="S8" s="11">
        <f>'Sim4 Queueing'!S8-'Sim0 Queueing'!R8</f>
        <v>3.8159999999998195E-4</v>
      </c>
      <c r="T8" s="11">
        <f>'Sim4 Queueing'!T8-'Sim0 Queueing'!S8</f>
        <v>-5.7124544999999998</v>
      </c>
      <c r="U8" s="11"/>
    </row>
    <row r="9" spans="1:21">
      <c r="B9" s="12">
        <v>6</v>
      </c>
      <c r="C9" s="11"/>
      <c r="D9" s="11"/>
      <c r="E9" s="11"/>
      <c r="F9" s="11"/>
      <c r="G9" s="11"/>
      <c r="H9" s="11">
        <f>'Sim4 Queueing'!H9-'Sim0 Queueing'!H9</f>
        <v>-5.1473000000001434E-2</v>
      </c>
      <c r="I9" s="11"/>
      <c r="J9" s="11"/>
      <c r="K9" s="11"/>
      <c r="L9" s="11"/>
      <c r="M9" s="11"/>
      <c r="N9" s="11"/>
      <c r="O9" s="11"/>
      <c r="P9" s="11"/>
      <c r="Q9" s="11">
        <f>'Sim4 Queueing'!Q9-'Sim0 Queueing'!P9</f>
        <v>0</v>
      </c>
      <c r="R9" s="11">
        <f>'Sim4 Queueing'!R9-'Sim0 Queueing'!Q9</f>
        <v>5.3409999999998181E-4</v>
      </c>
      <c r="S9" s="11">
        <f>'Sim4 Queueing'!S9-'Sim0 Queueing'!R9</f>
        <v>3.0520000000000547E-4</v>
      </c>
      <c r="T9" s="11">
        <f>'Sim4 Queueing'!T9-'Sim0 Queueing'!S9</f>
        <v>-4.9719171000000006</v>
      </c>
      <c r="U9" s="11"/>
    </row>
    <row r="10" spans="1:21">
      <c r="B10" s="12">
        <v>7</v>
      </c>
      <c r="C10" s="11"/>
      <c r="D10" s="11"/>
      <c r="E10" s="11"/>
      <c r="F10" s="11"/>
      <c r="G10" s="11"/>
      <c r="H10" s="11">
        <f>'Sim4 Queueing'!H10-'Sim0 Queueing'!H10</f>
        <v>-2.3074000000000261E-2</v>
      </c>
      <c r="I10" s="11"/>
      <c r="J10" s="11"/>
      <c r="K10" s="11"/>
      <c r="L10" s="11"/>
      <c r="M10" s="11"/>
      <c r="N10" s="11"/>
      <c r="O10" s="11"/>
      <c r="P10" s="11"/>
      <c r="Q10" s="11">
        <f>'Sim4 Queueing'!Q10-'Sim0 Queueing'!P10</f>
        <v>-1.0988999999999916E-2</v>
      </c>
      <c r="R10" s="11">
        <f>'Sim4 Queueing'!R10-'Sim0 Queueing'!Q10</f>
        <v>-1.1450000000001737E-4</v>
      </c>
      <c r="S10" s="11">
        <f>'Sim4 Queueing'!S10-'Sim0 Queueing'!R10</f>
        <v>-1.2210000000000276E-3</v>
      </c>
      <c r="T10" s="11">
        <f>'Sim4 Queueing'!T10-'Sim0 Queueing'!S10</f>
        <v>-5.3772896000000001</v>
      </c>
      <c r="U10" s="11"/>
    </row>
    <row r="11" spans="1:21">
      <c r="B11" s="12">
        <v>8</v>
      </c>
      <c r="C11" s="11"/>
      <c r="D11" s="11"/>
      <c r="E11" s="11"/>
      <c r="F11" s="11"/>
      <c r="G11" s="11"/>
      <c r="H11" s="11">
        <f>'Sim4 Queueing'!H11-'Sim0 Queueing'!H11</f>
        <v>1.6143000000000463E-2</v>
      </c>
      <c r="I11" s="11"/>
      <c r="J11" s="11"/>
      <c r="K11" s="11"/>
      <c r="L11" s="11"/>
      <c r="M11" s="11"/>
      <c r="N11" s="11"/>
      <c r="O11" s="11"/>
      <c r="P11" s="11"/>
      <c r="Q11" s="11">
        <f>'Sim4 Queueing'!Q11-'Sim0 Queueing'!P11</f>
        <v>3.2966999999999747E-2</v>
      </c>
      <c r="R11" s="11">
        <f>'Sim4 Queueing'!R11-'Sim0 Queueing'!Q11</f>
        <v>1.3353999999999866E-3</v>
      </c>
      <c r="S11" s="11">
        <f>'Sim4 Queueing'!S11-'Sim0 Queueing'!R11</f>
        <v>-8.3939999999993464E-4</v>
      </c>
      <c r="T11" s="11">
        <f>'Sim4 Queueing'!T11-'Sim0 Queueing'!S11</f>
        <v>-5.5250305000000006</v>
      </c>
      <c r="U11" s="11"/>
    </row>
    <row r="12" spans="1:21">
      <c r="B12" s="12">
        <v>9</v>
      </c>
      <c r="C12" s="11"/>
      <c r="D12" s="11"/>
      <c r="E12" s="11"/>
      <c r="F12" s="11"/>
      <c r="G12" s="11"/>
      <c r="H12" s="11">
        <f>'Sim4 Queueing'!H12-'Sim0 Queueing'!H12</f>
        <v>-0.2466039999999996</v>
      </c>
      <c r="I12" s="11"/>
      <c r="J12" s="11"/>
      <c r="K12" s="11"/>
      <c r="L12" s="11"/>
      <c r="M12" s="11"/>
      <c r="N12" s="11"/>
      <c r="O12" s="11"/>
      <c r="P12" s="11"/>
      <c r="Q12" s="11">
        <f>'Sim4 Queueing'!Q12-'Sim0 Queueing'!P12</f>
        <v>-0.10439599999999993</v>
      </c>
      <c r="R12" s="11">
        <f>'Sim4 Queueing'!R12-'Sim0 Queueing'!Q12</f>
        <v>7.6309999999990552E-4</v>
      </c>
      <c r="S12" s="11">
        <f>'Sim4 Queueing'!S12-'Sim0 Queueing'!R12</f>
        <v>1.2210000000000276E-3</v>
      </c>
      <c r="T12" s="11">
        <f>'Sim4 Queueing'!T12-'Sim0 Queueing'!S12</f>
        <v>-5.6691085999999995</v>
      </c>
      <c r="U12" s="11"/>
    </row>
    <row r="13" spans="1:21">
      <c r="B13" s="12">
        <v>10</v>
      </c>
      <c r="C13" s="11"/>
      <c r="D13" s="11"/>
      <c r="E13" s="11"/>
      <c r="F13" s="11"/>
      <c r="G13" s="11"/>
      <c r="H13" s="11">
        <f>'Sim4 Queueing'!H13-'Sim0 Queueing'!H13</f>
        <v>5.2684999999999427E-2</v>
      </c>
      <c r="I13" s="11"/>
      <c r="J13" s="11"/>
      <c r="K13" s="11"/>
      <c r="L13" s="11"/>
      <c r="M13" s="11"/>
      <c r="N13" s="11"/>
      <c r="O13" s="11"/>
      <c r="P13" s="11"/>
      <c r="Q13" s="11">
        <f>'Sim4 Queueing'!Q13-'Sim0 Queueing'!P13</f>
        <v>2.1977999999999831E-2</v>
      </c>
      <c r="R13" s="11">
        <f>'Sim4 Queueing'!R13-'Sim0 Queueing'!Q13</f>
        <v>-5.7229999999997005E-4</v>
      </c>
      <c r="S13" s="11">
        <f>'Sim4 Queueing'!S13-'Sim0 Queueing'!R13</f>
        <v>6.8680000000009844E-4</v>
      </c>
      <c r="T13" s="11">
        <f>'Sim4 Queueing'!T13-'Sim0 Queueing'!S13</f>
        <v>-5.4377291000000003</v>
      </c>
      <c r="U13" s="11"/>
    </row>
    <row r="14" spans="1:21">
      <c r="B14" s="12">
        <v>11</v>
      </c>
      <c r="C14" s="11"/>
      <c r="D14" s="11"/>
      <c r="E14" s="11"/>
      <c r="F14" s="11"/>
      <c r="G14" s="11"/>
      <c r="H14" s="11">
        <f>'Sim4 Queueing'!H14-'Sim0 Queueing'!H14</f>
        <v>-4.7935999999999979E-2</v>
      </c>
      <c r="I14" s="11"/>
      <c r="J14" s="11"/>
      <c r="K14" s="11"/>
      <c r="L14" s="11"/>
      <c r="M14" s="11"/>
      <c r="N14" s="11"/>
      <c r="O14" s="11"/>
      <c r="P14" s="11"/>
      <c r="Q14" s="11">
        <f>'Sim4 Queueing'!Q14-'Sim0 Queueing'!P14</f>
        <v>-1.9230999999999998E-2</v>
      </c>
      <c r="R14" s="11">
        <f>'Sim4 Queueing'!R14-'Sim0 Queueing'!Q14</f>
        <v>-3.8100000000040879E-5</v>
      </c>
      <c r="S14" s="11">
        <f>'Sim4 Queueing'!S14-'Sim0 Queueing'!R14</f>
        <v>3.8199999999988243E-5</v>
      </c>
      <c r="T14" s="11">
        <f>'Sim4 Queueing'!T14-'Sim0 Queueing'!S14</f>
        <v>-7.1575096</v>
      </c>
      <c r="U14" s="11"/>
    </row>
    <row r="15" spans="1:21">
      <c r="B15" s="12">
        <v>12</v>
      </c>
      <c r="C15" s="11"/>
      <c r="D15" s="11"/>
      <c r="E15" s="11"/>
      <c r="F15" s="11"/>
      <c r="G15" s="11"/>
      <c r="H15" s="11">
        <f>'Sim4 Queueing'!H15-'Sim0 Queueing'!H15</f>
        <v>-7.5352999999999781E-2</v>
      </c>
      <c r="I15" s="11"/>
      <c r="J15" s="11"/>
      <c r="K15" s="11"/>
      <c r="L15" s="11"/>
      <c r="M15" s="11"/>
      <c r="N15" s="11"/>
      <c r="O15" s="11"/>
      <c r="P15" s="11"/>
      <c r="Q15" s="11">
        <f>'Sim4 Queueing'!Q15-'Sim0 Queueing'!P15</f>
        <v>-1.0988999999999916E-2</v>
      </c>
      <c r="R15" s="11">
        <f>'Sim4 Queueing'!R15-'Sim0 Queueing'!Q15</f>
        <v>3.8199999999988243E-5</v>
      </c>
      <c r="S15" s="11">
        <f>'Sim4 Queueing'!S15-'Sim0 Queueing'!R15</f>
        <v>9.5389999999995201E-4</v>
      </c>
      <c r="T15" s="11">
        <f>'Sim4 Queueing'!T15-'Sim0 Queueing'!S15</f>
        <v>-5.1251525999999998</v>
      </c>
      <c r="U15" s="11"/>
    </row>
    <row r="16" spans="1:21">
      <c r="B16" s="12">
        <v>13</v>
      </c>
      <c r="C16" s="11"/>
      <c r="D16" s="11"/>
      <c r="E16" s="11"/>
      <c r="F16" s="11"/>
      <c r="G16" s="11"/>
      <c r="H16" s="11">
        <f>'Sim4 Queueing'!H16-'Sim0 Queueing'!H16</f>
        <v>-2.6419999999998112E-3</v>
      </c>
      <c r="I16" s="11"/>
      <c r="J16" s="11"/>
      <c r="K16" s="11"/>
      <c r="L16" s="11"/>
      <c r="M16" s="11"/>
      <c r="N16" s="11"/>
      <c r="O16" s="11"/>
      <c r="P16" s="11"/>
      <c r="Q16" s="11">
        <f>'Sim4 Queueing'!Q16-'Sim0 Queueing'!P16</f>
        <v>-1.0988999999999916E-2</v>
      </c>
      <c r="R16" s="11">
        <f>'Sim4 Queueing'!R16-'Sim0 Queueing'!Q16</f>
        <v>2.6709999999996459E-4</v>
      </c>
      <c r="S16" s="11">
        <f>'Sim4 Queueing'!S16-'Sim0 Queueing'!R16</f>
        <v>-4.1970000000002283E-4</v>
      </c>
      <c r="T16" s="11">
        <f>'Sim4 Queueing'!T16-'Sim0 Queueing'!S16</f>
        <v>-7.0225885999999997</v>
      </c>
      <c r="U16" s="11"/>
    </row>
    <row r="17" spans="1:21">
      <c r="B17" s="12">
        <v>14</v>
      </c>
      <c r="C17" s="11"/>
      <c r="D17" s="11"/>
      <c r="E17" s="11"/>
      <c r="F17" s="11"/>
      <c r="G17" s="11"/>
      <c r="H17" s="11">
        <f>'Sim4 Queueing'!H17-'Sim0 Queueing'!H17</f>
        <v>-7.1398000000000295E-2</v>
      </c>
      <c r="I17" s="11"/>
      <c r="J17" s="11"/>
      <c r="K17" s="11"/>
      <c r="L17" s="11"/>
      <c r="M17" s="11"/>
      <c r="N17" s="11"/>
      <c r="O17" s="11"/>
      <c r="P17" s="11"/>
      <c r="Q17" s="11">
        <f>'Sim4 Queueing'!Q17-'Sim0 Queueing'!P17</f>
        <v>-2.7473000000000081E-2</v>
      </c>
      <c r="R17" s="11">
        <f>'Sim4 Queueing'!R17-'Sim0 Queueing'!Q17</f>
        <v>6.104999999999583E-4</v>
      </c>
      <c r="S17" s="11">
        <f>'Sim4 Queueing'!S17-'Sim0 Queueing'!R17</f>
        <v>5.342000000000402E-4</v>
      </c>
      <c r="T17" s="11">
        <f>'Sim4 Queueing'!T17-'Sim0 Queueing'!S17</f>
        <v>-7.5146521000000002</v>
      </c>
      <c r="U17" s="11"/>
    </row>
    <row r="18" spans="1:21">
      <c r="B18" s="12">
        <v>15</v>
      </c>
      <c r="C18" s="11"/>
      <c r="D18" s="11"/>
      <c r="E18" s="11"/>
      <c r="F18" s="11"/>
      <c r="G18" s="11"/>
      <c r="H18" s="11">
        <f>'Sim4 Queueing'!H18-'Sim0 Queueing'!H18</f>
        <v>-0.17183299999999946</v>
      </c>
      <c r="I18" s="11"/>
      <c r="J18" s="11"/>
      <c r="K18" s="11"/>
      <c r="L18" s="11"/>
      <c r="M18" s="11"/>
      <c r="N18" s="11"/>
      <c r="O18" s="11"/>
      <c r="P18" s="11"/>
      <c r="Q18" s="11">
        <f>'Sim4 Queueing'!Q18-'Sim0 Queueing'!P18</f>
        <v>-8.2417000000000407E-2</v>
      </c>
      <c r="R18" s="11">
        <f>'Sim4 Queueing'!R18-'Sim0 Queueing'!Q18</f>
        <v>3.8150000000003459E-4</v>
      </c>
      <c r="S18" s="11">
        <f>'Sim4 Queueing'!S18-'Sim0 Queueing'!R18</f>
        <v>7.6319999999996391E-4</v>
      </c>
      <c r="T18" s="11">
        <f>'Sim4 Queueing'!T18-'Sim0 Queueing'!S18</f>
        <v>-4.4371185999999998</v>
      </c>
      <c r="U18" s="11"/>
    </row>
    <row r="19" spans="1:21">
      <c r="B19" s="12">
        <v>16</v>
      </c>
      <c r="C19" s="11"/>
      <c r="D19" s="11"/>
      <c r="E19" s="11"/>
      <c r="F19" s="11"/>
      <c r="G19" s="11"/>
      <c r="H19" s="11">
        <f>'Sim4 Queueing'!H19-'Sim0 Queueing'!H19</f>
        <v>9.5066000000000095E-2</v>
      </c>
      <c r="I19" s="11"/>
      <c r="J19" s="11"/>
      <c r="K19" s="11"/>
      <c r="L19" s="11"/>
      <c r="M19" s="11"/>
      <c r="N19" s="11"/>
      <c r="O19" s="11"/>
      <c r="P19" s="11"/>
      <c r="Q19" s="11">
        <f>'Sim4 Queueing'!Q19-'Sim0 Queueing'!P19</f>
        <v>3.8461000000000301E-2</v>
      </c>
      <c r="R19" s="11">
        <f>'Sim4 Queueing'!R19-'Sim0 Queueing'!Q19</f>
        <v>-3.0530000000006385E-4</v>
      </c>
      <c r="S19" s="11">
        <f>'Sim4 Queueing'!S19-'Sim0 Queueing'!R19</f>
        <v>-9.5390000000006303E-4</v>
      </c>
      <c r="T19" s="11">
        <f>'Sim4 Queueing'!T19-'Sim0 Queueing'!S19</f>
        <v>-5.3339435999999996</v>
      </c>
      <c r="U19" s="11"/>
    </row>
    <row r="20" spans="1:21">
      <c r="B20" s="12">
        <v>17</v>
      </c>
      <c r="C20" s="11"/>
      <c r="D20" s="11"/>
      <c r="E20" s="11"/>
      <c r="F20" s="11"/>
      <c r="G20" s="11"/>
      <c r="H20" s="11">
        <f>'Sim4 Queueing'!H20-'Sim0 Queueing'!H20</f>
        <v>0.19704800000000056</v>
      </c>
      <c r="I20" s="11"/>
      <c r="J20" s="11"/>
      <c r="K20" s="11"/>
      <c r="L20" s="11"/>
      <c r="M20" s="11"/>
      <c r="N20" s="11"/>
      <c r="O20" s="11"/>
      <c r="P20" s="11"/>
      <c r="Q20" s="11">
        <f>'Sim4 Queueing'!Q20-'Sim0 Queueing'!P20</f>
        <v>0.10439500000000024</v>
      </c>
      <c r="R20" s="11">
        <f>'Sim4 Queueing'!R20-'Sim0 Queueing'!Q20</f>
        <v>-1.6026000000000096E-3</v>
      </c>
      <c r="S20" s="11">
        <f>'Sim4 Queueing'!S20-'Sim0 Queueing'!R20</f>
        <v>-1.335500000000045E-3</v>
      </c>
      <c r="T20" s="11">
        <f>'Sim4 Queueing'!T20-'Sim0 Queueing'!S20</f>
        <v>-6.9786326000000001</v>
      </c>
      <c r="U20" s="11"/>
    </row>
    <row r="21" spans="1:21">
      <c r="B21" s="12">
        <v>18</v>
      </c>
      <c r="C21" s="11"/>
      <c r="D21" s="11"/>
      <c r="E21" s="11"/>
      <c r="F21" s="11"/>
      <c r="G21" s="11"/>
      <c r="H21" s="11">
        <f>'Sim4 Queueing'!H21-'Sim0 Queueing'!H21</f>
        <v>-3.3383999999999858E-2</v>
      </c>
      <c r="I21" s="11"/>
      <c r="J21" s="11"/>
      <c r="K21" s="11"/>
      <c r="L21" s="11"/>
      <c r="M21" s="11"/>
      <c r="N21" s="11"/>
      <c r="O21" s="11"/>
      <c r="P21" s="11"/>
      <c r="Q21" s="11">
        <f>'Sim4 Queueing'!Q21-'Sim0 Queueing'!P21</f>
        <v>-8.2420000000000826E-3</v>
      </c>
      <c r="R21" s="11">
        <f>'Sim4 Queueing'!R21-'Sim0 Queueing'!Q21</f>
        <v>-7.6300000000029122E-5</v>
      </c>
      <c r="S21" s="11">
        <f>'Sim4 Queueing'!S21-'Sim0 Queueing'!R21</f>
        <v>4.1969999999991181E-4</v>
      </c>
      <c r="T21" s="11">
        <f>'Sim4 Queueing'!T21-'Sim0 Queueing'!S21</f>
        <v>-5.4151400999999995</v>
      </c>
      <c r="U21" s="11"/>
    </row>
    <row r="22" spans="1:21">
      <c r="B22" s="12">
        <v>19</v>
      </c>
      <c r="C22" s="11"/>
      <c r="D22" s="11"/>
      <c r="E22" s="11"/>
      <c r="F22" s="11"/>
      <c r="G22" s="11"/>
      <c r="H22" s="11">
        <f>'Sim4 Queueing'!H22-'Sim0 Queueing'!H22</f>
        <v>-7.9976999999999521E-2</v>
      </c>
      <c r="I22" s="11"/>
      <c r="J22" s="11"/>
      <c r="K22" s="11"/>
      <c r="L22" s="11"/>
      <c r="M22" s="11"/>
      <c r="N22" s="11"/>
      <c r="O22" s="11"/>
      <c r="P22" s="11"/>
      <c r="Q22" s="11">
        <f>'Sim4 Queueing'!Q22-'Sim0 Queueing'!P22</f>
        <v>-3.2966999999999747E-2</v>
      </c>
      <c r="R22" s="11">
        <f>'Sim4 Queueing'!R22-'Sim0 Queueing'!Q22</f>
        <v>4.5790000000001108E-4</v>
      </c>
      <c r="S22" s="11">
        <f>'Sim4 Queueing'!S22-'Sim0 Queueing'!R22</f>
        <v>-2.2889999999997634E-4</v>
      </c>
      <c r="T22" s="11">
        <f>'Sim4 Queueing'!T22-'Sim0 Queueing'!S22</f>
        <v>-5.2051280999999996</v>
      </c>
      <c r="U22" s="11"/>
    </row>
    <row r="23" spans="1:21">
      <c r="B23" s="12">
        <v>20</v>
      </c>
      <c r="C23" s="11"/>
      <c r="D23" s="11"/>
      <c r="E23" s="11"/>
      <c r="F23" s="11"/>
      <c r="G23" s="11"/>
      <c r="H23" s="11">
        <f>'Sim4 Queueing'!H23-'Sim0 Queueing'!H23</f>
        <v>-0.21802800000000033</v>
      </c>
      <c r="I23" s="11"/>
      <c r="J23" s="11"/>
      <c r="K23" s="11"/>
      <c r="L23" s="11"/>
      <c r="M23" s="11"/>
      <c r="N23" s="11"/>
      <c r="O23" s="11"/>
      <c r="P23" s="11"/>
      <c r="Q23" s="11">
        <f>'Sim4 Queueing'!Q23-'Sim0 Queueing'!P23</f>
        <v>-9.3407000000000018E-2</v>
      </c>
      <c r="R23" s="11">
        <f>'Sim4 Queueing'!R23-'Sim0 Queueing'!Q23</f>
        <v>-4.9599999999994093E-4</v>
      </c>
      <c r="S23" s="11">
        <f>'Sim4 Queueing'!S23-'Sim0 Queueing'!R23</f>
        <v>1.2210000000000276E-3</v>
      </c>
      <c r="T23" s="11">
        <f>'Sim4 Queueing'!T23-'Sim0 Queueing'!S23</f>
        <v>-5.2466426000000004</v>
      </c>
      <c r="U23" s="11"/>
    </row>
    <row r="24" spans="1:21" s="9" customFormat="1">
      <c r="A24" s="38" t="s">
        <v>5</v>
      </c>
      <c r="B24" s="39"/>
      <c r="C24" s="10" t="e">
        <f>AVERAGE(C4:C23)</f>
        <v>#DIV/0!</v>
      </c>
      <c r="D24" s="17" t="e">
        <f t="shared" ref="D24:U24" si="0">AVERAGE(D4:D23)</f>
        <v>#DIV/0!</v>
      </c>
      <c r="E24" s="17" t="e">
        <f t="shared" si="0"/>
        <v>#DIV/0!</v>
      </c>
      <c r="F24" s="23" t="e">
        <f t="shared" si="0"/>
        <v>#DIV/0!</v>
      </c>
      <c r="G24" s="23" t="e">
        <f t="shared" si="0"/>
        <v>#DIV/0!</v>
      </c>
      <c r="H24" s="23">
        <f t="shared" si="0"/>
        <v>-6.1849599999999949E-2</v>
      </c>
      <c r="I24" s="17" t="e">
        <f t="shared" si="0"/>
        <v>#DIV/0!</v>
      </c>
      <c r="J24" s="17" t="e">
        <f t="shared" si="0"/>
        <v>#DIV/0!</v>
      </c>
      <c r="K24" s="23" t="e">
        <f t="shared" si="0"/>
        <v>#DIV/0!</v>
      </c>
      <c r="L24" s="17" t="e">
        <f t="shared" si="0"/>
        <v>#DIV/0!</v>
      </c>
      <c r="M24" s="17" t="e">
        <f t="shared" si="0"/>
        <v>#DIV/0!</v>
      </c>
      <c r="N24" s="17" t="e">
        <f t="shared" si="0"/>
        <v>#DIV/0!</v>
      </c>
      <c r="O24" s="17" t="e">
        <f t="shared" si="0"/>
        <v>#DIV/0!</v>
      </c>
      <c r="P24" s="17" t="e">
        <f t="shared" si="0"/>
        <v>#DIV/0!</v>
      </c>
      <c r="Q24" s="23">
        <f t="shared" si="0"/>
        <v>-1.7307800000000005E-2</v>
      </c>
      <c r="R24" s="17">
        <f t="shared" si="0"/>
        <v>3.433999999998272E-5</v>
      </c>
      <c r="S24" s="17">
        <f t="shared" si="0"/>
        <v>1.0111999999999343E-4</v>
      </c>
      <c r="T24" s="23">
        <f t="shared" si="0"/>
        <v>-5.9494811900000011</v>
      </c>
      <c r="U24" s="23" t="e">
        <f t="shared" si="0"/>
        <v>#DIV/0!</v>
      </c>
    </row>
    <row r="25" spans="1:21" s="9" customFormat="1">
      <c r="A25" s="38" t="s">
        <v>6</v>
      </c>
      <c r="B25" s="39"/>
      <c r="C25" s="10" t="e">
        <f>STDEV(C4:C23)</f>
        <v>#DIV/0!</v>
      </c>
      <c r="D25" s="17" t="e">
        <f t="shared" ref="D25:U25" si="1">STDEV(D4:D23)</f>
        <v>#DIV/0!</v>
      </c>
      <c r="E25" s="17" t="e">
        <f t="shared" si="1"/>
        <v>#DIV/0!</v>
      </c>
      <c r="F25" s="23" t="e">
        <f t="shared" si="1"/>
        <v>#DIV/0!</v>
      </c>
      <c r="G25" s="23" t="e">
        <f t="shared" si="1"/>
        <v>#DIV/0!</v>
      </c>
      <c r="H25" s="23">
        <f t="shared" si="1"/>
        <v>0.10537998467321161</v>
      </c>
      <c r="I25" s="17" t="e">
        <f t="shared" si="1"/>
        <v>#DIV/0!</v>
      </c>
      <c r="J25" s="17" t="e">
        <f t="shared" si="1"/>
        <v>#DIV/0!</v>
      </c>
      <c r="K25" s="23" t="e">
        <f t="shared" si="1"/>
        <v>#DIV/0!</v>
      </c>
      <c r="L25" s="17" t="e">
        <f t="shared" si="1"/>
        <v>#DIV/0!</v>
      </c>
      <c r="M25" s="17" t="e">
        <f t="shared" si="1"/>
        <v>#DIV/0!</v>
      </c>
      <c r="N25" s="17" t="e">
        <f t="shared" si="1"/>
        <v>#DIV/0!</v>
      </c>
      <c r="O25" s="17" t="e">
        <f t="shared" si="1"/>
        <v>#DIV/0!</v>
      </c>
      <c r="P25" s="17" t="e">
        <f t="shared" si="1"/>
        <v>#DIV/0!</v>
      </c>
      <c r="Q25" s="23">
        <f t="shared" si="1"/>
        <v>4.7784489690803761E-2</v>
      </c>
      <c r="R25" s="17">
        <f t="shared" si="1"/>
        <v>6.5444832565097284E-4</v>
      </c>
      <c r="S25" s="17">
        <f t="shared" si="1"/>
        <v>8.133062151360731E-4</v>
      </c>
      <c r="T25" s="23">
        <f t="shared" si="1"/>
        <v>0.90707670902772419</v>
      </c>
      <c r="U25" s="23" t="e">
        <f t="shared" si="1"/>
        <v>#DIV/0!</v>
      </c>
    </row>
    <row r="26" spans="1:21" s="9" customFormat="1">
      <c r="A26" s="38" t="s">
        <v>67</v>
      </c>
      <c r="B26" s="39"/>
      <c r="C26" s="10"/>
      <c r="D26" s="17"/>
      <c r="E26" s="17"/>
      <c r="F26" s="23"/>
      <c r="G26" s="23"/>
      <c r="H26" s="23">
        <f>H24/(H25/SQRT(20))</f>
        <v>-2.6247851602948233</v>
      </c>
      <c r="I26" s="23" t="e">
        <f>I24/(I25/SQRT(20))</f>
        <v>#DIV/0!</v>
      </c>
      <c r="J26" s="17"/>
      <c r="K26" s="23"/>
      <c r="L26" s="17"/>
      <c r="M26" s="17"/>
      <c r="N26" s="17"/>
      <c r="O26" s="17"/>
      <c r="P26" s="17"/>
      <c r="Q26" s="23">
        <f>Q24/(Q25/SQRT(20))</f>
        <v>-1.6198317735061656</v>
      </c>
      <c r="R26" s="23">
        <f>R24/(R25/SQRT(20))</f>
        <v>0.23466046542612926</v>
      </c>
      <c r="S26" s="23">
        <f>S24/(S25/SQRT(20))</f>
        <v>0.5560296716703037</v>
      </c>
      <c r="T26" s="23">
        <f>T24/(T25/SQRT(20))</f>
        <v>-29.332567442848397</v>
      </c>
      <c r="U26" s="23"/>
    </row>
    <row r="27" spans="1:21" s="9" customFormat="1">
      <c r="A27" s="38" t="s">
        <v>57</v>
      </c>
      <c r="B27" s="39"/>
      <c r="C27" s="10"/>
      <c r="D27" s="17"/>
      <c r="E27" s="17"/>
      <c r="F27" s="23" t="e">
        <f>F24-('Parameter Info'!$C$1*F25/SQRT(20))</f>
        <v>#DIV/0!</v>
      </c>
      <c r="G27" s="23" t="e">
        <f>G24-('Parameter Info'!$C$1*G25/SQRT(20))</f>
        <v>#DIV/0!</v>
      </c>
      <c r="H27" s="23">
        <f>H24-('Parameter Info'!$C$1*H25/SQRT(20))</f>
        <v>-0.11116838416497121</v>
      </c>
      <c r="I27" s="17" t="e">
        <f>I24-('Parameter Info'!$C$1*I25/SQRT(20))</f>
        <v>#DIV/0!</v>
      </c>
      <c r="J27" s="17" t="e">
        <f>J24-('Parameter Info'!$C$1*J25/SQRT(20))</f>
        <v>#DIV/0!</v>
      </c>
      <c r="K27" s="23" t="e">
        <f>K24-('Parameter Info'!$C$1*K25/SQRT(20))</f>
        <v>#DIV/0!</v>
      </c>
      <c r="L27" s="17" t="e">
        <f>L24-('Parameter Info'!$C$1*L25/SQRT(20))</f>
        <v>#DIV/0!</v>
      </c>
      <c r="M27" s="17" t="e">
        <f>M24-('Parameter Info'!$C$1*M25/SQRT(20))</f>
        <v>#DIV/0!</v>
      </c>
      <c r="N27" s="17" t="e">
        <f>N24-('Parameter Info'!$C$1*N25/SQRT(20))</f>
        <v>#DIV/0!</v>
      </c>
      <c r="O27" s="17" t="e">
        <f>O24-('Parameter Info'!$C$1*O25/SQRT(20))</f>
        <v>#DIV/0!</v>
      </c>
      <c r="P27" s="17" t="e">
        <f>P24-('Parameter Info'!$C$1*P25/SQRT(20))</f>
        <v>#DIV/0!</v>
      </c>
      <c r="Q27" s="23">
        <f>Q24-('Parameter Info'!$C$1*Q25/SQRT(20))</f>
        <v>-3.9671372558889639E-2</v>
      </c>
      <c r="R27" s="17">
        <f>R24-('Parameter Info'!$C$1*R25/SQRT(20))</f>
        <v>-2.7194772456173958E-4</v>
      </c>
      <c r="S27" s="17">
        <f>S24-('Parameter Info'!$C$1*S25/SQRT(20))</f>
        <v>-2.7951465096064825E-4</v>
      </c>
      <c r="T27" s="23">
        <f>T24-('Parameter Info'!$C$1*T25/SQRT(20))</f>
        <v>-6.3740012786329521</v>
      </c>
      <c r="U27" s="23" t="e">
        <f>U24-('Parameter Info'!$C$1*U25/SQRT(20))</f>
        <v>#DIV/0!</v>
      </c>
    </row>
    <row r="28" spans="1:21" s="9" customFormat="1">
      <c r="A28" s="38" t="s">
        <v>58</v>
      </c>
      <c r="B28" s="39"/>
      <c r="C28" s="10"/>
      <c r="D28" s="17"/>
      <c r="E28" s="17"/>
      <c r="F28" s="23" t="e">
        <f>F24+('Parameter Info'!$C$1*F25/SQRT(20))</f>
        <v>#DIV/0!</v>
      </c>
      <c r="G28" s="23" t="e">
        <f>G24+('Parameter Info'!$C$1*G25/SQRT(20))</f>
        <v>#DIV/0!</v>
      </c>
      <c r="H28" s="23">
        <f>H24+('Parameter Info'!$C$1*H25/SQRT(20))</f>
        <v>-1.2530815835028686E-2</v>
      </c>
      <c r="I28" s="17" t="e">
        <f>I24+('Parameter Info'!$C$1*I25/SQRT(20))</f>
        <v>#DIV/0!</v>
      </c>
      <c r="J28" s="17" t="e">
        <f>J24+('Parameter Info'!$C$1*J25/SQRT(20))</f>
        <v>#DIV/0!</v>
      </c>
      <c r="K28" s="23" t="e">
        <f>K24+('Parameter Info'!$C$1*K25/SQRT(20))</f>
        <v>#DIV/0!</v>
      </c>
      <c r="L28" s="17" t="e">
        <f>L24+('Parameter Info'!$C$1*L25/SQRT(20))</f>
        <v>#DIV/0!</v>
      </c>
      <c r="M28" s="17" t="e">
        <f>M24+('Parameter Info'!$C$1*M25/SQRT(20))</f>
        <v>#DIV/0!</v>
      </c>
      <c r="N28" s="17" t="e">
        <f>N24+('Parameter Info'!$C$1*N25/SQRT(20))</f>
        <v>#DIV/0!</v>
      </c>
      <c r="O28" s="17" t="e">
        <f>O24+('Parameter Info'!$C$1*O25/SQRT(20))</f>
        <v>#DIV/0!</v>
      </c>
      <c r="P28" s="17" t="e">
        <f>P24+('Parameter Info'!$C$1*P25/SQRT(20))</f>
        <v>#DIV/0!</v>
      </c>
      <c r="Q28" s="23">
        <f>Q24+('Parameter Info'!$C$1*Q25/SQRT(20))</f>
        <v>5.0557725588896256E-3</v>
      </c>
      <c r="R28" s="17">
        <f>R24+('Parameter Info'!$C$1*R25/SQRT(20))</f>
        <v>3.4062772456170499E-4</v>
      </c>
      <c r="S28" s="17">
        <f>S24+('Parameter Info'!$C$1*S25/SQRT(20))</f>
        <v>4.8175465096063515E-4</v>
      </c>
      <c r="T28" s="23">
        <f>T24+('Parameter Info'!$C$1*T25/SQRT(20))</f>
        <v>-5.5249611013670501</v>
      </c>
      <c r="U28" s="23" t="e">
        <f>U24+('Parameter Info'!$C$1*U25/SQRT(20))</f>
        <v>#DIV/0!</v>
      </c>
    </row>
    <row r="29" spans="1:21" s="6" customFormat="1">
      <c r="B29" s="7"/>
      <c r="C29" s="8"/>
      <c r="D29" s="18"/>
      <c r="E29" s="18"/>
      <c r="F29" s="29"/>
      <c r="G29" s="29"/>
      <c r="H29" s="24"/>
      <c r="I29" s="27"/>
      <c r="J29" s="27"/>
      <c r="K29" s="34"/>
      <c r="L29" s="27"/>
      <c r="M29" s="27"/>
      <c r="N29" s="27"/>
      <c r="O29" s="27"/>
      <c r="P29" s="27"/>
      <c r="Q29" s="24"/>
      <c r="R29" s="18"/>
      <c r="S29" s="27"/>
    </row>
    <row r="30" spans="1:21">
      <c r="A30">
        <v>1</v>
      </c>
      <c r="B30" s="12">
        <v>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>
      <c r="B31" s="12">
        <v>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>
      <c r="B32" s="12">
        <v>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2:21">
      <c r="B33" s="12">
        <v>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2:21">
      <c r="B34" s="12">
        <v>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2:21">
      <c r="B35" s="12">
        <v>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2:21">
      <c r="B36" s="12">
        <v>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2:21">
      <c r="B37" s="12">
        <v>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2:21">
      <c r="B38" s="12">
        <v>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2:21">
      <c r="B39" s="12">
        <v>10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2:21">
      <c r="B40" s="12">
        <v>11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2:21">
      <c r="B41" s="12">
        <v>12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2:21">
      <c r="B42" s="12">
        <v>13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2:21">
      <c r="B43" s="12">
        <v>14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2:21">
      <c r="B44" s="12">
        <v>15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2:21">
      <c r="B45" s="12">
        <v>16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2:21">
      <c r="B46" s="12">
        <v>17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2:21">
      <c r="B47" s="12">
        <v>18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2:21">
      <c r="B48" s="12">
        <v>19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>
      <c r="B49" s="12">
        <v>20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s="9" customFormat="1">
      <c r="A50" s="38" t="s">
        <v>5</v>
      </c>
      <c r="B50" s="39"/>
      <c r="C50" s="10" t="e">
        <f>AVERAGE(C30:C49)</f>
        <v>#DIV/0!</v>
      </c>
      <c r="D50" s="17" t="e">
        <f t="shared" ref="D50:U50" si="2">AVERAGE(D30:D49)</f>
        <v>#DIV/0!</v>
      </c>
      <c r="E50" s="17" t="e">
        <f t="shared" si="2"/>
        <v>#DIV/0!</v>
      </c>
      <c r="F50" s="23" t="e">
        <f t="shared" si="2"/>
        <v>#DIV/0!</v>
      </c>
      <c r="G50" s="23" t="e">
        <f t="shared" si="2"/>
        <v>#DIV/0!</v>
      </c>
      <c r="H50" s="23" t="e">
        <f t="shared" si="2"/>
        <v>#DIV/0!</v>
      </c>
      <c r="I50" s="17" t="e">
        <f t="shared" si="2"/>
        <v>#DIV/0!</v>
      </c>
      <c r="J50" s="17" t="e">
        <f t="shared" si="2"/>
        <v>#DIV/0!</v>
      </c>
      <c r="K50" s="23" t="e">
        <f t="shared" si="2"/>
        <v>#DIV/0!</v>
      </c>
      <c r="L50" s="17" t="e">
        <f t="shared" si="2"/>
        <v>#DIV/0!</v>
      </c>
      <c r="M50" s="17" t="e">
        <f t="shared" si="2"/>
        <v>#DIV/0!</v>
      </c>
      <c r="N50" s="17" t="e">
        <f t="shared" si="2"/>
        <v>#DIV/0!</v>
      </c>
      <c r="O50" s="17" t="e">
        <f t="shared" si="2"/>
        <v>#DIV/0!</v>
      </c>
      <c r="P50" s="17" t="e">
        <f t="shared" si="2"/>
        <v>#DIV/0!</v>
      </c>
      <c r="Q50" s="23" t="e">
        <f t="shared" si="2"/>
        <v>#DIV/0!</v>
      </c>
      <c r="R50" s="17" t="e">
        <f t="shared" si="2"/>
        <v>#DIV/0!</v>
      </c>
      <c r="S50" s="17" t="e">
        <f t="shared" si="2"/>
        <v>#DIV/0!</v>
      </c>
      <c r="T50" s="23" t="e">
        <f t="shared" si="2"/>
        <v>#DIV/0!</v>
      </c>
      <c r="U50" s="23" t="e">
        <f t="shared" si="2"/>
        <v>#DIV/0!</v>
      </c>
    </row>
    <row r="51" spans="1:21" s="9" customFormat="1">
      <c r="A51" s="38" t="s">
        <v>6</v>
      </c>
      <c r="B51" s="39"/>
      <c r="C51" s="10" t="e">
        <f>STDEV(C30:C49)</f>
        <v>#DIV/0!</v>
      </c>
      <c r="D51" s="17" t="e">
        <f t="shared" ref="D51:U51" si="3">STDEV(D30:D49)</f>
        <v>#DIV/0!</v>
      </c>
      <c r="E51" s="17" t="e">
        <f t="shared" si="3"/>
        <v>#DIV/0!</v>
      </c>
      <c r="F51" s="23" t="e">
        <f t="shared" si="3"/>
        <v>#DIV/0!</v>
      </c>
      <c r="G51" s="23" t="e">
        <f t="shared" si="3"/>
        <v>#DIV/0!</v>
      </c>
      <c r="H51" s="23" t="e">
        <f t="shared" si="3"/>
        <v>#DIV/0!</v>
      </c>
      <c r="I51" s="17" t="e">
        <f t="shared" si="3"/>
        <v>#DIV/0!</v>
      </c>
      <c r="J51" s="17" t="e">
        <f t="shared" si="3"/>
        <v>#DIV/0!</v>
      </c>
      <c r="K51" s="23" t="e">
        <f t="shared" si="3"/>
        <v>#DIV/0!</v>
      </c>
      <c r="L51" s="17" t="e">
        <f t="shared" si="3"/>
        <v>#DIV/0!</v>
      </c>
      <c r="M51" s="17" t="e">
        <f t="shared" si="3"/>
        <v>#DIV/0!</v>
      </c>
      <c r="N51" s="17" t="e">
        <f t="shared" si="3"/>
        <v>#DIV/0!</v>
      </c>
      <c r="O51" s="17" t="e">
        <f t="shared" si="3"/>
        <v>#DIV/0!</v>
      </c>
      <c r="P51" s="17" t="e">
        <f t="shared" si="3"/>
        <v>#DIV/0!</v>
      </c>
      <c r="Q51" s="23" t="e">
        <f t="shared" si="3"/>
        <v>#DIV/0!</v>
      </c>
      <c r="R51" s="17" t="e">
        <f t="shared" si="3"/>
        <v>#DIV/0!</v>
      </c>
      <c r="S51" s="17" t="e">
        <f t="shared" si="3"/>
        <v>#DIV/0!</v>
      </c>
      <c r="T51" s="23" t="e">
        <f t="shared" si="3"/>
        <v>#DIV/0!</v>
      </c>
      <c r="U51" s="23" t="e">
        <f t="shared" si="3"/>
        <v>#DIV/0!</v>
      </c>
    </row>
    <row r="52" spans="1:21" s="6" customFormat="1">
      <c r="B52" s="7"/>
      <c r="C52" s="8"/>
      <c r="D52" s="18"/>
      <c r="E52" s="18"/>
      <c r="F52" s="29"/>
      <c r="G52" s="29"/>
      <c r="H52" s="24"/>
      <c r="I52" s="27"/>
      <c r="J52" s="27"/>
      <c r="K52" s="34"/>
      <c r="L52" s="27"/>
      <c r="M52" s="27"/>
      <c r="N52" s="27"/>
      <c r="O52" s="27"/>
      <c r="P52" s="27"/>
      <c r="Q52" s="24"/>
      <c r="R52" s="18"/>
      <c r="S52" s="27"/>
    </row>
    <row r="53" spans="1:21">
      <c r="A53">
        <v>3</v>
      </c>
      <c r="B53" s="12">
        <v>1</v>
      </c>
      <c r="C53" s="11"/>
      <c r="D53" s="19"/>
      <c r="E53" s="19"/>
      <c r="F53" s="25"/>
      <c r="G53" s="25"/>
      <c r="H53" s="25"/>
      <c r="I53" s="19"/>
      <c r="J53" s="19"/>
      <c r="K53" s="25"/>
      <c r="L53" s="19"/>
      <c r="M53" s="19"/>
      <c r="N53" s="19"/>
      <c r="O53" s="19"/>
      <c r="P53" s="19"/>
      <c r="Q53" s="25"/>
      <c r="R53" s="19"/>
      <c r="S53" s="19"/>
    </row>
    <row r="54" spans="1:21">
      <c r="B54" s="12">
        <v>2</v>
      </c>
      <c r="C54" s="11"/>
      <c r="D54" s="19"/>
      <c r="E54" s="19"/>
      <c r="F54" s="25"/>
      <c r="G54" s="25"/>
      <c r="H54" s="25"/>
      <c r="I54" s="19"/>
      <c r="J54" s="19"/>
      <c r="K54" s="25"/>
      <c r="L54" s="19"/>
      <c r="M54" s="19"/>
      <c r="N54" s="19"/>
      <c r="O54" s="19"/>
      <c r="P54" s="19"/>
      <c r="Q54" s="25"/>
      <c r="R54" s="19"/>
      <c r="S54" s="19"/>
    </row>
    <row r="55" spans="1:21">
      <c r="B55" s="12">
        <v>3</v>
      </c>
      <c r="C55" s="11"/>
      <c r="D55" s="19"/>
      <c r="E55" s="19"/>
      <c r="F55" s="25"/>
      <c r="G55" s="25"/>
      <c r="H55" s="25"/>
      <c r="I55" s="19"/>
      <c r="J55" s="19"/>
      <c r="K55" s="25"/>
      <c r="L55" s="19"/>
      <c r="M55" s="19"/>
      <c r="N55" s="19"/>
      <c r="O55" s="19"/>
      <c r="P55" s="19"/>
      <c r="Q55" s="25"/>
      <c r="R55" s="19"/>
      <c r="S55" s="19"/>
    </row>
    <row r="56" spans="1:21">
      <c r="B56" s="12">
        <v>4</v>
      </c>
      <c r="C56" s="11"/>
      <c r="D56" s="19"/>
      <c r="E56" s="19"/>
      <c r="F56" s="25"/>
      <c r="G56" s="25"/>
      <c r="H56" s="25"/>
      <c r="I56" s="19"/>
      <c r="J56" s="19"/>
      <c r="K56" s="25"/>
      <c r="L56" s="19"/>
      <c r="M56" s="19"/>
      <c r="N56" s="19"/>
      <c r="O56" s="19"/>
      <c r="P56" s="19"/>
      <c r="Q56" s="25"/>
      <c r="R56" s="19"/>
      <c r="S56" s="19"/>
    </row>
    <row r="57" spans="1:21">
      <c r="B57" s="12">
        <v>5</v>
      </c>
      <c r="C57" s="11"/>
      <c r="D57" s="19"/>
      <c r="E57" s="19"/>
      <c r="F57" s="25"/>
      <c r="G57" s="25"/>
      <c r="H57" s="25"/>
      <c r="I57" s="19"/>
      <c r="J57" s="19"/>
      <c r="K57" s="25"/>
      <c r="L57" s="19"/>
      <c r="M57" s="19"/>
      <c r="N57" s="19"/>
      <c r="O57" s="19"/>
      <c r="P57" s="19"/>
      <c r="Q57" s="25"/>
      <c r="R57" s="19"/>
      <c r="S57" s="19"/>
    </row>
    <row r="58" spans="1:21">
      <c r="B58" s="12">
        <v>6</v>
      </c>
      <c r="C58" s="11"/>
      <c r="D58" s="19"/>
      <c r="E58" s="19"/>
      <c r="F58" s="25"/>
      <c r="G58" s="25"/>
      <c r="H58" s="25"/>
      <c r="I58" s="19"/>
      <c r="J58" s="19"/>
      <c r="K58" s="25"/>
      <c r="L58" s="19"/>
      <c r="M58" s="19"/>
      <c r="N58" s="19"/>
      <c r="O58" s="19"/>
      <c r="P58" s="19"/>
      <c r="Q58" s="25"/>
      <c r="R58" s="19"/>
      <c r="S58" s="19"/>
    </row>
    <row r="59" spans="1:21">
      <c r="B59" s="12">
        <v>7</v>
      </c>
      <c r="C59" s="11"/>
      <c r="D59" s="19"/>
      <c r="E59" s="19"/>
      <c r="F59" s="25"/>
      <c r="G59" s="25"/>
      <c r="H59" s="25"/>
      <c r="I59" s="19"/>
      <c r="J59" s="19"/>
      <c r="K59" s="25"/>
      <c r="L59" s="19"/>
      <c r="M59" s="19"/>
      <c r="N59" s="19"/>
      <c r="O59" s="19"/>
      <c r="P59" s="19"/>
      <c r="Q59" s="25"/>
      <c r="R59" s="19"/>
      <c r="S59" s="19"/>
    </row>
    <row r="60" spans="1:21">
      <c r="B60" s="12">
        <v>8</v>
      </c>
      <c r="C60" s="11"/>
      <c r="D60" s="19"/>
      <c r="E60" s="19"/>
      <c r="F60" s="25"/>
      <c r="G60" s="25"/>
      <c r="H60" s="25"/>
      <c r="I60" s="19"/>
      <c r="J60" s="19"/>
      <c r="K60" s="25"/>
      <c r="L60" s="19"/>
      <c r="M60" s="19"/>
      <c r="N60" s="19"/>
      <c r="O60" s="19"/>
      <c r="P60" s="19"/>
      <c r="Q60" s="25"/>
      <c r="R60" s="19"/>
      <c r="S60" s="19"/>
    </row>
    <row r="61" spans="1:21">
      <c r="B61" s="12">
        <v>9</v>
      </c>
      <c r="C61" s="11"/>
      <c r="D61" s="19"/>
      <c r="E61" s="19"/>
      <c r="F61" s="25"/>
      <c r="G61" s="25"/>
      <c r="H61" s="25"/>
      <c r="I61" s="19"/>
      <c r="J61" s="19"/>
      <c r="K61" s="25"/>
      <c r="L61" s="19"/>
      <c r="M61" s="19"/>
      <c r="N61" s="19"/>
      <c r="O61" s="19"/>
      <c r="P61" s="19"/>
      <c r="Q61" s="25"/>
      <c r="R61" s="19"/>
      <c r="S61" s="19"/>
    </row>
    <row r="62" spans="1:21">
      <c r="B62" s="12">
        <v>10</v>
      </c>
      <c r="C62" s="11"/>
      <c r="D62" s="19"/>
      <c r="E62" s="19"/>
      <c r="F62" s="25"/>
      <c r="G62" s="25"/>
      <c r="H62" s="25"/>
      <c r="I62" s="19"/>
      <c r="J62" s="19"/>
      <c r="K62" s="25"/>
      <c r="L62" s="19"/>
      <c r="M62" s="19"/>
      <c r="N62" s="19"/>
      <c r="O62" s="19"/>
      <c r="P62" s="19"/>
      <c r="Q62" s="25"/>
      <c r="R62" s="19"/>
      <c r="S62" s="19"/>
    </row>
    <row r="63" spans="1:21">
      <c r="B63" s="12">
        <v>11</v>
      </c>
      <c r="C63" s="11"/>
      <c r="D63" s="19"/>
      <c r="E63" s="19"/>
      <c r="F63" s="25"/>
      <c r="G63" s="25"/>
      <c r="H63" s="25"/>
      <c r="I63" s="19"/>
      <c r="J63" s="19"/>
      <c r="K63" s="25"/>
      <c r="L63" s="19"/>
      <c r="M63" s="19"/>
      <c r="N63" s="19"/>
      <c r="O63" s="19"/>
      <c r="P63" s="19"/>
      <c r="Q63" s="25"/>
      <c r="R63" s="19"/>
      <c r="S63" s="19"/>
    </row>
    <row r="64" spans="1:21">
      <c r="B64" s="12">
        <v>12</v>
      </c>
      <c r="C64" s="11"/>
      <c r="D64" s="19"/>
      <c r="E64" s="19"/>
      <c r="F64" s="25"/>
      <c r="G64" s="25"/>
      <c r="H64" s="25"/>
      <c r="I64" s="19"/>
      <c r="J64" s="19"/>
      <c r="K64" s="25"/>
      <c r="L64" s="19"/>
      <c r="M64" s="19"/>
      <c r="N64" s="19"/>
      <c r="O64" s="19"/>
      <c r="P64" s="19"/>
      <c r="Q64" s="25"/>
      <c r="R64" s="19"/>
      <c r="S64" s="19"/>
    </row>
    <row r="65" spans="1:21">
      <c r="B65" s="12">
        <v>13</v>
      </c>
      <c r="C65" s="11"/>
      <c r="D65" s="19"/>
      <c r="E65" s="19"/>
      <c r="F65" s="25"/>
      <c r="G65" s="25"/>
      <c r="H65" s="25"/>
      <c r="I65" s="19"/>
      <c r="J65" s="19"/>
      <c r="K65" s="25"/>
      <c r="L65" s="19"/>
      <c r="M65" s="19"/>
      <c r="N65" s="19"/>
      <c r="O65" s="19"/>
      <c r="P65" s="19"/>
      <c r="Q65" s="25"/>
      <c r="R65" s="19"/>
      <c r="S65" s="19"/>
    </row>
    <row r="66" spans="1:21">
      <c r="B66" s="12">
        <v>14</v>
      </c>
      <c r="C66" s="11"/>
      <c r="D66" s="19"/>
      <c r="E66" s="19"/>
      <c r="F66" s="25"/>
      <c r="G66" s="25"/>
      <c r="H66" s="25"/>
      <c r="I66" s="19"/>
      <c r="J66" s="19"/>
      <c r="K66" s="25"/>
      <c r="L66" s="19"/>
      <c r="M66" s="19"/>
      <c r="N66" s="19"/>
      <c r="O66" s="19"/>
      <c r="P66" s="19"/>
      <c r="Q66" s="25"/>
      <c r="R66" s="19"/>
      <c r="S66" s="19"/>
    </row>
    <row r="67" spans="1:21">
      <c r="B67" s="12">
        <v>15</v>
      </c>
      <c r="C67" s="11"/>
      <c r="D67" s="19"/>
      <c r="E67" s="19"/>
      <c r="F67" s="25"/>
      <c r="G67" s="25"/>
      <c r="H67" s="25"/>
      <c r="I67" s="19"/>
      <c r="J67" s="19"/>
      <c r="K67" s="25"/>
      <c r="L67" s="19"/>
      <c r="M67" s="19"/>
      <c r="N67" s="19"/>
      <c r="O67" s="19"/>
      <c r="P67" s="19"/>
      <c r="Q67" s="25"/>
      <c r="R67" s="19"/>
      <c r="S67" s="19"/>
    </row>
    <row r="68" spans="1:21">
      <c r="B68" s="12">
        <v>16</v>
      </c>
      <c r="C68" s="11"/>
      <c r="D68" s="19"/>
      <c r="E68" s="19"/>
      <c r="F68" s="25"/>
      <c r="G68" s="25"/>
      <c r="H68" s="25"/>
      <c r="I68" s="19"/>
      <c r="J68" s="19"/>
      <c r="K68" s="25"/>
      <c r="L68" s="19"/>
      <c r="M68" s="19"/>
      <c r="N68" s="19"/>
      <c r="O68" s="19"/>
      <c r="P68" s="19"/>
      <c r="Q68" s="25"/>
      <c r="R68" s="19"/>
      <c r="S68" s="19"/>
    </row>
    <row r="69" spans="1:21">
      <c r="B69" s="12">
        <v>17</v>
      </c>
      <c r="C69" s="11"/>
      <c r="D69" s="19"/>
      <c r="E69" s="19"/>
      <c r="F69" s="25"/>
      <c r="G69" s="25"/>
      <c r="H69" s="25"/>
      <c r="I69" s="19"/>
      <c r="J69" s="19"/>
      <c r="K69" s="25"/>
      <c r="L69" s="19"/>
      <c r="M69" s="19"/>
      <c r="N69" s="19"/>
      <c r="O69" s="19"/>
      <c r="P69" s="19"/>
      <c r="Q69" s="25"/>
      <c r="R69" s="19"/>
      <c r="S69" s="19"/>
    </row>
    <row r="70" spans="1:21">
      <c r="B70" s="12">
        <v>18</v>
      </c>
      <c r="C70" s="11"/>
      <c r="D70" s="19"/>
      <c r="E70" s="19"/>
      <c r="F70" s="25"/>
      <c r="G70" s="25"/>
      <c r="H70" s="25"/>
      <c r="I70" s="19"/>
      <c r="J70" s="19"/>
      <c r="K70" s="25"/>
      <c r="L70" s="19"/>
      <c r="M70" s="19"/>
      <c r="N70" s="19"/>
      <c r="O70" s="19"/>
      <c r="P70" s="19"/>
      <c r="Q70" s="25"/>
      <c r="R70" s="19"/>
      <c r="S70" s="19"/>
    </row>
    <row r="71" spans="1:21">
      <c r="B71" s="12">
        <v>19</v>
      </c>
      <c r="C71" s="11"/>
      <c r="D71" s="19"/>
      <c r="E71" s="19"/>
      <c r="F71" s="25"/>
      <c r="G71" s="25"/>
      <c r="H71" s="25"/>
      <c r="I71" s="19"/>
      <c r="J71" s="19"/>
      <c r="K71" s="25"/>
      <c r="L71" s="19"/>
      <c r="M71" s="19"/>
      <c r="N71" s="19"/>
      <c r="O71" s="19"/>
      <c r="P71" s="19"/>
      <c r="Q71" s="25"/>
      <c r="R71" s="19"/>
      <c r="S71" s="19"/>
    </row>
    <row r="72" spans="1:21">
      <c r="B72" s="12">
        <v>20</v>
      </c>
      <c r="C72" s="11"/>
      <c r="D72" s="19"/>
      <c r="E72" s="19"/>
      <c r="F72" s="25"/>
      <c r="G72" s="25"/>
      <c r="H72" s="25"/>
      <c r="I72" s="19"/>
      <c r="J72" s="19"/>
      <c r="K72" s="25"/>
      <c r="L72" s="19"/>
      <c r="M72" s="19"/>
      <c r="N72" s="19"/>
      <c r="O72" s="19"/>
      <c r="P72" s="19"/>
      <c r="Q72" s="25"/>
      <c r="R72" s="19"/>
      <c r="S72" s="19"/>
    </row>
    <row r="73" spans="1:21" s="9" customFormat="1">
      <c r="A73" s="38" t="s">
        <v>5</v>
      </c>
      <c r="B73" s="39"/>
      <c r="C73" s="10" t="e">
        <f>AVERAGE(C53:C72)</f>
        <v>#DIV/0!</v>
      </c>
      <c r="D73" s="17" t="e">
        <f t="shared" ref="D73:S73" si="4">AVERAGE(D53:D72)</f>
        <v>#DIV/0!</v>
      </c>
      <c r="E73" s="17" t="e">
        <f t="shared" si="4"/>
        <v>#DIV/0!</v>
      </c>
      <c r="F73" s="23" t="e">
        <f t="shared" si="4"/>
        <v>#DIV/0!</v>
      </c>
      <c r="G73" s="23" t="e">
        <f t="shared" si="4"/>
        <v>#DIV/0!</v>
      </c>
      <c r="H73" s="23" t="e">
        <f t="shared" si="4"/>
        <v>#DIV/0!</v>
      </c>
      <c r="I73" s="17" t="e">
        <f t="shared" si="4"/>
        <v>#DIV/0!</v>
      </c>
      <c r="J73" s="17" t="e">
        <f t="shared" si="4"/>
        <v>#DIV/0!</v>
      </c>
      <c r="K73" s="23" t="e">
        <f t="shared" si="4"/>
        <v>#DIV/0!</v>
      </c>
      <c r="L73" s="17" t="e">
        <f t="shared" si="4"/>
        <v>#DIV/0!</v>
      </c>
      <c r="M73" s="17" t="e">
        <f t="shared" si="4"/>
        <v>#DIV/0!</v>
      </c>
      <c r="N73" s="17" t="e">
        <f t="shared" si="4"/>
        <v>#DIV/0!</v>
      </c>
      <c r="O73" s="17" t="e">
        <f t="shared" si="4"/>
        <v>#DIV/0!</v>
      </c>
      <c r="P73" s="17" t="e">
        <f t="shared" si="4"/>
        <v>#DIV/0!</v>
      </c>
      <c r="Q73" s="23" t="e">
        <f t="shared" si="4"/>
        <v>#DIV/0!</v>
      </c>
      <c r="R73" s="17" t="e">
        <f t="shared" si="4"/>
        <v>#DIV/0!</v>
      </c>
      <c r="S73" s="17" t="e">
        <f t="shared" si="4"/>
        <v>#DIV/0!</v>
      </c>
      <c r="U73" s="23" t="e">
        <f t="shared" ref="U73" si="5">AVERAGE(U53:U72)</f>
        <v>#DIV/0!</v>
      </c>
    </row>
    <row r="74" spans="1:21" s="9" customFormat="1">
      <c r="A74" s="38" t="s">
        <v>6</v>
      </c>
      <c r="B74" s="39"/>
      <c r="C74" s="10" t="e">
        <f>STDEV(C53:C72)</f>
        <v>#DIV/0!</v>
      </c>
      <c r="D74" s="17" t="e">
        <f t="shared" ref="D74:S74" si="6">STDEV(D53:D72)</f>
        <v>#DIV/0!</v>
      </c>
      <c r="E74" s="17" t="e">
        <f t="shared" si="6"/>
        <v>#DIV/0!</v>
      </c>
      <c r="F74" s="23" t="e">
        <f t="shared" si="6"/>
        <v>#DIV/0!</v>
      </c>
      <c r="G74" s="23" t="e">
        <f t="shared" si="6"/>
        <v>#DIV/0!</v>
      </c>
      <c r="H74" s="23" t="e">
        <f t="shared" si="6"/>
        <v>#DIV/0!</v>
      </c>
      <c r="I74" s="17" t="e">
        <f t="shared" si="6"/>
        <v>#DIV/0!</v>
      </c>
      <c r="J74" s="17" t="e">
        <f t="shared" si="6"/>
        <v>#DIV/0!</v>
      </c>
      <c r="K74" s="23" t="e">
        <f t="shared" si="6"/>
        <v>#DIV/0!</v>
      </c>
      <c r="L74" s="17" t="e">
        <f t="shared" si="6"/>
        <v>#DIV/0!</v>
      </c>
      <c r="M74" s="17" t="e">
        <f t="shared" si="6"/>
        <v>#DIV/0!</v>
      </c>
      <c r="N74" s="17" t="e">
        <f t="shared" si="6"/>
        <v>#DIV/0!</v>
      </c>
      <c r="O74" s="17" t="e">
        <f t="shared" si="6"/>
        <v>#DIV/0!</v>
      </c>
      <c r="P74" s="17" t="e">
        <f t="shared" si="6"/>
        <v>#DIV/0!</v>
      </c>
      <c r="Q74" s="23" t="e">
        <f t="shared" si="6"/>
        <v>#DIV/0!</v>
      </c>
      <c r="R74" s="17" t="e">
        <f t="shared" si="6"/>
        <v>#DIV/0!</v>
      </c>
      <c r="S74" s="17" t="e">
        <f t="shared" si="6"/>
        <v>#DIV/0!</v>
      </c>
      <c r="U74" s="23" t="e">
        <f t="shared" ref="U74" si="7">STDEV(U53:U72)</f>
        <v>#DIV/0!</v>
      </c>
    </row>
    <row r="75" spans="1:21" s="6" customFormat="1">
      <c r="B75" s="7"/>
      <c r="C75" s="8"/>
      <c r="D75" s="18"/>
      <c r="E75" s="18"/>
      <c r="F75" s="29"/>
      <c r="G75" s="29"/>
      <c r="H75" s="24"/>
      <c r="I75" s="27"/>
      <c r="J75" s="27"/>
      <c r="K75" s="34"/>
      <c r="L75" s="27"/>
      <c r="M75" s="27"/>
      <c r="N75" s="27"/>
      <c r="O75" s="27"/>
      <c r="P75" s="27"/>
      <c r="Q75" s="24"/>
      <c r="R75" s="18"/>
      <c r="S75" s="27"/>
    </row>
    <row r="76" spans="1:21">
      <c r="A76">
        <v>4</v>
      </c>
      <c r="B76" s="12">
        <v>1</v>
      </c>
      <c r="C76" s="11"/>
      <c r="D76" s="19"/>
      <c r="E76" s="19"/>
      <c r="F76" s="25"/>
      <c r="G76" s="25"/>
      <c r="H76" s="25"/>
      <c r="I76" s="19"/>
      <c r="J76" s="19"/>
      <c r="K76" s="25"/>
      <c r="L76" s="19"/>
      <c r="M76" s="19"/>
      <c r="N76" s="19"/>
      <c r="O76" s="19"/>
      <c r="P76" s="19"/>
      <c r="Q76" s="25"/>
      <c r="R76" s="19"/>
      <c r="S76" s="19"/>
    </row>
    <row r="77" spans="1:21">
      <c r="B77" s="12">
        <v>2</v>
      </c>
      <c r="C77" s="11"/>
      <c r="D77" s="19"/>
      <c r="E77" s="19"/>
      <c r="F77" s="25"/>
      <c r="G77" s="25"/>
      <c r="H77" s="25"/>
      <c r="I77" s="19"/>
      <c r="J77" s="19"/>
      <c r="K77" s="25"/>
      <c r="L77" s="19"/>
      <c r="M77" s="19"/>
      <c r="N77" s="19"/>
      <c r="O77" s="19"/>
      <c r="P77" s="19"/>
      <c r="Q77" s="25"/>
      <c r="R77" s="19"/>
      <c r="S77" s="19"/>
    </row>
    <row r="78" spans="1:21">
      <c r="B78" s="12">
        <v>3</v>
      </c>
      <c r="C78" s="11"/>
      <c r="D78" s="19"/>
      <c r="E78" s="19"/>
      <c r="F78" s="25"/>
      <c r="G78" s="25"/>
      <c r="H78" s="25"/>
      <c r="I78" s="19"/>
      <c r="J78" s="19"/>
      <c r="K78" s="25"/>
      <c r="L78" s="19"/>
      <c r="M78" s="19"/>
      <c r="N78" s="19"/>
      <c r="O78" s="19"/>
      <c r="P78" s="19"/>
      <c r="Q78" s="25"/>
      <c r="R78" s="19"/>
      <c r="S78" s="19"/>
    </row>
    <row r="79" spans="1:21">
      <c r="B79" s="12">
        <v>4</v>
      </c>
      <c r="C79" s="11"/>
      <c r="D79" s="19"/>
      <c r="E79" s="19"/>
      <c r="F79" s="25"/>
      <c r="G79" s="25"/>
      <c r="H79" s="25"/>
      <c r="I79" s="19"/>
      <c r="J79" s="19"/>
      <c r="K79" s="25"/>
      <c r="L79" s="19"/>
      <c r="M79" s="19"/>
      <c r="N79" s="19"/>
      <c r="O79" s="19"/>
      <c r="P79" s="19"/>
      <c r="Q79" s="25"/>
      <c r="R79" s="19"/>
      <c r="S79" s="19"/>
    </row>
    <row r="80" spans="1:21">
      <c r="B80" s="12">
        <v>5</v>
      </c>
      <c r="C80" s="11"/>
      <c r="D80" s="19"/>
      <c r="E80" s="19"/>
      <c r="F80" s="25"/>
      <c r="G80" s="25"/>
      <c r="H80" s="25"/>
      <c r="I80" s="19"/>
      <c r="J80" s="19"/>
      <c r="K80" s="25"/>
      <c r="L80" s="19"/>
      <c r="M80" s="19"/>
      <c r="N80" s="19"/>
      <c r="O80" s="19"/>
      <c r="P80" s="19"/>
      <c r="Q80" s="25"/>
      <c r="R80" s="19"/>
      <c r="S80" s="19"/>
    </row>
    <row r="81" spans="1:19">
      <c r="B81" s="12">
        <v>6</v>
      </c>
      <c r="C81" s="11"/>
      <c r="D81" s="19"/>
      <c r="E81" s="19"/>
      <c r="F81" s="25"/>
      <c r="G81" s="25"/>
      <c r="H81" s="25"/>
      <c r="I81" s="19"/>
      <c r="J81" s="19"/>
      <c r="K81" s="25"/>
      <c r="L81" s="19"/>
      <c r="M81" s="19"/>
      <c r="N81" s="19"/>
      <c r="O81" s="19"/>
      <c r="P81" s="19"/>
      <c r="Q81" s="25"/>
      <c r="R81" s="19"/>
      <c r="S81" s="19"/>
    </row>
    <row r="82" spans="1:19">
      <c r="B82" s="12">
        <v>7</v>
      </c>
      <c r="C82" s="11"/>
      <c r="D82" s="19"/>
      <c r="E82" s="19"/>
      <c r="F82" s="25"/>
      <c r="G82" s="25"/>
      <c r="H82" s="25"/>
      <c r="I82" s="19"/>
      <c r="J82" s="19"/>
      <c r="K82" s="25"/>
      <c r="L82" s="19"/>
      <c r="M82" s="19"/>
      <c r="N82" s="19"/>
      <c r="O82" s="19"/>
      <c r="P82" s="19"/>
      <c r="Q82" s="25"/>
      <c r="R82" s="19"/>
      <c r="S82" s="19"/>
    </row>
    <row r="83" spans="1:19">
      <c r="B83" s="12">
        <v>8</v>
      </c>
      <c r="C83" s="11"/>
      <c r="D83" s="19"/>
      <c r="E83" s="19"/>
      <c r="F83" s="25"/>
      <c r="G83" s="25"/>
      <c r="H83" s="25"/>
      <c r="I83" s="19"/>
      <c r="J83" s="19"/>
      <c r="K83" s="25"/>
      <c r="L83" s="19"/>
      <c r="M83" s="19"/>
      <c r="N83" s="19"/>
      <c r="O83" s="19"/>
      <c r="P83" s="19"/>
      <c r="Q83" s="25"/>
      <c r="R83" s="19"/>
      <c r="S83" s="19"/>
    </row>
    <row r="84" spans="1:19">
      <c r="B84" s="12">
        <v>9</v>
      </c>
      <c r="C84" s="11"/>
      <c r="D84" s="19"/>
      <c r="E84" s="19"/>
      <c r="F84" s="25"/>
      <c r="G84" s="25"/>
      <c r="H84" s="25"/>
      <c r="I84" s="19"/>
      <c r="J84" s="19"/>
      <c r="K84" s="25"/>
      <c r="L84" s="19"/>
      <c r="M84" s="19"/>
      <c r="N84" s="19"/>
      <c r="O84" s="19"/>
      <c r="P84" s="19"/>
      <c r="Q84" s="25"/>
      <c r="R84" s="19"/>
      <c r="S84" s="19"/>
    </row>
    <row r="85" spans="1:19">
      <c r="B85" s="12">
        <v>10</v>
      </c>
      <c r="C85" s="11"/>
      <c r="D85" s="19"/>
      <c r="E85" s="19"/>
      <c r="F85" s="25"/>
      <c r="G85" s="25"/>
      <c r="H85" s="25"/>
      <c r="I85" s="19"/>
      <c r="J85" s="19"/>
      <c r="K85" s="25"/>
      <c r="L85" s="19"/>
      <c r="M85" s="19"/>
      <c r="N85" s="19"/>
      <c r="O85" s="19"/>
      <c r="P85" s="19"/>
      <c r="Q85" s="25"/>
      <c r="R85" s="19"/>
      <c r="S85" s="19"/>
    </row>
    <row r="86" spans="1:19">
      <c r="B86" s="12">
        <v>11</v>
      </c>
      <c r="C86" s="11"/>
      <c r="D86" s="19"/>
      <c r="E86" s="19"/>
      <c r="F86" s="25"/>
      <c r="G86" s="25"/>
      <c r="H86" s="25"/>
      <c r="I86" s="19"/>
      <c r="J86" s="19"/>
      <c r="K86" s="25"/>
      <c r="L86" s="19"/>
      <c r="M86" s="19"/>
      <c r="N86" s="19"/>
      <c r="O86" s="19"/>
      <c r="P86" s="19"/>
      <c r="Q86" s="25"/>
      <c r="R86" s="19"/>
      <c r="S86" s="19"/>
    </row>
    <row r="87" spans="1:19">
      <c r="B87" s="12">
        <v>12</v>
      </c>
      <c r="C87" s="11"/>
      <c r="D87" s="19"/>
      <c r="E87" s="19"/>
      <c r="F87" s="25"/>
      <c r="G87" s="25"/>
      <c r="H87" s="25"/>
      <c r="I87" s="19"/>
      <c r="J87" s="19"/>
      <c r="K87" s="25"/>
      <c r="L87" s="19"/>
      <c r="M87" s="19"/>
      <c r="N87" s="19"/>
      <c r="O87" s="19"/>
      <c r="P87" s="19"/>
      <c r="Q87" s="25"/>
      <c r="R87" s="19"/>
      <c r="S87" s="19"/>
    </row>
    <row r="88" spans="1:19">
      <c r="B88" s="12">
        <v>13</v>
      </c>
      <c r="C88" s="11"/>
      <c r="D88" s="19"/>
      <c r="E88" s="19"/>
      <c r="F88" s="25"/>
      <c r="G88" s="25"/>
      <c r="H88" s="25"/>
      <c r="I88" s="19"/>
      <c r="J88" s="19"/>
      <c r="K88" s="25"/>
      <c r="L88" s="19"/>
      <c r="M88" s="19"/>
      <c r="N88" s="19"/>
      <c r="O88" s="19"/>
      <c r="P88" s="19"/>
      <c r="Q88" s="25"/>
      <c r="R88" s="19"/>
      <c r="S88" s="19"/>
    </row>
    <row r="89" spans="1:19">
      <c r="B89" s="12">
        <v>14</v>
      </c>
      <c r="C89" s="11"/>
      <c r="D89" s="19"/>
      <c r="E89" s="19"/>
      <c r="F89" s="25"/>
      <c r="G89" s="25"/>
      <c r="H89" s="25"/>
      <c r="I89" s="19"/>
      <c r="J89" s="19"/>
      <c r="K89" s="25"/>
      <c r="L89" s="19"/>
      <c r="M89" s="19"/>
      <c r="N89" s="19"/>
      <c r="O89" s="19"/>
      <c r="P89" s="19"/>
      <c r="Q89" s="25"/>
      <c r="R89" s="19"/>
      <c r="S89" s="19"/>
    </row>
    <row r="90" spans="1:19">
      <c r="B90" s="12">
        <v>15</v>
      </c>
      <c r="C90" s="11"/>
      <c r="D90" s="19"/>
      <c r="E90" s="19"/>
      <c r="F90" s="25"/>
      <c r="G90" s="25"/>
      <c r="H90" s="25"/>
      <c r="I90" s="19"/>
      <c r="J90" s="19"/>
      <c r="K90" s="25"/>
      <c r="L90" s="19"/>
      <c r="M90" s="19"/>
      <c r="N90" s="19"/>
      <c r="O90" s="19"/>
      <c r="P90" s="19"/>
      <c r="Q90" s="25"/>
      <c r="R90" s="19"/>
      <c r="S90" s="19"/>
    </row>
    <row r="91" spans="1:19">
      <c r="B91" s="12">
        <v>16</v>
      </c>
      <c r="C91" s="11"/>
      <c r="D91" s="19"/>
      <c r="E91" s="19"/>
      <c r="F91" s="25"/>
      <c r="G91" s="25"/>
      <c r="H91" s="25"/>
      <c r="I91" s="19"/>
      <c r="J91" s="19"/>
      <c r="K91" s="25"/>
      <c r="L91" s="19"/>
      <c r="M91" s="19"/>
      <c r="N91" s="19"/>
      <c r="O91" s="19"/>
      <c r="P91" s="19"/>
      <c r="Q91" s="25"/>
      <c r="R91" s="19"/>
      <c r="S91" s="19"/>
    </row>
    <row r="92" spans="1:19">
      <c r="B92" s="12">
        <v>17</v>
      </c>
      <c r="C92" s="11"/>
      <c r="D92" s="19"/>
      <c r="E92" s="19"/>
      <c r="F92" s="25"/>
      <c r="G92" s="25"/>
      <c r="H92" s="25"/>
      <c r="I92" s="19"/>
      <c r="J92" s="19"/>
      <c r="K92" s="25"/>
      <c r="L92" s="19"/>
      <c r="M92" s="19"/>
      <c r="N92" s="19"/>
      <c r="O92" s="19"/>
      <c r="P92" s="19"/>
      <c r="Q92" s="25"/>
      <c r="R92" s="19"/>
      <c r="S92" s="19"/>
    </row>
    <row r="93" spans="1:19">
      <c r="B93" s="12">
        <v>18</v>
      </c>
      <c r="C93" s="11"/>
      <c r="D93" s="19"/>
      <c r="E93" s="19"/>
      <c r="F93" s="25"/>
      <c r="G93" s="25"/>
      <c r="H93" s="25"/>
      <c r="I93" s="19"/>
      <c r="J93" s="19"/>
      <c r="K93" s="25"/>
      <c r="L93" s="19"/>
      <c r="M93" s="19"/>
      <c r="N93" s="19"/>
      <c r="O93" s="19"/>
      <c r="P93" s="19"/>
      <c r="Q93" s="25"/>
      <c r="R93" s="19"/>
      <c r="S93" s="19"/>
    </row>
    <row r="94" spans="1:19">
      <c r="B94" s="12">
        <v>19</v>
      </c>
      <c r="C94" s="11"/>
      <c r="D94" s="19"/>
      <c r="E94" s="19"/>
      <c r="F94" s="25"/>
      <c r="G94" s="25"/>
      <c r="H94" s="25"/>
      <c r="I94" s="19"/>
      <c r="J94" s="19"/>
      <c r="K94" s="25"/>
      <c r="L94" s="19"/>
      <c r="M94" s="19"/>
      <c r="N94" s="19"/>
      <c r="O94" s="19"/>
      <c r="P94" s="19"/>
      <c r="Q94" s="25"/>
      <c r="R94" s="19"/>
      <c r="S94" s="19"/>
    </row>
    <row r="95" spans="1:19">
      <c r="B95" s="12">
        <v>20</v>
      </c>
      <c r="C95" s="11"/>
      <c r="D95" s="19"/>
      <c r="E95" s="19"/>
      <c r="F95" s="25"/>
      <c r="G95" s="25"/>
      <c r="H95" s="25"/>
      <c r="I95" s="19"/>
      <c r="J95" s="19"/>
      <c r="K95" s="25"/>
      <c r="L95" s="19"/>
      <c r="M95" s="19"/>
      <c r="N95" s="19"/>
      <c r="O95" s="19"/>
      <c r="P95" s="19"/>
      <c r="Q95" s="25"/>
      <c r="R95" s="19"/>
      <c r="S95" s="19"/>
    </row>
    <row r="96" spans="1:19" s="9" customFormat="1">
      <c r="A96" s="38" t="s">
        <v>5</v>
      </c>
      <c r="B96" s="39"/>
      <c r="C96" s="10" t="e">
        <f>AVERAGE(C76:C95)</f>
        <v>#DIV/0!</v>
      </c>
      <c r="D96" s="17" t="e">
        <f t="shared" ref="D96:S96" si="8">AVERAGE(D76:D95)</f>
        <v>#DIV/0!</v>
      </c>
      <c r="E96" s="17" t="e">
        <f t="shared" si="8"/>
        <v>#DIV/0!</v>
      </c>
      <c r="F96" s="23" t="e">
        <f t="shared" si="8"/>
        <v>#DIV/0!</v>
      </c>
      <c r="G96" s="23" t="e">
        <f t="shared" si="8"/>
        <v>#DIV/0!</v>
      </c>
      <c r="H96" s="23" t="e">
        <f t="shared" si="8"/>
        <v>#DIV/0!</v>
      </c>
      <c r="I96" s="17" t="e">
        <f t="shared" si="8"/>
        <v>#DIV/0!</v>
      </c>
      <c r="J96" s="17" t="e">
        <f t="shared" si="8"/>
        <v>#DIV/0!</v>
      </c>
      <c r="K96" s="23" t="e">
        <f t="shared" si="8"/>
        <v>#DIV/0!</v>
      </c>
      <c r="L96" s="17" t="e">
        <f t="shared" si="8"/>
        <v>#DIV/0!</v>
      </c>
      <c r="M96" s="17" t="e">
        <f t="shared" si="8"/>
        <v>#DIV/0!</v>
      </c>
      <c r="N96" s="17" t="e">
        <f t="shared" si="8"/>
        <v>#DIV/0!</v>
      </c>
      <c r="O96" s="17"/>
      <c r="P96" s="17" t="e">
        <f t="shared" si="8"/>
        <v>#DIV/0!</v>
      </c>
      <c r="Q96" s="23" t="e">
        <f t="shared" si="8"/>
        <v>#DIV/0!</v>
      </c>
      <c r="R96" s="17" t="e">
        <f t="shared" si="8"/>
        <v>#DIV/0!</v>
      </c>
      <c r="S96" s="17" t="e">
        <f t="shared" si="8"/>
        <v>#DIV/0!</v>
      </c>
    </row>
    <row r="97" spans="1:19" s="9" customFormat="1">
      <c r="A97" s="38" t="s">
        <v>6</v>
      </c>
      <c r="B97" s="39"/>
      <c r="C97" s="10" t="e">
        <f>STDEV(C76:C95)</f>
        <v>#DIV/0!</v>
      </c>
      <c r="D97" s="17" t="e">
        <f t="shared" ref="D97:S97" si="9">STDEV(D76:D95)</f>
        <v>#DIV/0!</v>
      </c>
      <c r="E97" s="17" t="e">
        <f t="shared" si="9"/>
        <v>#DIV/0!</v>
      </c>
      <c r="F97" s="23" t="e">
        <f t="shared" si="9"/>
        <v>#DIV/0!</v>
      </c>
      <c r="G97" s="23" t="e">
        <f t="shared" si="9"/>
        <v>#DIV/0!</v>
      </c>
      <c r="H97" s="23" t="e">
        <f t="shared" si="9"/>
        <v>#DIV/0!</v>
      </c>
      <c r="I97" s="17" t="e">
        <f t="shared" si="9"/>
        <v>#DIV/0!</v>
      </c>
      <c r="J97" s="17" t="e">
        <f t="shared" si="9"/>
        <v>#DIV/0!</v>
      </c>
      <c r="K97" s="23" t="e">
        <f t="shared" si="9"/>
        <v>#DIV/0!</v>
      </c>
      <c r="L97" s="17" t="e">
        <f t="shared" si="9"/>
        <v>#DIV/0!</v>
      </c>
      <c r="M97" s="17" t="e">
        <f t="shared" si="9"/>
        <v>#DIV/0!</v>
      </c>
      <c r="N97" s="17" t="e">
        <f t="shared" si="9"/>
        <v>#DIV/0!</v>
      </c>
      <c r="O97" s="17"/>
      <c r="P97" s="17" t="e">
        <f t="shared" si="9"/>
        <v>#DIV/0!</v>
      </c>
      <c r="Q97" s="23" t="e">
        <f t="shared" si="9"/>
        <v>#DIV/0!</v>
      </c>
      <c r="R97" s="17" t="e">
        <f t="shared" si="9"/>
        <v>#DIV/0!</v>
      </c>
      <c r="S97" s="17" t="e">
        <f t="shared" si="9"/>
        <v>#DIV/0!</v>
      </c>
    </row>
    <row r="98" spans="1:19" s="6" customFormat="1">
      <c r="B98" s="7"/>
      <c r="C98" s="8"/>
      <c r="D98" s="18"/>
      <c r="E98" s="18"/>
      <c r="F98" s="29"/>
      <c r="G98" s="29"/>
      <c r="H98" s="24"/>
      <c r="I98" s="27"/>
      <c r="J98" s="27"/>
      <c r="K98" s="34"/>
      <c r="L98" s="27"/>
      <c r="M98" s="27"/>
      <c r="N98" s="27"/>
      <c r="O98" s="27"/>
      <c r="P98" s="27"/>
      <c r="Q98" s="24"/>
      <c r="R98" s="18"/>
      <c r="S98" s="27"/>
    </row>
    <row r="99" spans="1:19">
      <c r="A99">
        <v>5</v>
      </c>
      <c r="B99" s="12">
        <v>1</v>
      </c>
      <c r="C99" s="11"/>
      <c r="D99" s="19"/>
      <c r="E99" s="19"/>
      <c r="F99" s="25"/>
      <c r="G99" s="25"/>
      <c r="H99" s="25"/>
      <c r="I99" s="19"/>
      <c r="J99" s="19"/>
      <c r="K99" s="25"/>
      <c r="L99" s="19"/>
      <c r="M99" s="19"/>
      <c r="N99" s="19"/>
      <c r="O99" s="19"/>
      <c r="P99" s="19"/>
      <c r="Q99" s="25"/>
      <c r="R99" s="19"/>
      <c r="S99" s="19"/>
    </row>
    <row r="100" spans="1:19">
      <c r="B100" s="12">
        <v>2</v>
      </c>
      <c r="C100" s="11"/>
      <c r="D100" s="19"/>
      <c r="E100" s="19"/>
      <c r="F100" s="25"/>
      <c r="G100" s="25"/>
      <c r="H100" s="25"/>
      <c r="I100" s="19"/>
      <c r="J100" s="19"/>
      <c r="K100" s="25"/>
      <c r="L100" s="19"/>
      <c r="M100" s="19"/>
      <c r="N100" s="19"/>
      <c r="O100" s="19"/>
      <c r="P100" s="19"/>
      <c r="Q100" s="25"/>
      <c r="R100" s="19"/>
      <c r="S100" s="19"/>
    </row>
    <row r="101" spans="1:19">
      <c r="B101" s="12">
        <v>3</v>
      </c>
      <c r="C101" s="11"/>
      <c r="D101" s="19"/>
      <c r="E101" s="19"/>
      <c r="F101" s="25"/>
      <c r="G101" s="25"/>
      <c r="H101" s="25"/>
      <c r="I101" s="19"/>
      <c r="J101" s="19"/>
      <c r="K101" s="25"/>
      <c r="L101" s="19"/>
      <c r="M101" s="19"/>
      <c r="N101" s="19"/>
      <c r="O101" s="19"/>
      <c r="P101" s="19"/>
      <c r="Q101" s="25"/>
      <c r="R101" s="19"/>
      <c r="S101" s="19"/>
    </row>
    <row r="102" spans="1:19">
      <c r="B102" s="12">
        <v>4</v>
      </c>
      <c r="C102" s="11"/>
      <c r="D102" s="19"/>
      <c r="E102" s="19"/>
      <c r="F102" s="25"/>
      <c r="G102" s="25"/>
      <c r="H102" s="25"/>
      <c r="I102" s="19"/>
      <c r="J102" s="19"/>
      <c r="K102" s="25"/>
      <c r="L102" s="19"/>
      <c r="M102" s="19"/>
      <c r="N102" s="19"/>
      <c r="O102" s="19"/>
      <c r="P102" s="19"/>
      <c r="Q102" s="25"/>
      <c r="R102" s="19"/>
      <c r="S102" s="19"/>
    </row>
    <row r="103" spans="1:19">
      <c r="B103" s="12">
        <v>5</v>
      </c>
      <c r="C103" s="11"/>
      <c r="D103" s="19"/>
      <c r="E103" s="19"/>
      <c r="F103" s="25"/>
      <c r="G103" s="25"/>
      <c r="H103" s="25"/>
      <c r="I103" s="19"/>
      <c r="J103" s="19"/>
      <c r="K103" s="25"/>
      <c r="L103" s="19"/>
      <c r="M103" s="19"/>
      <c r="N103" s="19"/>
      <c r="O103" s="19"/>
      <c r="P103" s="19"/>
      <c r="Q103" s="25"/>
      <c r="R103" s="19"/>
      <c r="S103" s="19"/>
    </row>
    <row r="104" spans="1:19">
      <c r="B104" s="12">
        <v>6</v>
      </c>
      <c r="C104" s="11"/>
      <c r="D104" s="19"/>
      <c r="E104" s="19"/>
      <c r="F104" s="25"/>
      <c r="G104" s="25"/>
      <c r="H104" s="25"/>
      <c r="I104" s="19"/>
      <c r="J104" s="19"/>
      <c r="K104" s="25"/>
      <c r="L104" s="19"/>
      <c r="M104" s="19"/>
      <c r="N104" s="19"/>
      <c r="O104" s="19"/>
      <c r="P104" s="19"/>
      <c r="Q104" s="25"/>
      <c r="R104" s="19"/>
      <c r="S104" s="19"/>
    </row>
    <row r="105" spans="1:19">
      <c r="B105" s="12">
        <v>7</v>
      </c>
      <c r="C105" s="11"/>
      <c r="D105" s="19"/>
      <c r="E105" s="19"/>
      <c r="F105" s="25"/>
      <c r="G105" s="25"/>
      <c r="H105" s="25"/>
      <c r="I105" s="19"/>
      <c r="J105" s="19"/>
      <c r="K105" s="25"/>
      <c r="L105" s="19"/>
      <c r="M105" s="19"/>
      <c r="N105" s="19"/>
      <c r="O105" s="19"/>
      <c r="P105" s="19"/>
      <c r="Q105" s="25"/>
      <c r="R105" s="19"/>
      <c r="S105" s="19"/>
    </row>
    <row r="106" spans="1:19">
      <c r="B106" s="12">
        <v>8</v>
      </c>
      <c r="C106" s="11"/>
      <c r="D106" s="19"/>
      <c r="E106" s="19"/>
      <c r="F106" s="25"/>
      <c r="G106" s="25"/>
      <c r="H106" s="25"/>
      <c r="I106" s="19"/>
      <c r="J106" s="19"/>
      <c r="K106" s="25"/>
      <c r="L106" s="19"/>
      <c r="M106" s="19"/>
      <c r="N106" s="19"/>
      <c r="O106" s="19"/>
      <c r="P106" s="19"/>
      <c r="Q106" s="25"/>
      <c r="R106" s="19"/>
      <c r="S106" s="19"/>
    </row>
    <row r="107" spans="1:19">
      <c r="B107" s="12">
        <v>9</v>
      </c>
      <c r="C107" s="11"/>
      <c r="D107" s="19"/>
      <c r="E107" s="19"/>
      <c r="F107" s="25"/>
      <c r="G107" s="25"/>
      <c r="H107" s="25"/>
      <c r="I107" s="19"/>
      <c r="J107" s="19"/>
      <c r="K107" s="25"/>
      <c r="L107" s="19"/>
      <c r="M107" s="19"/>
      <c r="N107" s="19"/>
      <c r="O107" s="19"/>
      <c r="P107" s="19"/>
      <c r="Q107" s="25"/>
      <c r="R107" s="19"/>
      <c r="S107" s="19"/>
    </row>
    <row r="108" spans="1:19">
      <c r="B108" s="12">
        <v>10</v>
      </c>
      <c r="C108" s="11"/>
      <c r="D108" s="19"/>
      <c r="E108" s="19"/>
      <c r="F108" s="25"/>
      <c r="G108" s="25"/>
      <c r="H108" s="25"/>
      <c r="I108" s="19"/>
      <c r="J108" s="19"/>
      <c r="K108" s="25"/>
      <c r="L108" s="19"/>
      <c r="M108" s="19"/>
      <c r="N108" s="19"/>
      <c r="O108" s="19"/>
      <c r="P108" s="19"/>
      <c r="Q108" s="25"/>
      <c r="R108" s="19"/>
      <c r="S108" s="19"/>
    </row>
    <row r="109" spans="1:19">
      <c r="B109" s="12">
        <v>11</v>
      </c>
      <c r="C109" s="11"/>
      <c r="D109" s="19"/>
      <c r="E109" s="19"/>
      <c r="F109" s="25"/>
      <c r="G109" s="25"/>
      <c r="H109" s="25"/>
      <c r="I109" s="19"/>
      <c r="J109" s="19"/>
      <c r="K109" s="25"/>
      <c r="L109" s="19"/>
      <c r="M109" s="19"/>
      <c r="N109" s="19"/>
      <c r="O109" s="19"/>
      <c r="P109" s="19"/>
      <c r="Q109" s="25"/>
      <c r="R109" s="19"/>
      <c r="S109" s="19"/>
    </row>
    <row r="110" spans="1:19">
      <c r="B110" s="12">
        <v>12</v>
      </c>
      <c r="C110" s="11"/>
      <c r="D110" s="19"/>
      <c r="E110" s="19"/>
      <c r="F110" s="25"/>
      <c r="G110" s="25"/>
      <c r="H110" s="25"/>
      <c r="I110" s="19"/>
      <c r="J110" s="19"/>
      <c r="K110" s="25"/>
      <c r="L110" s="19"/>
      <c r="M110" s="19"/>
      <c r="N110" s="19"/>
      <c r="O110" s="19"/>
      <c r="P110" s="19"/>
      <c r="Q110" s="25"/>
      <c r="R110" s="19"/>
      <c r="S110" s="19"/>
    </row>
    <row r="111" spans="1:19">
      <c r="B111" s="12">
        <v>13</v>
      </c>
      <c r="C111" s="11"/>
      <c r="D111" s="19"/>
      <c r="E111" s="19"/>
      <c r="F111" s="25"/>
      <c r="G111" s="25"/>
      <c r="H111" s="25"/>
      <c r="I111" s="19"/>
      <c r="J111" s="19"/>
      <c r="K111" s="25"/>
      <c r="L111" s="19"/>
      <c r="M111" s="19"/>
      <c r="N111" s="19"/>
      <c r="O111" s="19"/>
      <c r="P111" s="19"/>
      <c r="Q111" s="25"/>
      <c r="R111" s="19"/>
      <c r="S111" s="19"/>
    </row>
    <row r="112" spans="1:19">
      <c r="B112" s="12">
        <v>14</v>
      </c>
      <c r="C112" s="11"/>
      <c r="D112" s="19"/>
      <c r="E112" s="19"/>
      <c r="F112" s="25"/>
      <c r="G112" s="25"/>
      <c r="H112" s="25"/>
      <c r="I112" s="19"/>
      <c r="J112" s="19"/>
      <c r="K112" s="25"/>
      <c r="L112" s="19"/>
      <c r="M112" s="19"/>
      <c r="N112" s="19"/>
      <c r="O112" s="19"/>
      <c r="P112" s="19"/>
      <c r="Q112" s="25"/>
      <c r="R112" s="19"/>
      <c r="S112" s="19"/>
    </row>
    <row r="113" spans="1:19">
      <c r="B113" s="12">
        <v>15</v>
      </c>
      <c r="C113" s="11"/>
      <c r="D113" s="19"/>
      <c r="E113" s="19"/>
      <c r="F113" s="25"/>
      <c r="G113" s="25"/>
      <c r="H113" s="25"/>
      <c r="I113" s="19"/>
      <c r="J113" s="19"/>
      <c r="K113" s="25"/>
      <c r="L113" s="19"/>
      <c r="M113" s="19"/>
      <c r="N113" s="19"/>
      <c r="O113" s="19"/>
      <c r="P113" s="19"/>
      <c r="Q113" s="25"/>
      <c r="R113" s="19"/>
      <c r="S113" s="19"/>
    </row>
    <row r="114" spans="1:19">
      <c r="B114" s="12">
        <v>16</v>
      </c>
      <c r="C114" s="11"/>
      <c r="D114" s="19"/>
      <c r="E114" s="19"/>
      <c r="F114" s="25"/>
      <c r="G114" s="25"/>
      <c r="H114" s="25"/>
      <c r="I114" s="19"/>
      <c r="J114" s="19"/>
      <c r="K114" s="25"/>
      <c r="L114" s="19"/>
      <c r="M114" s="19"/>
      <c r="N114" s="19"/>
      <c r="O114" s="19"/>
      <c r="P114" s="19"/>
      <c r="Q114" s="25"/>
      <c r="R114" s="19"/>
      <c r="S114" s="19"/>
    </row>
    <row r="115" spans="1:19">
      <c r="B115" s="12">
        <v>17</v>
      </c>
      <c r="C115" s="11"/>
      <c r="D115" s="19"/>
      <c r="E115" s="19"/>
      <c r="F115" s="25"/>
      <c r="G115" s="25"/>
      <c r="H115" s="25"/>
      <c r="I115" s="19"/>
      <c r="J115" s="19"/>
      <c r="K115" s="25"/>
      <c r="L115" s="19"/>
      <c r="M115" s="19"/>
      <c r="N115" s="19"/>
      <c r="O115" s="19"/>
      <c r="P115" s="19"/>
      <c r="Q115" s="25"/>
      <c r="R115" s="19"/>
      <c r="S115" s="19"/>
    </row>
    <row r="116" spans="1:19">
      <c r="B116" s="12">
        <v>18</v>
      </c>
      <c r="C116" s="11"/>
      <c r="D116" s="19"/>
      <c r="E116" s="19"/>
      <c r="F116" s="25"/>
      <c r="G116" s="25"/>
      <c r="H116" s="25"/>
      <c r="I116" s="19"/>
      <c r="J116" s="19"/>
      <c r="K116" s="25"/>
      <c r="L116" s="19"/>
      <c r="M116" s="19"/>
      <c r="N116" s="19"/>
      <c r="O116" s="19"/>
      <c r="P116" s="19"/>
      <c r="Q116" s="25"/>
      <c r="R116" s="19"/>
      <c r="S116" s="19"/>
    </row>
    <row r="117" spans="1:19">
      <c r="B117" s="12">
        <v>19</v>
      </c>
      <c r="C117" s="11"/>
      <c r="D117" s="19"/>
      <c r="E117" s="19"/>
      <c r="F117" s="25"/>
      <c r="G117" s="25"/>
      <c r="H117" s="25"/>
      <c r="I117" s="19"/>
      <c r="J117" s="19"/>
      <c r="K117" s="25"/>
      <c r="L117" s="19"/>
      <c r="M117" s="19"/>
      <c r="N117" s="19"/>
      <c r="O117" s="19"/>
      <c r="P117" s="19"/>
      <c r="Q117" s="25"/>
      <c r="R117" s="19"/>
      <c r="S117" s="19"/>
    </row>
    <row r="118" spans="1:19">
      <c r="B118" s="12">
        <v>20</v>
      </c>
      <c r="C118" s="11"/>
      <c r="D118" s="19"/>
      <c r="E118" s="19"/>
      <c r="F118" s="25"/>
      <c r="G118" s="25"/>
      <c r="H118" s="25"/>
      <c r="I118" s="19"/>
      <c r="J118" s="19"/>
      <c r="K118" s="25"/>
      <c r="L118" s="19"/>
      <c r="M118" s="19"/>
      <c r="N118" s="19"/>
      <c r="O118" s="19"/>
      <c r="P118" s="19"/>
      <c r="Q118" s="25"/>
      <c r="R118" s="19"/>
      <c r="S118" s="19"/>
    </row>
    <row r="119" spans="1:19" s="9" customFormat="1">
      <c r="A119" s="38" t="s">
        <v>5</v>
      </c>
      <c r="B119" s="39"/>
      <c r="C119" s="10" t="e">
        <f>AVERAGE(C99:C118)</f>
        <v>#DIV/0!</v>
      </c>
      <c r="D119" s="17" t="e">
        <f t="shared" ref="D119:S119" si="10">AVERAGE(D99:D118)</f>
        <v>#DIV/0!</v>
      </c>
      <c r="E119" s="17" t="e">
        <f t="shared" si="10"/>
        <v>#DIV/0!</v>
      </c>
      <c r="F119" s="23" t="e">
        <f t="shared" si="10"/>
        <v>#DIV/0!</v>
      </c>
      <c r="G119" s="23" t="e">
        <f t="shared" si="10"/>
        <v>#DIV/0!</v>
      </c>
      <c r="H119" s="23" t="e">
        <f t="shared" si="10"/>
        <v>#DIV/0!</v>
      </c>
      <c r="I119" s="17" t="e">
        <f t="shared" si="10"/>
        <v>#DIV/0!</v>
      </c>
      <c r="J119" s="17" t="e">
        <f t="shared" si="10"/>
        <v>#DIV/0!</v>
      </c>
      <c r="K119" s="23" t="e">
        <f t="shared" si="10"/>
        <v>#DIV/0!</v>
      </c>
      <c r="L119" s="17" t="e">
        <f t="shared" si="10"/>
        <v>#DIV/0!</v>
      </c>
      <c r="M119" s="17" t="e">
        <f t="shared" si="10"/>
        <v>#DIV/0!</v>
      </c>
      <c r="N119" s="17" t="e">
        <f t="shared" si="10"/>
        <v>#DIV/0!</v>
      </c>
      <c r="O119" s="17"/>
      <c r="P119" s="17" t="e">
        <f t="shared" si="10"/>
        <v>#DIV/0!</v>
      </c>
      <c r="Q119" s="23" t="e">
        <f t="shared" si="10"/>
        <v>#DIV/0!</v>
      </c>
      <c r="R119" s="17" t="e">
        <f t="shared" si="10"/>
        <v>#DIV/0!</v>
      </c>
      <c r="S119" s="17" t="e">
        <f t="shared" si="10"/>
        <v>#DIV/0!</v>
      </c>
    </row>
    <row r="120" spans="1:19" s="9" customFormat="1">
      <c r="A120" s="38" t="s">
        <v>6</v>
      </c>
      <c r="B120" s="39"/>
      <c r="C120" s="10" t="e">
        <f>STDEV(C99:C118)</f>
        <v>#DIV/0!</v>
      </c>
      <c r="D120" s="17" t="e">
        <f t="shared" ref="D120:S120" si="11">STDEV(D99:D118)</f>
        <v>#DIV/0!</v>
      </c>
      <c r="E120" s="17" t="e">
        <f t="shared" si="11"/>
        <v>#DIV/0!</v>
      </c>
      <c r="F120" s="23" t="e">
        <f t="shared" si="11"/>
        <v>#DIV/0!</v>
      </c>
      <c r="G120" s="23" t="e">
        <f t="shared" si="11"/>
        <v>#DIV/0!</v>
      </c>
      <c r="H120" s="23" t="e">
        <f t="shared" si="11"/>
        <v>#DIV/0!</v>
      </c>
      <c r="I120" s="17" t="e">
        <f t="shared" si="11"/>
        <v>#DIV/0!</v>
      </c>
      <c r="J120" s="17" t="e">
        <f t="shared" si="11"/>
        <v>#DIV/0!</v>
      </c>
      <c r="K120" s="23" t="e">
        <f t="shared" si="11"/>
        <v>#DIV/0!</v>
      </c>
      <c r="L120" s="17" t="e">
        <f t="shared" si="11"/>
        <v>#DIV/0!</v>
      </c>
      <c r="M120" s="17" t="e">
        <f t="shared" si="11"/>
        <v>#DIV/0!</v>
      </c>
      <c r="N120" s="17" t="e">
        <f t="shared" si="11"/>
        <v>#DIV/0!</v>
      </c>
      <c r="O120" s="17"/>
      <c r="P120" s="17" t="e">
        <f t="shared" si="11"/>
        <v>#DIV/0!</v>
      </c>
      <c r="Q120" s="23" t="e">
        <f t="shared" si="11"/>
        <v>#DIV/0!</v>
      </c>
      <c r="R120" s="17" t="e">
        <f t="shared" si="11"/>
        <v>#DIV/0!</v>
      </c>
      <c r="S120" s="17" t="e">
        <f t="shared" si="11"/>
        <v>#DIV/0!</v>
      </c>
    </row>
    <row r="121" spans="1:19" s="6" customFormat="1">
      <c r="B121" s="7"/>
      <c r="C121" s="8"/>
      <c r="D121" s="18"/>
      <c r="E121" s="18"/>
      <c r="F121" s="29"/>
      <c r="G121" s="29"/>
      <c r="H121" s="24"/>
      <c r="I121" s="27"/>
      <c r="J121" s="27"/>
      <c r="K121" s="34"/>
      <c r="L121" s="27"/>
      <c r="M121" s="27"/>
      <c r="N121" s="27"/>
      <c r="O121" s="27"/>
      <c r="P121" s="27"/>
      <c r="Q121" s="24"/>
      <c r="R121" s="18"/>
      <c r="S121" s="27"/>
    </row>
    <row r="122" spans="1:19">
      <c r="A122">
        <v>6</v>
      </c>
      <c r="B122" s="12">
        <v>1</v>
      </c>
      <c r="C122" s="11"/>
      <c r="D122" s="19"/>
      <c r="E122" s="19"/>
      <c r="F122" s="25"/>
      <c r="G122" s="25"/>
      <c r="H122" s="25"/>
      <c r="I122" s="19"/>
      <c r="J122" s="19"/>
      <c r="K122" s="25"/>
      <c r="L122" s="19"/>
      <c r="M122" s="19"/>
      <c r="N122" s="19"/>
      <c r="O122" s="19"/>
      <c r="P122" s="19"/>
      <c r="Q122" s="25"/>
      <c r="R122" s="19"/>
      <c r="S122" s="19"/>
    </row>
    <row r="123" spans="1:19">
      <c r="B123" s="12">
        <v>2</v>
      </c>
      <c r="C123" s="11"/>
      <c r="D123" s="19"/>
      <c r="E123" s="19"/>
      <c r="F123" s="25"/>
      <c r="G123" s="25"/>
      <c r="H123" s="25"/>
      <c r="I123" s="19"/>
      <c r="J123" s="19"/>
      <c r="K123" s="25"/>
      <c r="L123" s="19"/>
      <c r="M123" s="19"/>
      <c r="N123" s="19"/>
      <c r="O123" s="19"/>
      <c r="P123" s="19"/>
      <c r="Q123" s="25"/>
      <c r="R123" s="19"/>
      <c r="S123" s="19"/>
    </row>
    <row r="124" spans="1:19">
      <c r="B124" s="12">
        <v>3</v>
      </c>
      <c r="C124" s="11"/>
      <c r="D124" s="19"/>
      <c r="E124" s="19"/>
      <c r="F124" s="25"/>
      <c r="G124" s="25"/>
      <c r="H124" s="25"/>
      <c r="I124" s="19"/>
      <c r="J124" s="19"/>
      <c r="K124" s="25"/>
      <c r="L124" s="19"/>
      <c r="M124" s="19"/>
      <c r="N124" s="19"/>
      <c r="O124" s="19"/>
      <c r="P124" s="19"/>
      <c r="Q124" s="25"/>
      <c r="R124" s="19"/>
      <c r="S124" s="19"/>
    </row>
    <row r="125" spans="1:19">
      <c r="B125" s="12">
        <v>4</v>
      </c>
      <c r="C125" s="11"/>
      <c r="D125" s="19"/>
      <c r="E125" s="19"/>
      <c r="F125" s="25"/>
      <c r="G125" s="25"/>
      <c r="H125" s="25"/>
      <c r="I125" s="19"/>
      <c r="J125" s="19"/>
      <c r="K125" s="25"/>
      <c r="L125" s="19"/>
      <c r="M125" s="19"/>
      <c r="N125" s="19"/>
      <c r="O125" s="19"/>
      <c r="P125" s="19"/>
      <c r="Q125" s="25"/>
      <c r="R125" s="19"/>
      <c r="S125" s="19"/>
    </row>
    <row r="126" spans="1:19">
      <c r="B126" s="12">
        <v>5</v>
      </c>
      <c r="C126" s="11"/>
      <c r="D126" s="19"/>
      <c r="E126" s="19"/>
      <c r="F126" s="25"/>
      <c r="G126" s="25"/>
      <c r="H126" s="25"/>
      <c r="I126" s="19"/>
      <c r="J126" s="19"/>
      <c r="K126" s="25"/>
      <c r="L126" s="19"/>
      <c r="M126" s="19"/>
      <c r="N126" s="19"/>
      <c r="O126" s="19"/>
      <c r="P126" s="19"/>
      <c r="Q126" s="25"/>
      <c r="R126" s="19"/>
      <c r="S126" s="19"/>
    </row>
    <row r="127" spans="1:19">
      <c r="B127" s="12">
        <v>6</v>
      </c>
      <c r="C127" s="11"/>
      <c r="D127" s="19"/>
      <c r="E127" s="19"/>
      <c r="F127" s="25"/>
      <c r="G127" s="25"/>
      <c r="H127" s="25"/>
      <c r="I127" s="19"/>
      <c r="J127" s="19"/>
      <c r="K127" s="25"/>
      <c r="L127" s="19"/>
      <c r="M127" s="19"/>
      <c r="N127" s="19"/>
      <c r="O127" s="19"/>
      <c r="P127" s="19"/>
      <c r="Q127" s="25"/>
      <c r="R127" s="19"/>
      <c r="S127" s="19"/>
    </row>
    <row r="128" spans="1:19">
      <c r="B128" s="12">
        <v>7</v>
      </c>
      <c r="C128" s="11"/>
      <c r="D128" s="19"/>
      <c r="E128" s="19"/>
      <c r="F128" s="25"/>
      <c r="G128" s="25"/>
      <c r="H128" s="25"/>
      <c r="I128" s="19"/>
      <c r="J128" s="19"/>
      <c r="K128" s="25"/>
      <c r="L128" s="19"/>
      <c r="M128" s="19"/>
      <c r="N128" s="19"/>
      <c r="O128" s="19"/>
      <c r="P128" s="19"/>
      <c r="Q128" s="25"/>
      <c r="R128" s="19"/>
      <c r="S128" s="19"/>
    </row>
    <row r="129" spans="1:19">
      <c r="B129" s="12">
        <v>8</v>
      </c>
      <c r="C129" s="11"/>
      <c r="D129" s="19"/>
      <c r="E129" s="19"/>
      <c r="F129" s="25"/>
      <c r="G129" s="25"/>
      <c r="H129" s="25"/>
      <c r="I129" s="19"/>
      <c r="J129" s="19"/>
      <c r="K129" s="25"/>
      <c r="L129" s="19"/>
      <c r="M129" s="19"/>
      <c r="N129" s="19"/>
      <c r="O129" s="19"/>
      <c r="P129" s="19"/>
      <c r="Q129" s="25"/>
      <c r="R129" s="19"/>
      <c r="S129" s="19"/>
    </row>
    <row r="130" spans="1:19">
      <c r="B130" s="12">
        <v>9</v>
      </c>
      <c r="C130" s="11"/>
      <c r="D130" s="19"/>
      <c r="E130" s="19"/>
      <c r="F130" s="25"/>
      <c r="G130" s="25"/>
      <c r="H130" s="25"/>
      <c r="I130" s="19"/>
      <c r="J130" s="19"/>
      <c r="K130" s="25"/>
      <c r="L130" s="19"/>
      <c r="M130" s="19"/>
      <c r="N130" s="19"/>
      <c r="O130" s="19"/>
      <c r="P130" s="19"/>
      <c r="Q130" s="25"/>
      <c r="R130" s="19"/>
      <c r="S130" s="19"/>
    </row>
    <row r="131" spans="1:19">
      <c r="B131" s="12">
        <v>10</v>
      </c>
      <c r="C131" s="11"/>
      <c r="D131" s="19"/>
      <c r="E131" s="19"/>
      <c r="F131" s="25"/>
      <c r="G131" s="25"/>
      <c r="H131" s="25"/>
      <c r="I131" s="19"/>
      <c r="J131" s="19"/>
      <c r="K131" s="25"/>
      <c r="L131" s="19"/>
      <c r="M131" s="19"/>
      <c r="N131" s="19"/>
      <c r="O131" s="19"/>
      <c r="P131" s="19"/>
      <c r="Q131" s="25"/>
      <c r="R131" s="19"/>
      <c r="S131" s="19"/>
    </row>
    <row r="132" spans="1:19">
      <c r="B132" s="12">
        <v>11</v>
      </c>
      <c r="C132" s="11"/>
      <c r="D132" s="19"/>
      <c r="E132" s="19"/>
      <c r="F132" s="25"/>
      <c r="G132" s="25"/>
      <c r="H132" s="25"/>
      <c r="I132" s="19"/>
      <c r="J132" s="19"/>
      <c r="K132" s="25"/>
      <c r="L132" s="19"/>
      <c r="M132" s="19"/>
      <c r="N132" s="19"/>
      <c r="O132" s="19"/>
      <c r="P132" s="19"/>
      <c r="Q132" s="25"/>
      <c r="R132" s="19"/>
      <c r="S132" s="19"/>
    </row>
    <row r="133" spans="1:19">
      <c r="B133" s="12">
        <v>12</v>
      </c>
      <c r="C133" s="11"/>
      <c r="D133" s="19"/>
      <c r="E133" s="19"/>
      <c r="F133" s="25"/>
      <c r="G133" s="25"/>
      <c r="H133" s="25"/>
      <c r="I133" s="19"/>
      <c r="J133" s="19"/>
      <c r="K133" s="25"/>
      <c r="L133" s="19"/>
      <c r="M133" s="19"/>
      <c r="N133" s="19"/>
      <c r="O133" s="19"/>
      <c r="P133" s="19"/>
      <c r="Q133" s="25"/>
      <c r="R133" s="19"/>
      <c r="S133" s="19"/>
    </row>
    <row r="134" spans="1:19">
      <c r="B134" s="12">
        <v>13</v>
      </c>
      <c r="C134" s="11"/>
      <c r="D134" s="19"/>
      <c r="E134" s="19"/>
      <c r="F134" s="25"/>
      <c r="G134" s="25"/>
      <c r="H134" s="25"/>
      <c r="I134" s="19"/>
      <c r="J134" s="19"/>
      <c r="K134" s="25"/>
      <c r="L134" s="19"/>
      <c r="M134" s="19"/>
      <c r="N134" s="19"/>
      <c r="O134" s="19"/>
      <c r="P134" s="19"/>
      <c r="Q134" s="25"/>
      <c r="R134" s="19"/>
      <c r="S134" s="19"/>
    </row>
    <row r="135" spans="1:19">
      <c r="B135" s="12">
        <v>14</v>
      </c>
      <c r="C135" s="11"/>
      <c r="D135" s="19"/>
      <c r="E135" s="19"/>
      <c r="F135" s="25"/>
      <c r="G135" s="25"/>
      <c r="H135" s="25"/>
      <c r="I135" s="19"/>
      <c r="J135" s="19"/>
      <c r="K135" s="25"/>
      <c r="L135" s="19"/>
      <c r="M135" s="19"/>
      <c r="N135" s="19"/>
      <c r="O135" s="19"/>
      <c r="P135" s="19"/>
      <c r="Q135" s="25"/>
      <c r="R135" s="19"/>
      <c r="S135" s="19"/>
    </row>
    <row r="136" spans="1:19">
      <c r="B136" s="12">
        <v>15</v>
      </c>
      <c r="C136" s="11"/>
      <c r="D136" s="19"/>
      <c r="E136" s="19"/>
      <c r="F136" s="25"/>
      <c r="G136" s="25"/>
      <c r="H136" s="25"/>
      <c r="I136" s="19"/>
      <c r="J136" s="19"/>
      <c r="K136" s="25"/>
      <c r="L136" s="19"/>
      <c r="M136" s="19"/>
      <c r="N136" s="19"/>
      <c r="O136" s="19"/>
      <c r="P136" s="19"/>
      <c r="Q136" s="25"/>
      <c r="R136" s="19"/>
      <c r="S136" s="19"/>
    </row>
    <row r="137" spans="1:19">
      <c r="B137" s="12">
        <v>16</v>
      </c>
      <c r="C137" s="11"/>
      <c r="D137" s="19"/>
      <c r="E137" s="19"/>
      <c r="F137" s="25"/>
      <c r="G137" s="25"/>
      <c r="H137" s="25"/>
      <c r="I137" s="19"/>
      <c r="J137" s="19"/>
      <c r="K137" s="25"/>
      <c r="L137" s="19"/>
      <c r="M137" s="19"/>
      <c r="N137" s="19"/>
      <c r="O137" s="19"/>
      <c r="P137" s="19"/>
      <c r="Q137" s="25"/>
      <c r="R137" s="19"/>
      <c r="S137" s="19"/>
    </row>
    <row r="138" spans="1:19">
      <c r="B138" s="12">
        <v>17</v>
      </c>
      <c r="C138" s="11"/>
      <c r="D138" s="19"/>
      <c r="E138" s="19"/>
      <c r="F138" s="25"/>
      <c r="G138" s="25"/>
      <c r="H138" s="25"/>
      <c r="I138" s="19"/>
      <c r="J138" s="19"/>
      <c r="K138" s="25"/>
      <c r="L138" s="19"/>
      <c r="M138" s="19"/>
      <c r="N138" s="19"/>
      <c r="O138" s="19"/>
      <c r="P138" s="19"/>
      <c r="Q138" s="25"/>
      <c r="R138" s="19"/>
      <c r="S138" s="19"/>
    </row>
    <row r="139" spans="1:19">
      <c r="B139" s="12">
        <v>18</v>
      </c>
      <c r="C139" s="11"/>
      <c r="D139" s="19"/>
      <c r="E139" s="19"/>
      <c r="F139" s="25"/>
      <c r="G139" s="25"/>
      <c r="H139" s="25"/>
      <c r="I139" s="19"/>
      <c r="J139" s="19"/>
      <c r="K139" s="25"/>
      <c r="L139" s="19"/>
      <c r="M139" s="19"/>
      <c r="N139" s="19"/>
      <c r="O139" s="19"/>
      <c r="P139" s="19"/>
      <c r="Q139" s="25"/>
      <c r="R139" s="19"/>
      <c r="S139" s="19"/>
    </row>
    <row r="140" spans="1:19">
      <c r="B140" s="12">
        <v>19</v>
      </c>
      <c r="C140" s="11"/>
      <c r="D140" s="19"/>
      <c r="E140" s="19"/>
      <c r="F140" s="25"/>
      <c r="G140" s="25"/>
      <c r="H140" s="25"/>
      <c r="I140" s="19"/>
      <c r="J140" s="19"/>
      <c r="K140" s="25"/>
      <c r="L140" s="19"/>
      <c r="M140" s="19"/>
      <c r="N140" s="19"/>
      <c r="O140" s="19"/>
      <c r="P140" s="19"/>
      <c r="Q140" s="25"/>
      <c r="R140" s="19"/>
      <c r="S140" s="19"/>
    </row>
    <row r="141" spans="1:19">
      <c r="B141" s="12">
        <v>20</v>
      </c>
      <c r="C141" s="11"/>
      <c r="D141" s="19"/>
      <c r="E141" s="19"/>
      <c r="F141" s="25"/>
      <c r="G141" s="25"/>
      <c r="H141" s="25"/>
      <c r="I141" s="19"/>
      <c r="J141" s="19"/>
      <c r="K141" s="25"/>
      <c r="L141" s="19"/>
      <c r="M141" s="19"/>
      <c r="N141" s="19"/>
      <c r="O141" s="19"/>
      <c r="P141" s="19"/>
      <c r="Q141" s="25"/>
      <c r="R141" s="19"/>
      <c r="S141" s="19"/>
    </row>
    <row r="142" spans="1:19" s="9" customFormat="1">
      <c r="A142" s="38" t="s">
        <v>5</v>
      </c>
      <c r="B142" s="39"/>
      <c r="C142" s="10" t="e">
        <f>AVERAGE(C122:C141)</f>
        <v>#DIV/0!</v>
      </c>
      <c r="D142" s="17" t="e">
        <f t="shared" ref="D142:S142" si="12">AVERAGE(D122:D141)</f>
        <v>#DIV/0!</v>
      </c>
      <c r="E142" s="17" t="e">
        <f t="shared" si="12"/>
        <v>#DIV/0!</v>
      </c>
      <c r="F142" s="23" t="e">
        <f t="shared" si="12"/>
        <v>#DIV/0!</v>
      </c>
      <c r="G142" s="23" t="e">
        <f t="shared" si="12"/>
        <v>#DIV/0!</v>
      </c>
      <c r="H142" s="23" t="e">
        <f t="shared" si="12"/>
        <v>#DIV/0!</v>
      </c>
      <c r="I142" s="17" t="e">
        <f t="shared" si="12"/>
        <v>#DIV/0!</v>
      </c>
      <c r="J142" s="17" t="e">
        <f t="shared" si="12"/>
        <v>#DIV/0!</v>
      </c>
      <c r="K142" s="23" t="e">
        <f t="shared" si="12"/>
        <v>#DIV/0!</v>
      </c>
      <c r="L142" s="17" t="e">
        <f t="shared" si="12"/>
        <v>#DIV/0!</v>
      </c>
      <c r="M142" s="17" t="e">
        <f t="shared" si="12"/>
        <v>#DIV/0!</v>
      </c>
      <c r="N142" s="17" t="e">
        <f t="shared" si="12"/>
        <v>#DIV/0!</v>
      </c>
      <c r="O142" s="17"/>
      <c r="P142" s="17" t="e">
        <f t="shared" si="12"/>
        <v>#DIV/0!</v>
      </c>
      <c r="Q142" s="23" t="e">
        <f t="shared" si="12"/>
        <v>#DIV/0!</v>
      </c>
      <c r="R142" s="17" t="e">
        <f t="shared" si="12"/>
        <v>#DIV/0!</v>
      </c>
      <c r="S142" s="17" t="e">
        <f t="shared" si="12"/>
        <v>#DIV/0!</v>
      </c>
    </row>
    <row r="143" spans="1:19" s="9" customFormat="1">
      <c r="A143" s="38" t="s">
        <v>6</v>
      </c>
      <c r="B143" s="39"/>
      <c r="C143" s="10" t="e">
        <f>STDEV(C122:C141)</f>
        <v>#DIV/0!</v>
      </c>
      <c r="D143" s="17" t="e">
        <f t="shared" ref="D143:S143" si="13">STDEV(D122:D141)</f>
        <v>#DIV/0!</v>
      </c>
      <c r="E143" s="17" t="e">
        <f t="shared" si="13"/>
        <v>#DIV/0!</v>
      </c>
      <c r="F143" s="23" t="e">
        <f t="shared" si="13"/>
        <v>#DIV/0!</v>
      </c>
      <c r="G143" s="23" t="e">
        <f t="shared" si="13"/>
        <v>#DIV/0!</v>
      </c>
      <c r="H143" s="23" t="e">
        <f t="shared" si="13"/>
        <v>#DIV/0!</v>
      </c>
      <c r="I143" s="17" t="e">
        <f t="shared" si="13"/>
        <v>#DIV/0!</v>
      </c>
      <c r="J143" s="17" t="e">
        <f t="shared" si="13"/>
        <v>#DIV/0!</v>
      </c>
      <c r="K143" s="23" t="e">
        <f t="shared" si="13"/>
        <v>#DIV/0!</v>
      </c>
      <c r="L143" s="17" t="e">
        <f t="shared" si="13"/>
        <v>#DIV/0!</v>
      </c>
      <c r="M143" s="17" t="e">
        <f t="shared" si="13"/>
        <v>#DIV/0!</v>
      </c>
      <c r="N143" s="17" t="e">
        <f t="shared" si="13"/>
        <v>#DIV/0!</v>
      </c>
      <c r="O143" s="17"/>
      <c r="P143" s="17" t="e">
        <f t="shared" si="13"/>
        <v>#DIV/0!</v>
      </c>
      <c r="Q143" s="23" t="e">
        <f t="shared" si="13"/>
        <v>#DIV/0!</v>
      </c>
      <c r="R143" s="17" t="e">
        <f t="shared" si="13"/>
        <v>#DIV/0!</v>
      </c>
      <c r="S143" s="17" t="e">
        <f t="shared" si="13"/>
        <v>#DIV/0!</v>
      </c>
    </row>
    <row r="144" spans="1:19" s="6" customFormat="1">
      <c r="B144" s="7"/>
      <c r="C144" s="8"/>
      <c r="D144" s="18"/>
      <c r="E144" s="18"/>
      <c r="F144" s="29"/>
      <c r="G144" s="29"/>
      <c r="H144" s="24"/>
      <c r="I144" s="27"/>
      <c r="J144" s="27"/>
      <c r="K144" s="34"/>
      <c r="L144" s="27"/>
      <c r="M144" s="27"/>
      <c r="N144" s="27"/>
      <c r="O144" s="27"/>
      <c r="P144" s="27"/>
      <c r="Q144" s="24"/>
      <c r="R144" s="18"/>
      <c r="S144" s="27"/>
    </row>
  </sheetData>
  <mergeCells count="19">
    <mergeCell ref="A97:B97"/>
    <mergeCell ref="A119:B119"/>
    <mergeCell ref="A120:B120"/>
    <mergeCell ref="A142:B142"/>
    <mergeCell ref="A143:B143"/>
    <mergeCell ref="A1:XFD1"/>
    <mergeCell ref="A26:B26"/>
    <mergeCell ref="A28:B28"/>
    <mergeCell ref="A50:B50"/>
    <mergeCell ref="A51:B51"/>
    <mergeCell ref="A73:B73"/>
    <mergeCell ref="A74:B74"/>
    <mergeCell ref="A96:B96"/>
    <mergeCell ref="A2:B2"/>
    <mergeCell ref="C2:E2"/>
    <mergeCell ref="H2:S2"/>
    <mergeCell ref="A24:B24"/>
    <mergeCell ref="A25:B25"/>
    <mergeCell ref="A27:B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55E3-FB4B-774D-9ED7-4DFAACDD9EF4}">
  <dimension ref="A1:N147"/>
  <sheetViews>
    <sheetView workbookViewId="0">
      <selection activeCell="B5" sqref="B5"/>
    </sheetView>
  </sheetViews>
  <sheetFormatPr baseColWidth="10" defaultColWidth="10.83203125" defaultRowHeight="16"/>
  <cols>
    <col min="1" max="1" width="7.5" customWidth="1"/>
    <col min="2" max="2" width="5.5" style="4" customWidth="1"/>
    <col min="3" max="4" width="20.33203125" style="22" customWidth="1"/>
    <col min="5" max="5" width="21" style="22" customWidth="1"/>
    <col min="6" max="6" width="20.33203125" style="48" customWidth="1"/>
    <col min="7" max="8" width="20.33203125" style="22" customWidth="1"/>
    <col min="9" max="9" width="21" style="22" customWidth="1"/>
    <col min="10" max="10" width="20.33203125" style="48" customWidth="1"/>
    <col min="11" max="12" width="20.33203125" style="22" customWidth="1"/>
    <col min="13" max="13" width="21" style="22" customWidth="1"/>
    <col min="14" max="14" width="20.33203125" style="48" customWidth="1"/>
  </cols>
  <sheetData>
    <row r="1" spans="1:14" s="43" customFormat="1">
      <c r="A1" s="43" t="s">
        <v>66</v>
      </c>
    </row>
    <row r="2" spans="1:14" s="5" customFormat="1">
      <c r="A2" s="41" t="s">
        <v>2</v>
      </c>
      <c r="B2" s="42"/>
      <c r="C2" s="40" t="s">
        <v>4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9"/>
    </row>
    <row r="3" spans="1:14" s="1" customFormat="1">
      <c r="A3" s="1" t="s">
        <v>0</v>
      </c>
      <c r="B3" s="3" t="s">
        <v>1</v>
      </c>
      <c r="C3" s="21" t="s">
        <v>68</v>
      </c>
      <c r="D3" s="21" t="s">
        <v>69</v>
      </c>
      <c r="E3" s="21" t="s">
        <v>70</v>
      </c>
      <c r="F3" s="44" t="s">
        <v>71</v>
      </c>
      <c r="G3" s="21" t="s">
        <v>72</v>
      </c>
      <c r="H3" s="21" t="s">
        <v>73</v>
      </c>
      <c r="I3" s="21" t="s">
        <v>74</v>
      </c>
      <c r="J3" s="44" t="s">
        <v>75</v>
      </c>
      <c r="K3" s="21" t="s">
        <v>76</v>
      </c>
      <c r="L3" s="21" t="s">
        <v>77</v>
      </c>
      <c r="M3" s="21" t="s">
        <v>78</v>
      </c>
      <c r="N3" s="44" t="s">
        <v>79</v>
      </c>
    </row>
    <row r="4" spans="1:14">
      <c r="A4">
        <v>1</v>
      </c>
      <c r="B4" s="50">
        <v>1</v>
      </c>
      <c r="C4" s="11">
        <v>1.4557310000000001</v>
      </c>
      <c r="D4" s="11">
        <v>1.428183</v>
      </c>
      <c r="E4" s="11">
        <v>1.7706519999999999</v>
      </c>
      <c r="F4" s="45">
        <v>1.81986</v>
      </c>
      <c r="G4" s="11">
        <v>1.4867889999999999</v>
      </c>
      <c r="H4" s="11">
        <v>1.4612000000000001</v>
      </c>
      <c r="I4" s="11">
        <v>1.7921899999999999</v>
      </c>
      <c r="J4" s="45">
        <v>1.840938</v>
      </c>
      <c r="K4" s="11">
        <v>1.485779</v>
      </c>
      <c r="L4" s="11">
        <v>1.462245</v>
      </c>
      <c r="M4" s="11">
        <v>1.7822720000000001</v>
      </c>
      <c r="N4" s="45">
        <v>1.8188550000000001</v>
      </c>
    </row>
    <row r="5" spans="1:14">
      <c r="B5" s="50">
        <v>2</v>
      </c>
      <c r="C5" s="11">
        <v>1.502148</v>
      </c>
      <c r="D5" s="11">
        <v>1.47339</v>
      </c>
      <c r="E5" s="11">
        <v>1.7982640000000001</v>
      </c>
      <c r="F5" s="45">
        <v>1.8463419999999999</v>
      </c>
      <c r="G5" s="11">
        <v>1.4874080000000001</v>
      </c>
      <c r="H5" s="11">
        <v>1.460269</v>
      </c>
      <c r="I5" s="11">
        <v>1.8095159999999999</v>
      </c>
      <c r="J5" s="45">
        <v>1.8515410000000001</v>
      </c>
      <c r="K5" s="11">
        <v>1.508338</v>
      </c>
      <c r="L5" s="11">
        <v>1.481317</v>
      </c>
      <c r="M5" s="11">
        <v>1.798421</v>
      </c>
      <c r="N5" s="45">
        <v>1.846957</v>
      </c>
    </row>
    <row r="6" spans="1:14">
      <c r="B6" s="50">
        <v>3</v>
      </c>
      <c r="C6" s="11">
        <v>1.5293399999999999</v>
      </c>
      <c r="D6" s="11">
        <v>1.497539</v>
      </c>
      <c r="E6" s="11">
        <v>1.8411569999999999</v>
      </c>
      <c r="F6" s="45">
        <v>1.89307</v>
      </c>
      <c r="G6" s="11">
        <v>1.4965349999999999</v>
      </c>
      <c r="H6" s="11">
        <v>1.469538</v>
      </c>
      <c r="I6" s="11">
        <v>1.8008329999999999</v>
      </c>
      <c r="J6" s="45">
        <v>1.843094</v>
      </c>
      <c r="K6" s="11">
        <v>1.5292250000000001</v>
      </c>
      <c r="L6" s="11">
        <v>1.498799</v>
      </c>
      <c r="M6" s="11">
        <v>1.826227</v>
      </c>
      <c r="N6" s="45">
        <v>1.87799</v>
      </c>
    </row>
    <row r="7" spans="1:14">
      <c r="B7" s="50">
        <v>4</v>
      </c>
      <c r="C7" s="11">
        <v>1.4815510000000001</v>
      </c>
      <c r="D7" s="11">
        <v>1.4505680000000001</v>
      </c>
      <c r="E7" s="11">
        <v>1.7495309999999999</v>
      </c>
      <c r="F7" s="45">
        <v>1.80304</v>
      </c>
      <c r="G7" s="11">
        <v>1.5253080000000001</v>
      </c>
      <c r="H7" s="11">
        <v>1.4918469999999999</v>
      </c>
      <c r="I7" s="11">
        <v>1.7934699999999999</v>
      </c>
      <c r="J7" s="45">
        <v>1.851947</v>
      </c>
      <c r="K7" s="11">
        <v>1.4975270000000001</v>
      </c>
      <c r="L7" s="11">
        <v>1.459338</v>
      </c>
      <c r="M7" s="11">
        <v>1.8084</v>
      </c>
      <c r="N7" s="45">
        <v>1.870377</v>
      </c>
    </row>
    <row r="8" spans="1:14">
      <c r="B8" s="50">
        <v>5</v>
      </c>
      <c r="C8" s="11">
        <v>1.514683</v>
      </c>
      <c r="D8" s="11">
        <v>1.494985</v>
      </c>
      <c r="E8" s="11">
        <v>1.8419730000000001</v>
      </c>
      <c r="F8" s="45">
        <v>1.875432</v>
      </c>
      <c r="G8" s="11">
        <v>1.511576</v>
      </c>
      <c r="H8" s="11">
        <v>1.4916100000000001</v>
      </c>
      <c r="I8" s="11">
        <v>1.8058890000000001</v>
      </c>
      <c r="J8" s="45">
        <v>1.8458950000000001</v>
      </c>
      <c r="K8" s="11">
        <v>1.4995050000000001</v>
      </c>
      <c r="L8" s="11">
        <v>1.4809810000000001</v>
      </c>
      <c r="M8" s="11">
        <v>1.82446</v>
      </c>
      <c r="N8" s="45">
        <v>1.859405</v>
      </c>
    </row>
    <row r="9" spans="1:14">
      <c r="B9" s="50">
        <v>6</v>
      </c>
      <c r="C9" s="11">
        <v>1.53172</v>
      </c>
      <c r="D9" s="11">
        <v>1.5084839999999999</v>
      </c>
      <c r="E9" s="11">
        <v>1.84822</v>
      </c>
      <c r="F9" s="45">
        <v>1.894725</v>
      </c>
      <c r="G9" s="11">
        <v>1.4870920000000001</v>
      </c>
      <c r="H9" s="11">
        <v>1.4651829999999999</v>
      </c>
      <c r="I9" s="11">
        <v>1.800929</v>
      </c>
      <c r="J9" s="45">
        <v>1.837107</v>
      </c>
      <c r="K9" s="11">
        <v>1.4727380000000001</v>
      </c>
      <c r="L9" s="11">
        <v>1.4465889999999999</v>
      </c>
      <c r="M9" s="11">
        <v>1.808057</v>
      </c>
      <c r="N9" s="45">
        <v>1.853631</v>
      </c>
    </row>
    <row r="10" spans="1:14">
      <c r="B10" s="50">
        <v>7</v>
      </c>
      <c r="C10" s="11">
        <v>1.530383</v>
      </c>
      <c r="D10" s="11">
        <v>1.5033749999999999</v>
      </c>
      <c r="E10" s="11">
        <v>1.8306370000000001</v>
      </c>
      <c r="F10" s="45">
        <v>1.8740429999999999</v>
      </c>
      <c r="G10" s="11">
        <v>1.504551</v>
      </c>
      <c r="H10" s="11">
        <v>1.4808269999999999</v>
      </c>
      <c r="I10" s="11">
        <v>1.8046340000000001</v>
      </c>
      <c r="J10" s="45">
        <v>1.848395</v>
      </c>
      <c r="K10" s="11">
        <v>1.4837739999999999</v>
      </c>
      <c r="L10" s="11">
        <v>1.466874</v>
      </c>
      <c r="M10" s="11">
        <v>1.7772840000000001</v>
      </c>
      <c r="N10" s="45">
        <v>1.8117209999999999</v>
      </c>
    </row>
    <row r="11" spans="1:14">
      <c r="B11" s="50">
        <v>8</v>
      </c>
      <c r="C11" s="11">
        <v>1.5101309999999999</v>
      </c>
      <c r="D11" s="11">
        <v>1.481768</v>
      </c>
      <c r="E11" s="11">
        <v>1.8121989999999999</v>
      </c>
      <c r="F11" s="45">
        <v>1.8607419999999999</v>
      </c>
      <c r="G11" s="11">
        <v>1.4890110000000001</v>
      </c>
      <c r="H11" s="11">
        <v>1.4620660000000001</v>
      </c>
      <c r="I11" s="11">
        <v>1.785005</v>
      </c>
      <c r="J11" s="45">
        <v>1.8401080000000001</v>
      </c>
      <c r="K11" s="11">
        <v>1.459238</v>
      </c>
      <c r="L11" s="11">
        <v>1.425592</v>
      </c>
      <c r="M11" s="11">
        <v>1.711179</v>
      </c>
      <c r="N11" s="45">
        <v>1.7672429999999999</v>
      </c>
    </row>
    <row r="12" spans="1:14">
      <c r="B12" s="50">
        <v>9</v>
      </c>
      <c r="C12" s="11">
        <v>1.5225139999999999</v>
      </c>
      <c r="D12" s="11">
        <v>1.489552</v>
      </c>
      <c r="E12" s="11">
        <v>1.822255</v>
      </c>
      <c r="F12" s="45">
        <v>1.8772120000000001</v>
      </c>
      <c r="G12" s="11">
        <v>1.4518059999999999</v>
      </c>
      <c r="H12" s="11">
        <v>1.420582</v>
      </c>
      <c r="I12" s="11">
        <v>1.7818909999999999</v>
      </c>
      <c r="J12" s="45">
        <v>1.837116</v>
      </c>
      <c r="K12" s="11">
        <v>1.5263070000000001</v>
      </c>
      <c r="L12" s="11">
        <v>1.499871</v>
      </c>
      <c r="M12" s="11">
        <v>1.816972</v>
      </c>
      <c r="N12" s="45">
        <v>1.8704149999999999</v>
      </c>
    </row>
    <row r="13" spans="1:14">
      <c r="B13" s="50">
        <v>10</v>
      </c>
      <c r="C13" s="11">
        <v>1.4517770000000001</v>
      </c>
      <c r="D13" s="11">
        <v>1.4190780000000001</v>
      </c>
      <c r="E13" s="11">
        <v>1.740907</v>
      </c>
      <c r="F13" s="45">
        <v>1.7959000000000001</v>
      </c>
      <c r="G13" s="11">
        <v>1.5173449999999999</v>
      </c>
      <c r="H13" s="11">
        <v>1.49116</v>
      </c>
      <c r="I13" s="11">
        <v>1.7774639999999999</v>
      </c>
      <c r="J13" s="45">
        <v>1.825868</v>
      </c>
      <c r="K13" s="11">
        <v>1.564443</v>
      </c>
      <c r="L13" s="11">
        <v>1.527739</v>
      </c>
      <c r="M13" s="11">
        <v>1.8578600000000001</v>
      </c>
      <c r="N13" s="45">
        <v>1.9195150000000001</v>
      </c>
    </row>
    <row r="14" spans="1:14">
      <c r="B14" s="50">
        <v>11</v>
      </c>
      <c r="C14" s="11">
        <v>1.49759</v>
      </c>
      <c r="D14" s="11">
        <v>1.4686159999999999</v>
      </c>
      <c r="E14" s="11">
        <v>1.7920750000000001</v>
      </c>
      <c r="F14" s="45">
        <v>1.8409</v>
      </c>
      <c r="G14" s="11">
        <v>1.4542120000000001</v>
      </c>
      <c r="H14" s="11">
        <v>1.428113</v>
      </c>
      <c r="I14" s="11">
        <v>1.7762039999999999</v>
      </c>
      <c r="J14" s="45">
        <v>1.826435</v>
      </c>
      <c r="K14" s="11">
        <v>1.533161</v>
      </c>
      <c r="L14" s="11">
        <v>1.503085</v>
      </c>
      <c r="M14" s="11">
        <v>1.863639</v>
      </c>
      <c r="N14" s="45">
        <v>1.911983</v>
      </c>
    </row>
    <row r="15" spans="1:14">
      <c r="B15" s="50">
        <v>12</v>
      </c>
      <c r="C15" s="11">
        <v>1.5165439999999999</v>
      </c>
      <c r="D15" s="11">
        <v>1.4902599999999999</v>
      </c>
      <c r="E15" s="11">
        <v>1.796138</v>
      </c>
      <c r="F15" s="45">
        <v>1.8441110000000001</v>
      </c>
      <c r="G15" s="11">
        <v>1.506381</v>
      </c>
      <c r="H15" s="11">
        <v>1.479468</v>
      </c>
      <c r="I15" s="11">
        <v>1.8038479999999999</v>
      </c>
      <c r="J15" s="45">
        <v>1.850619</v>
      </c>
      <c r="K15" s="11">
        <v>1.4855240000000001</v>
      </c>
      <c r="L15" s="11">
        <v>1.4598720000000001</v>
      </c>
      <c r="M15" s="11">
        <v>1.776022</v>
      </c>
      <c r="N15" s="45">
        <v>1.8227390000000001</v>
      </c>
    </row>
    <row r="16" spans="1:14">
      <c r="B16" s="50">
        <v>13</v>
      </c>
      <c r="C16" s="11">
        <v>1.503382</v>
      </c>
      <c r="D16" s="11">
        <v>1.4879070000000001</v>
      </c>
      <c r="E16" s="11">
        <v>1.8126819999999999</v>
      </c>
      <c r="F16" s="45">
        <v>1.8514630000000001</v>
      </c>
      <c r="G16" s="11">
        <v>1.50048</v>
      </c>
      <c r="H16" s="11">
        <v>1.479533</v>
      </c>
      <c r="I16" s="11">
        <v>1.836106</v>
      </c>
      <c r="J16" s="45">
        <v>1.8737790000000001</v>
      </c>
      <c r="K16" s="11">
        <v>1.4968440000000001</v>
      </c>
      <c r="L16" s="11">
        <v>1.4706090000000001</v>
      </c>
      <c r="M16" s="11">
        <v>1.8181799999999999</v>
      </c>
      <c r="N16" s="45">
        <v>1.8647670000000001</v>
      </c>
    </row>
    <row r="17" spans="1:14">
      <c r="B17" s="50">
        <v>14</v>
      </c>
      <c r="C17" s="11">
        <v>1.497776</v>
      </c>
      <c r="D17" s="11">
        <v>1.473195</v>
      </c>
      <c r="E17" s="11">
        <v>1.817134</v>
      </c>
      <c r="F17" s="45">
        <v>1.8641350000000001</v>
      </c>
      <c r="G17" s="11">
        <v>1.505539</v>
      </c>
      <c r="H17" s="11">
        <v>1.4753419999999999</v>
      </c>
      <c r="I17" s="11">
        <v>1.8010219999999999</v>
      </c>
      <c r="J17" s="45">
        <v>1.853216</v>
      </c>
      <c r="K17" s="11">
        <v>1.515512</v>
      </c>
      <c r="L17" s="11">
        <v>1.487066</v>
      </c>
      <c r="M17" s="11">
        <v>1.8372409999999999</v>
      </c>
      <c r="N17" s="45">
        <v>1.8874789999999999</v>
      </c>
    </row>
    <row r="18" spans="1:14">
      <c r="B18" s="50">
        <v>15</v>
      </c>
      <c r="C18" s="11">
        <v>1.4987189999999999</v>
      </c>
      <c r="D18" s="11">
        <v>1.470556</v>
      </c>
      <c r="E18" s="11">
        <v>1.8067800000000001</v>
      </c>
      <c r="F18" s="45">
        <v>1.8525469999999999</v>
      </c>
      <c r="G18" s="11">
        <v>1.509522</v>
      </c>
      <c r="H18" s="11">
        <v>1.480861</v>
      </c>
      <c r="I18" s="11">
        <v>1.823413</v>
      </c>
      <c r="J18" s="45">
        <v>1.871818</v>
      </c>
      <c r="K18" s="11">
        <v>1.4876940000000001</v>
      </c>
      <c r="L18" s="11">
        <v>1.4579470000000001</v>
      </c>
      <c r="M18" s="11">
        <v>1.7976380000000001</v>
      </c>
      <c r="N18" s="45">
        <v>1.846557</v>
      </c>
    </row>
    <row r="19" spans="1:14">
      <c r="B19" s="50">
        <v>16</v>
      </c>
      <c r="C19" s="11">
        <v>1.5046660000000001</v>
      </c>
      <c r="D19" s="11">
        <v>1.4759720000000001</v>
      </c>
      <c r="E19" s="11">
        <v>1.8283149999999999</v>
      </c>
      <c r="F19" s="45">
        <v>1.8729610000000001</v>
      </c>
      <c r="G19" s="11">
        <v>1.4958720000000001</v>
      </c>
      <c r="H19" s="11">
        <v>1.467325</v>
      </c>
      <c r="I19" s="11">
        <v>1.8339099999999999</v>
      </c>
      <c r="J19" s="45">
        <v>1.8859159999999999</v>
      </c>
      <c r="K19" s="11">
        <v>1.4870589999999999</v>
      </c>
      <c r="L19" s="11">
        <v>1.46309</v>
      </c>
      <c r="M19" s="11">
        <v>1.7682260000000001</v>
      </c>
      <c r="N19" s="45">
        <v>1.8110569999999999</v>
      </c>
    </row>
    <row r="20" spans="1:14">
      <c r="B20" s="50">
        <v>17</v>
      </c>
      <c r="C20" s="11">
        <v>1.510154</v>
      </c>
      <c r="D20" s="11">
        <v>1.4825660000000001</v>
      </c>
      <c r="E20" s="11">
        <v>1.8444579999999999</v>
      </c>
      <c r="F20" s="45">
        <v>1.8924669999999999</v>
      </c>
      <c r="G20" s="11">
        <v>1.470629</v>
      </c>
      <c r="H20" s="11">
        <v>1.4389099999999999</v>
      </c>
      <c r="I20" s="11">
        <v>1.7661739999999999</v>
      </c>
      <c r="J20" s="45">
        <v>1.818117</v>
      </c>
      <c r="K20" s="11">
        <v>1.449894</v>
      </c>
      <c r="L20" s="11">
        <v>1.4256219999999999</v>
      </c>
      <c r="M20" s="11">
        <v>1.764608</v>
      </c>
      <c r="N20" s="45">
        <v>1.80871</v>
      </c>
    </row>
    <row r="21" spans="1:14">
      <c r="B21" s="50">
        <v>18</v>
      </c>
      <c r="C21" s="11">
        <v>1.5053970000000001</v>
      </c>
      <c r="D21" s="11">
        <v>1.4786429999999999</v>
      </c>
      <c r="E21" s="11">
        <v>1.8228169999999999</v>
      </c>
      <c r="F21" s="45">
        <v>1.8730770000000001</v>
      </c>
      <c r="G21" s="11">
        <v>1.4664550000000001</v>
      </c>
      <c r="H21" s="11">
        <v>1.4423710000000001</v>
      </c>
      <c r="I21" s="11">
        <v>1.7894509999999999</v>
      </c>
      <c r="J21" s="45">
        <v>1.839053</v>
      </c>
      <c r="K21" s="11">
        <v>1.509436</v>
      </c>
      <c r="L21" s="11">
        <v>1.4816039999999999</v>
      </c>
      <c r="M21" s="11">
        <v>1.8365880000000001</v>
      </c>
      <c r="N21" s="45">
        <v>1.8831310000000001</v>
      </c>
    </row>
    <row r="22" spans="1:14">
      <c r="B22" s="50">
        <v>19</v>
      </c>
      <c r="C22" s="11">
        <v>1.488313</v>
      </c>
      <c r="D22" s="11">
        <v>1.4584710000000001</v>
      </c>
      <c r="E22" s="11">
        <v>1.802754</v>
      </c>
      <c r="F22" s="45">
        <v>1.8560509999999999</v>
      </c>
      <c r="G22" s="11">
        <v>1.4869079999999999</v>
      </c>
      <c r="H22" s="11">
        <v>1.4592830000000001</v>
      </c>
      <c r="I22" s="11">
        <v>1.789517</v>
      </c>
      <c r="J22" s="45">
        <v>1.844746</v>
      </c>
      <c r="K22" s="11">
        <v>1.495017</v>
      </c>
      <c r="L22" s="11">
        <v>1.4680960000000001</v>
      </c>
      <c r="M22" s="11">
        <v>1.78386</v>
      </c>
      <c r="N22" s="45">
        <v>1.8316319999999999</v>
      </c>
    </row>
    <row r="23" spans="1:14">
      <c r="B23" s="50">
        <v>20</v>
      </c>
      <c r="C23" s="11">
        <v>1.475311</v>
      </c>
      <c r="D23" s="11">
        <v>1.447676</v>
      </c>
      <c r="E23" s="11">
        <v>1.8117829999999999</v>
      </c>
      <c r="F23" s="45">
        <v>1.8522430000000001</v>
      </c>
      <c r="G23" s="11">
        <v>1.51454</v>
      </c>
      <c r="H23" s="11">
        <v>1.4894970000000001</v>
      </c>
      <c r="I23" s="11">
        <v>1.8062050000000001</v>
      </c>
      <c r="J23" s="45">
        <v>1.8495459999999999</v>
      </c>
      <c r="K23" s="11">
        <v>1.5075799999999999</v>
      </c>
      <c r="L23" s="11">
        <v>1.483833</v>
      </c>
      <c r="M23" s="11">
        <v>1.827348</v>
      </c>
      <c r="N23" s="45">
        <v>1.8792329999999999</v>
      </c>
    </row>
    <row r="24" spans="1:14" s="9" customFormat="1">
      <c r="A24" s="38" t="s">
        <v>5</v>
      </c>
      <c r="B24" s="39"/>
      <c r="C24" s="23">
        <f t="shared" ref="C24:N24" si="0">AVERAGE(C4:C23)</f>
        <v>1.5013915</v>
      </c>
      <c r="D24" s="23">
        <f t="shared" si="0"/>
        <v>1.4740391999999998</v>
      </c>
      <c r="E24" s="23">
        <f t="shared" si="0"/>
        <v>1.8095365499999996</v>
      </c>
      <c r="F24" s="46">
        <f t="shared" si="0"/>
        <v>1.8570160500000004</v>
      </c>
      <c r="G24" s="23">
        <f t="shared" si="0"/>
        <v>1.4933979499999999</v>
      </c>
      <c r="H24" s="23">
        <f t="shared" si="0"/>
        <v>1.4667492500000001</v>
      </c>
      <c r="I24" s="23">
        <f t="shared" si="0"/>
        <v>1.7988835499999998</v>
      </c>
      <c r="J24" s="46">
        <f t="shared" si="0"/>
        <v>1.8467627</v>
      </c>
      <c r="K24" s="23">
        <f t="shared" si="0"/>
        <v>1.4997297500000002</v>
      </c>
      <c r="L24" s="23">
        <f t="shared" si="0"/>
        <v>1.4725084500000001</v>
      </c>
      <c r="M24" s="23">
        <f t="shared" si="0"/>
        <v>1.8042240999999997</v>
      </c>
      <c r="N24" s="46">
        <f t="shared" si="0"/>
        <v>1.8521698499999999</v>
      </c>
    </row>
    <row r="25" spans="1:14" s="9" customFormat="1">
      <c r="A25" s="38" t="s">
        <v>6</v>
      </c>
      <c r="B25" s="39"/>
      <c r="C25" s="23">
        <f t="shared" ref="C25:N25" si="1">STDEV(C4:C23)</f>
        <v>2.2247835321075226E-2</v>
      </c>
      <c r="D25" s="23">
        <f t="shared" si="1"/>
        <v>2.3559483498046721E-2</v>
      </c>
      <c r="E25" s="23">
        <f t="shared" si="1"/>
        <v>2.9443451686374928E-2</v>
      </c>
      <c r="F25" s="46">
        <f t="shared" si="1"/>
        <v>2.7372866733462432E-2</v>
      </c>
      <c r="G25" s="23">
        <f t="shared" si="1"/>
        <v>2.029527043290473E-2</v>
      </c>
      <c r="H25" s="23">
        <f t="shared" si="1"/>
        <v>2.0916091176223756E-2</v>
      </c>
      <c r="I25" s="23">
        <f t="shared" si="1"/>
        <v>1.8173587765230263E-2</v>
      </c>
      <c r="J25" s="46">
        <f t="shared" si="1"/>
        <v>1.6254340602792183E-2</v>
      </c>
      <c r="K25" s="23">
        <f t="shared" si="1"/>
        <v>2.6362244473319273E-2</v>
      </c>
      <c r="L25" s="23">
        <f t="shared" si="1"/>
        <v>2.4987227974296661E-2</v>
      </c>
      <c r="M25" s="23">
        <f t="shared" si="1"/>
        <v>3.5820956660797557E-2</v>
      </c>
      <c r="N25" s="46">
        <f t="shared" si="1"/>
        <v>3.8029906002451076E-2</v>
      </c>
    </row>
    <row r="26" spans="1:14" s="9" customFormat="1">
      <c r="A26" s="38" t="s">
        <v>57</v>
      </c>
      <c r="B26" s="39"/>
      <c r="C26" s="23">
        <f>C24-('Parameter Info'!$C$1*C25/SQRT(20))</f>
        <v>1.4909793122231607</v>
      </c>
      <c r="D26" s="23">
        <f>D24-('Parameter Info'!$C$1*D25/SQRT(20))</f>
        <v>1.4630131490351836</v>
      </c>
      <c r="E26" s="23">
        <f>E24-('Parameter Info'!$C$1*E25/SQRT(20))</f>
        <v>1.7957567488044011</v>
      </c>
      <c r="F26" s="46">
        <f>F24-('Parameter Info'!$C$1*F25/SQRT(20))</f>
        <v>1.8442053012549653</v>
      </c>
      <c r="G26" s="23">
        <f>G24-('Parameter Info'!$C$1*G25/SQRT(20))</f>
        <v>1.4838995802179762</v>
      </c>
      <c r="H26" s="23">
        <f>H24-('Parameter Info'!$C$1*H25/SQRT(20))</f>
        <v>1.4569603305055254</v>
      </c>
      <c r="I26" s="23">
        <f>I24-('Parameter Info'!$C$1*I25/SQRT(20))</f>
        <v>1.7903781468603426</v>
      </c>
      <c r="J26" s="46">
        <f>J24-('Parameter Info'!$C$1*J25/SQRT(20))</f>
        <v>1.8391555218587337</v>
      </c>
      <c r="K26" s="23">
        <f>K24-('Parameter Info'!$C$1*K25/SQRT(20))</f>
        <v>1.4873919815962973</v>
      </c>
      <c r="L26" s="23">
        <f>L24-('Parameter Info'!$C$1*L25/SQRT(20))</f>
        <v>1.4608142017310635</v>
      </c>
      <c r="M26" s="23">
        <f>M24-('Parameter Info'!$C$1*M25/SQRT(20))</f>
        <v>1.7874595689022288</v>
      </c>
      <c r="N26" s="46">
        <f>N24-('Parameter Info'!$C$1*N25/SQRT(20))</f>
        <v>1.8343715106686238</v>
      </c>
    </row>
    <row r="27" spans="1:14" s="9" customFormat="1">
      <c r="A27" s="38" t="s">
        <v>58</v>
      </c>
      <c r="B27" s="39"/>
      <c r="C27" s="23">
        <f>C24+('Parameter Info'!$C$1*C25/SQRT(20))</f>
        <v>1.5118036877768393</v>
      </c>
      <c r="D27" s="23">
        <f>D24+('Parameter Info'!$C$1*D25/SQRT(20))</f>
        <v>1.4850652509648159</v>
      </c>
      <c r="E27" s="23">
        <f>E24+('Parameter Info'!$C$1*E25/SQRT(20))</f>
        <v>1.8233163511955981</v>
      </c>
      <c r="F27" s="46">
        <f>F24+('Parameter Info'!$C$1*F25/SQRT(20))</f>
        <v>1.8698267987450354</v>
      </c>
      <c r="G27" s="23">
        <f>G24+('Parameter Info'!$C$1*G25/SQRT(20))</f>
        <v>1.5028963197820235</v>
      </c>
      <c r="H27" s="23">
        <f>H24+('Parameter Info'!$C$1*H25/SQRT(20))</f>
        <v>1.4765381694944748</v>
      </c>
      <c r="I27" s="23">
        <f>I24+('Parameter Info'!$C$1*I25/SQRT(20))</f>
        <v>1.807388953139657</v>
      </c>
      <c r="J27" s="46">
        <f>J24+('Parameter Info'!$C$1*J25/SQRT(20))</f>
        <v>1.8543698781412663</v>
      </c>
      <c r="K27" s="23">
        <f>K24+('Parameter Info'!$C$1*K25/SQRT(20))</f>
        <v>1.5120675184037031</v>
      </c>
      <c r="L27" s="23">
        <f>L24+('Parameter Info'!$C$1*L25/SQRT(20))</f>
        <v>1.4842026982689367</v>
      </c>
      <c r="M27" s="23">
        <f>M24+('Parameter Info'!$C$1*M25/SQRT(20))</f>
        <v>1.8209886310977705</v>
      </c>
      <c r="N27" s="46">
        <f>N24+('Parameter Info'!$C$1*N25/SQRT(20))</f>
        <v>1.869968189331376</v>
      </c>
    </row>
    <row r="28" spans="1:14" s="6" customFormat="1">
      <c r="B28" s="7"/>
      <c r="C28" s="24"/>
      <c r="D28" s="24"/>
      <c r="E28" s="24"/>
      <c r="F28" s="47"/>
      <c r="G28" s="24"/>
      <c r="H28" s="24"/>
      <c r="I28" s="24"/>
      <c r="J28" s="47"/>
      <c r="K28" s="24"/>
      <c r="L28" s="24"/>
      <c r="M28" s="24"/>
      <c r="N28" s="47"/>
    </row>
    <row r="29" spans="1:14">
      <c r="A29">
        <v>2</v>
      </c>
      <c r="B29" s="50">
        <v>1</v>
      </c>
      <c r="C29" s="11"/>
      <c r="D29" s="11"/>
      <c r="E29" s="11"/>
      <c r="F29" s="45"/>
      <c r="G29" s="11"/>
      <c r="H29" s="11"/>
      <c r="I29" s="11"/>
      <c r="J29" s="45"/>
      <c r="K29" s="11"/>
      <c r="L29" s="11"/>
      <c r="M29" s="11"/>
      <c r="N29" s="45"/>
    </row>
    <row r="30" spans="1:14">
      <c r="B30" s="50">
        <v>2</v>
      </c>
      <c r="C30" s="11"/>
      <c r="D30" s="11"/>
      <c r="E30" s="11"/>
      <c r="F30" s="45"/>
      <c r="G30" s="11"/>
      <c r="H30" s="11"/>
      <c r="I30" s="11"/>
      <c r="J30" s="45"/>
      <c r="K30" s="11"/>
      <c r="L30" s="11"/>
      <c r="M30" s="11"/>
      <c r="N30" s="45"/>
    </row>
    <row r="31" spans="1:14">
      <c r="B31" s="50">
        <v>3</v>
      </c>
      <c r="C31" s="11"/>
      <c r="D31" s="11"/>
      <c r="E31" s="11"/>
      <c r="F31" s="45"/>
      <c r="G31" s="11"/>
      <c r="H31" s="11"/>
      <c r="I31" s="11"/>
      <c r="J31" s="45"/>
      <c r="K31" s="11"/>
      <c r="L31" s="11"/>
      <c r="M31" s="11"/>
      <c r="N31" s="45"/>
    </row>
    <row r="32" spans="1:14">
      <c r="B32" s="50">
        <v>4</v>
      </c>
      <c r="C32" s="11"/>
      <c r="D32" s="11"/>
      <c r="E32" s="11"/>
      <c r="F32" s="45"/>
      <c r="G32" s="11"/>
      <c r="H32" s="11"/>
      <c r="I32" s="11"/>
      <c r="J32" s="45"/>
      <c r="K32" s="11"/>
      <c r="L32" s="11"/>
      <c r="M32" s="11"/>
      <c r="N32" s="45"/>
    </row>
    <row r="33" spans="2:14">
      <c r="B33" s="50">
        <v>5</v>
      </c>
      <c r="C33" s="11"/>
      <c r="D33" s="11"/>
      <c r="E33" s="11"/>
      <c r="F33" s="45"/>
      <c r="G33" s="11"/>
      <c r="H33" s="11"/>
      <c r="I33" s="11"/>
      <c r="J33" s="45"/>
      <c r="K33" s="11"/>
      <c r="L33" s="11"/>
      <c r="M33" s="11"/>
      <c r="N33" s="45"/>
    </row>
    <row r="34" spans="2:14">
      <c r="B34" s="50">
        <v>6</v>
      </c>
      <c r="C34" s="11"/>
      <c r="D34" s="11"/>
      <c r="E34" s="11"/>
      <c r="F34" s="45"/>
      <c r="G34" s="11"/>
      <c r="H34" s="11"/>
      <c r="I34" s="11"/>
      <c r="J34" s="45"/>
      <c r="K34" s="11"/>
      <c r="L34" s="11"/>
      <c r="M34" s="11"/>
      <c r="N34" s="45"/>
    </row>
    <row r="35" spans="2:14">
      <c r="B35" s="50">
        <v>7</v>
      </c>
      <c r="C35" s="11"/>
      <c r="D35" s="11"/>
      <c r="E35" s="11"/>
      <c r="F35" s="45"/>
      <c r="G35" s="11"/>
      <c r="H35" s="11"/>
      <c r="I35" s="11"/>
      <c r="J35" s="45"/>
      <c r="K35" s="11"/>
      <c r="L35" s="11"/>
      <c r="M35" s="11"/>
      <c r="N35" s="45"/>
    </row>
    <row r="36" spans="2:14">
      <c r="B36" s="50">
        <v>8</v>
      </c>
      <c r="C36" s="11"/>
      <c r="D36" s="11"/>
      <c r="E36" s="11"/>
      <c r="F36" s="45"/>
      <c r="G36" s="11"/>
      <c r="H36" s="11"/>
      <c r="I36" s="11"/>
      <c r="J36" s="45"/>
      <c r="K36" s="11"/>
      <c r="L36" s="11"/>
      <c r="M36" s="11"/>
      <c r="N36" s="45"/>
    </row>
    <row r="37" spans="2:14">
      <c r="B37" s="50">
        <v>9</v>
      </c>
      <c r="C37" s="11"/>
      <c r="D37" s="11"/>
      <c r="E37" s="11"/>
      <c r="F37" s="45"/>
      <c r="G37" s="11"/>
      <c r="H37" s="11"/>
      <c r="I37" s="11"/>
      <c r="J37" s="45"/>
      <c r="K37" s="11"/>
      <c r="L37" s="11"/>
      <c r="M37" s="11"/>
      <c r="N37" s="45"/>
    </row>
    <row r="38" spans="2:14">
      <c r="B38" s="50">
        <v>10</v>
      </c>
      <c r="C38" s="11"/>
      <c r="D38" s="11"/>
      <c r="E38" s="11"/>
      <c r="F38" s="45"/>
      <c r="G38" s="11"/>
      <c r="H38" s="11"/>
      <c r="I38" s="11"/>
      <c r="J38" s="45"/>
      <c r="K38" s="11"/>
      <c r="L38" s="11"/>
      <c r="M38" s="11"/>
      <c r="N38" s="45"/>
    </row>
    <row r="39" spans="2:14">
      <c r="B39" s="50">
        <v>11</v>
      </c>
      <c r="C39" s="11"/>
      <c r="D39" s="11"/>
      <c r="E39" s="11"/>
      <c r="F39" s="45"/>
      <c r="G39" s="11"/>
      <c r="H39" s="11"/>
      <c r="I39" s="11"/>
      <c r="J39" s="45"/>
      <c r="K39" s="11"/>
      <c r="L39" s="11"/>
      <c r="M39" s="11"/>
      <c r="N39" s="45"/>
    </row>
    <row r="40" spans="2:14">
      <c r="B40" s="50">
        <v>12</v>
      </c>
      <c r="C40" s="11"/>
      <c r="D40" s="11"/>
      <c r="E40" s="11"/>
      <c r="F40" s="45"/>
      <c r="G40" s="11"/>
      <c r="H40" s="11"/>
      <c r="I40" s="11"/>
      <c r="J40" s="45"/>
      <c r="K40" s="11"/>
      <c r="L40" s="11"/>
      <c r="M40" s="11"/>
      <c r="N40" s="45"/>
    </row>
    <row r="41" spans="2:14">
      <c r="B41" s="50">
        <v>13</v>
      </c>
      <c r="C41" s="11"/>
      <c r="D41" s="11"/>
      <c r="E41" s="11"/>
      <c r="F41" s="45"/>
      <c r="G41" s="11"/>
      <c r="H41" s="11"/>
      <c r="I41" s="11"/>
      <c r="J41" s="45"/>
      <c r="K41" s="11"/>
      <c r="L41" s="11"/>
      <c r="M41" s="11"/>
      <c r="N41" s="45"/>
    </row>
    <row r="42" spans="2:14">
      <c r="B42" s="50">
        <v>14</v>
      </c>
      <c r="C42" s="11"/>
      <c r="D42" s="11"/>
      <c r="E42" s="11"/>
      <c r="F42" s="45"/>
      <c r="G42" s="11"/>
      <c r="H42" s="11"/>
      <c r="I42" s="11"/>
      <c r="J42" s="45"/>
      <c r="K42" s="11"/>
      <c r="L42" s="11"/>
      <c r="M42" s="11"/>
      <c r="N42" s="45"/>
    </row>
    <row r="43" spans="2:14">
      <c r="B43" s="50">
        <v>15</v>
      </c>
      <c r="C43" s="11"/>
      <c r="D43" s="11"/>
      <c r="E43" s="11"/>
      <c r="F43" s="45"/>
      <c r="G43" s="11"/>
      <c r="H43" s="11"/>
      <c r="I43" s="11"/>
      <c r="J43" s="45"/>
      <c r="K43" s="11"/>
      <c r="L43" s="11"/>
      <c r="M43" s="11"/>
      <c r="N43" s="45"/>
    </row>
    <row r="44" spans="2:14">
      <c r="B44" s="50">
        <v>16</v>
      </c>
      <c r="C44" s="11"/>
      <c r="D44" s="11"/>
      <c r="E44" s="11"/>
      <c r="F44" s="45"/>
      <c r="G44" s="11"/>
      <c r="H44" s="11"/>
      <c r="I44" s="11"/>
      <c r="J44" s="45"/>
      <c r="K44" s="11"/>
      <c r="L44" s="11"/>
      <c r="M44" s="11"/>
      <c r="N44" s="45"/>
    </row>
    <row r="45" spans="2:14">
      <c r="B45" s="50">
        <v>17</v>
      </c>
      <c r="C45" s="11"/>
      <c r="D45" s="11"/>
      <c r="E45" s="11"/>
      <c r="F45" s="45"/>
      <c r="G45" s="11"/>
      <c r="H45" s="11"/>
      <c r="I45" s="11"/>
      <c r="J45" s="45"/>
      <c r="K45" s="11"/>
      <c r="L45" s="11"/>
      <c r="M45" s="11"/>
      <c r="N45" s="45"/>
    </row>
    <row r="46" spans="2:14">
      <c r="B46" s="50">
        <v>18</v>
      </c>
      <c r="C46" s="11"/>
      <c r="D46" s="11"/>
      <c r="E46" s="11"/>
      <c r="F46" s="45"/>
      <c r="G46" s="11"/>
      <c r="H46" s="11"/>
      <c r="I46" s="11"/>
      <c r="J46" s="45"/>
      <c r="K46" s="11"/>
      <c r="L46" s="11"/>
      <c r="M46" s="11"/>
      <c r="N46" s="45"/>
    </row>
    <row r="47" spans="2:14">
      <c r="B47" s="50">
        <v>19</v>
      </c>
      <c r="C47" s="11"/>
      <c r="D47" s="11"/>
      <c r="E47" s="11"/>
      <c r="F47" s="45"/>
      <c r="G47" s="11"/>
      <c r="H47" s="11"/>
      <c r="I47" s="11"/>
      <c r="J47" s="45"/>
      <c r="K47" s="11"/>
      <c r="L47" s="11"/>
      <c r="M47" s="11"/>
      <c r="N47" s="45"/>
    </row>
    <row r="48" spans="2:14">
      <c r="B48" s="50">
        <v>20</v>
      </c>
      <c r="C48" s="11"/>
      <c r="D48" s="11"/>
      <c r="E48" s="11"/>
      <c r="F48" s="45"/>
      <c r="G48" s="11"/>
      <c r="H48" s="11"/>
      <c r="I48" s="11"/>
      <c r="J48" s="45"/>
      <c r="K48" s="11"/>
      <c r="L48" s="11"/>
      <c r="M48" s="11"/>
      <c r="N48" s="45"/>
    </row>
    <row r="49" spans="1:14" s="9" customFormat="1">
      <c r="A49" s="38" t="s">
        <v>5</v>
      </c>
      <c r="B49" s="39"/>
      <c r="C49" s="23" t="e">
        <f t="shared" ref="C49:N49" si="2">AVERAGE(C29:C48)</f>
        <v>#DIV/0!</v>
      </c>
      <c r="D49" s="23" t="e">
        <f t="shared" si="2"/>
        <v>#DIV/0!</v>
      </c>
      <c r="E49" s="23" t="e">
        <f t="shared" si="2"/>
        <v>#DIV/0!</v>
      </c>
      <c r="F49" s="46" t="e">
        <f t="shared" si="2"/>
        <v>#DIV/0!</v>
      </c>
      <c r="G49" s="23" t="e">
        <f t="shared" si="2"/>
        <v>#DIV/0!</v>
      </c>
      <c r="H49" s="23" t="e">
        <f t="shared" si="2"/>
        <v>#DIV/0!</v>
      </c>
      <c r="I49" s="23" t="e">
        <f t="shared" si="2"/>
        <v>#DIV/0!</v>
      </c>
      <c r="J49" s="46" t="e">
        <f t="shared" si="2"/>
        <v>#DIV/0!</v>
      </c>
      <c r="K49" s="23" t="e">
        <f t="shared" si="2"/>
        <v>#DIV/0!</v>
      </c>
      <c r="L49" s="23" t="e">
        <f t="shared" si="2"/>
        <v>#DIV/0!</v>
      </c>
      <c r="M49" s="23" t="e">
        <f t="shared" si="2"/>
        <v>#DIV/0!</v>
      </c>
      <c r="N49" s="46" t="e">
        <f t="shared" si="2"/>
        <v>#DIV/0!</v>
      </c>
    </row>
    <row r="50" spans="1:14" s="9" customFormat="1">
      <c r="A50" s="38" t="s">
        <v>6</v>
      </c>
      <c r="B50" s="39"/>
      <c r="C50" s="23" t="e">
        <f t="shared" ref="C50:N50" si="3">STDEV(C29:C48)</f>
        <v>#DIV/0!</v>
      </c>
      <c r="D50" s="23" t="e">
        <f t="shared" si="3"/>
        <v>#DIV/0!</v>
      </c>
      <c r="E50" s="23" t="e">
        <f t="shared" si="3"/>
        <v>#DIV/0!</v>
      </c>
      <c r="F50" s="46" t="e">
        <f t="shared" si="3"/>
        <v>#DIV/0!</v>
      </c>
      <c r="G50" s="23" t="e">
        <f t="shared" si="3"/>
        <v>#DIV/0!</v>
      </c>
      <c r="H50" s="23" t="e">
        <f t="shared" si="3"/>
        <v>#DIV/0!</v>
      </c>
      <c r="I50" s="23" t="e">
        <f t="shared" si="3"/>
        <v>#DIV/0!</v>
      </c>
      <c r="J50" s="46" t="e">
        <f t="shared" si="3"/>
        <v>#DIV/0!</v>
      </c>
      <c r="K50" s="23" t="e">
        <f t="shared" si="3"/>
        <v>#DIV/0!</v>
      </c>
      <c r="L50" s="23" t="e">
        <f t="shared" si="3"/>
        <v>#DIV/0!</v>
      </c>
      <c r="M50" s="23" t="e">
        <f t="shared" si="3"/>
        <v>#DIV/0!</v>
      </c>
      <c r="N50" s="46" t="e">
        <f t="shared" si="3"/>
        <v>#DIV/0!</v>
      </c>
    </row>
    <row r="51" spans="1:14" s="9" customFormat="1">
      <c r="A51" s="38" t="s">
        <v>57</v>
      </c>
      <c r="B51" s="39"/>
      <c r="C51" s="23" t="e">
        <f>C49-('Parameter Info'!$C$1*C50/SQRT(20))</f>
        <v>#DIV/0!</v>
      </c>
      <c r="D51" s="23" t="e">
        <f>D49-('Parameter Info'!$C$1*D50/SQRT(20))</f>
        <v>#DIV/0!</v>
      </c>
      <c r="E51" s="23" t="e">
        <f>E49-('Parameter Info'!$C$1*E50/SQRT(20))</f>
        <v>#DIV/0!</v>
      </c>
      <c r="F51" s="46" t="e">
        <f>F49-('Parameter Info'!$C$1*F50/SQRT(20))</f>
        <v>#DIV/0!</v>
      </c>
      <c r="G51" s="23" t="e">
        <f>G49-('Parameter Info'!$C$1*G50/SQRT(20))</f>
        <v>#DIV/0!</v>
      </c>
      <c r="H51" s="23" t="e">
        <f>H49-('Parameter Info'!$C$1*H50/SQRT(20))</f>
        <v>#DIV/0!</v>
      </c>
      <c r="I51" s="23" t="e">
        <f>I49-('Parameter Info'!$C$1*I50/SQRT(20))</f>
        <v>#DIV/0!</v>
      </c>
      <c r="J51" s="46" t="e">
        <f>J49-('Parameter Info'!$C$1*J50/SQRT(20))</f>
        <v>#DIV/0!</v>
      </c>
      <c r="K51" s="23" t="e">
        <f>K49-('Parameter Info'!$C$1*K50/SQRT(20))</f>
        <v>#DIV/0!</v>
      </c>
      <c r="L51" s="23" t="e">
        <f>L49-('Parameter Info'!$C$1*L50/SQRT(20))</f>
        <v>#DIV/0!</v>
      </c>
      <c r="M51" s="23" t="e">
        <f>M49-('Parameter Info'!$C$1*M50/SQRT(20))</f>
        <v>#DIV/0!</v>
      </c>
      <c r="N51" s="46" t="e">
        <f>N49-('Parameter Info'!$C$1*N50/SQRT(20))</f>
        <v>#DIV/0!</v>
      </c>
    </row>
    <row r="52" spans="1:14" s="9" customFormat="1">
      <c r="A52" s="38" t="s">
        <v>58</v>
      </c>
      <c r="B52" s="39"/>
      <c r="C52" s="23" t="e">
        <f>C49+('Parameter Info'!$C$1*C50/SQRT(20))</f>
        <v>#DIV/0!</v>
      </c>
      <c r="D52" s="23" t="e">
        <f>D49+('Parameter Info'!$C$1*D50/SQRT(20))</f>
        <v>#DIV/0!</v>
      </c>
      <c r="E52" s="23" t="e">
        <f>E49+('Parameter Info'!$C$1*E50/SQRT(20))</f>
        <v>#DIV/0!</v>
      </c>
      <c r="F52" s="46" t="e">
        <f>F49+('Parameter Info'!$C$1*F50/SQRT(20))</f>
        <v>#DIV/0!</v>
      </c>
      <c r="G52" s="23" t="e">
        <f>G49+('Parameter Info'!$C$1*G50/SQRT(20))</f>
        <v>#DIV/0!</v>
      </c>
      <c r="H52" s="23" t="e">
        <f>H49+('Parameter Info'!$C$1*H50/SQRT(20))</f>
        <v>#DIV/0!</v>
      </c>
      <c r="I52" s="23" t="e">
        <f>I49+('Parameter Info'!$C$1*I50/SQRT(20))</f>
        <v>#DIV/0!</v>
      </c>
      <c r="J52" s="46" t="e">
        <f>J49+('Parameter Info'!$C$1*J50/SQRT(20))</f>
        <v>#DIV/0!</v>
      </c>
      <c r="K52" s="23" t="e">
        <f>K49+('Parameter Info'!$C$1*K50/SQRT(20))</f>
        <v>#DIV/0!</v>
      </c>
      <c r="L52" s="23" t="e">
        <f>L49+('Parameter Info'!$C$1*L50/SQRT(20))</f>
        <v>#DIV/0!</v>
      </c>
      <c r="M52" s="23" t="e">
        <f>M49+('Parameter Info'!$C$1*M50/SQRT(20))</f>
        <v>#DIV/0!</v>
      </c>
      <c r="N52" s="46" t="e">
        <f>N49+('Parameter Info'!$C$1*N50/SQRT(20))</f>
        <v>#DIV/0!</v>
      </c>
    </row>
    <row r="53" spans="1:14" s="6" customFormat="1">
      <c r="B53" s="7"/>
      <c r="C53" s="24"/>
      <c r="D53" s="24"/>
      <c r="E53" s="24"/>
      <c r="F53" s="47"/>
      <c r="G53" s="24"/>
      <c r="H53" s="24"/>
      <c r="I53" s="24"/>
      <c r="J53" s="47"/>
      <c r="K53" s="24"/>
      <c r="L53" s="24"/>
      <c r="M53" s="24"/>
      <c r="N53" s="47"/>
    </row>
    <row r="54" spans="1:14">
      <c r="A54">
        <v>3</v>
      </c>
      <c r="B54" s="50">
        <v>1</v>
      </c>
      <c r="C54" s="11"/>
      <c r="D54" s="11"/>
      <c r="E54" s="11"/>
      <c r="F54" s="45"/>
      <c r="G54" s="11"/>
      <c r="H54" s="11"/>
      <c r="I54" s="11"/>
      <c r="J54" s="45"/>
      <c r="K54" s="11"/>
      <c r="L54" s="11"/>
      <c r="M54" s="11"/>
      <c r="N54" s="45"/>
    </row>
    <row r="55" spans="1:14">
      <c r="B55" s="50">
        <v>2</v>
      </c>
      <c r="C55" s="11"/>
      <c r="D55" s="11"/>
      <c r="E55" s="11"/>
      <c r="F55" s="45"/>
      <c r="G55" s="11"/>
      <c r="H55" s="11"/>
      <c r="I55" s="11"/>
      <c r="J55" s="45"/>
      <c r="K55" s="11"/>
      <c r="L55" s="11"/>
      <c r="M55" s="11"/>
      <c r="N55" s="45"/>
    </row>
    <row r="56" spans="1:14">
      <c r="B56" s="50">
        <v>3</v>
      </c>
      <c r="C56" s="11"/>
      <c r="D56" s="11"/>
      <c r="E56" s="11"/>
      <c r="F56" s="45"/>
      <c r="G56" s="11"/>
      <c r="H56" s="11"/>
      <c r="I56" s="11"/>
      <c r="J56" s="45"/>
      <c r="K56" s="11"/>
      <c r="L56" s="11"/>
      <c r="M56" s="11"/>
      <c r="N56" s="45"/>
    </row>
    <row r="57" spans="1:14">
      <c r="B57" s="50">
        <v>4</v>
      </c>
      <c r="C57" s="11"/>
      <c r="D57" s="11"/>
      <c r="E57" s="11"/>
      <c r="F57" s="45"/>
      <c r="G57" s="11"/>
      <c r="H57" s="11"/>
      <c r="I57" s="11"/>
      <c r="J57" s="45"/>
      <c r="K57" s="11"/>
      <c r="L57" s="11"/>
      <c r="M57" s="11"/>
      <c r="N57" s="45"/>
    </row>
    <row r="58" spans="1:14">
      <c r="B58" s="50">
        <v>5</v>
      </c>
      <c r="C58" s="11"/>
      <c r="D58" s="11"/>
      <c r="E58" s="11"/>
      <c r="F58" s="45"/>
      <c r="G58" s="11"/>
      <c r="H58" s="11"/>
      <c r="I58" s="11"/>
      <c r="J58" s="45"/>
      <c r="K58" s="11"/>
      <c r="L58" s="11"/>
      <c r="M58" s="11"/>
      <c r="N58" s="45"/>
    </row>
    <row r="59" spans="1:14">
      <c r="B59" s="50">
        <v>6</v>
      </c>
      <c r="C59" s="11"/>
      <c r="D59" s="11"/>
      <c r="E59" s="11"/>
      <c r="F59" s="45"/>
      <c r="G59" s="11"/>
      <c r="H59" s="11"/>
      <c r="I59" s="11"/>
      <c r="J59" s="45"/>
      <c r="K59" s="11"/>
      <c r="L59" s="11"/>
      <c r="M59" s="11"/>
      <c r="N59" s="45"/>
    </row>
    <row r="60" spans="1:14">
      <c r="B60" s="50">
        <v>7</v>
      </c>
      <c r="C60" s="11"/>
      <c r="D60" s="11"/>
      <c r="E60" s="11"/>
      <c r="F60" s="45"/>
      <c r="G60" s="11"/>
      <c r="H60" s="11"/>
      <c r="I60" s="11"/>
      <c r="J60" s="45"/>
      <c r="K60" s="11"/>
      <c r="L60" s="11"/>
      <c r="M60" s="11"/>
      <c r="N60" s="45"/>
    </row>
    <row r="61" spans="1:14">
      <c r="B61" s="50">
        <v>8</v>
      </c>
      <c r="C61" s="11"/>
      <c r="D61" s="11"/>
      <c r="E61" s="11"/>
      <c r="F61" s="45"/>
      <c r="G61" s="11"/>
      <c r="H61" s="11"/>
      <c r="I61" s="11"/>
      <c r="J61" s="45"/>
      <c r="K61" s="11"/>
      <c r="L61" s="11"/>
      <c r="M61" s="11"/>
      <c r="N61" s="45"/>
    </row>
    <row r="62" spans="1:14">
      <c r="B62" s="50">
        <v>9</v>
      </c>
      <c r="C62" s="11"/>
      <c r="D62" s="11"/>
      <c r="E62" s="11"/>
      <c r="F62" s="45"/>
      <c r="G62" s="11"/>
      <c r="H62" s="11"/>
      <c r="I62" s="11"/>
      <c r="J62" s="45"/>
      <c r="K62" s="11"/>
      <c r="L62" s="11"/>
      <c r="M62" s="11"/>
      <c r="N62" s="45"/>
    </row>
    <row r="63" spans="1:14">
      <c r="B63" s="50">
        <v>10</v>
      </c>
      <c r="C63" s="11"/>
      <c r="D63" s="11"/>
      <c r="E63" s="11"/>
      <c r="F63" s="45"/>
      <c r="G63" s="11"/>
      <c r="H63" s="11"/>
      <c r="I63" s="11"/>
      <c r="J63" s="45"/>
      <c r="K63" s="11"/>
      <c r="L63" s="11"/>
      <c r="M63" s="11"/>
      <c r="N63" s="45"/>
    </row>
    <row r="64" spans="1:14">
      <c r="B64" s="50">
        <v>11</v>
      </c>
      <c r="C64" s="11"/>
      <c r="D64" s="11"/>
      <c r="E64" s="11"/>
      <c r="F64" s="45"/>
      <c r="G64" s="11"/>
      <c r="H64" s="11"/>
      <c r="I64" s="11"/>
      <c r="J64" s="45"/>
      <c r="K64" s="11"/>
      <c r="L64" s="11"/>
      <c r="M64" s="11"/>
      <c r="N64" s="45"/>
    </row>
    <row r="65" spans="1:14">
      <c r="B65" s="50">
        <v>12</v>
      </c>
      <c r="C65" s="11"/>
      <c r="D65" s="11"/>
      <c r="E65" s="11"/>
      <c r="F65" s="45"/>
      <c r="G65" s="11"/>
      <c r="H65" s="11"/>
      <c r="I65" s="11"/>
      <c r="J65" s="45"/>
      <c r="K65" s="11"/>
      <c r="L65" s="11"/>
      <c r="M65" s="11"/>
      <c r="N65" s="45"/>
    </row>
    <row r="66" spans="1:14">
      <c r="B66" s="50">
        <v>13</v>
      </c>
      <c r="C66" s="11"/>
      <c r="D66" s="11"/>
      <c r="E66" s="11"/>
      <c r="F66" s="45"/>
      <c r="G66" s="11"/>
      <c r="H66" s="11"/>
      <c r="I66" s="11"/>
      <c r="J66" s="45"/>
      <c r="K66" s="11"/>
      <c r="L66" s="11"/>
      <c r="M66" s="11"/>
      <c r="N66" s="45"/>
    </row>
    <row r="67" spans="1:14">
      <c r="B67" s="50">
        <v>14</v>
      </c>
      <c r="C67" s="11"/>
      <c r="D67" s="11"/>
      <c r="E67" s="11"/>
      <c r="F67" s="45"/>
      <c r="G67" s="11"/>
      <c r="H67" s="11"/>
      <c r="I67" s="11"/>
      <c r="J67" s="45"/>
      <c r="K67" s="11"/>
      <c r="L67" s="11"/>
      <c r="M67" s="11"/>
      <c r="N67" s="45"/>
    </row>
    <row r="68" spans="1:14">
      <c r="B68" s="50">
        <v>15</v>
      </c>
      <c r="C68" s="11"/>
      <c r="D68" s="11"/>
      <c r="E68" s="11"/>
      <c r="F68" s="45"/>
      <c r="G68" s="11"/>
      <c r="H68" s="11"/>
      <c r="I68" s="11"/>
      <c r="J68" s="45"/>
      <c r="K68" s="11"/>
      <c r="L68" s="11"/>
      <c r="M68" s="11"/>
      <c r="N68" s="45"/>
    </row>
    <row r="69" spans="1:14">
      <c r="B69" s="50">
        <v>16</v>
      </c>
      <c r="C69" s="11"/>
      <c r="D69" s="11"/>
      <c r="E69" s="11"/>
      <c r="F69" s="45"/>
      <c r="G69" s="11"/>
      <c r="H69" s="11"/>
      <c r="I69" s="11"/>
      <c r="J69" s="45"/>
      <c r="K69" s="11"/>
      <c r="L69" s="11"/>
      <c r="M69" s="11"/>
      <c r="N69" s="45"/>
    </row>
    <row r="70" spans="1:14">
      <c r="B70" s="50">
        <v>17</v>
      </c>
      <c r="C70" s="11"/>
      <c r="D70" s="11"/>
      <c r="E70" s="11"/>
      <c r="F70" s="45"/>
      <c r="G70" s="11"/>
      <c r="H70" s="11"/>
      <c r="I70" s="11"/>
      <c r="J70" s="45"/>
      <c r="K70" s="11"/>
      <c r="L70" s="11"/>
      <c r="M70" s="11"/>
      <c r="N70" s="45"/>
    </row>
    <row r="71" spans="1:14">
      <c r="B71" s="50">
        <v>18</v>
      </c>
      <c r="C71" s="11"/>
      <c r="D71" s="11"/>
      <c r="E71" s="11"/>
      <c r="F71" s="45"/>
      <c r="G71" s="11"/>
      <c r="H71" s="11"/>
      <c r="I71" s="11"/>
      <c r="J71" s="45"/>
      <c r="K71" s="11"/>
      <c r="L71" s="11"/>
      <c r="M71" s="11"/>
      <c r="N71" s="45"/>
    </row>
    <row r="72" spans="1:14">
      <c r="B72" s="50">
        <v>19</v>
      </c>
      <c r="C72" s="11"/>
      <c r="D72" s="11"/>
      <c r="E72" s="11"/>
      <c r="F72" s="45"/>
      <c r="G72" s="11"/>
      <c r="H72" s="11"/>
      <c r="I72" s="11"/>
      <c r="J72" s="45"/>
      <c r="K72" s="11"/>
      <c r="L72" s="11"/>
      <c r="M72" s="11"/>
      <c r="N72" s="45"/>
    </row>
    <row r="73" spans="1:14">
      <c r="B73" s="50">
        <v>20</v>
      </c>
      <c r="C73" s="11"/>
      <c r="D73" s="11"/>
      <c r="E73" s="11"/>
      <c r="F73" s="45"/>
      <c r="G73" s="11"/>
      <c r="H73" s="11"/>
      <c r="I73" s="11"/>
      <c r="J73" s="45"/>
      <c r="K73" s="11"/>
      <c r="L73" s="11"/>
      <c r="M73" s="11"/>
      <c r="N73" s="45"/>
    </row>
    <row r="74" spans="1:14" s="9" customFormat="1">
      <c r="A74" s="38" t="s">
        <v>5</v>
      </c>
      <c r="B74" s="39"/>
      <c r="C74" s="23" t="e">
        <f t="shared" ref="C74:N74" si="4">AVERAGE(C54:C73)</f>
        <v>#DIV/0!</v>
      </c>
      <c r="D74" s="23" t="e">
        <f t="shared" si="4"/>
        <v>#DIV/0!</v>
      </c>
      <c r="E74" s="23" t="e">
        <f t="shared" si="4"/>
        <v>#DIV/0!</v>
      </c>
      <c r="F74" s="46" t="e">
        <f t="shared" si="4"/>
        <v>#DIV/0!</v>
      </c>
      <c r="G74" s="23" t="e">
        <f t="shared" si="4"/>
        <v>#DIV/0!</v>
      </c>
      <c r="H74" s="23" t="e">
        <f t="shared" si="4"/>
        <v>#DIV/0!</v>
      </c>
      <c r="I74" s="23" t="e">
        <f t="shared" si="4"/>
        <v>#DIV/0!</v>
      </c>
      <c r="J74" s="46" t="e">
        <f t="shared" si="4"/>
        <v>#DIV/0!</v>
      </c>
      <c r="K74" s="23" t="e">
        <f t="shared" si="4"/>
        <v>#DIV/0!</v>
      </c>
      <c r="L74" s="23" t="e">
        <f t="shared" si="4"/>
        <v>#DIV/0!</v>
      </c>
      <c r="M74" s="23" t="e">
        <f t="shared" si="4"/>
        <v>#DIV/0!</v>
      </c>
      <c r="N74" s="46" t="e">
        <f t="shared" si="4"/>
        <v>#DIV/0!</v>
      </c>
    </row>
    <row r="75" spans="1:14" s="9" customFormat="1">
      <c r="A75" s="38" t="s">
        <v>6</v>
      </c>
      <c r="B75" s="39"/>
      <c r="C75" s="23" t="e">
        <f t="shared" ref="C75:N75" si="5">STDEV(C54:C73)</f>
        <v>#DIV/0!</v>
      </c>
      <c r="D75" s="23" t="e">
        <f t="shared" si="5"/>
        <v>#DIV/0!</v>
      </c>
      <c r="E75" s="23" t="e">
        <f t="shared" si="5"/>
        <v>#DIV/0!</v>
      </c>
      <c r="F75" s="46" t="e">
        <f t="shared" si="5"/>
        <v>#DIV/0!</v>
      </c>
      <c r="G75" s="23" t="e">
        <f t="shared" si="5"/>
        <v>#DIV/0!</v>
      </c>
      <c r="H75" s="23" t="e">
        <f t="shared" si="5"/>
        <v>#DIV/0!</v>
      </c>
      <c r="I75" s="23" t="e">
        <f t="shared" si="5"/>
        <v>#DIV/0!</v>
      </c>
      <c r="J75" s="46" t="e">
        <f t="shared" si="5"/>
        <v>#DIV/0!</v>
      </c>
      <c r="K75" s="23" t="e">
        <f t="shared" si="5"/>
        <v>#DIV/0!</v>
      </c>
      <c r="L75" s="23" t="e">
        <f t="shared" si="5"/>
        <v>#DIV/0!</v>
      </c>
      <c r="M75" s="23" t="e">
        <f t="shared" si="5"/>
        <v>#DIV/0!</v>
      </c>
      <c r="N75" s="46" t="e">
        <f t="shared" si="5"/>
        <v>#DIV/0!</v>
      </c>
    </row>
    <row r="76" spans="1:14" s="9" customFormat="1">
      <c r="A76" s="38" t="s">
        <v>57</v>
      </c>
      <c r="B76" s="39"/>
      <c r="C76" s="23" t="e">
        <f>C74-('Parameter Info'!$C$1*C75/SQRT(20))</f>
        <v>#DIV/0!</v>
      </c>
      <c r="D76" s="23" t="e">
        <f>D74-('Parameter Info'!$C$1*D75/SQRT(20))</f>
        <v>#DIV/0!</v>
      </c>
      <c r="E76" s="23" t="e">
        <f>E74-('Parameter Info'!$C$1*E75/SQRT(20))</f>
        <v>#DIV/0!</v>
      </c>
      <c r="F76" s="46" t="e">
        <f>F74-('Parameter Info'!$C$1*F75/SQRT(20))</f>
        <v>#DIV/0!</v>
      </c>
      <c r="G76" s="23" t="e">
        <f>G74-('Parameter Info'!$C$1*G75/SQRT(20))</f>
        <v>#DIV/0!</v>
      </c>
      <c r="H76" s="23" t="e">
        <f>H74-('Parameter Info'!$C$1*H75/SQRT(20))</f>
        <v>#DIV/0!</v>
      </c>
      <c r="I76" s="23" t="e">
        <f>I74-('Parameter Info'!$C$1*I75/SQRT(20))</f>
        <v>#DIV/0!</v>
      </c>
      <c r="J76" s="46" t="e">
        <f>J74-('Parameter Info'!$C$1*J75/SQRT(20))</f>
        <v>#DIV/0!</v>
      </c>
      <c r="K76" s="23" t="e">
        <f>K74-('Parameter Info'!$C$1*K75/SQRT(20))</f>
        <v>#DIV/0!</v>
      </c>
      <c r="L76" s="23" t="e">
        <f>L74-('Parameter Info'!$C$1*L75/SQRT(20))</f>
        <v>#DIV/0!</v>
      </c>
      <c r="M76" s="23" t="e">
        <f>M74-('Parameter Info'!$C$1*M75/SQRT(20))</f>
        <v>#DIV/0!</v>
      </c>
      <c r="N76" s="46" t="e">
        <f>N74-('Parameter Info'!$C$1*N75/SQRT(20))</f>
        <v>#DIV/0!</v>
      </c>
    </row>
    <row r="77" spans="1:14" s="9" customFormat="1">
      <c r="A77" s="38" t="s">
        <v>58</v>
      </c>
      <c r="B77" s="39"/>
      <c r="C77" s="23" t="e">
        <f>C74+('Parameter Info'!$C$1*C75/SQRT(20))</f>
        <v>#DIV/0!</v>
      </c>
      <c r="D77" s="23" t="e">
        <f>D74+('Parameter Info'!$C$1*D75/SQRT(20))</f>
        <v>#DIV/0!</v>
      </c>
      <c r="E77" s="23" t="e">
        <f>E74+('Parameter Info'!$C$1*E75/SQRT(20))</f>
        <v>#DIV/0!</v>
      </c>
      <c r="F77" s="46" t="e">
        <f>F74+('Parameter Info'!$C$1*F75/SQRT(20))</f>
        <v>#DIV/0!</v>
      </c>
      <c r="G77" s="23" t="e">
        <f>G74+('Parameter Info'!$C$1*G75/SQRT(20))</f>
        <v>#DIV/0!</v>
      </c>
      <c r="H77" s="23" t="e">
        <f>H74+('Parameter Info'!$C$1*H75/SQRT(20))</f>
        <v>#DIV/0!</v>
      </c>
      <c r="I77" s="23" t="e">
        <f>I74+('Parameter Info'!$C$1*I75/SQRT(20))</f>
        <v>#DIV/0!</v>
      </c>
      <c r="J77" s="46" t="e">
        <f>J74+('Parameter Info'!$C$1*J75/SQRT(20))</f>
        <v>#DIV/0!</v>
      </c>
      <c r="K77" s="23" t="e">
        <f>K74+('Parameter Info'!$C$1*K75/SQRT(20))</f>
        <v>#DIV/0!</v>
      </c>
      <c r="L77" s="23" t="e">
        <f>L74+('Parameter Info'!$C$1*L75/SQRT(20))</f>
        <v>#DIV/0!</v>
      </c>
      <c r="M77" s="23" t="e">
        <f>M74+('Parameter Info'!$C$1*M75/SQRT(20))</f>
        <v>#DIV/0!</v>
      </c>
      <c r="N77" s="46" t="e">
        <f>N74+('Parameter Info'!$C$1*N75/SQRT(20))</f>
        <v>#DIV/0!</v>
      </c>
    </row>
    <row r="78" spans="1:14" s="6" customFormat="1">
      <c r="B78" s="7"/>
      <c r="C78" s="24"/>
      <c r="D78" s="24"/>
      <c r="E78" s="24"/>
      <c r="F78" s="47"/>
      <c r="G78" s="24"/>
      <c r="H78" s="24"/>
      <c r="I78" s="24"/>
      <c r="J78" s="47"/>
      <c r="K78" s="24"/>
      <c r="L78" s="24"/>
      <c r="M78" s="24"/>
      <c r="N78" s="47"/>
    </row>
    <row r="79" spans="1:14">
      <c r="A79">
        <v>4</v>
      </c>
      <c r="B79" s="50">
        <v>1</v>
      </c>
      <c r="C79" s="11"/>
      <c r="D79" s="11"/>
      <c r="E79" s="11"/>
      <c r="F79" s="45"/>
      <c r="G79" s="11"/>
      <c r="H79" s="11"/>
      <c r="I79" s="11"/>
      <c r="J79" s="45"/>
      <c r="K79" s="11"/>
      <c r="L79" s="11"/>
      <c r="M79" s="11"/>
      <c r="N79" s="45"/>
    </row>
    <row r="80" spans="1:14">
      <c r="B80" s="50">
        <v>2</v>
      </c>
      <c r="C80" s="11"/>
      <c r="D80" s="11"/>
      <c r="E80" s="11"/>
      <c r="F80" s="45"/>
      <c r="G80" s="11"/>
      <c r="H80" s="11"/>
      <c r="I80" s="11"/>
      <c r="J80" s="45"/>
      <c r="K80" s="11"/>
      <c r="L80" s="11"/>
      <c r="M80" s="11"/>
      <c r="N80" s="45"/>
    </row>
    <row r="81" spans="2:14">
      <c r="B81" s="50">
        <v>3</v>
      </c>
      <c r="C81" s="11"/>
      <c r="D81" s="11"/>
      <c r="E81" s="11"/>
      <c r="F81" s="45"/>
      <c r="G81" s="11"/>
      <c r="H81" s="11"/>
      <c r="I81" s="11"/>
      <c r="J81" s="45"/>
      <c r="K81" s="11"/>
      <c r="L81" s="11"/>
      <c r="M81" s="11"/>
      <c r="N81" s="45"/>
    </row>
    <row r="82" spans="2:14">
      <c r="B82" s="50">
        <v>4</v>
      </c>
      <c r="C82" s="11"/>
      <c r="D82" s="11"/>
      <c r="E82" s="11"/>
      <c r="F82" s="45"/>
      <c r="G82" s="11"/>
      <c r="H82" s="11"/>
      <c r="I82" s="11"/>
      <c r="J82" s="45"/>
      <c r="K82" s="11"/>
      <c r="L82" s="11"/>
      <c r="M82" s="11"/>
      <c r="N82" s="45"/>
    </row>
    <row r="83" spans="2:14">
      <c r="B83" s="50">
        <v>5</v>
      </c>
      <c r="C83" s="11"/>
      <c r="D83" s="11"/>
      <c r="E83" s="11"/>
      <c r="F83" s="45"/>
      <c r="G83" s="11"/>
      <c r="H83" s="11"/>
      <c r="I83" s="11"/>
      <c r="J83" s="45"/>
      <c r="K83" s="11"/>
      <c r="L83" s="11"/>
      <c r="M83" s="11"/>
      <c r="N83" s="45"/>
    </row>
    <row r="84" spans="2:14">
      <c r="B84" s="50">
        <v>6</v>
      </c>
      <c r="C84" s="11"/>
      <c r="D84" s="11"/>
      <c r="E84" s="11"/>
      <c r="F84" s="45"/>
      <c r="G84" s="11"/>
      <c r="H84" s="11"/>
      <c r="I84" s="11"/>
      <c r="J84" s="45"/>
      <c r="K84" s="11"/>
      <c r="L84" s="11"/>
      <c r="M84" s="11"/>
      <c r="N84" s="45"/>
    </row>
    <row r="85" spans="2:14">
      <c r="B85" s="50">
        <v>7</v>
      </c>
      <c r="C85" s="11"/>
      <c r="D85" s="11"/>
      <c r="E85" s="11"/>
      <c r="F85" s="45"/>
      <c r="G85" s="11"/>
      <c r="H85" s="11"/>
      <c r="I85" s="11"/>
      <c r="J85" s="45"/>
      <c r="K85" s="11"/>
      <c r="L85" s="11"/>
      <c r="M85" s="11"/>
      <c r="N85" s="45"/>
    </row>
    <row r="86" spans="2:14">
      <c r="B86" s="50">
        <v>8</v>
      </c>
      <c r="C86" s="11"/>
      <c r="D86" s="11"/>
      <c r="E86" s="11"/>
      <c r="F86" s="45"/>
      <c r="G86" s="11"/>
      <c r="H86" s="11"/>
      <c r="I86" s="11"/>
      <c r="J86" s="45"/>
      <c r="K86" s="11"/>
      <c r="L86" s="11"/>
      <c r="M86" s="11"/>
      <c r="N86" s="45"/>
    </row>
    <row r="87" spans="2:14">
      <c r="B87" s="50">
        <v>9</v>
      </c>
      <c r="C87" s="11"/>
      <c r="D87" s="11"/>
      <c r="E87" s="11"/>
      <c r="F87" s="45"/>
      <c r="G87" s="11"/>
      <c r="H87" s="11"/>
      <c r="I87" s="11"/>
      <c r="J87" s="45"/>
      <c r="K87" s="11"/>
      <c r="L87" s="11"/>
      <c r="M87" s="11"/>
      <c r="N87" s="45"/>
    </row>
    <row r="88" spans="2:14">
      <c r="B88" s="50">
        <v>10</v>
      </c>
      <c r="C88" s="11"/>
      <c r="D88" s="11"/>
      <c r="E88" s="11"/>
      <c r="F88" s="45"/>
      <c r="G88" s="11"/>
      <c r="H88" s="11"/>
      <c r="I88" s="11"/>
      <c r="J88" s="45"/>
      <c r="K88" s="11"/>
      <c r="L88" s="11"/>
      <c r="M88" s="11"/>
      <c r="N88" s="45"/>
    </row>
    <row r="89" spans="2:14">
      <c r="B89" s="50">
        <v>11</v>
      </c>
      <c r="C89" s="11"/>
      <c r="D89" s="11"/>
      <c r="E89" s="11"/>
      <c r="F89" s="45"/>
      <c r="G89" s="11"/>
      <c r="H89" s="11"/>
      <c r="I89" s="11"/>
      <c r="J89" s="45"/>
      <c r="K89" s="11"/>
      <c r="L89" s="11"/>
      <c r="M89" s="11"/>
      <c r="N89" s="45"/>
    </row>
    <row r="90" spans="2:14">
      <c r="B90" s="50">
        <v>12</v>
      </c>
      <c r="C90" s="11"/>
      <c r="D90" s="11"/>
      <c r="E90" s="11"/>
      <c r="F90" s="45"/>
      <c r="G90" s="11"/>
      <c r="H90" s="11"/>
      <c r="I90" s="11"/>
      <c r="J90" s="45"/>
      <c r="K90" s="11"/>
      <c r="L90" s="11"/>
      <c r="M90" s="11"/>
      <c r="N90" s="45"/>
    </row>
    <row r="91" spans="2:14">
      <c r="B91" s="50">
        <v>13</v>
      </c>
      <c r="C91" s="11"/>
      <c r="D91" s="11"/>
      <c r="E91" s="11"/>
      <c r="F91" s="45"/>
      <c r="G91" s="11"/>
      <c r="H91" s="11"/>
      <c r="I91" s="11"/>
      <c r="J91" s="45"/>
      <c r="K91" s="11"/>
      <c r="L91" s="11"/>
      <c r="M91" s="11"/>
      <c r="N91" s="45"/>
    </row>
    <row r="92" spans="2:14">
      <c r="B92" s="50">
        <v>14</v>
      </c>
      <c r="C92" s="11"/>
      <c r="D92" s="11"/>
      <c r="E92" s="11"/>
      <c r="F92" s="45"/>
      <c r="G92" s="11"/>
      <c r="H92" s="11"/>
      <c r="I92" s="11"/>
      <c r="J92" s="45"/>
      <c r="K92" s="11"/>
      <c r="L92" s="11"/>
      <c r="M92" s="11"/>
      <c r="N92" s="45"/>
    </row>
    <row r="93" spans="2:14">
      <c r="B93" s="50">
        <v>15</v>
      </c>
      <c r="C93" s="11"/>
      <c r="D93" s="11"/>
      <c r="E93" s="11"/>
      <c r="F93" s="45"/>
      <c r="G93" s="11"/>
      <c r="H93" s="11"/>
      <c r="I93" s="11"/>
      <c r="J93" s="45"/>
      <c r="K93" s="11"/>
      <c r="L93" s="11"/>
      <c r="M93" s="11"/>
      <c r="N93" s="45"/>
    </row>
    <row r="94" spans="2:14">
      <c r="B94" s="50">
        <v>16</v>
      </c>
      <c r="C94" s="11"/>
      <c r="D94" s="11"/>
      <c r="E94" s="11"/>
      <c r="F94" s="45"/>
      <c r="G94" s="11"/>
      <c r="H94" s="11"/>
      <c r="I94" s="11"/>
      <c r="J94" s="45"/>
      <c r="K94" s="11"/>
      <c r="L94" s="11"/>
      <c r="M94" s="11"/>
      <c r="N94" s="45"/>
    </row>
    <row r="95" spans="2:14">
      <c r="B95" s="50">
        <v>17</v>
      </c>
      <c r="C95" s="11"/>
      <c r="D95" s="11"/>
      <c r="E95" s="11"/>
      <c r="F95" s="45"/>
      <c r="G95" s="11"/>
      <c r="H95" s="11"/>
      <c r="I95" s="11"/>
      <c r="J95" s="45"/>
      <c r="K95" s="11"/>
      <c r="L95" s="11"/>
      <c r="M95" s="11"/>
      <c r="N95" s="45"/>
    </row>
    <row r="96" spans="2:14">
      <c r="B96" s="50">
        <v>18</v>
      </c>
      <c r="C96" s="11"/>
      <c r="D96" s="11"/>
      <c r="E96" s="11"/>
      <c r="F96" s="45"/>
      <c r="G96" s="11"/>
      <c r="H96" s="11"/>
      <c r="I96" s="11"/>
      <c r="J96" s="45"/>
      <c r="K96" s="11"/>
      <c r="L96" s="11"/>
      <c r="M96" s="11"/>
      <c r="N96" s="45"/>
    </row>
    <row r="97" spans="1:14">
      <c r="B97" s="50">
        <v>19</v>
      </c>
      <c r="C97" s="11"/>
      <c r="D97" s="11"/>
      <c r="E97" s="11"/>
      <c r="F97" s="45"/>
      <c r="G97" s="11"/>
      <c r="H97" s="11"/>
      <c r="I97" s="11"/>
      <c r="J97" s="45"/>
      <c r="K97" s="11"/>
      <c r="L97" s="11"/>
      <c r="M97" s="11"/>
      <c r="N97" s="45"/>
    </row>
    <row r="98" spans="1:14">
      <c r="B98" s="50">
        <v>20</v>
      </c>
      <c r="C98" s="11"/>
      <c r="D98" s="11"/>
      <c r="E98" s="11"/>
      <c r="F98" s="45"/>
      <c r="G98" s="11"/>
      <c r="H98" s="11"/>
      <c r="I98" s="11"/>
      <c r="J98" s="45"/>
      <c r="K98" s="11"/>
      <c r="L98" s="11"/>
      <c r="M98" s="11"/>
      <c r="N98" s="45"/>
    </row>
    <row r="99" spans="1:14" s="9" customFormat="1">
      <c r="A99" s="38" t="s">
        <v>5</v>
      </c>
      <c r="B99" s="39"/>
      <c r="C99" s="23" t="e">
        <f t="shared" ref="C99:N99" si="6">AVERAGE(C79:C98)</f>
        <v>#DIV/0!</v>
      </c>
      <c r="D99" s="23" t="e">
        <f t="shared" si="6"/>
        <v>#DIV/0!</v>
      </c>
      <c r="E99" s="23" t="e">
        <f t="shared" si="6"/>
        <v>#DIV/0!</v>
      </c>
      <c r="F99" s="46" t="e">
        <f t="shared" si="6"/>
        <v>#DIV/0!</v>
      </c>
      <c r="G99" s="23" t="e">
        <f t="shared" si="6"/>
        <v>#DIV/0!</v>
      </c>
      <c r="H99" s="23" t="e">
        <f t="shared" si="6"/>
        <v>#DIV/0!</v>
      </c>
      <c r="I99" s="23" t="e">
        <f t="shared" si="6"/>
        <v>#DIV/0!</v>
      </c>
      <c r="J99" s="46" t="e">
        <f t="shared" si="6"/>
        <v>#DIV/0!</v>
      </c>
      <c r="K99" s="23" t="e">
        <f t="shared" si="6"/>
        <v>#DIV/0!</v>
      </c>
      <c r="L99" s="23" t="e">
        <f t="shared" si="6"/>
        <v>#DIV/0!</v>
      </c>
      <c r="M99" s="23" t="e">
        <f t="shared" si="6"/>
        <v>#DIV/0!</v>
      </c>
      <c r="N99" s="46" t="e">
        <f t="shared" si="6"/>
        <v>#DIV/0!</v>
      </c>
    </row>
    <row r="100" spans="1:14" s="9" customFormat="1">
      <c r="A100" s="38" t="s">
        <v>6</v>
      </c>
      <c r="B100" s="39"/>
      <c r="C100" s="23" t="e">
        <f t="shared" ref="C100:N100" si="7">STDEV(C79:C98)</f>
        <v>#DIV/0!</v>
      </c>
      <c r="D100" s="23" t="e">
        <f t="shared" si="7"/>
        <v>#DIV/0!</v>
      </c>
      <c r="E100" s="23" t="e">
        <f t="shared" si="7"/>
        <v>#DIV/0!</v>
      </c>
      <c r="F100" s="46" t="e">
        <f t="shared" si="7"/>
        <v>#DIV/0!</v>
      </c>
      <c r="G100" s="23" t="e">
        <f t="shared" si="7"/>
        <v>#DIV/0!</v>
      </c>
      <c r="H100" s="23" t="e">
        <f t="shared" si="7"/>
        <v>#DIV/0!</v>
      </c>
      <c r="I100" s="23" t="e">
        <f t="shared" si="7"/>
        <v>#DIV/0!</v>
      </c>
      <c r="J100" s="46" t="e">
        <f t="shared" si="7"/>
        <v>#DIV/0!</v>
      </c>
      <c r="K100" s="23" t="e">
        <f t="shared" si="7"/>
        <v>#DIV/0!</v>
      </c>
      <c r="L100" s="23" t="e">
        <f t="shared" si="7"/>
        <v>#DIV/0!</v>
      </c>
      <c r="M100" s="23" t="e">
        <f t="shared" si="7"/>
        <v>#DIV/0!</v>
      </c>
      <c r="N100" s="46" t="e">
        <f t="shared" si="7"/>
        <v>#DIV/0!</v>
      </c>
    </row>
    <row r="101" spans="1:14" s="6" customFormat="1">
      <c r="B101" s="7"/>
      <c r="C101" s="24"/>
      <c r="D101" s="24"/>
      <c r="E101" s="24"/>
      <c r="F101" s="47"/>
      <c r="G101" s="24"/>
      <c r="H101" s="24"/>
      <c r="I101" s="24"/>
      <c r="J101" s="47"/>
      <c r="K101" s="24"/>
      <c r="L101" s="24"/>
      <c r="M101" s="24"/>
      <c r="N101" s="47"/>
    </row>
    <row r="102" spans="1:14">
      <c r="A102">
        <v>5</v>
      </c>
      <c r="B102" s="50">
        <v>1</v>
      </c>
      <c r="C102" s="11"/>
      <c r="D102" s="11"/>
      <c r="E102" s="11"/>
      <c r="F102" s="45"/>
      <c r="G102" s="11"/>
      <c r="H102" s="11"/>
      <c r="I102" s="11"/>
      <c r="J102" s="45"/>
      <c r="K102" s="11"/>
      <c r="L102" s="11"/>
      <c r="M102" s="11"/>
      <c r="N102" s="45"/>
    </row>
    <row r="103" spans="1:14">
      <c r="B103" s="50">
        <v>2</v>
      </c>
      <c r="C103" s="11"/>
      <c r="D103" s="11"/>
      <c r="E103" s="11"/>
      <c r="F103" s="45"/>
      <c r="G103" s="11"/>
      <c r="H103" s="11"/>
      <c r="I103" s="11"/>
      <c r="J103" s="45"/>
      <c r="K103" s="11"/>
      <c r="L103" s="11"/>
      <c r="M103" s="11"/>
      <c r="N103" s="45"/>
    </row>
    <row r="104" spans="1:14">
      <c r="B104" s="50">
        <v>3</v>
      </c>
      <c r="C104" s="11"/>
      <c r="D104" s="11"/>
      <c r="E104" s="11"/>
      <c r="F104" s="45"/>
      <c r="G104" s="11"/>
      <c r="H104" s="11"/>
      <c r="I104" s="11"/>
      <c r="J104" s="45"/>
      <c r="K104" s="11"/>
      <c r="L104" s="11"/>
      <c r="M104" s="11"/>
      <c r="N104" s="45"/>
    </row>
    <row r="105" spans="1:14">
      <c r="B105" s="50">
        <v>4</v>
      </c>
      <c r="C105" s="11"/>
      <c r="D105" s="11"/>
      <c r="E105" s="11"/>
      <c r="F105" s="45"/>
      <c r="G105" s="11"/>
      <c r="H105" s="11"/>
      <c r="I105" s="11"/>
      <c r="J105" s="45"/>
      <c r="K105" s="11"/>
      <c r="L105" s="11"/>
      <c r="M105" s="11"/>
      <c r="N105" s="45"/>
    </row>
    <row r="106" spans="1:14">
      <c r="B106" s="50">
        <v>5</v>
      </c>
      <c r="C106" s="11"/>
      <c r="D106" s="11"/>
      <c r="E106" s="11"/>
      <c r="F106" s="45"/>
      <c r="G106" s="11"/>
      <c r="H106" s="11"/>
      <c r="I106" s="11"/>
      <c r="J106" s="45"/>
      <c r="K106" s="11"/>
      <c r="L106" s="11"/>
      <c r="M106" s="11"/>
      <c r="N106" s="45"/>
    </row>
    <row r="107" spans="1:14">
      <c r="B107" s="50">
        <v>6</v>
      </c>
      <c r="C107" s="11"/>
      <c r="D107" s="11"/>
      <c r="E107" s="11"/>
      <c r="F107" s="45"/>
      <c r="G107" s="11"/>
      <c r="H107" s="11"/>
      <c r="I107" s="11"/>
      <c r="J107" s="45"/>
      <c r="K107" s="11"/>
      <c r="L107" s="11"/>
      <c r="M107" s="11"/>
      <c r="N107" s="45"/>
    </row>
    <row r="108" spans="1:14">
      <c r="B108" s="50">
        <v>7</v>
      </c>
      <c r="C108" s="11"/>
      <c r="D108" s="11"/>
      <c r="E108" s="11"/>
      <c r="F108" s="45"/>
      <c r="G108" s="11"/>
      <c r="H108" s="11"/>
      <c r="I108" s="11"/>
      <c r="J108" s="45"/>
      <c r="K108" s="11"/>
      <c r="L108" s="11"/>
      <c r="M108" s="11"/>
      <c r="N108" s="45"/>
    </row>
    <row r="109" spans="1:14">
      <c r="B109" s="50">
        <v>8</v>
      </c>
      <c r="C109" s="11"/>
      <c r="D109" s="11"/>
      <c r="E109" s="11"/>
      <c r="F109" s="45"/>
      <c r="G109" s="11"/>
      <c r="H109" s="11"/>
      <c r="I109" s="11"/>
      <c r="J109" s="45"/>
      <c r="K109" s="11"/>
      <c r="L109" s="11"/>
      <c r="M109" s="11"/>
      <c r="N109" s="45"/>
    </row>
    <row r="110" spans="1:14">
      <c r="B110" s="50">
        <v>9</v>
      </c>
      <c r="C110" s="11"/>
      <c r="D110" s="11"/>
      <c r="E110" s="11"/>
      <c r="F110" s="45"/>
      <c r="G110" s="11"/>
      <c r="H110" s="11"/>
      <c r="I110" s="11"/>
      <c r="J110" s="45"/>
      <c r="K110" s="11"/>
      <c r="L110" s="11"/>
      <c r="M110" s="11"/>
      <c r="N110" s="45"/>
    </row>
    <row r="111" spans="1:14">
      <c r="B111" s="50">
        <v>10</v>
      </c>
      <c r="C111" s="11"/>
      <c r="D111" s="11"/>
      <c r="E111" s="11"/>
      <c r="F111" s="45"/>
      <c r="G111" s="11"/>
      <c r="H111" s="11"/>
      <c r="I111" s="11"/>
      <c r="J111" s="45"/>
      <c r="K111" s="11"/>
      <c r="L111" s="11"/>
      <c r="M111" s="11"/>
      <c r="N111" s="45"/>
    </row>
    <row r="112" spans="1:14">
      <c r="B112" s="50">
        <v>11</v>
      </c>
      <c r="C112" s="11"/>
      <c r="D112" s="11"/>
      <c r="E112" s="11"/>
      <c r="F112" s="45"/>
      <c r="G112" s="11"/>
      <c r="H112" s="11"/>
      <c r="I112" s="11"/>
      <c r="J112" s="45"/>
      <c r="K112" s="11"/>
      <c r="L112" s="11"/>
      <c r="M112" s="11"/>
      <c r="N112" s="45"/>
    </row>
    <row r="113" spans="1:14">
      <c r="B113" s="50">
        <v>12</v>
      </c>
      <c r="C113" s="11"/>
      <c r="D113" s="11"/>
      <c r="E113" s="11"/>
      <c r="F113" s="45"/>
      <c r="G113" s="11"/>
      <c r="H113" s="11"/>
      <c r="I113" s="11"/>
      <c r="J113" s="45"/>
      <c r="K113" s="11"/>
      <c r="L113" s="11"/>
      <c r="M113" s="11"/>
      <c r="N113" s="45"/>
    </row>
    <row r="114" spans="1:14">
      <c r="B114" s="50">
        <v>13</v>
      </c>
      <c r="C114" s="11"/>
      <c r="D114" s="11"/>
      <c r="E114" s="11"/>
      <c r="F114" s="45"/>
      <c r="G114" s="11"/>
      <c r="H114" s="11"/>
      <c r="I114" s="11"/>
      <c r="J114" s="45"/>
      <c r="K114" s="11"/>
      <c r="L114" s="11"/>
      <c r="M114" s="11"/>
      <c r="N114" s="45"/>
    </row>
    <row r="115" spans="1:14">
      <c r="B115" s="50">
        <v>14</v>
      </c>
      <c r="C115" s="11"/>
      <c r="D115" s="11"/>
      <c r="E115" s="11"/>
      <c r="F115" s="45"/>
      <c r="G115" s="11"/>
      <c r="H115" s="11"/>
      <c r="I115" s="11"/>
      <c r="J115" s="45"/>
      <c r="K115" s="11"/>
      <c r="L115" s="11"/>
      <c r="M115" s="11"/>
      <c r="N115" s="45"/>
    </row>
    <row r="116" spans="1:14">
      <c r="B116" s="50">
        <v>15</v>
      </c>
      <c r="C116" s="11"/>
      <c r="D116" s="11"/>
      <c r="E116" s="11"/>
      <c r="F116" s="45"/>
      <c r="G116" s="11"/>
      <c r="H116" s="11"/>
      <c r="I116" s="11"/>
      <c r="J116" s="45"/>
      <c r="K116" s="11"/>
      <c r="L116" s="11"/>
      <c r="M116" s="11"/>
      <c r="N116" s="45"/>
    </row>
    <row r="117" spans="1:14">
      <c r="B117" s="50">
        <v>16</v>
      </c>
      <c r="C117" s="11"/>
      <c r="D117" s="11"/>
      <c r="E117" s="11"/>
      <c r="F117" s="45"/>
      <c r="G117" s="11"/>
      <c r="H117" s="11"/>
      <c r="I117" s="11"/>
      <c r="J117" s="45"/>
      <c r="K117" s="11"/>
      <c r="L117" s="11"/>
      <c r="M117" s="11"/>
      <c r="N117" s="45"/>
    </row>
    <row r="118" spans="1:14">
      <c r="B118" s="50">
        <v>17</v>
      </c>
      <c r="C118" s="11"/>
      <c r="D118" s="11"/>
      <c r="E118" s="11"/>
      <c r="F118" s="45"/>
      <c r="G118" s="11"/>
      <c r="H118" s="11"/>
      <c r="I118" s="11"/>
      <c r="J118" s="45"/>
      <c r="K118" s="11"/>
      <c r="L118" s="11"/>
      <c r="M118" s="11"/>
      <c r="N118" s="45"/>
    </row>
    <row r="119" spans="1:14">
      <c r="B119" s="50">
        <v>18</v>
      </c>
      <c r="C119" s="11"/>
      <c r="D119" s="11"/>
      <c r="E119" s="11"/>
      <c r="F119" s="45"/>
      <c r="G119" s="11"/>
      <c r="H119" s="11"/>
      <c r="I119" s="11"/>
      <c r="J119" s="45"/>
      <c r="K119" s="11"/>
      <c r="L119" s="11"/>
      <c r="M119" s="11"/>
      <c r="N119" s="45"/>
    </row>
    <row r="120" spans="1:14">
      <c r="B120" s="50">
        <v>19</v>
      </c>
      <c r="C120" s="11"/>
      <c r="D120" s="11"/>
      <c r="E120" s="11"/>
      <c r="F120" s="45"/>
      <c r="G120" s="11"/>
      <c r="H120" s="11"/>
      <c r="I120" s="11"/>
      <c r="J120" s="45"/>
      <c r="K120" s="11"/>
      <c r="L120" s="11"/>
      <c r="M120" s="11"/>
      <c r="N120" s="45"/>
    </row>
    <row r="121" spans="1:14">
      <c r="B121" s="50">
        <v>20</v>
      </c>
      <c r="C121" s="11"/>
      <c r="D121" s="11"/>
      <c r="E121" s="11"/>
      <c r="F121" s="45"/>
      <c r="G121" s="11"/>
      <c r="H121" s="11"/>
      <c r="I121" s="11"/>
      <c r="J121" s="45"/>
      <c r="K121" s="11"/>
      <c r="L121" s="11"/>
      <c r="M121" s="11"/>
      <c r="N121" s="45"/>
    </row>
    <row r="122" spans="1:14" s="9" customFormat="1">
      <c r="A122" s="38" t="s">
        <v>5</v>
      </c>
      <c r="B122" s="39"/>
      <c r="C122" s="23" t="e">
        <f t="shared" ref="C122:N122" si="8">AVERAGE(C102:C121)</f>
        <v>#DIV/0!</v>
      </c>
      <c r="D122" s="23" t="e">
        <f t="shared" si="8"/>
        <v>#DIV/0!</v>
      </c>
      <c r="E122" s="23" t="e">
        <f t="shared" si="8"/>
        <v>#DIV/0!</v>
      </c>
      <c r="F122" s="46" t="e">
        <f t="shared" si="8"/>
        <v>#DIV/0!</v>
      </c>
      <c r="G122" s="23" t="e">
        <f t="shared" si="8"/>
        <v>#DIV/0!</v>
      </c>
      <c r="H122" s="23" t="e">
        <f t="shared" si="8"/>
        <v>#DIV/0!</v>
      </c>
      <c r="I122" s="23" t="e">
        <f t="shared" si="8"/>
        <v>#DIV/0!</v>
      </c>
      <c r="J122" s="46" t="e">
        <f t="shared" si="8"/>
        <v>#DIV/0!</v>
      </c>
      <c r="K122" s="23" t="e">
        <f t="shared" si="8"/>
        <v>#DIV/0!</v>
      </c>
      <c r="L122" s="23" t="e">
        <f t="shared" si="8"/>
        <v>#DIV/0!</v>
      </c>
      <c r="M122" s="23" t="e">
        <f t="shared" si="8"/>
        <v>#DIV/0!</v>
      </c>
      <c r="N122" s="46" t="e">
        <f t="shared" si="8"/>
        <v>#DIV/0!</v>
      </c>
    </row>
    <row r="123" spans="1:14" s="9" customFormat="1">
      <c r="A123" s="38" t="s">
        <v>6</v>
      </c>
      <c r="B123" s="39"/>
      <c r="C123" s="23" t="e">
        <f t="shared" ref="C123:N123" si="9">STDEV(C102:C121)</f>
        <v>#DIV/0!</v>
      </c>
      <c r="D123" s="23" t="e">
        <f t="shared" si="9"/>
        <v>#DIV/0!</v>
      </c>
      <c r="E123" s="23" t="e">
        <f t="shared" si="9"/>
        <v>#DIV/0!</v>
      </c>
      <c r="F123" s="46" t="e">
        <f t="shared" si="9"/>
        <v>#DIV/0!</v>
      </c>
      <c r="G123" s="23" t="e">
        <f t="shared" si="9"/>
        <v>#DIV/0!</v>
      </c>
      <c r="H123" s="23" t="e">
        <f t="shared" si="9"/>
        <v>#DIV/0!</v>
      </c>
      <c r="I123" s="23" t="e">
        <f t="shared" si="9"/>
        <v>#DIV/0!</v>
      </c>
      <c r="J123" s="46" t="e">
        <f t="shared" si="9"/>
        <v>#DIV/0!</v>
      </c>
      <c r="K123" s="23" t="e">
        <f t="shared" si="9"/>
        <v>#DIV/0!</v>
      </c>
      <c r="L123" s="23" t="e">
        <f t="shared" si="9"/>
        <v>#DIV/0!</v>
      </c>
      <c r="M123" s="23" t="e">
        <f t="shared" si="9"/>
        <v>#DIV/0!</v>
      </c>
      <c r="N123" s="46" t="e">
        <f t="shared" si="9"/>
        <v>#DIV/0!</v>
      </c>
    </row>
    <row r="124" spans="1:14" s="6" customFormat="1">
      <c r="B124" s="7"/>
      <c r="C124" s="24"/>
      <c r="D124" s="24"/>
      <c r="E124" s="24"/>
      <c r="F124" s="47"/>
      <c r="G124" s="24"/>
      <c r="H124" s="24"/>
      <c r="I124" s="24"/>
      <c r="J124" s="47"/>
      <c r="K124" s="24"/>
      <c r="L124" s="24"/>
      <c r="M124" s="24"/>
      <c r="N124" s="47"/>
    </row>
    <row r="125" spans="1:14">
      <c r="A125">
        <v>6</v>
      </c>
      <c r="B125" s="50">
        <v>1</v>
      </c>
      <c r="C125" s="11"/>
      <c r="D125" s="11"/>
      <c r="E125" s="11"/>
      <c r="F125" s="45"/>
      <c r="G125" s="11"/>
      <c r="H125" s="11"/>
      <c r="I125" s="11"/>
      <c r="J125" s="45"/>
      <c r="K125" s="11"/>
      <c r="L125" s="11"/>
      <c r="M125" s="11"/>
      <c r="N125" s="45"/>
    </row>
    <row r="126" spans="1:14">
      <c r="B126" s="50">
        <v>2</v>
      </c>
      <c r="C126" s="11"/>
      <c r="D126" s="11"/>
      <c r="E126" s="11"/>
      <c r="F126" s="45"/>
      <c r="G126" s="11"/>
      <c r="H126" s="11"/>
      <c r="I126" s="11"/>
      <c r="J126" s="45"/>
      <c r="K126" s="11"/>
      <c r="L126" s="11"/>
      <c r="M126" s="11"/>
      <c r="N126" s="45"/>
    </row>
    <row r="127" spans="1:14">
      <c r="B127" s="50">
        <v>3</v>
      </c>
      <c r="C127" s="11"/>
      <c r="D127" s="11"/>
      <c r="E127" s="11"/>
      <c r="F127" s="45"/>
      <c r="G127" s="11"/>
      <c r="H127" s="11"/>
      <c r="I127" s="11"/>
      <c r="J127" s="45"/>
      <c r="K127" s="11"/>
      <c r="L127" s="11"/>
      <c r="M127" s="11"/>
      <c r="N127" s="45"/>
    </row>
    <row r="128" spans="1:14">
      <c r="B128" s="50">
        <v>4</v>
      </c>
      <c r="C128" s="11"/>
      <c r="D128" s="11"/>
      <c r="E128" s="11"/>
      <c r="F128" s="45"/>
      <c r="G128" s="11"/>
      <c r="H128" s="11"/>
      <c r="I128" s="11"/>
      <c r="J128" s="45"/>
      <c r="K128" s="11"/>
      <c r="L128" s="11"/>
      <c r="M128" s="11"/>
      <c r="N128" s="45"/>
    </row>
    <row r="129" spans="2:14">
      <c r="B129" s="50">
        <v>5</v>
      </c>
      <c r="C129" s="11"/>
      <c r="D129" s="11"/>
      <c r="E129" s="11"/>
      <c r="F129" s="45"/>
      <c r="G129" s="11"/>
      <c r="H129" s="11"/>
      <c r="I129" s="11"/>
      <c r="J129" s="45"/>
      <c r="K129" s="11"/>
      <c r="L129" s="11"/>
      <c r="M129" s="11"/>
      <c r="N129" s="45"/>
    </row>
    <row r="130" spans="2:14">
      <c r="B130" s="50">
        <v>6</v>
      </c>
      <c r="C130" s="11"/>
      <c r="D130" s="11"/>
      <c r="E130" s="11"/>
      <c r="F130" s="45"/>
      <c r="G130" s="11"/>
      <c r="H130" s="11"/>
      <c r="I130" s="11"/>
      <c r="J130" s="45"/>
      <c r="K130" s="11"/>
      <c r="L130" s="11"/>
      <c r="M130" s="11"/>
      <c r="N130" s="45"/>
    </row>
    <row r="131" spans="2:14">
      <c r="B131" s="50">
        <v>7</v>
      </c>
      <c r="C131" s="11"/>
      <c r="D131" s="11"/>
      <c r="E131" s="11"/>
      <c r="F131" s="45"/>
      <c r="G131" s="11"/>
      <c r="H131" s="11"/>
      <c r="I131" s="11"/>
      <c r="J131" s="45"/>
      <c r="K131" s="11"/>
      <c r="L131" s="11"/>
      <c r="M131" s="11"/>
      <c r="N131" s="45"/>
    </row>
    <row r="132" spans="2:14">
      <c r="B132" s="50">
        <v>8</v>
      </c>
      <c r="C132" s="11"/>
      <c r="D132" s="11"/>
      <c r="E132" s="11"/>
      <c r="F132" s="45"/>
      <c r="G132" s="11"/>
      <c r="H132" s="11"/>
      <c r="I132" s="11"/>
      <c r="J132" s="45"/>
      <c r="K132" s="11"/>
      <c r="L132" s="11"/>
      <c r="M132" s="11"/>
      <c r="N132" s="45"/>
    </row>
    <row r="133" spans="2:14">
      <c r="B133" s="50">
        <v>9</v>
      </c>
      <c r="C133" s="11"/>
      <c r="D133" s="11"/>
      <c r="E133" s="11"/>
      <c r="F133" s="45"/>
      <c r="G133" s="11"/>
      <c r="H133" s="11"/>
      <c r="I133" s="11"/>
      <c r="J133" s="45"/>
      <c r="K133" s="11"/>
      <c r="L133" s="11"/>
      <c r="M133" s="11"/>
      <c r="N133" s="45"/>
    </row>
    <row r="134" spans="2:14">
      <c r="B134" s="50">
        <v>10</v>
      </c>
      <c r="C134" s="11"/>
      <c r="D134" s="11"/>
      <c r="E134" s="11"/>
      <c r="F134" s="45"/>
      <c r="G134" s="11"/>
      <c r="H134" s="11"/>
      <c r="I134" s="11"/>
      <c r="J134" s="45"/>
      <c r="K134" s="11"/>
      <c r="L134" s="11"/>
      <c r="M134" s="11"/>
      <c r="N134" s="45"/>
    </row>
    <row r="135" spans="2:14">
      <c r="B135" s="50">
        <v>11</v>
      </c>
      <c r="C135" s="11"/>
      <c r="D135" s="11"/>
      <c r="E135" s="11"/>
      <c r="F135" s="45"/>
      <c r="G135" s="11"/>
      <c r="H135" s="11"/>
      <c r="I135" s="11"/>
      <c r="J135" s="45"/>
      <c r="K135" s="11"/>
      <c r="L135" s="11"/>
      <c r="M135" s="11"/>
      <c r="N135" s="45"/>
    </row>
    <row r="136" spans="2:14">
      <c r="B136" s="50">
        <v>12</v>
      </c>
      <c r="C136" s="11"/>
      <c r="D136" s="11"/>
      <c r="E136" s="11"/>
      <c r="F136" s="45"/>
      <c r="G136" s="11"/>
      <c r="H136" s="11"/>
      <c r="I136" s="11"/>
      <c r="J136" s="45"/>
      <c r="K136" s="11"/>
      <c r="L136" s="11"/>
      <c r="M136" s="11"/>
      <c r="N136" s="45"/>
    </row>
    <row r="137" spans="2:14">
      <c r="B137" s="50">
        <v>13</v>
      </c>
      <c r="C137" s="11"/>
      <c r="D137" s="11"/>
      <c r="E137" s="11"/>
      <c r="F137" s="45"/>
      <c r="G137" s="11"/>
      <c r="H137" s="11"/>
      <c r="I137" s="11"/>
      <c r="J137" s="45"/>
      <c r="K137" s="11"/>
      <c r="L137" s="11"/>
      <c r="M137" s="11"/>
      <c r="N137" s="45"/>
    </row>
    <row r="138" spans="2:14">
      <c r="B138" s="50">
        <v>14</v>
      </c>
      <c r="C138" s="11"/>
      <c r="D138" s="11"/>
      <c r="E138" s="11"/>
      <c r="F138" s="45"/>
      <c r="G138" s="11"/>
      <c r="H138" s="11"/>
      <c r="I138" s="11"/>
      <c r="J138" s="45"/>
      <c r="K138" s="11"/>
      <c r="L138" s="11"/>
      <c r="M138" s="11"/>
      <c r="N138" s="45"/>
    </row>
    <row r="139" spans="2:14">
      <c r="B139" s="50">
        <v>15</v>
      </c>
      <c r="C139" s="11"/>
      <c r="D139" s="11"/>
      <c r="E139" s="11"/>
      <c r="F139" s="45"/>
      <c r="G139" s="11"/>
      <c r="H139" s="11"/>
      <c r="I139" s="11"/>
      <c r="J139" s="45"/>
      <c r="K139" s="11"/>
      <c r="L139" s="11"/>
      <c r="M139" s="11"/>
      <c r="N139" s="45"/>
    </row>
    <row r="140" spans="2:14">
      <c r="B140" s="50">
        <v>16</v>
      </c>
      <c r="C140" s="11"/>
      <c r="D140" s="11"/>
      <c r="E140" s="11"/>
      <c r="F140" s="45"/>
      <c r="G140" s="11"/>
      <c r="H140" s="11"/>
      <c r="I140" s="11"/>
      <c r="J140" s="45"/>
      <c r="K140" s="11"/>
      <c r="L140" s="11"/>
      <c r="M140" s="11"/>
      <c r="N140" s="45"/>
    </row>
    <row r="141" spans="2:14">
      <c r="B141" s="50">
        <v>17</v>
      </c>
      <c r="C141" s="11"/>
      <c r="D141" s="11"/>
      <c r="E141" s="11"/>
      <c r="F141" s="45"/>
      <c r="G141" s="11"/>
      <c r="H141" s="11"/>
      <c r="I141" s="11"/>
      <c r="J141" s="45"/>
      <c r="K141" s="11"/>
      <c r="L141" s="11"/>
      <c r="M141" s="11"/>
      <c r="N141" s="45"/>
    </row>
    <row r="142" spans="2:14">
      <c r="B142" s="50">
        <v>18</v>
      </c>
      <c r="C142" s="11"/>
      <c r="D142" s="11"/>
      <c r="E142" s="11"/>
      <c r="F142" s="45"/>
      <c r="G142" s="11"/>
      <c r="H142" s="11"/>
      <c r="I142" s="11"/>
      <c r="J142" s="45"/>
      <c r="K142" s="11"/>
      <c r="L142" s="11"/>
      <c r="M142" s="11"/>
      <c r="N142" s="45"/>
    </row>
    <row r="143" spans="2:14">
      <c r="B143" s="50">
        <v>19</v>
      </c>
      <c r="C143" s="11"/>
      <c r="D143" s="11"/>
      <c r="E143" s="11"/>
      <c r="F143" s="45"/>
      <c r="G143" s="11"/>
      <c r="H143" s="11"/>
      <c r="I143" s="11"/>
      <c r="J143" s="45"/>
      <c r="K143" s="11"/>
      <c r="L143" s="11"/>
      <c r="M143" s="11"/>
      <c r="N143" s="45"/>
    </row>
    <row r="144" spans="2:14">
      <c r="B144" s="50">
        <v>20</v>
      </c>
      <c r="C144" s="11"/>
      <c r="D144" s="11"/>
      <c r="E144" s="11"/>
      <c r="F144" s="45"/>
      <c r="G144" s="11"/>
      <c r="H144" s="11"/>
      <c r="I144" s="11"/>
      <c r="J144" s="45"/>
      <c r="K144" s="11"/>
      <c r="L144" s="11"/>
      <c r="M144" s="11"/>
      <c r="N144" s="45"/>
    </row>
    <row r="145" spans="1:14" s="9" customFormat="1">
      <c r="A145" s="38" t="s">
        <v>5</v>
      </c>
      <c r="B145" s="39"/>
      <c r="C145" s="23" t="e">
        <f t="shared" ref="C145:N145" si="10">AVERAGE(C125:C144)</f>
        <v>#DIV/0!</v>
      </c>
      <c r="D145" s="23" t="e">
        <f t="shared" si="10"/>
        <v>#DIV/0!</v>
      </c>
      <c r="E145" s="23" t="e">
        <f t="shared" si="10"/>
        <v>#DIV/0!</v>
      </c>
      <c r="F145" s="46" t="e">
        <f t="shared" si="10"/>
        <v>#DIV/0!</v>
      </c>
      <c r="G145" s="23" t="e">
        <f t="shared" si="10"/>
        <v>#DIV/0!</v>
      </c>
      <c r="H145" s="23" t="e">
        <f t="shared" si="10"/>
        <v>#DIV/0!</v>
      </c>
      <c r="I145" s="23" t="e">
        <f t="shared" si="10"/>
        <v>#DIV/0!</v>
      </c>
      <c r="J145" s="46" t="e">
        <f t="shared" si="10"/>
        <v>#DIV/0!</v>
      </c>
      <c r="K145" s="23" t="e">
        <f t="shared" si="10"/>
        <v>#DIV/0!</v>
      </c>
      <c r="L145" s="23" t="e">
        <f t="shared" si="10"/>
        <v>#DIV/0!</v>
      </c>
      <c r="M145" s="23" t="e">
        <f t="shared" si="10"/>
        <v>#DIV/0!</v>
      </c>
      <c r="N145" s="46" t="e">
        <f t="shared" si="10"/>
        <v>#DIV/0!</v>
      </c>
    </row>
    <row r="146" spans="1:14" s="9" customFormat="1">
      <c r="A146" s="38" t="s">
        <v>6</v>
      </c>
      <c r="B146" s="39"/>
      <c r="C146" s="23" t="e">
        <f t="shared" ref="C146:N146" si="11">STDEV(C125:C144)</f>
        <v>#DIV/0!</v>
      </c>
      <c r="D146" s="23" t="e">
        <f t="shared" si="11"/>
        <v>#DIV/0!</v>
      </c>
      <c r="E146" s="23" t="e">
        <f t="shared" si="11"/>
        <v>#DIV/0!</v>
      </c>
      <c r="F146" s="46" t="e">
        <f t="shared" si="11"/>
        <v>#DIV/0!</v>
      </c>
      <c r="G146" s="23" t="e">
        <f t="shared" si="11"/>
        <v>#DIV/0!</v>
      </c>
      <c r="H146" s="23" t="e">
        <f t="shared" si="11"/>
        <v>#DIV/0!</v>
      </c>
      <c r="I146" s="23" t="e">
        <f t="shared" si="11"/>
        <v>#DIV/0!</v>
      </c>
      <c r="J146" s="46" t="e">
        <f t="shared" si="11"/>
        <v>#DIV/0!</v>
      </c>
      <c r="K146" s="23" t="e">
        <f t="shared" si="11"/>
        <v>#DIV/0!</v>
      </c>
      <c r="L146" s="23" t="e">
        <f t="shared" si="11"/>
        <v>#DIV/0!</v>
      </c>
      <c r="M146" s="23" t="e">
        <f t="shared" si="11"/>
        <v>#DIV/0!</v>
      </c>
      <c r="N146" s="46" t="e">
        <f t="shared" si="11"/>
        <v>#DIV/0!</v>
      </c>
    </row>
    <row r="147" spans="1:14" s="6" customFormat="1">
      <c r="B147" s="7"/>
      <c r="C147" s="24"/>
      <c r="D147" s="24"/>
      <c r="E147" s="24"/>
      <c r="F147" s="47"/>
      <c r="G147" s="24"/>
      <c r="H147" s="24"/>
      <c r="I147" s="24"/>
      <c r="J147" s="47"/>
      <c r="K147" s="24"/>
      <c r="L147" s="24"/>
      <c r="M147" s="24"/>
      <c r="N147" s="47"/>
    </row>
  </sheetData>
  <mergeCells count="21">
    <mergeCell ref="A123:B123"/>
    <mergeCell ref="A145:B145"/>
    <mergeCell ref="A146:B146"/>
    <mergeCell ref="A75:B75"/>
    <mergeCell ref="A76:B76"/>
    <mergeCell ref="A77:B77"/>
    <mergeCell ref="A99:B99"/>
    <mergeCell ref="A100:B100"/>
    <mergeCell ref="A122:B122"/>
    <mergeCell ref="A27:B27"/>
    <mergeCell ref="A49:B49"/>
    <mergeCell ref="A50:B50"/>
    <mergeCell ref="A51:B51"/>
    <mergeCell ref="A52:B52"/>
    <mergeCell ref="A74:B74"/>
    <mergeCell ref="A1:XFD1"/>
    <mergeCell ref="A2:B2"/>
    <mergeCell ref="C2:M2"/>
    <mergeCell ref="A24:B24"/>
    <mergeCell ref="A25:B25"/>
    <mergeCell ref="A26:B2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04A3-11F7-8A4D-8666-CAE6D6AD257A}">
  <dimension ref="A1:N147"/>
  <sheetViews>
    <sheetView workbookViewId="0">
      <selection activeCell="G39" sqref="G39"/>
    </sheetView>
  </sheetViews>
  <sheetFormatPr baseColWidth="10" defaultColWidth="10.83203125" defaultRowHeight="16"/>
  <cols>
    <col min="1" max="1" width="7.5" customWidth="1"/>
    <col min="2" max="2" width="5.5" style="4" customWidth="1"/>
    <col min="3" max="4" width="20.33203125" style="22" customWidth="1"/>
    <col min="5" max="5" width="21" style="22" customWidth="1"/>
    <col min="6" max="6" width="20.33203125" style="48" customWidth="1"/>
    <col min="7" max="8" width="20.33203125" style="22" customWidth="1"/>
    <col min="9" max="9" width="21" style="22" customWidth="1"/>
    <col min="10" max="10" width="20.33203125" style="48" customWidth="1"/>
    <col min="11" max="12" width="20.33203125" style="22" customWidth="1"/>
    <col min="13" max="13" width="21" style="22" customWidth="1"/>
    <col min="14" max="14" width="20.33203125" style="48" customWidth="1"/>
  </cols>
  <sheetData>
    <row r="1" spans="1:14" s="43" customFormat="1">
      <c r="A1" s="43" t="s">
        <v>66</v>
      </c>
    </row>
    <row r="2" spans="1:14" s="5" customFormat="1">
      <c r="A2" s="41" t="s">
        <v>2</v>
      </c>
      <c r="B2" s="42"/>
      <c r="C2" s="40" t="s">
        <v>4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9"/>
    </row>
    <row r="3" spans="1:14" s="1" customFormat="1">
      <c r="A3" s="1" t="s">
        <v>0</v>
      </c>
      <c r="B3" s="3" t="s">
        <v>1</v>
      </c>
      <c r="C3" s="21" t="s">
        <v>68</v>
      </c>
      <c r="D3" s="21" t="s">
        <v>69</v>
      </c>
      <c r="E3" s="21" t="s">
        <v>70</v>
      </c>
      <c r="F3" s="44" t="s">
        <v>71</v>
      </c>
      <c r="G3" s="21" t="s">
        <v>72</v>
      </c>
      <c r="H3" s="21" t="s">
        <v>73</v>
      </c>
      <c r="I3" s="21" t="s">
        <v>74</v>
      </c>
      <c r="J3" s="44" t="s">
        <v>75</v>
      </c>
      <c r="K3" s="21" t="s">
        <v>76</v>
      </c>
      <c r="L3" s="21" t="s">
        <v>77</v>
      </c>
      <c r="M3" s="21" t="s">
        <v>78</v>
      </c>
      <c r="N3" s="44" t="s">
        <v>79</v>
      </c>
    </row>
    <row r="4" spans="1:14">
      <c r="A4">
        <v>1</v>
      </c>
      <c r="B4" s="50">
        <v>1</v>
      </c>
      <c r="C4" s="11">
        <v>3.1986690000000002</v>
      </c>
      <c r="D4" s="11">
        <v>3.0511509999999999</v>
      </c>
      <c r="E4" s="11">
        <v>4.4419149999999998</v>
      </c>
      <c r="F4" s="45">
        <v>4.6772169999999997</v>
      </c>
      <c r="G4" s="11">
        <v>3.1768869999999998</v>
      </c>
      <c r="H4" s="11">
        <v>3.0263110000000002</v>
      </c>
      <c r="I4" s="11">
        <v>4.3887429999999998</v>
      </c>
      <c r="J4" s="45">
        <v>4.630115</v>
      </c>
      <c r="K4" s="11">
        <v>3.2434259999999999</v>
      </c>
      <c r="L4" s="11">
        <v>3.1027439999999999</v>
      </c>
      <c r="M4" s="11">
        <v>3.859524</v>
      </c>
      <c r="N4" s="45">
        <v>4.0294869999999996</v>
      </c>
    </row>
    <row r="5" spans="1:14">
      <c r="B5" s="50">
        <v>2</v>
      </c>
      <c r="C5" s="11">
        <v>3.124787</v>
      </c>
      <c r="D5" s="11">
        <v>2.9861490000000002</v>
      </c>
      <c r="E5" s="11">
        <v>4.2691850000000002</v>
      </c>
      <c r="F5" s="45">
        <v>4.4870029999999996</v>
      </c>
      <c r="G5" s="11">
        <v>3.131443</v>
      </c>
      <c r="H5" s="11">
        <v>2.9959280000000001</v>
      </c>
      <c r="I5" s="11">
        <v>4.2908689999999998</v>
      </c>
      <c r="J5" s="45">
        <v>4.5064820000000001</v>
      </c>
      <c r="K5" s="11">
        <v>3.2375229999999999</v>
      </c>
      <c r="L5" s="11">
        <v>3.1164480000000001</v>
      </c>
      <c r="M5" s="11">
        <v>3.9189560000000001</v>
      </c>
      <c r="N5" s="45">
        <v>4.0722529999999999</v>
      </c>
    </row>
    <row r="6" spans="1:14">
      <c r="B6" s="50">
        <v>3</v>
      </c>
      <c r="C6" s="11">
        <v>3.1457190000000002</v>
      </c>
      <c r="D6" s="11">
        <v>2.9850699999999999</v>
      </c>
      <c r="E6" s="11">
        <v>4.2976320000000001</v>
      </c>
      <c r="F6" s="45">
        <v>4.5450090000000003</v>
      </c>
      <c r="G6" s="11">
        <v>3.1698390000000001</v>
      </c>
      <c r="H6" s="11">
        <v>3.019558</v>
      </c>
      <c r="I6" s="11">
        <v>4.3298730000000001</v>
      </c>
      <c r="J6" s="45">
        <v>4.5679160000000003</v>
      </c>
      <c r="K6" s="11">
        <v>3.2389950000000001</v>
      </c>
      <c r="L6" s="11">
        <v>3.1036269999999999</v>
      </c>
      <c r="M6" s="11">
        <v>3.8412999999999999</v>
      </c>
      <c r="N6" s="45">
        <v>4.0095239999999999</v>
      </c>
    </row>
    <row r="7" spans="1:14">
      <c r="B7" s="50">
        <v>4</v>
      </c>
      <c r="C7" s="11">
        <v>3.2042290000000002</v>
      </c>
      <c r="D7" s="11">
        <v>3.023155</v>
      </c>
      <c r="E7" s="11">
        <v>4.4298529999999996</v>
      </c>
      <c r="F7" s="45">
        <v>4.7078360000000004</v>
      </c>
      <c r="G7" s="11">
        <v>3.1987019999999999</v>
      </c>
      <c r="H7" s="11">
        <v>3.0238260000000001</v>
      </c>
      <c r="I7" s="11">
        <v>4.4418110000000004</v>
      </c>
      <c r="J7" s="45">
        <v>4.7082740000000003</v>
      </c>
      <c r="K7" s="11">
        <v>3.2879870000000002</v>
      </c>
      <c r="L7" s="11">
        <v>3.1236100000000002</v>
      </c>
      <c r="M7" s="11">
        <v>3.8136450000000002</v>
      </c>
      <c r="N7" s="45">
        <v>4.0145600000000004</v>
      </c>
    </row>
    <row r="8" spans="1:14">
      <c r="B8" s="50">
        <v>5</v>
      </c>
      <c r="C8" s="11">
        <v>3.1642459999999999</v>
      </c>
      <c r="D8" s="11">
        <v>3.0568089999999999</v>
      </c>
      <c r="E8" s="11">
        <v>4.3745029999999998</v>
      </c>
      <c r="F8" s="45">
        <v>4.5575419999999998</v>
      </c>
      <c r="G8" s="11">
        <v>3.1977530000000001</v>
      </c>
      <c r="H8" s="11">
        <v>3.0842160000000001</v>
      </c>
      <c r="I8" s="11">
        <v>4.4343409999999999</v>
      </c>
      <c r="J8" s="45">
        <v>4.6163920000000003</v>
      </c>
      <c r="K8" s="11">
        <v>3.274594</v>
      </c>
      <c r="L8" s="11">
        <v>3.1854559999999998</v>
      </c>
      <c r="M8" s="11">
        <v>4.0281140000000004</v>
      </c>
      <c r="N8" s="45">
        <v>4.1489929999999999</v>
      </c>
    </row>
    <row r="9" spans="1:14">
      <c r="B9" s="50">
        <v>6</v>
      </c>
      <c r="C9" s="11">
        <v>3.253549</v>
      </c>
      <c r="D9" s="11">
        <v>3.1084179999999999</v>
      </c>
      <c r="E9" s="11">
        <v>4.4930469999999998</v>
      </c>
      <c r="F9" s="45">
        <v>4.720637</v>
      </c>
      <c r="G9" s="11">
        <v>3.2174420000000001</v>
      </c>
      <c r="H9" s="11">
        <v>3.0825809999999998</v>
      </c>
      <c r="I9" s="11">
        <v>4.4339019999999998</v>
      </c>
      <c r="J9" s="45">
        <v>4.6504120000000002</v>
      </c>
      <c r="K9" s="11">
        <v>3.2737280000000002</v>
      </c>
      <c r="L9" s="11">
        <v>3.1513610000000001</v>
      </c>
      <c r="M9" s="11">
        <v>3.9374539999999998</v>
      </c>
      <c r="N9" s="45">
        <v>4.0911169999999997</v>
      </c>
    </row>
    <row r="10" spans="1:14">
      <c r="B10" s="50">
        <v>7</v>
      </c>
      <c r="C10" s="11">
        <v>3.2711440000000001</v>
      </c>
      <c r="D10" s="11">
        <v>3.148155</v>
      </c>
      <c r="E10" s="11">
        <v>4.5315149999999997</v>
      </c>
      <c r="F10" s="45">
        <v>4.7299389999999999</v>
      </c>
      <c r="G10" s="11">
        <v>3.2172130000000001</v>
      </c>
      <c r="H10" s="11">
        <v>3.093194</v>
      </c>
      <c r="I10" s="11">
        <v>4.4388670000000001</v>
      </c>
      <c r="J10" s="45">
        <v>4.6385069999999997</v>
      </c>
      <c r="K10" s="11">
        <v>3.2821820000000002</v>
      </c>
      <c r="L10" s="11">
        <v>3.1692179999999999</v>
      </c>
      <c r="M10" s="11">
        <v>3.9728940000000001</v>
      </c>
      <c r="N10" s="45">
        <v>4.1100729999999999</v>
      </c>
    </row>
    <row r="11" spans="1:14">
      <c r="B11" s="50">
        <v>8</v>
      </c>
      <c r="C11" s="11">
        <v>3.1384910000000001</v>
      </c>
      <c r="D11" s="11">
        <v>2.97709</v>
      </c>
      <c r="E11" s="11">
        <v>4.3381480000000003</v>
      </c>
      <c r="F11" s="45">
        <v>4.5879640000000004</v>
      </c>
      <c r="G11" s="11">
        <v>3.1983579999999998</v>
      </c>
      <c r="H11" s="11">
        <v>3.0270640000000002</v>
      </c>
      <c r="I11" s="11">
        <v>4.4150710000000002</v>
      </c>
      <c r="J11" s="45">
        <v>4.6756929999999999</v>
      </c>
      <c r="K11" s="11">
        <v>3.2647170000000001</v>
      </c>
      <c r="L11" s="11">
        <v>3.1162839999999998</v>
      </c>
      <c r="M11" s="11">
        <v>3.85467</v>
      </c>
      <c r="N11" s="45">
        <v>4.0364469999999999</v>
      </c>
    </row>
    <row r="12" spans="1:14">
      <c r="B12" s="50">
        <v>9</v>
      </c>
      <c r="C12" s="11">
        <v>3.197295</v>
      </c>
      <c r="D12" s="11">
        <v>3.027145</v>
      </c>
      <c r="E12" s="11">
        <v>4.4567699999999997</v>
      </c>
      <c r="F12" s="45">
        <v>4.7192699999999999</v>
      </c>
      <c r="G12" s="11">
        <v>3.1895280000000001</v>
      </c>
      <c r="H12" s="11">
        <v>3.0224519999999999</v>
      </c>
      <c r="I12" s="11">
        <v>4.4195640000000003</v>
      </c>
      <c r="J12" s="45">
        <v>4.680828</v>
      </c>
      <c r="K12" s="11">
        <v>3.2460589999999998</v>
      </c>
      <c r="L12" s="11">
        <v>3.0844450000000001</v>
      </c>
      <c r="M12" s="11">
        <v>3.801282</v>
      </c>
      <c r="N12" s="45">
        <v>3.9978940000000001</v>
      </c>
    </row>
    <row r="13" spans="1:14">
      <c r="B13" s="50">
        <v>10</v>
      </c>
      <c r="C13" s="11">
        <v>3.2362799999999998</v>
      </c>
      <c r="D13" s="11">
        <v>3.0759910000000001</v>
      </c>
      <c r="E13" s="11">
        <v>4.4096120000000001</v>
      </c>
      <c r="F13" s="45">
        <v>4.6553440000000004</v>
      </c>
      <c r="G13" s="11">
        <v>3.212291</v>
      </c>
      <c r="H13" s="11">
        <v>3.062827</v>
      </c>
      <c r="I13" s="11">
        <v>4.4038719999999998</v>
      </c>
      <c r="J13" s="45">
        <v>4.6420130000000004</v>
      </c>
      <c r="K13" s="11">
        <v>3.3000720000000001</v>
      </c>
      <c r="L13" s="11">
        <v>3.1528809999999998</v>
      </c>
      <c r="M13" s="11">
        <v>3.8535710000000001</v>
      </c>
      <c r="N13" s="45">
        <v>4.0323260000000003</v>
      </c>
    </row>
    <row r="14" spans="1:14">
      <c r="B14" s="50">
        <v>11</v>
      </c>
      <c r="C14" s="11">
        <v>3.2839149999999999</v>
      </c>
      <c r="D14" s="11">
        <v>3.1248040000000001</v>
      </c>
      <c r="E14" s="11">
        <v>4.5881670000000003</v>
      </c>
      <c r="F14" s="45">
        <v>4.8301090000000002</v>
      </c>
      <c r="G14" s="11">
        <v>3.2387000000000001</v>
      </c>
      <c r="H14" s="11">
        <v>3.0944199999999999</v>
      </c>
      <c r="I14" s="11">
        <v>4.5086409999999999</v>
      </c>
      <c r="J14" s="45">
        <v>4.7368259999999998</v>
      </c>
      <c r="K14" s="11">
        <v>3.3025250000000002</v>
      </c>
      <c r="L14" s="11">
        <v>3.149578</v>
      </c>
      <c r="M14" s="11">
        <v>3.9122710000000001</v>
      </c>
      <c r="N14" s="45">
        <v>4.1026559999999996</v>
      </c>
    </row>
    <row r="15" spans="1:14">
      <c r="B15" s="50">
        <v>12</v>
      </c>
      <c r="C15" s="11">
        <v>3.2262719999999998</v>
      </c>
      <c r="D15" s="11">
        <v>3.0607340000000001</v>
      </c>
      <c r="E15" s="11">
        <v>4.4784990000000002</v>
      </c>
      <c r="F15" s="45">
        <v>4.7351840000000003</v>
      </c>
      <c r="G15" s="11">
        <v>3.1997650000000002</v>
      </c>
      <c r="H15" s="11">
        <v>3.049712</v>
      </c>
      <c r="I15" s="11">
        <v>4.4515570000000002</v>
      </c>
      <c r="J15" s="45">
        <v>4.6863549999999998</v>
      </c>
      <c r="K15" s="11">
        <v>3.2194039999999999</v>
      </c>
      <c r="L15" s="11">
        <v>3.0791140000000001</v>
      </c>
      <c r="M15" s="11">
        <v>3.838095</v>
      </c>
      <c r="N15" s="45">
        <v>4.0066850000000001</v>
      </c>
    </row>
    <row r="16" spans="1:14">
      <c r="B16" s="50">
        <v>13</v>
      </c>
      <c r="C16" s="11">
        <v>3.1926999999999999</v>
      </c>
      <c r="D16" s="11">
        <v>3.0609959999999998</v>
      </c>
      <c r="E16" s="11">
        <v>4.4234429999999998</v>
      </c>
      <c r="F16" s="45">
        <v>4.6364010000000002</v>
      </c>
      <c r="G16" s="11">
        <v>3.1960850000000001</v>
      </c>
      <c r="H16" s="11">
        <v>3.066065</v>
      </c>
      <c r="I16" s="11">
        <v>4.4335430000000002</v>
      </c>
      <c r="J16" s="45">
        <v>4.6436419999999998</v>
      </c>
      <c r="K16" s="11">
        <v>3.2218900000000001</v>
      </c>
      <c r="L16" s="11">
        <v>3.1126860000000001</v>
      </c>
      <c r="M16" s="11">
        <v>3.9412090000000002</v>
      </c>
      <c r="N16" s="45">
        <v>4.0784799999999999</v>
      </c>
    </row>
    <row r="17" spans="1:14">
      <c r="B17" s="50">
        <v>14</v>
      </c>
      <c r="C17" s="11">
        <v>3.2615940000000001</v>
      </c>
      <c r="D17" s="11">
        <v>3.0933739999999998</v>
      </c>
      <c r="E17" s="11">
        <v>4.5198460000000003</v>
      </c>
      <c r="F17" s="45">
        <v>4.7859629999999997</v>
      </c>
      <c r="G17" s="11">
        <v>3.2080880000000001</v>
      </c>
      <c r="H17" s="11">
        <v>3.0570219999999999</v>
      </c>
      <c r="I17" s="11">
        <v>4.4629770000000004</v>
      </c>
      <c r="J17" s="45">
        <v>4.7034079999999996</v>
      </c>
      <c r="K17" s="11">
        <v>3.2933180000000002</v>
      </c>
      <c r="L17" s="11">
        <v>3.145931</v>
      </c>
      <c r="M17" s="11">
        <v>3.9051279999999999</v>
      </c>
      <c r="N17" s="45">
        <v>4.0842489999999998</v>
      </c>
    </row>
    <row r="18" spans="1:14">
      <c r="B18" s="50">
        <v>15</v>
      </c>
      <c r="C18" s="11">
        <v>3.2585030000000001</v>
      </c>
      <c r="D18" s="11">
        <v>3.1158419999999998</v>
      </c>
      <c r="E18" s="11">
        <v>4.495539</v>
      </c>
      <c r="F18" s="45">
        <v>4.7147439999999996</v>
      </c>
      <c r="G18" s="11">
        <v>3.2422819999999999</v>
      </c>
      <c r="H18" s="11">
        <v>3.1017299999999999</v>
      </c>
      <c r="I18" s="11">
        <v>4.473312</v>
      </c>
      <c r="J18" s="45">
        <v>4.6891160000000003</v>
      </c>
      <c r="K18" s="11">
        <v>3.3276590000000001</v>
      </c>
      <c r="L18" s="11">
        <v>3.1848999999999998</v>
      </c>
      <c r="M18" s="11">
        <v>3.9156589999999998</v>
      </c>
      <c r="N18" s="45">
        <v>4.0926739999999997</v>
      </c>
    </row>
    <row r="19" spans="1:14">
      <c r="B19" s="50">
        <v>16</v>
      </c>
      <c r="C19" s="11">
        <v>3.2002389999999998</v>
      </c>
      <c r="D19" s="11">
        <v>3.0750259999999998</v>
      </c>
      <c r="E19" s="11">
        <v>4.4600439999999999</v>
      </c>
      <c r="F19" s="45">
        <v>4.6632290000000003</v>
      </c>
      <c r="G19" s="11">
        <v>3.2308349999999999</v>
      </c>
      <c r="H19" s="11">
        <v>3.09653</v>
      </c>
      <c r="I19" s="11">
        <v>4.4971480000000001</v>
      </c>
      <c r="J19" s="45">
        <v>4.7165619999999997</v>
      </c>
      <c r="K19" s="11">
        <v>3.2701790000000002</v>
      </c>
      <c r="L19" s="11">
        <v>3.1516220000000001</v>
      </c>
      <c r="M19" s="11">
        <v>3.9224359999999998</v>
      </c>
      <c r="N19" s="45">
        <v>4.0754580000000002</v>
      </c>
    </row>
    <row r="20" spans="1:14">
      <c r="B20" s="50">
        <v>17</v>
      </c>
      <c r="C20" s="11">
        <v>3.2155290000000001</v>
      </c>
      <c r="D20" s="11">
        <v>3.0480119999999999</v>
      </c>
      <c r="E20" s="11">
        <v>4.4506209999999999</v>
      </c>
      <c r="F20" s="45">
        <v>4.702407</v>
      </c>
      <c r="G20" s="11">
        <v>3.1410260000000001</v>
      </c>
      <c r="H20" s="11">
        <v>2.9919380000000002</v>
      </c>
      <c r="I20" s="11">
        <v>4.3468540000000004</v>
      </c>
      <c r="J20" s="45">
        <v>4.5788460000000004</v>
      </c>
      <c r="K20" s="11">
        <v>3.1968860000000001</v>
      </c>
      <c r="L20" s="11">
        <v>3.052492</v>
      </c>
      <c r="M20" s="11">
        <v>3.7989009999999999</v>
      </c>
      <c r="N20" s="45">
        <v>3.975549</v>
      </c>
    </row>
    <row r="21" spans="1:14">
      <c r="B21" s="50">
        <v>18</v>
      </c>
      <c r="C21" s="11">
        <v>3.2475309999999999</v>
      </c>
      <c r="D21" s="11">
        <v>3.0910190000000002</v>
      </c>
      <c r="E21" s="11">
        <v>4.4070910000000003</v>
      </c>
      <c r="F21" s="45">
        <v>4.6547159999999996</v>
      </c>
      <c r="G21" s="11">
        <v>3.193403</v>
      </c>
      <c r="H21" s="11">
        <v>3.0560239999999999</v>
      </c>
      <c r="I21" s="11">
        <v>4.3929679999999998</v>
      </c>
      <c r="J21" s="45">
        <v>4.6064559999999997</v>
      </c>
      <c r="K21" s="11">
        <v>3.2671380000000001</v>
      </c>
      <c r="L21" s="11">
        <v>3.1374119999999999</v>
      </c>
      <c r="M21" s="11">
        <v>3.877656</v>
      </c>
      <c r="N21" s="45">
        <v>4.0367220000000001</v>
      </c>
    </row>
    <row r="22" spans="1:14">
      <c r="B22" s="50">
        <v>19</v>
      </c>
      <c r="C22" s="11">
        <v>3.1856360000000001</v>
      </c>
      <c r="D22" s="11">
        <v>3.026246</v>
      </c>
      <c r="E22" s="11">
        <v>4.3572410000000001</v>
      </c>
      <c r="F22" s="45">
        <v>4.6111719999999998</v>
      </c>
      <c r="G22" s="11">
        <v>3.1779989999999998</v>
      </c>
      <c r="H22" s="11">
        <v>3.0267040000000001</v>
      </c>
      <c r="I22" s="11">
        <v>4.3820050000000004</v>
      </c>
      <c r="J22" s="45">
        <v>4.6215270000000004</v>
      </c>
      <c r="K22" s="11">
        <v>3.2948879999999998</v>
      </c>
      <c r="L22" s="11">
        <v>3.1466509999999999</v>
      </c>
      <c r="M22" s="11">
        <v>3.8800370000000002</v>
      </c>
      <c r="N22" s="45">
        <v>4.0673079999999997</v>
      </c>
    </row>
    <row r="23" spans="1:14">
      <c r="B23" s="50">
        <v>20</v>
      </c>
      <c r="C23" s="11">
        <v>3.2492640000000002</v>
      </c>
      <c r="D23" s="11">
        <v>3.097299</v>
      </c>
      <c r="E23" s="11">
        <v>4.4915229999999999</v>
      </c>
      <c r="F23" s="45">
        <v>4.7293690000000002</v>
      </c>
      <c r="G23" s="11">
        <v>3.1923569999999999</v>
      </c>
      <c r="H23" s="11">
        <v>3.059377</v>
      </c>
      <c r="I23" s="11">
        <v>4.434069</v>
      </c>
      <c r="J23" s="45">
        <v>4.6444340000000004</v>
      </c>
      <c r="K23" s="11">
        <v>3.2631480000000002</v>
      </c>
      <c r="L23" s="11">
        <v>3.135351</v>
      </c>
      <c r="M23" s="11">
        <v>3.8741759999999998</v>
      </c>
      <c r="N23" s="45">
        <v>4.0288459999999997</v>
      </c>
    </row>
    <row r="24" spans="1:14" s="9" customFormat="1">
      <c r="A24" s="38" t="s">
        <v>5</v>
      </c>
      <c r="B24" s="39"/>
      <c r="C24" s="23">
        <f t="shared" ref="C24" si="0">AVERAGE(C4:C23)</f>
        <v>3.2127796000000002</v>
      </c>
      <c r="D24" s="23">
        <f t="shared" ref="D24:G24" si="1">AVERAGE(D4:D23)</f>
        <v>3.0616242499999999</v>
      </c>
      <c r="E24" s="23">
        <f t="shared" si="1"/>
        <v>4.4357096999999994</v>
      </c>
      <c r="F24" s="46">
        <f t="shared" si="1"/>
        <v>4.6725527499999995</v>
      </c>
      <c r="G24" s="23">
        <f t="shared" si="1"/>
        <v>3.1964998000000002</v>
      </c>
      <c r="H24" s="23">
        <f t="shared" ref="H24:N24" si="2">AVERAGE(H4:H23)</f>
        <v>3.0518739500000005</v>
      </c>
      <c r="I24" s="23">
        <f t="shared" si="2"/>
        <v>4.4189993499999991</v>
      </c>
      <c r="J24" s="46">
        <f t="shared" si="2"/>
        <v>4.6471901999999989</v>
      </c>
      <c r="K24" s="23">
        <f t="shared" si="2"/>
        <v>3.2653158999999996</v>
      </c>
      <c r="L24" s="23">
        <f t="shared" si="2"/>
        <v>3.1300905499999998</v>
      </c>
      <c r="M24" s="23">
        <f t="shared" si="2"/>
        <v>3.8873489000000001</v>
      </c>
      <c r="N24" s="46">
        <f t="shared" si="2"/>
        <v>4.0545650499999999</v>
      </c>
    </row>
    <row r="25" spans="1:14" s="9" customFormat="1">
      <c r="A25" s="38" t="s">
        <v>6</v>
      </c>
      <c r="B25" s="39"/>
      <c r="C25" s="23">
        <f t="shared" ref="C25" si="3">STDEV(C4:C23)</f>
        <v>4.5771897915412529E-2</v>
      </c>
      <c r="D25" s="23">
        <f t="shared" ref="D25:G25" si="4">STDEV(D4:D23)</f>
        <v>4.7618026069165063E-2</v>
      </c>
      <c r="E25" s="23">
        <f t="shared" si="4"/>
        <v>7.9641700805347035E-2</v>
      </c>
      <c r="F25" s="46">
        <f t="shared" si="4"/>
        <v>8.3797076680498656E-2</v>
      </c>
      <c r="G25" s="23">
        <f t="shared" si="4"/>
        <v>2.8238242631319386E-2</v>
      </c>
      <c r="H25" s="23">
        <f t="shared" ref="H25:N25" si="5">STDEV(H4:H23)</f>
        <v>3.3821305938984914E-2</v>
      </c>
      <c r="I25" s="23">
        <f t="shared" si="5"/>
        <v>5.3641102184872155E-2</v>
      </c>
      <c r="J25" s="46">
        <f t="shared" si="5"/>
        <v>5.5922465396861271E-2</v>
      </c>
      <c r="K25" s="23">
        <f t="shared" si="5"/>
        <v>3.253880672269413E-2</v>
      </c>
      <c r="L25" s="23">
        <f t="shared" si="5"/>
        <v>3.4713473978110344E-2</v>
      </c>
      <c r="M25" s="23">
        <f t="shared" si="5"/>
        <v>5.8501583476455038E-2</v>
      </c>
      <c r="N25" s="46">
        <f t="shared" si="5"/>
        <v>4.4290907572874821E-2</v>
      </c>
    </row>
    <row r="26" spans="1:14" s="9" customFormat="1">
      <c r="A26" s="38" t="s">
        <v>57</v>
      </c>
      <c r="B26" s="39"/>
      <c r="C26" s="23">
        <f>C24-('Parameter Info'!$C$1*C25/SQRT(20))</f>
        <v>3.1913579385610498</v>
      </c>
      <c r="D26" s="23">
        <f>D24-('Parameter Info'!$C$1*D25/SQRT(20))</f>
        <v>3.0393385839188194</v>
      </c>
      <c r="E26" s="23">
        <f>E24-('Parameter Info'!$C$1*E25/SQRT(20))</f>
        <v>4.3984366650424551</v>
      </c>
      <c r="F26" s="46">
        <f>F24-('Parameter Info'!$C$1*F25/SQRT(20))</f>
        <v>4.6333349616194361</v>
      </c>
      <c r="G26" s="23">
        <f>G24-('Parameter Info'!$C$1*G25/SQRT(20))</f>
        <v>3.183284047522422</v>
      </c>
      <c r="H26" s="23">
        <f>H24-('Parameter Info'!$C$1*H25/SQRT(20))</f>
        <v>3.0360452734922663</v>
      </c>
      <c r="I26" s="23">
        <f>I24-('Parameter Info'!$C$1*I25/SQRT(20))</f>
        <v>4.3938948299221989</v>
      </c>
      <c r="J26" s="46">
        <f>J24-('Parameter Info'!$C$1*J25/SQRT(20))</f>
        <v>4.621017981343547</v>
      </c>
      <c r="K26" s="23">
        <f>K24-('Parameter Info'!$C$1*K25/SQRT(20))</f>
        <v>3.2500874447034955</v>
      </c>
      <c r="L26" s="23">
        <f>L24-('Parameter Info'!$C$1*L25/SQRT(20))</f>
        <v>3.1138443307957377</v>
      </c>
      <c r="M26" s="23">
        <f>M24-('Parameter Info'!$C$1*M25/SQRT(20))</f>
        <v>3.8599696307988176</v>
      </c>
      <c r="N26" s="46">
        <f>N24-('Parameter Info'!$C$1*N25/SQRT(20))</f>
        <v>4.0338365054112799</v>
      </c>
    </row>
    <row r="27" spans="1:14" s="9" customFormat="1">
      <c r="A27" s="38" t="s">
        <v>58</v>
      </c>
      <c r="B27" s="39"/>
      <c r="C27" s="23">
        <f>C24+('Parameter Info'!$C$1*C25/SQRT(20))</f>
        <v>3.2342012614389506</v>
      </c>
      <c r="D27" s="23">
        <f>D24+('Parameter Info'!$C$1*D25/SQRT(20))</f>
        <v>3.0839099160811805</v>
      </c>
      <c r="E27" s="23">
        <f>E24+('Parameter Info'!$C$1*E25/SQRT(20))</f>
        <v>4.4729827349575437</v>
      </c>
      <c r="F27" s="46">
        <f>F24+('Parameter Info'!$C$1*F25/SQRT(20))</f>
        <v>4.7117705383805628</v>
      </c>
      <c r="G27" s="23">
        <f>G24+('Parameter Info'!$C$1*G25/SQRT(20))</f>
        <v>3.2097155524775784</v>
      </c>
      <c r="H27" s="23">
        <f>H24+('Parameter Info'!$C$1*H25/SQRT(20))</f>
        <v>3.0677026265077347</v>
      </c>
      <c r="I27" s="23">
        <f>I24+('Parameter Info'!$C$1*I25/SQRT(20))</f>
        <v>4.4441038700777993</v>
      </c>
      <c r="J27" s="46">
        <f>J24+('Parameter Info'!$C$1*J25/SQRT(20))</f>
        <v>4.6733624186564509</v>
      </c>
      <c r="K27" s="23">
        <f>K24+('Parameter Info'!$C$1*K25/SQRT(20))</f>
        <v>3.2805443552965037</v>
      </c>
      <c r="L27" s="23">
        <f>L24+('Parameter Info'!$C$1*L25/SQRT(20))</f>
        <v>3.1463367692042619</v>
      </c>
      <c r="M27" s="23">
        <f>M24+('Parameter Info'!$C$1*M25/SQRT(20))</f>
        <v>3.9147281692011826</v>
      </c>
      <c r="N27" s="46">
        <f>N24+('Parameter Info'!$C$1*N25/SQRT(20))</f>
        <v>4.0752935945887199</v>
      </c>
    </row>
    <row r="28" spans="1:14" s="6" customFormat="1">
      <c r="B28" s="7"/>
      <c r="C28" s="24"/>
      <c r="D28" s="24"/>
      <c r="E28" s="24"/>
      <c r="F28" s="47"/>
      <c r="G28" s="24"/>
      <c r="H28" s="24"/>
      <c r="I28" s="24"/>
      <c r="J28" s="47"/>
      <c r="K28" s="24"/>
      <c r="L28" s="24"/>
      <c r="M28" s="24"/>
      <c r="N28" s="47"/>
    </row>
    <row r="29" spans="1:14">
      <c r="A29">
        <v>2</v>
      </c>
      <c r="B29" s="50">
        <v>1</v>
      </c>
      <c r="C29" s="11"/>
      <c r="D29" s="11"/>
      <c r="E29" s="11"/>
      <c r="F29" s="45"/>
      <c r="G29" s="11"/>
      <c r="H29" s="11"/>
      <c r="I29" s="11"/>
      <c r="J29" s="45"/>
      <c r="K29" s="11"/>
      <c r="L29" s="11"/>
      <c r="M29" s="11"/>
      <c r="N29" s="45"/>
    </row>
    <row r="30" spans="1:14">
      <c r="B30" s="50">
        <v>2</v>
      </c>
      <c r="C30" s="11"/>
      <c r="D30" s="11"/>
      <c r="E30" s="11"/>
      <c r="F30" s="45"/>
      <c r="G30" s="11"/>
      <c r="H30" s="11"/>
      <c r="I30" s="11"/>
      <c r="J30" s="45"/>
      <c r="K30" s="11"/>
      <c r="L30" s="11"/>
      <c r="M30" s="11"/>
      <c r="N30" s="45"/>
    </row>
    <row r="31" spans="1:14">
      <c r="B31" s="50">
        <v>3</v>
      </c>
      <c r="C31" s="11"/>
      <c r="D31" s="11"/>
      <c r="E31" s="11"/>
      <c r="F31" s="45"/>
      <c r="G31" s="11"/>
      <c r="H31" s="11"/>
      <c r="I31" s="11"/>
      <c r="J31" s="45"/>
      <c r="K31" s="11"/>
      <c r="L31" s="11"/>
      <c r="M31" s="11"/>
      <c r="N31" s="45"/>
    </row>
    <row r="32" spans="1:14">
      <c r="B32" s="50">
        <v>4</v>
      </c>
      <c r="C32" s="11"/>
      <c r="D32" s="11"/>
      <c r="E32" s="11"/>
      <c r="F32" s="45"/>
      <c r="G32" s="11"/>
      <c r="H32" s="11"/>
      <c r="I32" s="11"/>
      <c r="J32" s="45"/>
      <c r="K32" s="11"/>
      <c r="L32" s="11"/>
      <c r="M32" s="11"/>
      <c r="N32" s="45"/>
    </row>
    <row r="33" spans="2:14">
      <c r="B33" s="50">
        <v>5</v>
      </c>
      <c r="C33" s="11"/>
      <c r="D33" s="11"/>
      <c r="E33" s="11"/>
      <c r="F33" s="45"/>
      <c r="G33" s="11"/>
      <c r="H33" s="11"/>
      <c r="I33" s="11"/>
      <c r="J33" s="45"/>
      <c r="K33" s="11"/>
      <c r="L33" s="11"/>
      <c r="M33" s="11"/>
      <c r="N33" s="45"/>
    </row>
    <row r="34" spans="2:14">
      <c r="B34" s="50">
        <v>6</v>
      </c>
      <c r="C34" s="11"/>
      <c r="D34" s="11"/>
      <c r="E34" s="11"/>
      <c r="F34" s="45"/>
      <c r="G34" s="11"/>
      <c r="H34" s="11"/>
      <c r="I34" s="11"/>
      <c r="J34" s="45"/>
      <c r="K34" s="11"/>
      <c r="L34" s="11"/>
      <c r="M34" s="11"/>
      <c r="N34" s="45"/>
    </row>
    <row r="35" spans="2:14">
      <c r="B35" s="50">
        <v>7</v>
      </c>
      <c r="C35" s="11"/>
      <c r="D35" s="11"/>
      <c r="E35" s="11"/>
      <c r="F35" s="45"/>
      <c r="G35" s="11"/>
      <c r="H35" s="11"/>
      <c r="I35" s="11"/>
      <c r="J35" s="45"/>
      <c r="K35" s="11"/>
      <c r="L35" s="11"/>
      <c r="M35" s="11"/>
      <c r="N35" s="45"/>
    </row>
    <row r="36" spans="2:14">
      <c r="B36" s="50">
        <v>8</v>
      </c>
      <c r="C36" s="11"/>
      <c r="D36" s="11"/>
      <c r="E36" s="11"/>
      <c r="F36" s="45"/>
      <c r="G36" s="11"/>
      <c r="H36" s="11"/>
      <c r="I36" s="11"/>
      <c r="J36" s="45"/>
      <c r="K36" s="11"/>
      <c r="L36" s="11"/>
      <c r="M36" s="11"/>
      <c r="N36" s="45"/>
    </row>
    <row r="37" spans="2:14">
      <c r="B37" s="50">
        <v>9</v>
      </c>
      <c r="C37" s="11"/>
      <c r="D37" s="11"/>
      <c r="E37" s="11"/>
      <c r="F37" s="45"/>
      <c r="G37" s="11"/>
      <c r="H37" s="11"/>
      <c r="I37" s="11"/>
      <c r="J37" s="45"/>
      <c r="K37" s="11"/>
      <c r="L37" s="11"/>
      <c r="M37" s="11"/>
      <c r="N37" s="45"/>
    </row>
    <row r="38" spans="2:14">
      <c r="B38" s="50">
        <v>10</v>
      </c>
      <c r="C38" s="11"/>
      <c r="D38" s="11"/>
      <c r="E38" s="11"/>
      <c r="F38" s="45"/>
      <c r="G38" s="11"/>
      <c r="H38" s="11"/>
      <c r="I38" s="11"/>
      <c r="J38" s="45"/>
      <c r="K38" s="11"/>
      <c r="L38" s="11"/>
      <c r="M38" s="11"/>
      <c r="N38" s="45"/>
    </row>
    <row r="39" spans="2:14">
      <c r="B39" s="50">
        <v>11</v>
      </c>
      <c r="C39" s="11"/>
      <c r="D39" s="11"/>
      <c r="E39" s="11"/>
      <c r="F39" s="45"/>
      <c r="G39" s="11"/>
      <c r="H39" s="11"/>
      <c r="I39" s="11"/>
      <c r="J39" s="45"/>
      <c r="K39" s="11"/>
      <c r="L39" s="11"/>
      <c r="M39" s="11"/>
      <c r="N39" s="45"/>
    </row>
    <row r="40" spans="2:14">
      <c r="B40" s="50">
        <v>12</v>
      </c>
      <c r="C40" s="11"/>
      <c r="D40" s="11"/>
      <c r="E40" s="11"/>
      <c r="F40" s="45"/>
      <c r="G40" s="11"/>
      <c r="H40" s="11"/>
      <c r="I40" s="11"/>
      <c r="J40" s="45"/>
      <c r="K40" s="11"/>
      <c r="L40" s="11"/>
      <c r="M40" s="11"/>
      <c r="N40" s="45"/>
    </row>
    <row r="41" spans="2:14">
      <c r="B41" s="50">
        <v>13</v>
      </c>
      <c r="C41" s="11"/>
      <c r="D41" s="11"/>
      <c r="E41" s="11"/>
      <c r="F41" s="45"/>
      <c r="G41" s="11"/>
      <c r="H41" s="11"/>
      <c r="I41" s="11"/>
      <c r="J41" s="45"/>
      <c r="K41" s="11"/>
      <c r="L41" s="11"/>
      <c r="M41" s="11"/>
      <c r="N41" s="45"/>
    </row>
    <row r="42" spans="2:14">
      <c r="B42" s="50">
        <v>14</v>
      </c>
      <c r="C42" s="11"/>
      <c r="D42" s="11"/>
      <c r="E42" s="11"/>
      <c r="F42" s="45"/>
      <c r="G42" s="11"/>
      <c r="H42" s="11"/>
      <c r="I42" s="11"/>
      <c r="J42" s="45"/>
      <c r="K42" s="11"/>
      <c r="L42" s="11"/>
      <c r="M42" s="11"/>
      <c r="N42" s="45"/>
    </row>
    <row r="43" spans="2:14">
      <c r="B43" s="50">
        <v>15</v>
      </c>
      <c r="C43" s="11"/>
      <c r="D43" s="11"/>
      <c r="E43" s="11"/>
      <c r="F43" s="45"/>
      <c r="G43" s="11"/>
      <c r="H43" s="11"/>
      <c r="I43" s="11"/>
      <c r="J43" s="45"/>
      <c r="K43" s="11"/>
      <c r="L43" s="11"/>
      <c r="M43" s="11"/>
      <c r="N43" s="45"/>
    </row>
    <row r="44" spans="2:14">
      <c r="B44" s="50">
        <v>16</v>
      </c>
      <c r="C44" s="11"/>
      <c r="D44" s="11"/>
      <c r="E44" s="11"/>
      <c r="F44" s="45"/>
      <c r="G44" s="11"/>
      <c r="H44" s="11"/>
      <c r="I44" s="11"/>
      <c r="J44" s="45"/>
      <c r="K44" s="11"/>
      <c r="L44" s="11"/>
      <c r="M44" s="11"/>
      <c r="N44" s="45"/>
    </row>
    <row r="45" spans="2:14">
      <c r="B45" s="50">
        <v>17</v>
      </c>
      <c r="C45" s="11"/>
      <c r="D45" s="11"/>
      <c r="E45" s="11"/>
      <c r="F45" s="45"/>
      <c r="G45" s="11"/>
      <c r="H45" s="11"/>
      <c r="I45" s="11"/>
      <c r="J45" s="45"/>
      <c r="K45" s="11"/>
      <c r="L45" s="11"/>
      <c r="M45" s="11"/>
      <c r="N45" s="45"/>
    </row>
    <row r="46" spans="2:14">
      <c r="B46" s="50">
        <v>18</v>
      </c>
      <c r="C46" s="11"/>
      <c r="D46" s="11"/>
      <c r="E46" s="11"/>
      <c r="F46" s="45"/>
      <c r="G46" s="11"/>
      <c r="H46" s="11"/>
      <c r="I46" s="11"/>
      <c r="J46" s="45"/>
      <c r="K46" s="11"/>
      <c r="L46" s="11"/>
      <c r="M46" s="11"/>
      <c r="N46" s="45"/>
    </row>
    <row r="47" spans="2:14">
      <c r="B47" s="50">
        <v>19</v>
      </c>
      <c r="C47" s="11"/>
      <c r="D47" s="11"/>
      <c r="E47" s="11"/>
      <c r="F47" s="45"/>
      <c r="G47" s="11"/>
      <c r="H47" s="11"/>
      <c r="I47" s="11"/>
      <c r="J47" s="45"/>
      <c r="K47" s="11"/>
      <c r="L47" s="11"/>
      <c r="M47" s="11"/>
      <c r="N47" s="45"/>
    </row>
    <row r="48" spans="2:14">
      <c r="B48" s="50">
        <v>20</v>
      </c>
      <c r="C48" s="11"/>
      <c r="D48" s="11"/>
      <c r="E48" s="11"/>
      <c r="F48" s="45"/>
      <c r="G48" s="11"/>
      <c r="H48" s="11"/>
      <c r="I48" s="11"/>
      <c r="J48" s="45"/>
      <c r="K48" s="11"/>
      <c r="L48" s="11"/>
      <c r="M48" s="11"/>
      <c r="N48" s="45"/>
    </row>
    <row r="49" spans="1:14" s="9" customFormat="1">
      <c r="A49" s="38" t="s">
        <v>5</v>
      </c>
      <c r="B49" s="39"/>
      <c r="C49" s="23" t="e">
        <f t="shared" ref="C49" si="6">AVERAGE(C29:C48)</f>
        <v>#DIV/0!</v>
      </c>
      <c r="D49" s="23" t="e">
        <f t="shared" ref="D49:G49" si="7">AVERAGE(D29:D48)</f>
        <v>#DIV/0!</v>
      </c>
      <c r="E49" s="23" t="e">
        <f t="shared" si="7"/>
        <v>#DIV/0!</v>
      </c>
      <c r="F49" s="46" t="e">
        <f t="shared" si="7"/>
        <v>#DIV/0!</v>
      </c>
      <c r="G49" s="23" t="e">
        <f t="shared" si="7"/>
        <v>#DIV/0!</v>
      </c>
      <c r="H49" s="23" t="e">
        <f t="shared" ref="H49:N49" si="8">AVERAGE(H29:H48)</f>
        <v>#DIV/0!</v>
      </c>
      <c r="I49" s="23" t="e">
        <f t="shared" si="8"/>
        <v>#DIV/0!</v>
      </c>
      <c r="J49" s="46" t="e">
        <f t="shared" si="8"/>
        <v>#DIV/0!</v>
      </c>
      <c r="K49" s="23" t="e">
        <f t="shared" si="8"/>
        <v>#DIV/0!</v>
      </c>
      <c r="L49" s="23" t="e">
        <f t="shared" si="8"/>
        <v>#DIV/0!</v>
      </c>
      <c r="M49" s="23" t="e">
        <f t="shared" si="8"/>
        <v>#DIV/0!</v>
      </c>
      <c r="N49" s="46" t="e">
        <f t="shared" si="8"/>
        <v>#DIV/0!</v>
      </c>
    </row>
    <row r="50" spans="1:14" s="9" customFormat="1">
      <c r="A50" s="38" t="s">
        <v>6</v>
      </c>
      <c r="B50" s="39"/>
      <c r="C50" s="23" t="e">
        <f t="shared" ref="C50" si="9">STDEV(C29:C48)</f>
        <v>#DIV/0!</v>
      </c>
      <c r="D50" s="23" t="e">
        <f t="shared" ref="D50:G50" si="10">STDEV(D29:D48)</f>
        <v>#DIV/0!</v>
      </c>
      <c r="E50" s="23" t="e">
        <f t="shared" si="10"/>
        <v>#DIV/0!</v>
      </c>
      <c r="F50" s="46" t="e">
        <f t="shared" si="10"/>
        <v>#DIV/0!</v>
      </c>
      <c r="G50" s="23" t="e">
        <f t="shared" si="10"/>
        <v>#DIV/0!</v>
      </c>
      <c r="H50" s="23" t="e">
        <f t="shared" ref="H50:N50" si="11">STDEV(H29:H48)</f>
        <v>#DIV/0!</v>
      </c>
      <c r="I50" s="23" t="e">
        <f t="shared" si="11"/>
        <v>#DIV/0!</v>
      </c>
      <c r="J50" s="46" t="e">
        <f t="shared" si="11"/>
        <v>#DIV/0!</v>
      </c>
      <c r="K50" s="23" t="e">
        <f t="shared" si="11"/>
        <v>#DIV/0!</v>
      </c>
      <c r="L50" s="23" t="e">
        <f t="shared" si="11"/>
        <v>#DIV/0!</v>
      </c>
      <c r="M50" s="23" t="e">
        <f t="shared" si="11"/>
        <v>#DIV/0!</v>
      </c>
      <c r="N50" s="46" t="e">
        <f t="shared" si="11"/>
        <v>#DIV/0!</v>
      </c>
    </row>
    <row r="51" spans="1:14" s="9" customFormat="1">
      <c r="A51" s="38" t="s">
        <v>57</v>
      </c>
      <c r="B51" s="39"/>
      <c r="C51" s="23" t="e">
        <f>C49-('Parameter Info'!$C$1*C50/SQRT(20))</f>
        <v>#DIV/0!</v>
      </c>
      <c r="D51" s="23" t="e">
        <f>D49-('Parameter Info'!$C$1*D50/SQRT(20))</f>
        <v>#DIV/0!</v>
      </c>
      <c r="E51" s="23" t="e">
        <f>E49-('Parameter Info'!$C$1*E50/SQRT(20))</f>
        <v>#DIV/0!</v>
      </c>
      <c r="F51" s="46" t="e">
        <f>F49-('Parameter Info'!$C$1*F50/SQRT(20))</f>
        <v>#DIV/0!</v>
      </c>
      <c r="G51" s="23" t="e">
        <f>G49-('Parameter Info'!$C$1*G50/SQRT(20))</f>
        <v>#DIV/0!</v>
      </c>
      <c r="H51" s="23" t="e">
        <f>H49-('Parameter Info'!$C$1*H50/SQRT(20))</f>
        <v>#DIV/0!</v>
      </c>
      <c r="I51" s="23" t="e">
        <f>I49-('Parameter Info'!$C$1*I50/SQRT(20))</f>
        <v>#DIV/0!</v>
      </c>
      <c r="J51" s="46" t="e">
        <f>J49-('Parameter Info'!$C$1*J50/SQRT(20))</f>
        <v>#DIV/0!</v>
      </c>
      <c r="K51" s="23" t="e">
        <f>K49-('Parameter Info'!$C$1*K50/SQRT(20))</f>
        <v>#DIV/0!</v>
      </c>
      <c r="L51" s="23" t="e">
        <f>L49-('Parameter Info'!$C$1*L50/SQRT(20))</f>
        <v>#DIV/0!</v>
      </c>
      <c r="M51" s="23" t="e">
        <f>M49-('Parameter Info'!$C$1*M50/SQRT(20))</f>
        <v>#DIV/0!</v>
      </c>
      <c r="N51" s="46" t="e">
        <f>N49-('Parameter Info'!$C$1*N50/SQRT(20))</f>
        <v>#DIV/0!</v>
      </c>
    </row>
    <row r="52" spans="1:14" s="9" customFormat="1">
      <c r="A52" s="38" t="s">
        <v>58</v>
      </c>
      <c r="B52" s="39"/>
      <c r="C52" s="23" t="e">
        <f>C49+('Parameter Info'!$C$1*C50/SQRT(20))</f>
        <v>#DIV/0!</v>
      </c>
      <c r="D52" s="23" t="e">
        <f>D49+('Parameter Info'!$C$1*D50/SQRT(20))</f>
        <v>#DIV/0!</v>
      </c>
      <c r="E52" s="23" t="e">
        <f>E49+('Parameter Info'!$C$1*E50/SQRT(20))</f>
        <v>#DIV/0!</v>
      </c>
      <c r="F52" s="46" t="e">
        <f>F49+('Parameter Info'!$C$1*F50/SQRT(20))</f>
        <v>#DIV/0!</v>
      </c>
      <c r="G52" s="23" t="e">
        <f>G49+('Parameter Info'!$C$1*G50/SQRT(20))</f>
        <v>#DIV/0!</v>
      </c>
      <c r="H52" s="23" t="e">
        <f>H49+('Parameter Info'!$C$1*H50/SQRT(20))</f>
        <v>#DIV/0!</v>
      </c>
      <c r="I52" s="23" t="e">
        <f>I49+('Parameter Info'!$C$1*I50/SQRT(20))</f>
        <v>#DIV/0!</v>
      </c>
      <c r="J52" s="46" t="e">
        <f>J49+('Parameter Info'!$C$1*J50/SQRT(20))</f>
        <v>#DIV/0!</v>
      </c>
      <c r="K52" s="23" t="e">
        <f>K49+('Parameter Info'!$C$1*K50/SQRT(20))</f>
        <v>#DIV/0!</v>
      </c>
      <c r="L52" s="23" t="e">
        <f>L49+('Parameter Info'!$C$1*L50/SQRT(20))</f>
        <v>#DIV/0!</v>
      </c>
      <c r="M52" s="23" t="e">
        <f>M49+('Parameter Info'!$C$1*M50/SQRT(20))</f>
        <v>#DIV/0!</v>
      </c>
      <c r="N52" s="46" t="e">
        <f>N49+('Parameter Info'!$C$1*N50/SQRT(20))</f>
        <v>#DIV/0!</v>
      </c>
    </row>
    <row r="53" spans="1:14" s="6" customFormat="1">
      <c r="B53" s="7"/>
      <c r="C53" s="24"/>
      <c r="D53" s="24"/>
      <c r="E53" s="24"/>
      <c r="F53" s="47"/>
      <c r="G53" s="24"/>
      <c r="H53" s="24"/>
      <c r="I53" s="24"/>
      <c r="J53" s="47"/>
      <c r="K53" s="24"/>
      <c r="L53" s="24"/>
      <c r="M53" s="24"/>
      <c r="N53" s="47"/>
    </row>
    <row r="54" spans="1:14">
      <c r="A54">
        <v>3</v>
      </c>
      <c r="B54" s="50">
        <v>1</v>
      </c>
      <c r="C54" s="11"/>
      <c r="D54" s="11"/>
      <c r="E54" s="11"/>
      <c r="F54" s="45"/>
      <c r="G54" s="11"/>
      <c r="H54" s="11"/>
      <c r="I54" s="11"/>
      <c r="J54" s="45"/>
      <c r="K54" s="11"/>
      <c r="L54" s="11"/>
      <c r="M54" s="11"/>
      <c r="N54" s="45"/>
    </row>
    <row r="55" spans="1:14">
      <c r="B55" s="50">
        <v>2</v>
      </c>
      <c r="C55" s="11"/>
      <c r="D55" s="11"/>
      <c r="E55" s="11"/>
      <c r="F55" s="45"/>
      <c r="G55" s="11"/>
      <c r="H55" s="11"/>
      <c r="I55" s="11"/>
      <c r="J55" s="45"/>
      <c r="K55" s="11"/>
      <c r="L55" s="11"/>
      <c r="M55" s="11"/>
      <c r="N55" s="45"/>
    </row>
    <row r="56" spans="1:14">
      <c r="B56" s="50">
        <v>3</v>
      </c>
      <c r="C56" s="11"/>
      <c r="D56" s="11"/>
      <c r="E56" s="11"/>
      <c r="F56" s="45"/>
      <c r="G56" s="11"/>
      <c r="H56" s="11"/>
      <c r="I56" s="11"/>
      <c r="J56" s="45"/>
      <c r="K56" s="11"/>
      <c r="L56" s="11"/>
      <c r="M56" s="11"/>
      <c r="N56" s="45"/>
    </row>
    <row r="57" spans="1:14">
      <c r="B57" s="50">
        <v>4</v>
      </c>
      <c r="C57" s="11"/>
      <c r="D57" s="11"/>
      <c r="E57" s="11"/>
      <c r="F57" s="45"/>
      <c r="G57" s="11"/>
      <c r="H57" s="11"/>
      <c r="I57" s="11"/>
      <c r="J57" s="45"/>
      <c r="K57" s="11"/>
      <c r="L57" s="11"/>
      <c r="M57" s="11"/>
      <c r="N57" s="45"/>
    </row>
    <row r="58" spans="1:14">
      <c r="B58" s="50">
        <v>5</v>
      </c>
      <c r="C58" s="11"/>
      <c r="D58" s="11"/>
      <c r="E58" s="11"/>
      <c r="F58" s="45"/>
      <c r="G58" s="11"/>
      <c r="H58" s="11"/>
      <c r="I58" s="11"/>
      <c r="J58" s="45"/>
      <c r="K58" s="11"/>
      <c r="L58" s="11"/>
      <c r="M58" s="11"/>
      <c r="N58" s="45"/>
    </row>
    <row r="59" spans="1:14">
      <c r="B59" s="50">
        <v>6</v>
      </c>
      <c r="C59" s="11"/>
      <c r="D59" s="11"/>
      <c r="E59" s="11"/>
      <c r="F59" s="45"/>
      <c r="G59" s="11"/>
      <c r="H59" s="11"/>
      <c r="I59" s="11"/>
      <c r="J59" s="45"/>
      <c r="K59" s="11"/>
      <c r="L59" s="11"/>
      <c r="M59" s="11"/>
      <c r="N59" s="45"/>
    </row>
    <row r="60" spans="1:14">
      <c r="B60" s="50">
        <v>7</v>
      </c>
      <c r="C60" s="11"/>
      <c r="D60" s="11"/>
      <c r="E60" s="11"/>
      <c r="F60" s="45"/>
      <c r="G60" s="11"/>
      <c r="H60" s="11"/>
      <c r="I60" s="11"/>
      <c r="J60" s="45"/>
      <c r="K60" s="11"/>
      <c r="L60" s="11"/>
      <c r="M60" s="11"/>
      <c r="N60" s="45"/>
    </row>
    <row r="61" spans="1:14">
      <c r="B61" s="50">
        <v>8</v>
      </c>
      <c r="C61" s="11"/>
      <c r="D61" s="11"/>
      <c r="E61" s="11"/>
      <c r="F61" s="45"/>
      <c r="G61" s="11"/>
      <c r="H61" s="11"/>
      <c r="I61" s="11"/>
      <c r="J61" s="45"/>
      <c r="K61" s="11"/>
      <c r="L61" s="11"/>
      <c r="M61" s="11"/>
      <c r="N61" s="45"/>
    </row>
    <row r="62" spans="1:14">
      <c r="B62" s="50">
        <v>9</v>
      </c>
      <c r="C62" s="11"/>
      <c r="D62" s="11"/>
      <c r="E62" s="11"/>
      <c r="F62" s="45"/>
      <c r="G62" s="11"/>
      <c r="H62" s="11"/>
      <c r="I62" s="11"/>
      <c r="J62" s="45"/>
      <c r="K62" s="11"/>
      <c r="L62" s="11"/>
      <c r="M62" s="11"/>
      <c r="N62" s="45"/>
    </row>
    <row r="63" spans="1:14">
      <c r="B63" s="50">
        <v>10</v>
      </c>
      <c r="C63" s="11"/>
      <c r="D63" s="11"/>
      <c r="E63" s="11"/>
      <c r="F63" s="45"/>
      <c r="G63" s="11"/>
      <c r="H63" s="11"/>
      <c r="I63" s="11"/>
      <c r="J63" s="45"/>
      <c r="K63" s="11"/>
      <c r="L63" s="11"/>
      <c r="M63" s="11"/>
      <c r="N63" s="45"/>
    </row>
    <row r="64" spans="1:14">
      <c r="B64" s="50">
        <v>11</v>
      </c>
      <c r="C64" s="11"/>
      <c r="D64" s="11"/>
      <c r="E64" s="11"/>
      <c r="F64" s="45"/>
      <c r="G64" s="11"/>
      <c r="H64" s="11"/>
      <c r="I64" s="11"/>
      <c r="J64" s="45"/>
      <c r="K64" s="11"/>
      <c r="L64" s="11"/>
      <c r="M64" s="11"/>
      <c r="N64" s="45"/>
    </row>
    <row r="65" spans="1:14">
      <c r="B65" s="50">
        <v>12</v>
      </c>
      <c r="C65" s="11"/>
      <c r="D65" s="11"/>
      <c r="E65" s="11"/>
      <c r="F65" s="45"/>
      <c r="G65" s="11"/>
      <c r="H65" s="11"/>
      <c r="I65" s="11"/>
      <c r="J65" s="45"/>
      <c r="K65" s="11"/>
      <c r="L65" s="11"/>
      <c r="M65" s="11"/>
      <c r="N65" s="45"/>
    </row>
    <row r="66" spans="1:14">
      <c r="B66" s="50">
        <v>13</v>
      </c>
      <c r="C66" s="11"/>
      <c r="D66" s="11"/>
      <c r="E66" s="11"/>
      <c r="F66" s="45"/>
      <c r="G66" s="11"/>
      <c r="H66" s="11"/>
      <c r="I66" s="11"/>
      <c r="J66" s="45"/>
      <c r="K66" s="11"/>
      <c r="L66" s="11"/>
      <c r="M66" s="11"/>
      <c r="N66" s="45"/>
    </row>
    <row r="67" spans="1:14">
      <c r="B67" s="50">
        <v>14</v>
      </c>
      <c r="C67" s="11"/>
      <c r="D67" s="11"/>
      <c r="E67" s="11"/>
      <c r="F67" s="45"/>
      <c r="G67" s="11"/>
      <c r="H67" s="11"/>
      <c r="I67" s="11"/>
      <c r="J67" s="45"/>
      <c r="K67" s="11"/>
      <c r="L67" s="11"/>
      <c r="M67" s="11"/>
      <c r="N67" s="45"/>
    </row>
    <row r="68" spans="1:14">
      <c r="B68" s="50">
        <v>15</v>
      </c>
      <c r="C68" s="11"/>
      <c r="D68" s="11"/>
      <c r="E68" s="11"/>
      <c r="F68" s="45"/>
      <c r="G68" s="11"/>
      <c r="H68" s="11"/>
      <c r="I68" s="11"/>
      <c r="J68" s="45"/>
      <c r="K68" s="11"/>
      <c r="L68" s="11"/>
      <c r="M68" s="11"/>
      <c r="N68" s="45"/>
    </row>
    <row r="69" spans="1:14">
      <c r="B69" s="50">
        <v>16</v>
      </c>
      <c r="C69" s="11"/>
      <c r="D69" s="11"/>
      <c r="E69" s="11"/>
      <c r="F69" s="45"/>
      <c r="G69" s="11"/>
      <c r="H69" s="11"/>
      <c r="I69" s="11"/>
      <c r="J69" s="45"/>
      <c r="K69" s="11"/>
      <c r="L69" s="11"/>
      <c r="M69" s="11"/>
      <c r="N69" s="45"/>
    </row>
    <row r="70" spans="1:14">
      <c r="B70" s="50">
        <v>17</v>
      </c>
      <c r="C70" s="11"/>
      <c r="D70" s="11"/>
      <c r="E70" s="11"/>
      <c r="F70" s="45"/>
      <c r="G70" s="11"/>
      <c r="H70" s="11"/>
      <c r="I70" s="11"/>
      <c r="J70" s="45"/>
      <c r="K70" s="11"/>
      <c r="L70" s="11"/>
      <c r="M70" s="11"/>
      <c r="N70" s="45"/>
    </row>
    <row r="71" spans="1:14">
      <c r="B71" s="50">
        <v>18</v>
      </c>
      <c r="C71" s="11"/>
      <c r="D71" s="11"/>
      <c r="E71" s="11"/>
      <c r="F71" s="45"/>
      <c r="G71" s="11"/>
      <c r="H71" s="11"/>
      <c r="I71" s="11"/>
      <c r="J71" s="45"/>
      <c r="K71" s="11"/>
      <c r="L71" s="11"/>
      <c r="M71" s="11"/>
      <c r="N71" s="45"/>
    </row>
    <row r="72" spans="1:14">
      <c r="B72" s="50">
        <v>19</v>
      </c>
      <c r="C72" s="11"/>
      <c r="D72" s="11"/>
      <c r="E72" s="11"/>
      <c r="F72" s="45"/>
      <c r="G72" s="11"/>
      <c r="H72" s="11"/>
      <c r="I72" s="11"/>
      <c r="J72" s="45"/>
      <c r="K72" s="11"/>
      <c r="L72" s="11"/>
      <c r="M72" s="11"/>
      <c r="N72" s="45"/>
    </row>
    <row r="73" spans="1:14">
      <c r="B73" s="50">
        <v>20</v>
      </c>
      <c r="C73" s="11"/>
      <c r="D73" s="11"/>
      <c r="E73" s="11"/>
      <c r="F73" s="45"/>
      <c r="G73" s="11"/>
      <c r="H73" s="11"/>
      <c r="I73" s="11"/>
      <c r="J73" s="45"/>
      <c r="K73" s="11"/>
      <c r="L73" s="11"/>
      <c r="M73" s="11"/>
      <c r="N73" s="45"/>
    </row>
    <row r="74" spans="1:14" s="9" customFormat="1">
      <c r="A74" s="38" t="s">
        <v>5</v>
      </c>
      <c r="B74" s="39"/>
      <c r="C74" s="23" t="e">
        <f t="shared" ref="C74" si="12">AVERAGE(C54:C73)</f>
        <v>#DIV/0!</v>
      </c>
      <c r="D74" s="23" t="e">
        <f t="shared" ref="D74:G74" si="13">AVERAGE(D54:D73)</f>
        <v>#DIV/0!</v>
      </c>
      <c r="E74" s="23" t="e">
        <f t="shared" si="13"/>
        <v>#DIV/0!</v>
      </c>
      <c r="F74" s="46" t="e">
        <f t="shared" si="13"/>
        <v>#DIV/0!</v>
      </c>
      <c r="G74" s="23" t="e">
        <f t="shared" si="13"/>
        <v>#DIV/0!</v>
      </c>
      <c r="H74" s="23" t="e">
        <f t="shared" ref="H74:N74" si="14">AVERAGE(H54:H73)</f>
        <v>#DIV/0!</v>
      </c>
      <c r="I74" s="23" t="e">
        <f t="shared" si="14"/>
        <v>#DIV/0!</v>
      </c>
      <c r="J74" s="46" t="e">
        <f t="shared" si="14"/>
        <v>#DIV/0!</v>
      </c>
      <c r="K74" s="23" t="e">
        <f t="shared" si="14"/>
        <v>#DIV/0!</v>
      </c>
      <c r="L74" s="23" t="e">
        <f t="shared" si="14"/>
        <v>#DIV/0!</v>
      </c>
      <c r="M74" s="23" t="e">
        <f t="shared" si="14"/>
        <v>#DIV/0!</v>
      </c>
      <c r="N74" s="46" t="e">
        <f t="shared" si="14"/>
        <v>#DIV/0!</v>
      </c>
    </row>
    <row r="75" spans="1:14" s="9" customFormat="1">
      <c r="A75" s="38" t="s">
        <v>6</v>
      </c>
      <c r="B75" s="39"/>
      <c r="C75" s="23" t="e">
        <f t="shared" ref="C75" si="15">STDEV(C54:C73)</f>
        <v>#DIV/0!</v>
      </c>
      <c r="D75" s="23" t="e">
        <f t="shared" ref="D75:G75" si="16">STDEV(D54:D73)</f>
        <v>#DIV/0!</v>
      </c>
      <c r="E75" s="23" t="e">
        <f t="shared" si="16"/>
        <v>#DIV/0!</v>
      </c>
      <c r="F75" s="46" t="e">
        <f t="shared" si="16"/>
        <v>#DIV/0!</v>
      </c>
      <c r="G75" s="23" t="e">
        <f t="shared" si="16"/>
        <v>#DIV/0!</v>
      </c>
      <c r="H75" s="23" t="e">
        <f t="shared" ref="H75:N75" si="17">STDEV(H54:H73)</f>
        <v>#DIV/0!</v>
      </c>
      <c r="I75" s="23" t="e">
        <f t="shared" si="17"/>
        <v>#DIV/0!</v>
      </c>
      <c r="J75" s="46" t="e">
        <f t="shared" si="17"/>
        <v>#DIV/0!</v>
      </c>
      <c r="K75" s="23" t="e">
        <f t="shared" si="17"/>
        <v>#DIV/0!</v>
      </c>
      <c r="L75" s="23" t="e">
        <f t="shared" si="17"/>
        <v>#DIV/0!</v>
      </c>
      <c r="M75" s="23" t="e">
        <f t="shared" si="17"/>
        <v>#DIV/0!</v>
      </c>
      <c r="N75" s="46" t="e">
        <f t="shared" si="17"/>
        <v>#DIV/0!</v>
      </c>
    </row>
    <row r="76" spans="1:14" s="9" customFormat="1">
      <c r="A76" s="38" t="s">
        <v>57</v>
      </c>
      <c r="B76" s="39"/>
      <c r="C76" s="23" t="e">
        <f>C74-('Parameter Info'!$C$1*C75/SQRT(20))</f>
        <v>#DIV/0!</v>
      </c>
      <c r="D76" s="23" t="e">
        <f>D74-('Parameter Info'!$C$1*D75/SQRT(20))</f>
        <v>#DIV/0!</v>
      </c>
      <c r="E76" s="23" t="e">
        <f>E74-('Parameter Info'!$C$1*E75/SQRT(20))</f>
        <v>#DIV/0!</v>
      </c>
      <c r="F76" s="46" t="e">
        <f>F74-('Parameter Info'!$C$1*F75/SQRT(20))</f>
        <v>#DIV/0!</v>
      </c>
      <c r="G76" s="23" t="e">
        <f>G74-('Parameter Info'!$C$1*G75/SQRT(20))</f>
        <v>#DIV/0!</v>
      </c>
      <c r="H76" s="23" t="e">
        <f>H74-('Parameter Info'!$C$1*H75/SQRT(20))</f>
        <v>#DIV/0!</v>
      </c>
      <c r="I76" s="23" t="e">
        <f>I74-('Parameter Info'!$C$1*I75/SQRT(20))</f>
        <v>#DIV/0!</v>
      </c>
      <c r="J76" s="46" t="e">
        <f>J74-('Parameter Info'!$C$1*J75/SQRT(20))</f>
        <v>#DIV/0!</v>
      </c>
      <c r="K76" s="23" t="e">
        <f>K74-('Parameter Info'!$C$1*K75/SQRT(20))</f>
        <v>#DIV/0!</v>
      </c>
      <c r="L76" s="23" t="e">
        <f>L74-('Parameter Info'!$C$1*L75/SQRT(20))</f>
        <v>#DIV/0!</v>
      </c>
      <c r="M76" s="23" t="e">
        <f>M74-('Parameter Info'!$C$1*M75/SQRT(20))</f>
        <v>#DIV/0!</v>
      </c>
      <c r="N76" s="46" t="e">
        <f>N74-('Parameter Info'!$C$1*N75/SQRT(20))</f>
        <v>#DIV/0!</v>
      </c>
    </row>
    <row r="77" spans="1:14" s="9" customFormat="1">
      <c r="A77" s="38" t="s">
        <v>58</v>
      </c>
      <c r="B77" s="39"/>
      <c r="C77" s="23" t="e">
        <f>C74+('Parameter Info'!$C$1*C75/SQRT(20))</f>
        <v>#DIV/0!</v>
      </c>
      <c r="D77" s="23" t="e">
        <f>D74+('Parameter Info'!$C$1*D75/SQRT(20))</f>
        <v>#DIV/0!</v>
      </c>
      <c r="E77" s="23" t="e">
        <f>E74+('Parameter Info'!$C$1*E75/SQRT(20))</f>
        <v>#DIV/0!</v>
      </c>
      <c r="F77" s="46" t="e">
        <f>F74+('Parameter Info'!$C$1*F75/SQRT(20))</f>
        <v>#DIV/0!</v>
      </c>
      <c r="G77" s="23" t="e">
        <f>G74+('Parameter Info'!$C$1*G75/SQRT(20))</f>
        <v>#DIV/0!</v>
      </c>
      <c r="H77" s="23" t="e">
        <f>H74+('Parameter Info'!$C$1*H75/SQRT(20))</f>
        <v>#DIV/0!</v>
      </c>
      <c r="I77" s="23" t="e">
        <f>I74+('Parameter Info'!$C$1*I75/SQRT(20))</f>
        <v>#DIV/0!</v>
      </c>
      <c r="J77" s="46" t="e">
        <f>J74+('Parameter Info'!$C$1*J75/SQRT(20))</f>
        <v>#DIV/0!</v>
      </c>
      <c r="K77" s="23" t="e">
        <f>K74+('Parameter Info'!$C$1*K75/SQRT(20))</f>
        <v>#DIV/0!</v>
      </c>
      <c r="L77" s="23" t="e">
        <f>L74+('Parameter Info'!$C$1*L75/SQRT(20))</f>
        <v>#DIV/0!</v>
      </c>
      <c r="M77" s="23" t="e">
        <f>M74+('Parameter Info'!$C$1*M75/SQRT(20))</f>
        <v>#DIV/0!</v>
      </c>
      <c r="N77" s="46" t="e">
        <f>N74+('Parameter Info'!$C$1*N75/SQRT(20))</f>
        <v>#DIV/0!</v>
      </c>
    </row>
    <row r="78" spans="1:14" s="6" customFormat="1">
      <c r="B78" s="7"/>
      <c r="C78" s="24"/>
      <c r="D78" s="24"/>
      <c r="E78" s="24"/>
      <c r="F78" s="47"/>
      <c r="G78" s="24"/>
      <c r="H78" s="24"/>
      <c r="I78" s="24"/>
      <c r="J78" s="47"/>
      <c r="K78" s="24"/>
      <c r="L78" s="24"/>
      <c r="M78" s="24"/>
      <c r="N78" s="47"/>
    </row>
    <row r="79" spans="1:14">
      <c r="A79">
        <v>4</v>
      </c>
      <c r="B79" s="50">
        <v>1</v>
      </c>
      <c r="C79" s="11"/>
      <c r="D79" s="11"/>
      <c r="E79" s="11"/>
      <c r="F79" s="45"/>
      <c r="G79" s="11"/>
      <c r="H79" s="11"/>
      <c r="I79" s="11"/>
      <c r="J79" s="45"/>
      <c r="K79" s="11"/>
      <c r="L79" s="11"/>
      <c r="M79" s="11"/>
      <c r="N79" s="45"/>
    </row>
    <row r="80" spans="1:14">
      <c r="B80" s="50">
        <v>2</v>
      </c>
      <c r="C80" s="11"/>
      <c r="D80" s="11"/>
      <c r="E80" s="11"/>
      <c r="F80" s="45"/>
      <c r="G80" s="11"/>
      <c r="H80" s="11"/>
      <c r="I80" s="11"/>
      <c r="J80" s="45"/>
      <c r="K80" s="11"/>
      <c r="L80" s="11"/>
      <c r="M80" s="11"/>
      <c r="N80" s="45"/>
    </row>
    <row r="81" spans="2:14">
      <c r="B81" s="50">
        <v>3</v>
      </c>
      <c r="C81" s="11"/>
      <c r="D81" s="11"/>
      <c r="E81" s="11"/>
      <c r="F81" s="45"/>
      <c r="G81" s="11"/>
      <c r="H81" s="11"/>
      <c r="I81" s="11"/>
      <c r="J81" s="45"/>
      <c r="K81" s="11"/>
      <c r="L81" s="11"/>
      <c r="M81" s="11"/>
      <c r="N81" s="45"/>
    </row>
    <row r="82" spans="2:14">
      <c r="B82" s="50">
        <v>4</v>
      </c>
      <c r="C82" s="11"/>
      <c r="D82" s="11"/>
      <c r="E82" s="11"/>
      <c r="F82" s="45"/>
      <c r="G82" s="11"/>
      <c r="H82" s="11"/>
      <c r="I82" s="11"/>
      <c r="J82" s="45"/>
      <c r="K82" s="11"/>
      <c r="L82" s="11"/>
      <c r="M82" s="11"/>
      <c r="N82" s="45"/>
    </row>
    <row r="83" spans="2:14">
      <c r="B83" s="50">
        <v>5</v>
      </c>
      <c r="C83" s="11"/>
      <c r="D83" s="11"/>
      <c r="E83" s="11"/>
      <c r="F83" s="45"/>
      <c r="G83" s="11"/>
      <c r="H83" s="11"/>
      <c r="I83" s="11"/>
      <c r="J83" s="45"/>
      <c r="K83" s="11"/>
      <c r="L83" s="11"/>
      <c r="M83" s="11"/>
      <c r="N83" s="45"/>
    </row>
    <row r="84" spans="2:14">
      <c r="B84" s="50">
        <v>6</v>
      </c>
      <c r="C84" s="11"/>
      <c r="D84" s="11"/>
      <c r="E84" s="11"/>
      <c r="F84" s="45"/>
      <c r="G84" s="11"/>
      <c r="H84" s="11"/>
      <c r="I84" s="11"/>
      <c r="J84" s="45"/>
      <c r="K84" s="11"/>
      <c r="L84" s="11"/>
      <c r="M84" s="11"/>
      <c r="N84" s="45"/>
    </row>
    <row r="85" spans="2:14">
      <c r="B85" s="50">
        <v>7</v>
      </c>
      <c r="C85" s="11"/>
      <c r="D85" s="11"/>
      <c r="E85" s="11"/>
      <c r="F85" s="45"/>
      <c r="G85" s="11"/>
      <c r="H85" s="11"/>
      <c r="I85" s="11"/>
      <c r="J85" s="45"/>
      <c r="K85" s="11"/>
      <c r="L85" s="11"/>
      <c r="M85" s="11"/>
      <c r="N85" s="45"/>
    </row>
    <row r="86" spans="2:14">
      <c r="B86" s="50">
        <v>8</v>
      </c>
      <c r="C86" s="11"/>
      <c r="D86" s="11"/>
      <c r="E86" s="11"/>
      <c r="F86" s="45"/>
      <c r="G86" s="11"/>
      <c r="H86" s="11"/>
      <c r="I86" s="11"/>
      <c r="J86" s="45"/>
      <c r="K86" s="11"/>
      <c r="L86" s="11"/>
      <c r="M86" s="11"/>
      <c r="N86" s="45"/>
    </row>
    <row r="87" spans="2:14">
      <c r="B87" s="50">
        <v>9</v>
      </c>
      <c r="C87" s="11"/>
      <c r="D87" s="11"/>
      <c r="E87" s="11"/>
      <c r="F87" s="45"/>
      <c r="G87" s="11"/>
      <c r="H87" s="11"/>
      <c r="I87" s="11"/>
      <c r="J87" s="45"/>
      <c r="K87" s="11"/>
      <c r="L87" s="11"/>
      <c r="M87" s="11"/>
      <c r="N87" s="45"/>
    </row>
    <row r="88" spans="2:14">
      <c r="B88" s="50">
        <v>10</v>
      </c>
      <c r="C88" s="11"/>
      <c r="D88" s="11"/>
      <c r="E88" s="11"/>
      <c r="F88" s="45"/>
      <c r="G88" s="11"/>
      <c r="H88" s="11"/>
      <c r="I88" s="11"/>
      <c r="J88" s="45"/>
      <c r="K88" s="11"/>
      <c r="L88" s="11"/>
      <c r="M88" s="11"/>
      <c r="N88" s="45"/>
    </row>
    <row r="89" spans="2:14">
      <c r="B89" s="50">
        <v>11</v>
      </c>
      <c r="C89" s="11"/>
      <c r="D89" s="11"/>
      <c r="E89" s="11"/>
      <c r="F89" s="45"/>
      <c r="G89" s="11"/>
      <c r="H89" s="11"/>
      <c r="I89" s="11"/>
      <c r="J89" s="45"/>
      <c r="K89" s="11"/>
      <c r="L89" s="11"/>
      <c r="M89" s="11"/>
      <c r="N89" s="45"/>
    </row>
    <row r="90" spans="2:14">
      <c r="B90" s="50">
        <v>12</v>
      </c>
      <c r="C90" s="11"/>
      <c r="D90" s="11"/>
      <c r="E90" s="11"/>
      <c r="F90" s="45"/>
      <c r="G90" s="11"/>
      <c r="H90" s="11"/>
      <c r="I90" s="11"/>
      <c r="J90" s="45"/>
      <c r="K90" s="11"/>
      <c r="L90" s="11"/>
      <c r="M90" s="11"/>
      <c r="N90" s="45"/>
    </row>
    <row r="91" spans="2:14">
      <c r="B91" s="50">
        <v>13</v>
      </c>
      <c r="C91" s="11"/>
      <c r="D91" s="11"/>
      <c r="E91" s="11"/>
      <c r="F91" s="45"/>
      <c r="G91" s="11"/>
      <c r="H91" s="11"/>
      <c r="I91" s="11"/>
      <c r="J91" s="45"/>
      <c r="K91" s="11"/>
      <c r="L91" s="11"/>
      <c r="M91" s="11"/>
      <c r="N91" s="45"/>
    </row>
    <row r="92" spans="2:14">
      <c r="B92" s="50">
        <v>14</v>
      </c>
      <c r="C92" s="11"/>
      <c r="D92" s="11"/>
      <c r="E92" s="11"/>
      <c r="F92" s="45"/>
      <c r="G92" s="11"/>
      <c r="H92" s="11"/>
      <c r="I92" s="11"/>
      <c r="J92" s="45"/>
      <c r="K92" s="11"/>
      <c r="L92" s="11"/>
      <c r="M92" s="11"/>
      <c r="N92" s="45"/>
    </row>
    <row r="93" spans="2:14">
      <c r="B93" s="50">
        <v>15</v>
      </c>
      <c r="C93" s="11"/>
      <c r="D93" s="11"/>
      <c r="E93" s="11"/>
      <c r="F93" s="45"/>
      <c r="G93" s="11"/>
      <c r="H93" s="11"/>
      <c r="I93" s="11"/>
      <c r="J93" s="45"/>
      <c r="K93" s="11"/>
      <c r="L93" s="11"/>
      <c r="M93" s="11"/>
      <c r="N93" s="45"/>
    </row>
    <row r="94" spans="2:14">
      <c r="B94" s="50">
        <v>16</v>
      </c>
      <c r="C94" s="11"/>
      <c r="D94" s="11"/>
      <c r="E94" s="11"/>
      <c r="F94" s="45"/>
      <c r="G94" s="11"/>
      <c r="H94" s="11"/>
      <c r="I94" s="11"/>
      <c r="J94" s="45"/>
      <c r="K94" s="11"/>
      <c r="L94" s="11"/>
      <c r="M94" s="11"/>
      <c r="N94" s="45"/>
    </row>
    <row r="95" spans="2:14">
      <c r="B95" s="50">
        <v>17</v>
      </c>
      <c r="C95" s="11"/>
      <c r="D95" s="11"/>
      <c r="E95" s="11"/>
      <c r="F95" s="45"/>
      <c r="G95" s="11"/>
      <c r="H95" s="11"/>
      <c r="I95" s="11"/>
      <c r="J95" s="45"/>
      <c r="K95" s="11"/>
      <c r="L95" s="11"/>
      <c r="M95" s="11"/>
      <c r="N95" s="45"/>
    </row>
    <row r="96" spans="2:14">
      <c r="B96" s="50">
        <v>18</v>
      </c>
      <c r="C96" s="11"/>
      <c r="D96" s="11"/>
      <c r="E96" s="11"/>
      <c r="F96" s="45"/>
      <c r="G96" s="11"/>
      <c r="H96" s="11"/>
      <c r="I96" s="11"/>
      <c r="J96" s="45"/>
      <c r="K96" s="11"/>
      <c r="L96" s="11"/>
      <c r="M96" s="11"/>
      <c r="N96" s="45"/>
    </row>
    <row r="97" spans="1:14">
      <c r="B97" s="50">
        <v>19</v>
      </c>
      <c r="C97" s="11"/>
      <c r="D97" s="11"/>
      <c r="E97" s="11"/>
      <c r="F97" s="45"/>
      <c r="G97" s="11"/>
      <c r="H97" s="11"/>
      <c r="I97" s="11"/>
      <c r="J97" s="45"/>
      <c r="K97" s="11"/>
      <c r="L97" s="11"/>
      <c r="M97" s="11"/>
      <c r="N97" s="45"/>
    </row>
    <row r="98" spans="1:14">
      <c r="B98" s="50">
        <v>20</v>
      </c>
      <c r="C98" s="11"/>
      <c r="D98" s="11"/>
      <c r="E98" s="11"/>
      <c r="F98" s="45"/>
      <c r="G98" s="11"/>
      <c r="H98" s="11"/>
      <c r="I98" s="11"/>
      <c r="J98" s="45"/>
      <c r="K98" s="11"/>
      <c r="L98" s="11"/>
      <c r="M98" s="11"/>
      <c r="N98" s="45"/>
    </row>
    <row r="99" spans="1:14" s="9" customFormat="1">
      <c r="A99" s="38" t="s">
        <v>5</v>
      </c>
      <c r="B99" s="39"/>
      <c r="C99" s="23" t="e">
        <f t="shared" ref="C99" si="18">AVERAGE(C79:C98)</f>
        <v>#DIV/0!</v>
      </c>
      <c r="D99" s="23" t="e">
        <f t="shared" ref="D99:G99" si="19">AVERAGE(D79:D98)</f>
        <v>#DIV/0!</v>
      </c>
      <c r="E99" s="23" t="e">
        <f t="shared" si="19"/>
        <v>#DIV/0!</v>
      </c>
      <c r="F99" s="46" t="e">
        <f t="shared" si="19"/>
        <v>#DIV/0!</v>
      </c>
      <c r="G99" s="23" t="e">
        <f t="shared" si="19"/>
        <v>#DIV/0!</v>
      </c>
      <c r="H99" s="23" t="e">
        <f t="shared" ref="H99:N99" si="20">AVERAGE(H79:H98)</f>
        <v>#DIV/0!</v>
      </c>
      <c r="I99" s="23" t="e">
        <f t="shared" si="20"/>
        <v>#DIV/0!</v>
      </c>
      <c r="J99" s="46" t="e">
        <f t="shared" si="20"/>
        <v>#DIV/0!</v>
      </c>
      <c r="K99" s="23" t="e">
        <f t="shared" si="20"/>
        <v>#DIV/0!</v>
      </c>
      <c r="L99" s="23" t="e">
        <f t="shared" si="20"/>
        <v>#DIV/0!</v>
      </c>
      <c r="M99" s="23" t="e">
        <f t="shared" si="20"/>
        <v>#DIV/0!</v>
      </c>
      <c r="N99" s="46" t="e">
        <f t="shared" si="20"/>
        <v>#DIV/0!</v>
      </c>
    </row>
    <row r="100" spans="1:14" s="9" customFormat="1">
      <c r="A100" s="38" t="s">
        <v>6</v>
      </c>
      <c r="B100" s="39"/>
      <c r="C100" s="23" t="e">
        <f t="shared" ref="C100" si="21">STDEV(C79:C98)</f>
        <v>#DIV/0!</v>
      </c>
      <c r="D100" s="23" t="e">
        <f t="shared" ref="D100:G100" si="22">STDEV(D79:D98)</f>
        <v>#DIV/0!</v>
      </c>
      <c r="E100" s="23" t="e">
        <f t="shared" si="22"/>
        <v>#DIV/0!</v>
      </c>
      <c r="F100" s="46" t="e">
        <f t="shared" si="22"/>
        <v>#DIV/0!</v>
      </c>
      <c r="G100" s="23" t="e">
        <f t="shared" si="22"/>
        <v>#DIV/0!</v>
      </c>
      <c r="H100" s="23" t="e">
        <f t="shared" ref="H100:N100" si="23">STDEV(H79:H98)</f>
        <v>#DIV/0!</v>
      </c>
      <c r="I100" s="23" t="e">
        <f t="shared" si="23"/>
        <v>#DIV/0!</v>
      </c>
      <c r="J100" s="46" t="e">
        <f t="shared" si="23"/>
        <v>#DIV/0!</v>
      </c>
      <c r="K100" s="23" t="e">
        <f t="shared" si="23"/>
        <v>#DIV/0!</v>
      </c>
      <c r="L100" s="23" t="e">
        <f t="shared" si="23"/>
        <v>#DIV/0!</v>
      </c>
      <c r="M100" s="23" t="e">
        <f t="shared" si="23"/>
        <v>#DIV/0!</v>
      </c>
      <c r="N100" s="46" t="e">
        <f t="shared" si="23"/>
        <v>#DIV/0!</v>
      </c>
    </row>
    <row r="101" spans="1:14" s="6" customFormat="1">
      <c r="B101" s="7"/>
      <c r="C101" s="24"/>
      <c r="D101" s="24"/>
      <c r="E101" s="24"/>
      <c r="F101" s="47"/>
      <c r="G101" s="24"/>
      <c r="H101" s="24"/>
      <c r="I101" s="24"/>
      <c r="J101" s="47"/>
      <c r="K101" s="24"/>
      <c r="L101" s="24"/>
      <c r="M101" s="24"/>
      <c r="N101" s="47"/>
    </row>
    <row r="102" spans="1:14">
      <c r="A102">
        <v>5</v>
      </c>
      <c r="B102" s="50">
        <v>1</v>
      </c>
      <c r="C102" s="11"/>
      <c r="D102" s="11"/>
      <c r="E102" s="11"/>
      <c r="F102" s="45"/>
      <c r="G102" s="11"/>
      <c r="H102" s="11"/>
      <c r="I102" s="11"/>
      <c r="J102" s="45"/>
      <c r="K102" s="11"/>
      <c r="L102" s="11"/>
      <c r="M102" s="11"/>
      <c r="N102" s="45"/>
    </row>
    <row r="103" spans="1:14">
      <c r="B103" s="50">
        <v>2</v>
      </c>
      <c r="C103" s="11"/>
      <c r="D103" s="11"/>
      <c r="E103" s="11"/>
      <c r="F103" s="45"/>
      <c r="G103" s="11"/>
      <c r="H103" s="11"/>
      <c r="I103" s="11"/>
      <c r="J103" s="45"/>
      <c r="K103" s="11"/>
      <c r="L103" s="11"/>
      <c r="M103" s="11"/>
      <c r="N103" s="45"/>
    </row>
    <row r="104" spans="1:14">
      <c r="B104" s="50">
        <v>3</v>
      </c>
      <c r="C104" s="11"/>
      <c r="D104" s="11"/>
      <c r="E104" s="11"/>
      <c r="F104" s="45"/>
      <c r="G104" s="11"/>
      <c r="H104" s="11"/>
      <c r="I104" s="11"/>
      <c r="J104" s="45"/>
      <c r="K104" s="11"/>
      <c r="L104" s="11"/>
      <c r="M104" s="11"/>
      <c r="N104" s="45"/>
    </row>
    <row r="105" spans="1:14">
      <c r="B105" s="50">
        <v>4</v>
      </c>
      <c r="C105" s="11"/>
      <c r="D105" s="11"/>
      <c r="E105" s="11"/>
      <c r="F105" s="45"/>
      <c r="G105" s="11"/>
      <c r="H105" s="11"/>
      <c r="I105" s="11"/>
      <c r="J105" s="45"/>
      <c r="K105" s="11"/>
      <c r="L105" s="11"/>
      <c r="M105" s="11"/>
      <c r="N105" s="45"/>
    </row>
    <row r="106" spans="1:14">
      <c r="B106" s="50">
        <v>5</v>
      </c>
      <c r="C106" s="11"/>
      <c r="D106" s="11"/>
      <c r="E106" s="11"/>
      <c r="F106" s="45"/>
      <c r="G106" s="11"/>
      <c r="H106" s="11"/>
      <c r="I106" s="11"/>
      <c r="J106" s="45"/>
      <c r="K106" s="11"/>
      <c r="L106" s="11"/>
      <c r="M106" s="11"/>
      <c r="N106" s="45"/>
    </row>
    <row r="107" spans="1:14">
      <c r="B107" s="50">
        <v>6</v>
      </c>
      <c r="C107" s="11"/>
      <c r="D107" s="11"/>
      <c r="E107" s="11"/>
      <c r="F107" s="45"/>
      <c r="G107" s="11"/>
      <c r="H107" s="11"/>
      <c r="I107" s="11"/>
      <c r="J107" s="45"/>
      <c r="K107" s="11"/>
      <c r="L107" s="11"/>
      <c r="M107" s="11"/>
      <c r="N107" s="45"/>
    </row>
    <row r="108" spans="1:14">
      <c r="B108" s="50">
        <v>7</v>
      </c>
      <c r="C108" s="11"/>
      <c r="D108" s="11"/>
      <c r="E108" s="11"/>
      <c r="F108" s="45"/>
      <c r="G108" s="11"/>
      <c r="H108" s="11"/>
      <c r="I108" s="11"/>
      <c r="J108" s="45"/>
      <c r="K108" s="11"/>
      <c r="L108" s="11"/>
      <c r="M108" s="11"/>
      <c r="N108" s="45"/>
    </row>
    <row r="109" spans="1:14">
      <c r="B109" s="50">
        <v>8</v>
      </c>
      <c r="C109" s="11"/>
      <c r="D109" s="11"/>
      <c r="E109" s="11"/>
      <c r="F109" s="45"/>
      <c r="G109" s="11"/>
      <c r="H109" s="11"/>
      <c r="I109" s="11"/>
      <c r="J109" s="45"/>
      <c r="K109" s="11"/>
      <c r="L109" s="11"/>
      <c r="M109" s="11"/>
      <c r="N109" s="45"/>
    </row>
    <row r="110" spans="1:14">
      <c r="B110" s="50">
        <v>9</v>
      </c>
      <c r="C110" s="11"/>
      <c r="D110" s="11"/>
      <c r="E110" s="11"/>
      <c r="F110" s="45"/>
      <c r="G110" s="11"/>
      <c r="H110" s="11"/>
      <c r="I110" s="11"/>
      <c r="J110" s="45"/>
      <c r="K110" s="11"/>
      <c r="L110" s="11"/>
      <c r="M110" s="11"/>
      <c r="N110" s="45"/>
    </row>
    <row r="111" spans="1:14">
      <c r="B111" s="50">
        <v>10</v>
      </c>
      <c r="C111" s="11"/>
      <c r="D111" s="11"/>
      <c r="E111" s="11"/>
      <c r="F111" s="45"/>
      <c r="G111" s="11"/>
      <c r="H111" s="11"/>
      <c r="I111" s="11"/>
      <c r="J111" s="45"/>
      <c r="K111" s="11"/>
      <c r="L111" s="11"/>
      <c r="M111" s="11"/>
      <c r="N111" s="45"/>
    </row>
    <row r="112" spans="1:14">
      <c r="B112" s="50">
        <v>11</v>
      </c>
      <c r="C112" s="11"/>
      <c r="D112" s="11"/>
      <c r="E112" s="11"/>
      <c r="F112" s="45"/>
      <c r="G112" s="11"/>
      <c r="H112" s="11"/>
      <c r="I112" s="11"/>
      <c r="J112" s="45"/>
      <c r="K112" s="11"/>
      <c r="L112" s="11"/>
      <c r="M112" s="11"/>
      <c r="N112" s="45"/>
    </row>
    <row r="113" spans="1:14">
      <c r="B113" s="50">
        <v>12</v>
      </c>
      <c r="C113" s="11"/>
      <c r="D113" s="11"/>
      <c r="E113" s="11"/>
      <c r="F113" s="45"/>
      <c r="G113" s="11"/>
      <c r="H113" s="11"/>
      <c r="I113" s="11"/>
      <c r="J113" s="45"/>
      <c r="K113" s="11"/>
      <c r="L113" s="11"/>
      <c r="M113" s="11"/>
      <c r="N113" s="45"/>
    </row>
    <row r="114" spans="1:14">
      <c r="B114" s="50">
        <v>13</v>
      </c>
      <c r="C114" s="11"/>
      <c r="D114" s="11"/>
      <c r="E114" s="11"/>
      <c r="F114" s="45"/>
      <c r="G114" s="11"/>
      <c r="H114" s="11"/>
      <c r="I114" s="11"/>
      <c r="J114" s="45"/>
      <c r="K114" s="11"/>
      <c r="L114" s="11"/>
      <c r="M114" s="11"/>
      <c r="N114" s="45"/>
    </row>
    <row r="115" spans="1:14">
      <c r="B115" s="50">
        <v>14</v>
      </c>
      <c r="C115" s="11"/>
      <c r="D115" s="11"/>
      <c r="E115" s="11"/>
      <c r="F115" s="45"/>
      <c r="G115" s="11"/>
      <c r="H115" s="11"/>
      <c r="I115" s="11"/>
      <c r="J115" s="45"/>
      <c r="K115" s="11"/>
      <c r="L115" s="11"/>
      <c r="M115" s="11"/>
      <c r="N115" s="45"/>
    </row>
    <row r="116" spans="1:14">
      <c r="B116" s="50">
        <v>15</v>
      </c>
      <c r="C116" s="11"/>
      <c r="D116" s="11"/>
      <c r="E116" s="11"/>
      <c r="F116" s="45"/>
      <c r="G116" s="11"/>
      <c r="H116" s="11"/>
      <c r="I116" s="11"/>
      <c r="J116" s="45"/>
      <c r="K116" s="11"/>
      <c r="L116" s="11"/>
      <c r="M116" s="11"/>
      <c r="N116" s="45"/>
    </row>
    <row r="117" spans="1:14">
      <c r="B117" s="50">
        <v>16</v>
      </c>
      <c r="C117" s="11"/>
      <c r="D117" s="11"/>
      <c r="E117" s="11"/>
      <c r="F117" s="45"/>
      <c r="G117" s="11"/>
      <c r="H117" s="11"/>
      <c r="I117" s="11"/>
      <c r="J117" s="45"/>
      <c r="K117" s="11"/>
      <c r="L117" s="11"/>
      <c r="M117" s="11"/>
      <c r="N117" s="45"/>
    </row>
    <row r="118" spans="1:14">
      <c r="B118" s="50">
        <v>17</v>
      </c>
      <c r="C118" s="11"/>
      <c r="D118" s="11"/>
      <c r="E118" s="11"/>
      <c r="F118" s="45"/>
      <c r="G118" s="11"/>
      <c r="H118" s="11"/>
      <c r="I118" s="11"/>
      <c r="J118" s="45"/>
      <c r="K118" s="11"/>
      <c r="L118" s="11"/>
      <c r="M118" s="11"/>
      <c r="N118" s="45"/>
    </row>
    <row r="119" spans="1:14">
      <c r="B119" s="50">
        <v>18</v>
      </c>
      <c r="C119" s="11"/>
      <c r="D119" s="11"/>
      <c r="E119" s="11"/>
      <c r="F119" s="45"/>
      <c r="G119" s="11"/>
      <c r="H119" s="11"/>
      <c r="I119" s="11"/>
      <c r="J119" s="45"/>
      <c r="K119" s="11"/>
      <c r="L119" s="11"/>
      <c r="M119" s="11"/>
      <c r="N119" s="45"/>
    </row>
    <row r="120" spans="1:14">
      <c r="B120" s="50">
        <v>19</v>
      </c>
      <c r="C120" s="11"/>
      <c r="D120" s="11"/>
      <c r="E120" s="11"/>
      <c r="F120" s="45"/>
      <c r="G120" s="11"/>
      <c r="H120" s="11"/>
      <c r="I120" s="11"/>
      <c r="J120" s="45"/>
      <c r="K120" s="11"/>
      <c r="L120" s="11"/>
      <c r="M120" s="11"/>
      <c r="N120" s="45"/>
    </row>
    <row r="121" spans="1:14">
      <c r="B121" s="50">
        <v>20</v>
      </c>
      <c r="C121" s="11"/>
      <c r="D121" s="11"/>
      <c r="E121" s="11"/>
      <c r="F121" s="45"/>
      <c r="G121" s="11"/>
      <c r="H121" s="11"/>
      <c r="I121" s="11"/>
      <c r="J121" s="45"/>
      <c r="K121" s="11"/>
      <c r="L121" s="11"/>
      <c r="M121" s="11"/>
      <c r="N121" s="45"/>
    </row>
    <row r="122" spans="1:14" s="9" customFormat="1">
      <c r="A122" s="38" t="s">
        <v>5</v>
      </c>
      <c r="B122" s="39"/>
      <c r="C122" s="23" t="e">
        <f t="shared" ref="C122" si="24">AVERAGE(C102:C121)</f>
        <v>#DIV/0!</v>
      </c>
      <c r="D122" s="23" t="e">
        <f t="shared" ref="D122:G122" si="25">AVERAGE(D102:D121)</f>
        <v>#DIV/0!</v>
      </c>
      <c r="E122" s="23" t="e">
        <f t="shared" si="25"/>
        <v>#DIV/0!</v>
      </c>
      <c r="F122" s="46" t="e">
        <f t="shared" si="25"/>
        <v>#DIV/0!</v>
      </c>
      <c r="G122" s="23" t="e">
        <f t="shared" si="25"/>
        <v>#DIV/0!</v>
      </c>
      <c r="H122" s="23" t="e">
        <f t="shared" ref="H122:N122" si="26">AVERAGE(H102:H121)</f>
        <v>#DIV/0!</v>
      </c>
      <c r="I122" s="23" t="e">
        <f t="shared" si="26"/>
        <v>#DIV/0!</v>
      </c>
      <c r="J122" s="46" t="e">
        <f t="shared" si="26"/>
        <v>#DIV/0!</v>
      </c>
      <c r="K122" s="23" t="e">
        <f t="shared" si="26"/>
        <v>#DIV/0!</v>
      </c>
      <c r="L122" s="23" t="e">
        <f t="shared" si="26"/>
        <v>#DIV/0!</v>
      </c>
      <c r="M122" s="23" t="e">
        <f t="shared" si="26"/>
        <v>#DIV/0!</v>
      </c>
      <c r="N122" s="46" t="e">
        <f t="shared" si="26"/>
        <v>#DIV/0!</v>
      </c>
    </row>
    <row r="123" spans="1:14" s="9" customFormat="1">
      <c r="A123" s="38" t="s">
        <v>6</v>
      </c>
      <c r="B123" s="39"/>
      <c r="C123" s="23" t="e">
        <f t="shared" ref="C123" si="27">STDEV(C102:C121)</f>
        <v>#DIV/0!</v>
      </c>
      <c r="D123" s="23" t="e">
        <f t="shared" ref="D123:G123" si="28">STDEV(D102:D121)</f>
        <v>#DIV/0!</v>
      </c>
      <c r="E123" s="23" t="e">
        <f t="shared" si="28"/>
        <v>#DIV/0!</v>
      </c>
      <c r="F123" s="46" t="e">
        <f t="shared" si="28"/>
        <v>#DIV/0!</v>
      </c>
      <c r="G123" s="23" t="e">
        <f t="shared" si="28"/>
        <v>#DIV/0!</v>
      </c>
      <c r="H123" s="23" t="e">
        <f t="shared" ref="H123:N123" si="29">STDEV(H102:H121)</f>
        <v>#DIV/0!</v>
      </c>
      <c r="I123" s="23" t="e">
        <f t="shared" si="29"/>
        <v>#DIV/0!</v>
      </c>
      <c r="J123" s="46" t="e">
        <f t="shared" si="29"/>
        <v>#DIV/0!</v>
      </c>
      <c r="K123" s="23" t="e">
        <f t="shared" si="29"/>
        <v>#DIV/0!</v>
      </c>
      <c r="L123" s="23" t="e">
        <f t="shared" si="29"/>
        <v>#DIV/0!</v>
      </c>
      <c r="M123" s="23" t="e">
        <f t="shared" si="29"/>
        <v>#DIV/0!</v>
      </c>
      <c r="N123" s="46" t="e">
        <f t="shared" si="29"/>
        <v>#DIV/0!</v>
      </c>
    </row>
    <row r="124" spans="1:14" s="6" customFormat="1">
      <c r="B124" s="7"/>
      <c r="C124" s="24"/>
      <c r="D124" s="24"/>
      <c r="E124" s="24"/>
      <c r="F124" s="47"/>
      <c r="G124" s="24"/>
      <c r="H124" s="24"/>
      <c r="I124" s="24"/>
      <c r="J124" s="47"/>
      <c r="K124" s="24"/>
      <c r="L124" s="24"/>
      <c r="M124" s="24"/>
      <c r="N124" s="47"/>
    </row>
    <row r="125" spans="1:14">
      <c r="A125">
        <v>6</v>
      </c>
      <c r="B125" s="50">
        <v>1</v>
      </c>
      <c r="C125" s="11"/>
      <c r="D125" s="11"/>
      <c r="E125" s="11"/>
      <c r="F125" s="45"/>
      <c r="G125" s="11"/>
      <c r="H125" s="11"/>
      <c r="I125" s="11"/>
      <c r="J125" s="45"/>
      <c r="K125" s="11"/>
      <c r="L125" s="11"/>
      <c r="M125" s="11"/>
      <c r="N125" s="45"/>
    </row>
    <row r="126" spans="1:14">
      <c r="B126" s="50">
        <v>2</v>
      </c>
      <c r="C126" s="11"/>
      <c r="D126" s="11"/>
      <c r="E126" s="11"/>
      <c r="F126" s="45"/>
      <c r="G126" s="11"/>
      <c r="H126" s="11"/>
      <c r="I126" s="11"/>
      <c r="J126" s="45"/>
      <c r="K126" s="11"/>
      <c r="L126" s="11"/>
      <c r="M126" s="11"/>
      <c r="N126" s="45"/>
    </row>
    <row r="127" spans="1:14">
      <c r="B127" s="50">
        <v>3</v>
      </c>
      <c r="C127" s="11"/>
      <c r="D127" s="11"/>
      <c r="E127" s="11"/>
      <c r="F127" s="45"/>
      <c r="G127" s="11"/>
      <c r="H127" s="11"/>
      <c r="I127" s="11"/>
      <c r="J127" s="45"/>
      <c r="K127" s="11"/>
      <c r="L127" s="11"/>
      <c r="M127" s="11"/>
      <c r="N127" s="45"/>
    </row>
    <row r="128" spans="1:14">
      <c r="B128" s="50">
        <v>4</v>
      </c>
      <c r="C128" s="11"/>
      <c r="D128" s="11"/>
      <c r="E128" s="11"/>
      <c r="F128" s="45"/>
      <c r="G128" s="11"/>
      <c r="H128" s="11"/>
      <c r="I128" s="11"/>
      <c r="J128" s="45"/>
      <c r="K128" s="11"/>
      <c r="L128" s="11"/>
      <c r="M128" s="11"/>
      <c r="N128" s="45"/>
    </row>
    <row r="129" spans="2:14">
      <c r="B129" s="50">
        <v>5</v>
      </c>
      <c r="C129" s="11"/>
      <c r="D129" s="11"/>
      <c r="E129" s="11"/>
      <c r="F129" s="45"/>
      <c r="G129" s="11"/>
      <c r="H129" s="11"/>
      <c r="I129" s="11"/>
      <c r="J129" s="45"/>
      <c r="K129" s="11"/>
      <c r="L129" s="11"/>
      <c r="M129" s="11"/>
      <c r="N129" s="45"/>
    </row>
    <row r="130" spans="2:14">
      <c r="B130" s="50">
        <v>6</v>
      </c>
      <c r="C130" s="11"/>
      <c r="D130" s="11"/>
      <c r="E130" s="11"/>
      <c r="F130" s="45"/>
      <c r="G130" s="11"/>
      <c r="H130" s="11"/>
      <c r="I130" s="11"/>
      <c r="J130" s="45"/>
      <c r="K130" s="11"/>
      <c r="L130" s="11"/>
      <c r="M130" s="11"/>
      <c r="N130" s="45"/>
    </row>
    <row r="131" spans="2:14">
      <c r="B131" s="50">
        <v>7</v>
      </c>
      <c r="C131" s="11"/>
      <c r="D131" s="11"/>
      <c r="E131" s="11"/>
      <c r="F131" s="45"/>
      <c r="G131" s="11"/>
      <c r="H131" s="11"/>
      <c r="I131" s="11"/>
      <c r="J131" s="45"/>
      <c r="K131" s="11"/>
      <c r="L131" s="11"/>
      <c r="M131" s="11"/>
      <c r="N131" s="45"/>
    </row>
    <row r="132" spans="2:14">
      <c r="B132" s="50">
        <v>8</v>
      </c>
      <c r="C132" s="11"/>
      <c r="D132" s="11"/>
      <c r="E132" s="11"/>
      <c r="F132" s="45"/>
      <c r="G132" s="11"/>
      <c r="H132" s="11"/>
      <c r="I132" s="11"/>
      <c r="J132" s="45"/>
      <c r="K132" s="11"/>
      <c r="L132" s="11"/>
      <c r="M132" s="11"/>
      <c r="N132" s="45"/>
    </row>
    <row r="133" spans="2:14">
      <c r="B133" s="50">
        <v>9</v>
      </c>
      <c r="C133" s="11"/>
      <c r="D133" s="11"/>
      <c r="E133" s="11"/>
      <c r="F133" s="45"/>
      <c r="G133" s="11"/>
      <c r="H133" s="11"/>
      <c r="I133" s="11"/>
      <c r="J133" s="45"/>
      <c r="K133" s="11"/>
      <c r="L133" s="11"/>
      <c r="M133" s="11"/>
      <c r="N133" s="45"/>
    </row>
    <row r="134" spans="2:14">
      <c r="B134" s="50">
        <v>10</v>
      </c>
      <c r="C134" s="11"/>
      <c r="D134" s="11"/>
      <c r="E134" s="11"/>
      <c r="F134" s="45"/>
      <c r="G134" s="11"/>
      <c r="H134" s="11"/>
      <c r="I134" s="11"/>
      <c r="J134" s="45"/>
      <c r="K134" s="11"/>
      <c r="L134" s="11"/>
      <c r="M134" s="11"/>
      <c r="N134" s="45"/>
    </row>
    <row r="135" spans="2:14">
      <c r="B135" s="50">
        <v>11</v>
      </c>
      <c r="C135" s="11"/>
      <c r="D135" s="11"/>
      <c r="E135" s="11"/>
      <c r="F135" s="45"/>
      <c r="G135" s="11"/>
      <c r="H135" s="11"/>
      <c r="I135" s="11"/>
      <c r="J135" s="45"/>
      <c r="K135" s="11"/>
      <c r="L135" s="11"/>
      <c r="M135" s="11"/>
      <c r="N135" s="45"/>
    </row>
    <row r="136" spans="2:14">
      <c r="B136" s="50">
        <v>12</v>
      </c>
      <c r="C136" s="11"/>
      <c r="D136" s="11"/>
      <c r="E136" s="11"/>
      <c r="F136" s="45"/>
      <c r="G136" s="11"/>
      <c r="H136" s="11"/>
      <c r="I136" s="11"/>
      <c r="J136" s="45"/>
      <c r="K136" s="11"/>
      <c r="L136" s="11"/>
      <c r="M136" s="11"/>
      <c r="N136" s="45"/>
    </row>
    <row r="137" spans="2:14">
      <c r="B137" s="50">
        <v>13</v>
      </c>
      <c r="C137" s="11"/>
      <c r="D137" s="11"/>
      <c r="E137" s="11"/>
      <c r="F137" s="45"/>
      <c r="G137" s="11"/>
      <c r="H137" s="11"/>
      <c r="I137" s="11"/>
      <c r="J137" s="45"/>
      <c r="K137" s="11"/>
      <c r="L137" s="11"/>
      <c r="M137" s="11"/>
      <c r="N137" s="45"/>
    </row>
    <row r="138" spans="2:14">
      <c r="B138" s="50">
        <v>14</v>
      </c>
      <c r="C138" s="11"/>
      <c r="D138" s="11"/>
      <c r="E138" s="11"/>
      <c r="F138" s="45"/>
      <c r="G138" s="11"/>
      <c r="H138" s="11"/>
      <c r="I138" s="11"/>
      <c r="J138" s="45"/>
      <c r="K138" s="11"/>
      <c r="L138" s="11"/>
      <c r="M138" s="11"/>
      <c r="N138" s="45"/>
    </row>
    <row r="139" spans="2:14">
      <c r="B139" s="50">
        <v>15</v>
      </c>
      <c r="C139" s="11"/>
      <c r="D139" s="11"/>
      <c r="E139" s="11"/>
      <c r="F139" s="45"/>
      <c r="G139" s="11"/>
      <c r="H139" s="11"/>
      <c r="I139" s="11"/>
      <c r="J139" s="45"/>
      <c r="K139" s="11"/>
      <c r="L139" s="11"/>
      <c r="M139" s="11"/>
      <c r="N139" s="45"/>
    </row>
    <row r="140" spans="2:14">
      <c r="B140" s="50">
        <v>16</v>
      </c>
      <c r="C140" s="11"/>
      <c r="D140" s="11"/>
      <c r="E140" s="11"/>
      <c r="F140" s="45"/>
      <c r="G140" s="11"/>
      <c r="H140" s="11"/>
      <c r="I140" s="11"/>
      <c r="J140" s="45"/>
      <c r="K140" s="11"/>
      <c r="L140" s="11"/>
      <c r="M140" s="11"/>
      <c r="N140" s="45"/>
    </row>
    <row r="141" spans="2:14">
      <c r="B141" s="50">
        <v>17</v>
      </c>
      <c r="C141" s="11"/>
      <c r="D141" s="11"/>
      <c r="E141" s="11"/>
      <c r="F141" s="45"/>
      <c r="G141" s="11"/>
      <c r="H141" s="11"/>
      <c r="I141" s="11"/>
      <c r="J141" s="45"/>
      <c r="K141" s="11"/>
      <c r="L141" s="11"/>
      <c r="M141" s="11"/>
      <c r="N141" s="45"/>
    </row>
    <row r="142" spans="2:14">
      <c r="B142" s="50">
        <v>18</v>
      </c>
      <c r="C142" s="11"/>
      <c r="D142" s="11"/>
      <c r="E142" s="11"/>
      <c r="F142" s="45"/>
      <c r="G142" s="11"/>
      <c r="H142" s="11"/>
      <c r="I142" s="11"/>
      <c r="J142" s="45"/>
      <c r="K142" s="11"/>
      <c r="L142" s="11"/>
      <c r="M142" s="11"/>
      <c r="N142" s="45"/>
    </row>
    <row r="143" spans="2:14">
      <c r="B143" s="50">
        <v>19</v>
      </c>
      <c r="C143" s="11"/>
      <c r="D143" s="11"/>
      <c r="E143" s="11"/>
      <c r="F143" s="45"/>
      <c r="G143" s="11"/>
      <c r="H143" s="11"/>
      <c r="I143" s="11"/>
      <c r="J143" s="45"/>
      <c r="K143" s="11"/>
      <c r="L143" s="11"/>
      <c r="M143" s="11"/>
      <c r="N143" s="45"/>
    </row>
    <row r="144" spans="2:14">
      <c r="B144" s="50">
        <v>20</v>
      </c>
      <c r="C144" s="11"/>
      <c r="D144" s="11"/>
      <c r="E144" s="11"/>
      <c r="F144" s="45"/>
      <c r="G144" s="11"/>
      <c r="H144" s="11"/>
      <c r="I144" s="11"/>
      <c r="J144" s="45"/>
      <c r="K144" s="11"/>
      <c r="L144" s="11"/>
      <c r="M144" s="11"/>
      <c r="N144" s="45"/>
    </row>
    <row r="145" spans="1:14" s="9" customFormat="1">
      <c r="A145" s="38" t="s">
        <v>5</v>
      </c>
      <c r="B145" s="39"/>
      <c r="C145" s="23" t="e">
        <f t="shared" ref="C145" si="30">AVERAGE(C125:C144)</f>
        <v>#DIV/0!</v>
      </c>
      <c r="D145" s="23" t="e">
        <f t="shared" ref="D145:G145" si="31">AVERAGE(D125:D144)</f>
        <v>#DIV/0!</v>
      </c>
      <c r="E145" s="23" t="e">
        <f t="shared" si="31"/>
        <v>#DIV/0!</v>
      </c>
      <c r="F145" s="46" t="e">
        <f t="shared" si="31"/>
        <v>#DIV/0!</v>
      </c>
      <c r="G145" s="23" t="e">
        <f t="shared" si="31"/>
        <v>#DIV/0!</v>
      </c>
      <c r="H145" s="23" t="e">
        <f t="shared" ref="H145:N145" si="32">AVERAGE(H125:H144)</f>
        <v>#DIV/0!</v>
      </c>
      <c r="I145" s="23" t="e">
        <f t="shared" si="32"/>
        <v>#DIV/0!</v>
      </c>
      <c r="J145" s="46" t="e">
        <f t="shared" si="32"/>
        <v>#DIV/0!</v>
      </c>
      <c r="K145" s="23" t="e">
        <f t="shared" si="32"/>
        <v>#DIV/0!</v>
      </c>
      <c r="L145" s="23" t="e">
        <f t="shared" si="32"/>
        <v>#DIV/0!</v>
      </c>
      <c r="M145" s="23" t="e">
        <f t="shared" si="32"/>
        <v>#DIV/0!</v>
      </c>
      <c r="N145" s="46" t="e">
        <f t="shared" si="32"/>
        <v>#DIV/0!</v>
      </c>
    </row>
    <row r="146" spans="1:14" s="9" customFormat="1">
      <c r="A146" s="38" t="s">
        <v>6</v>
      </c>
      <c r="B146" s="39"/>
      <c r="C146" s="23" t="e">
        <f t="shared" ref="C146" si="33">STDEV(C125:C144)</f>
        <v>#DIV/0!</v>
      </c>
      <c r="D146" s="23" t="e">
        <f t="shared" ref="D146:G146" si="34">STDEV(D125:D144)</f>
        <v>#DIV/0!</v>
      </c>
      <c r="E146" s="23" t="e">
        <f t="shared" si="34"/>
        <v>#DIV/0!</v>
      </c>
      <c r="F146" s="46" t="e">
        <f t="shared" si="34"/>
        <v>#DIV/0!</v>
      </c>
      <c r="G146" s="23" t="e">
        <f t="shared" si="34"/>
        <v>#DIV/0!</v>
      </c>
      <c r="H146" s="23" t="e">
        <f t="shared" ref="H146:N146" si="35">STDEV(H125:H144)</f>
        <v>#DIV/0!</v>
      </c>
      <c r="I146" s="23" t="e">
        <f t="shared" si="35"/>
        <v>#DIV/0!</v>
      </c>
      <c r="J146" s="46" t="e">
        <f t="shared" si="35"/>
        <v>#DIV/0!</v>
      </c>
      <c r="K146" s="23" t="e">
        <f t="shared" si="35"/>
        <v>#DIV/0!</v>
      </c>
      <c r="L146" s="23" t="e">
        <f t="shared" si="35"/>
        <v>#DIV/0!</v>
      </c>
      <c r="M146" s="23" t="e">
        <f t="shared" si="35"/>
        <v>#DIV/0!</v>
      </c>
      <c r="N146" s="46" t="e">
        <f t="shared" si="35"/>
        <v>#DIV/0!</v>
      </c>
    </row>
    <row r="147" spans="1:14" s="6" customFormat="1">
      <c r="B147" s="7"/>
      <c r="C147" s="24"/>
      <c r="D147" s="24"/>
      <c r="E147" s="24"/>
      <c r="F147" s="47"/>
      <c r="G147" s="24"/>
      <c r="H147" s="24"/>
      <c r="I147" s="24"/>
      <c r="J147" s="47"/>
      <c r="K147" s="24"/>
      <c r="L147" s="24"/>
      <c r="M147" s="24"/>
      <c r="N147" s="47"/>
    </row>
  </sheetData>
  <mergeCells count="21">
    <mergeCell ref="A122:B122"/>
    <mergeCell ref="A123:B123"/>
    <mergeCell ref="A145:B145"/>
    <mergeCell ref="A146:B146"/>
    <mergeCell ref="A74:B74"/>
    <mergeCell ref="A75:B75"/>
    <mergeCell ref="A76:B76"/>
    <mergeCell ref="A77:B77"/>
    <mergeCell ref="A99:B99"/>
    <mergeCell ref="A100:B100"/>
    <mergeCell ref="A26:B26"/>
    <mergeCell ref="A27:B27"/>
    <mergeCell ref="A49:B49"/>
    <mergeCell ref="A50:B50"/>
    <mergeCell ref="A51:B51"/>
    <mergeCell ref="A52:B52"/>
    <mergeCell ref="A1:XFD1"/>
    <mergeCell ref="A2:B2"/>
    <mergeCell ref="C2:M2"/>
    <mergeCell ref="A24:B24"/>
    <mergeCell ref="A25:B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8" sqref="I18"/>
    </sheetView>
  </sheetViews>
  <sheetFormatPr baseColWidth="10" defaultColWidth="10.83203125" defaultRowHeight="16"/>
  <cols>
    <col min="1" max="1" width="7.5" customWidth="1"/>
    <col min="2" max="2" width="5.5" style="4" customWidth="1"/>
    <col min="3" max="4" width="20.33203125" style="22" customWidth="1"/>
    <col min="5" max="5" width="21" style="22" customWidth="1"/>
    <col min="6" max="6" width="20.33203125" style="48" customWidth="1"/>
    <col min="7" max="8" width="20.33203125" style="22" customWidth="1"/>
    <col min="9" max="9" width="21" style="22" customWidth="1"/>
    <col min="10" max="10" width="20.33203125" style="48" customWidth="1"/>
    <col min="11" max="12" width="20.33203125" style="22" customWidth="1"/>
    <col min="13" max="13" width="21" style="22" customWidth="1"/>
    <col min="14" max="14" width="20.33203125" style="48" customWidth="1"/>
  </cols>
  <sheetData>
    <row r="1" spans="1:14" s="43" customFormat="1"/>
    <row r="2" spans="1:14" s="5" customFormat="1">
      <c r="A2" s="41" t="s">
        <v>2</v>
      </c>
      <c r="B2" s="42"/>
      <c r="C2" s="40" t="s">
        <v>80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9"/>
    </row>
    <row r="3" spans="1:14" s="1" customFormat="1">
      <c r="A3" s="1" t="s">
        <v>0</v>
      </c>
      <c r="B3" s="3" t="s">
        <v>1</v>
      </c>
      <c r="C3" s="21" t="s">
        <v>68</v>
      </c>
      <c r="D3" s="21" t="s">
        <v>69</v>
      </c>
      <c r="E3" s="21" t="s">
        <v>70</v>
      </c>
      <c r="F3" s="44" t="s">
        <v>71</v>
      </c>
      <c r="G3" s="21" t="s">
        <v>72</v>
      </c>
      <c r="H3" s="21" t="s">
        <v>73</v>
      </c>
      <c r="I3" s="21" t="s">
        <v>74</v>
      </c>
      <c r="J3" s="44" t="s">
        <v>75</v>
      </c>
      <c r="K3" s="21" t="s">
        <v>76</v>
      </c>
      <c r="L3" s="21" t="s">
        <v>77</v>
      </c>
      <c r="M3" s="21" t="s">
        <v>78</v>
      </c>
      <c r="N3" s="44" t="s">
        <v>79</v>
      </c>
    </row>
    <row r="4" spans="1:14">
      <c r="A4">
        <v>1</v>
      </c>
      <c r="B4" s="50">
        <v>1</v>
      </c>
      <c r="C4" s="11">
        <f>'Sim4 PPN'!C4-'Sim0 PPN'!C4</f>
        <v>1.7429380000000001</v>
      </c>
      <c r="D4" s="11">
        <f>'Sim4 PPN'!D4-'Sim0 PPN'!D4</f>
        <v>1.622968</v>
      </c>
      <c r="E4" s="11">
        <f>'Sim4 PPN'!E4-'Sim0 PPN'!E4</f>
        <v>2.6712629999999997</v>
      </c>
      <c r="F4" s="45">
        <f>'Sim4 PPN'!F4-'Sim0 PPN'!F4</f>
        <v>2.8573569999999995</v>
      </c>
      <c r="G4" s="11">
        <f>'Sim4 PPN'!G4-'Sim0 PPN'!G4</f>
        <v>1.6900979999999999</v>
      </c>
      <c r="H4" s="11">
        <f>'Sim4 PPN'!H4-'Sim0 PPN'!H4</f>
        <v>1.5651110000000001</v>
      </c>
      <c r="I4" s="11">
        <f>'Sim4 PPN'!I4-'Sim0 PPN'!I4</f>
        <v>2.5965530000000001</v>
      </c>
      <c r="J4" s="45">
        <f>'Sim4 PPN'!J4-'Sim0 PPN'!J4</f>
        <v>2.789177</v>
      </c>
      <c r="K4" s="11">
        <f>'Sim4 PPN'!K4-'Sim0 PPN'!K4</f>
        <v>1.757647</v>
      </c>
      <c r="L4" s="11">
        <f>'Sim4 PPN'!L4-'Sim0 PPN'!L4</f>
        <v>1.6404989999999999</v>
      </c>
      <c r="M4" s="11">
        <f>'Sim4 PPN'!M4-'Sim0 PPN'!M4</f>
        <v>2.0772519999999997</v>
      </c>
      <c r="N4" s="11">
        <f>'Sim4 PPN'!N4-'Sim0 PPN'!N4</f>
        <v>2.2106319999999995</v>
      </c>
    </row>
    <row r="5" spans="1:14">
      <c r="B5" s="50">
        <v>2</v>
      </c>
      <c r="C5" s="11">
        <f>'Sim4 PPN'!C5-'Sim0 PPN'!C5</f>
        <v>1.6226389999999999</v>
      </c>
      <c r="D5" s="11">
        <f>'Sim4 PPN'!D5-'Sim0 PPN'!D5</f>
        <v>1.5127590000000002</v>
      </c>
      <c r="E5" s="11">
        <f>'Sim4 PPN'!E5-'Sim0 PPN'!E5</f>
        <v>2.4709210000000001</v>
      </c>
      <c r="F5" s="45">
        <f>'Sim4 PPN'!F5-'Sim0 PPN'!F5</f>
        <v>2.6406609999999997</v>
      </c>
      <c r="G5" s="11">
        <f>'Sim4 PPN'!G5-'Sim0 PPN'!G5</f>
        <v>1.6440349999999999</v>
      </c>
      <c r="H5" s="11">
        <f>'Sim4 PPN'!H5-'Sim0 PPN'!H5</f>
        <v>1.5356590000000001</v>
      </c>
      <c r="I5" s="11">
        <f>'Sim4 PPN'!I5-'Sim0 PPN'!I5</f>
        <v>2.4813529999999999</v>
      </c>
      <c r="J5" s="45">
        <f>'Sim4 PPN'!J5-'Sim0 PPN'!J5</f>
        <v>2.654941</v>
      </c>
      <c r="K5" s="11">
        <f>'Sim4 PPN'!K5-'Sim0 PPN'!K5</f>
        <v>1.729185</v>
      </c>
      <c r="L5" s="11">
        <f>'Sim4 PPN'!L5-'Sim0 PPN'!L5</f>
        <v>1.6351310000000001</v>
      </c>
      <c r="M5" s="11">
        <f>'Sim4 PPN'!M5-'Sim0 PPN'!M5</f>
        <v>2.1205350000000003</v>
      </c>
      <c r="N5" s="11">
        <f>'Sim4 PPN'!N5-'Sim0 PPN'!N5</f>
        <v>2.2252960000000002</v>
      </c>
    </row>
    <row r="6" spans="1:14">
      <c r="B6" s="50">
        <v>3</v>
      </c>
      <c r="C6" s="11">
        <f>'Sim4 PPN'!C6-'Sim0 PPN'!C6</f>
        <v>1.6163790000000002</v>
      </c>
      <c r="D6" s="11">
        <f>'Sim4 PPN'!D6-'Sim0 PPN'!D6</f>
        <v>1.4875309999999999</v>
      </c>
      <c r="E6" s="11">
        <f>'Sim4 PPN'!E6-'Sim0 PPN'!E6</f>
        <v>2.4564750000000002</v>
      </c>
      <c r="F6" s="45">
        <f>'Sim4 PPN'!F6-'Sim0 PPN'!F6</f>
        <v>2.6519390000000005</v>
      </c>
      <c r="G6" s="11">
        <f>'Sim4 PPN'!G6-'Sim0 PPN'!G6</f>
        <v>1.6733040000000001</v>
      </c>
      <c r="H6" s="11">
        <f>'Sim4 PPN'!H6-'Sim0 PPN'!H6</f>
        <v>1.55002</v>
      </c>
      <c r="I6" s="11">
        <f>'Sim4 PPN'!I6-'Sim0 PPN'!I6</f>
        <v>2.5290400000000002</v>
      </c>
      <c r="J6" s="45">
        <f>'Sim4 PPN'!J6-'Sim0 PPN'!J6</f>
        <v>2.7248220000000005</v>
      </c>
      <c r="K6" s="11">
        <f>'Sim4 PPN'!K6-'Sim0 PPN'!K6</f>
        <v>1.70977</v>
      </c>
      <c r="L6" s="11">
        <f>'Sim4 PPN'!L6-'Sim0 PPN'!L6</f>
        <v>1.6048279999999999</v>
      </c>
      <c r="M6" s="11">
        <f>'Sim4 PPN'!M6-'Sim0 PPN'!M6</f>
        <v>2.0150730000000001</v>
      </c>
      <c r="N6" s="11">
        <f>'Sim4 PPN'!N6-'Sim0 PPN'!N6</f>
        <v>2.1315339999999998</v>
      </c>
    </row>
    <row r="7" spans="1:14">
      <c r="B7" s="50">
        <v>4</v>
      </c>
      <c r="C7" s="11">
        <f>'Sim4 PPN'!C7-'Sim0 PPN'!C7</f>
        <v>1.7226780000000002</v>
      </c>
      <c r="D7" s="11">
        <f>'Sim4 PPN'!D7-'Sim0 PPN'!D7</f>
        <v>1.572587</v>
      </c>
      <c r="E7" s="11">
        <f>'Sim4 PPN'!E7-'Sim0 PPN'!E7</f>
        <v>2.6803219999999994</v>
      </c>
      <c r="F7" s="45">
        <f>'Sim4 PPN'!F7-'Sim0 PPN'!F7</f>
        <v>2.9047960000000002</v>
      </c>
      <c r="G7" s="11">
        <f>'Sim4 PPN'!G7-'Sim0 PPN'!G7</f>
        <v>1.6733939999999998</v>
      </c>
      <c r="H7" s="11">
        <f>'Sim4 PPN'!H7-'Sim0 PPN'!H7</f>
        <v>1.5319790000000002</v>
      </c>
      <c r="I7" s="11">
        <f>'Sim4 PPN'!I7-'Sim0 PPN'!I7</f>
        <v>2.6483410000000003</v>
      </c>
      <c r="J7" s="45">
        <f>'Sim4 PPN'!J7-'Sim0 PPN'!J7</f>
        <v>2.8563270000000003</v>
      </c>
      <c r="K7" s="11">
        <f>'Sim4 PPN'!K7-'Sim0 PPN'!K7</f>
        <v>1.7904600000000002</v>
      </c>
      <c r="L7" s="11">
        <f>'Sim4 PPN'!L7-'Sim0 PPN'!L7</f>
        <v>1.6642720000000002</v>
      </c>
      <c r="M7" s="11">
        <f>'Sim4 PPN'!M7-'Sim0 PPN'!M7</f>
        <v>2.0052450000000004</v>
      </c>
      <c r="N7" s="11">
        <f>'Sim4 PPN'!N7-'Sim0 PPN'!N7</f>
        <v>2.1441830000000004</v>
      </c>
    </row>
    <row r="8" spans="1:14">
      <c r="B8" s="50">
        <v>5</v>
      </c>
      <c r="C8" s="11">
        <f>'Sim4 PPN'!C8-'Sim0 PPN'!C8</f>
        <v>1.6495629999999999</v>
      </c>
      <c r="D8" s="11">
        <f>'Sim4 PPN'!D8-'Sim0 PPN'!D8</f>
        <v>1.5618239999999999</v>
      </c>
      <c r="E8" s="11">
        <f>'Sim4 PPN'!E8-'Sim0 PPN'!E8</f>
        <v>2.5325299999999995</v>
      </c>
      <c r="F8" s="45">
        <f>'Sim4 PPN'!F8-'Sim0 PPN'!F8</f>
        <v>2.6821099999999998</v>
      </c>
      <c r="G8" s="11">
        <f>'Sim4 PPN'!G8-'Sim0 PPN'!G8</f>
        <v>1.686177</v>
      </c>
      <c r="H8" s="11">
        <f>'Sim4 PPN'!H8-'Sim0 PPN'!H8</f>
        <v>1.592606</v>
      </c>
      <c r="I8" s="11">
        <f>'Sim4 PPN'!I8-'Sim0 PPN'!I8</f>
        <v>2.6284519999999998</v>
      </c>
      <c r="J8" s="45">
        <f>'Sim4 PPN'!J8-'Sim0 PPN'!J8</f>
        <v>2.7704970000000002</v>
      </c>
      <c r="K8" s="11">
        <f>'Sim4 PPN'!K8-'Sim0 PPN'!K8</f>
        <v>1.7750889999999999</v>
      </c>
      <c r="L8" s="11">
        <f>'Sim4 PPN'!L8-'Sim0 PPN'!L8</f>
        <v>1.7044749999999997</v>
      </c>
      <c r="M8" s="11">
        <f>'Sim4 PPN'!M8-'Sim0 PPN'!M8</f>
        <v>2.2036540000000002</v>
      </c>
      <c r="N8" s="11">
        <f>'Sim4 PPN'!N8-'Sim0 PPN'!N8</f>
        <v>2.2895880000000002</v>
      </c>
    </row>
    <row r="9" spans="1:14">
      <c r="B9" s="50">
        <v>6</v>
      </c>
      <c r="C9" s="11">
        <f>'Sim4 PPN'!C9-'Sim0 PPN'!C9</f>
        <v>1.7218290000000001</v>
      </c>
      <c r="D9" s="11">
        <f>'Sim4 PPN'!D9-'Sim0 PPN'!D9</f>
        <v>1.599934</v>
      </c>
      <c r="E9" s="11">
        <f>'Sim4 PPN'!E9-'Sim0 PPN'!E9</f>
        <v>2.6448269999999998</v>
      </c>
      <c r="F9" s="45">
        <f>'Sim4 PPN'!F9-'Sim0 PPN'!F9</f>
        <v>2.8259119999999998</v>
      </c>
      <c r="G9" s="11">
        <f>'Sim4 PPN'!G9-'Sim0 PPN'!G9</f>
        <v>1.7303500000000001</v>
      </c>
      <c r="H9" s="11">
        <f>'Sim4 PPN'!H9-'Sim0 PPN'!H9</f>
        <v>1.6173979999999999</v>
      </c>
      <c r="I9" s="11">
        <f>'Sim4 PPN'!I9-'Sim0 PPN'!I9</f>
        <v>2.6329729999999998</v>
      </c>
      <c r="J9" s="45">
        <f>'Sim4 PPN'!J9-'Sim0 PPN'!J9</f>
        <v>2.8133050000000002</v>
      </c>
      <c r="K9" s="11">
        <f>'Sim4 PPN'!K9-'Sim0 PPN'!K9</f>
        <v>1.8009900000000001</v>
      </c>
      <c r="L9" s="11">
        <f>'Sim4 PPN'!L9-'Sim0 PPN'!L9</f>
        <v>1.7047720000000002</v>
      </c>
      <c r="M9" s="11">
        <f>'Sim4 PPN'!M9-'Sim0 PPN'!M9</f>
        <v>2.129397</v>
      </c>
      <c r="N9" s="11">
        <f>'Sim4 PPN'!N9-'Sim0 PPN'!N9</f>
        <v>2.2374859999999996</v>
      </c>
    </row>
    <row r="10" spans="1:14">
      <c r="B10" s="50">
        <v>7</v>
      </c>
      <c r="C10" s="11">
        <f>'Sim4 PPN'!C10-'Sim0 PPN'!C10</f>
        <v>1.740761</v>
      </c>
      <c r="D10" s="11">
        <f>'Sim4 PPN'!D10-'Sim0 PPN'!D10</f>
        <v>1.6447800000000001</v>
      </c>
      <c r="E10" s="11">
        <f>'Sim4 PPN'!E10-'Sim0 PPN'!E10</f>
        <v>2.7008779999999994</v>
      </c>
      <c r="F10" s="45">
        <f>'Sim4 PPN'!F10-'Sim0 PPN'!F10</f>
        <v>2.855896</v>
      </c>
      <c r="G10" s="11">
        <f>'Sim4 PPN'!G10-'Sim0 PPN'!G10</f>
        <v>1.7126620000000001</v>
      </c>
      <c r="H10" s="11">
        <f>'Sim4 PPN'!H10-'Sim0 PPN'!H10</f>
        <v>1.6123670000000001</v>
      </c>
      <c r="I10" s="11">
        <f>'Sim4 PPN'!I10-'Sim0 PPN'!I10</f>
        <v>2.634233</v>
      </c>
      <c r="J10" s="45">
        <f>'Sim4 PPN'!J10-'Sim0 PPN'!J10</f>
        <v>2.7901119999999997</v>
      </c>
      <c r="K10" s="11">
        <f>'Sim4 PPN'!K10-'Sim0 PPN'!K10</f>
        <v>1.7984080000000002</v>
      </c>
      <c r="L10" s="11">
        <f>'Sim4 PPN'!L10-'Sim0 PPN'!L10</f>
        <v>1.7023439999999999</v>
      </c>
      <c r="M10" s="11">
        <f>'Sim4 PPN'!M10-'Sim0 PPN'!M10</f>
        <v>2.1956100000000003</v>
      </c>
      <c r="N10" s="11">
        <f>'Sim4 PPN'!N10-'Sim0 PPN'!N10</f>
        <v>2.298352</v>
      </c>
    </row>
    <row r="11" spans="1:14">
      <c r="B11" s="50">
        <v>8</v>
      </c>
      <c r="C11" s="11">
        <f>'Sim4 PPN'!C11-'Sim0 PPN'!C11</f>
        <v>1.6283600000000003</v>
      </c>
      <c r="D11" s="11">
        <f>'Sim4 PPN'!D11-'Sim0 PPN'!D11</f>
        <v>1.495322</v>
      </c>
      <c r="E11" s="11">
        <f>'Sim4 PPN'!E11-'Sim0 PPN'!E11</f>
        <v>2.5259490000000007</v>
      </c>
      <c r="F11" s="45">
        <f>'Sim4 PPN'!F11-'Sim0 PPN'!F11</f>
        <v>2.7272220000000003</v>
      </c>
      <c r="G11" s="11">
        <f>'Sim4 PPN'!G11-'Sim0 PPN'!G11</f>
        <v>1.7093469999999997</v>
      </c>
      <c r="H11" s="11">
        <f>'Sim4 PPN'!H11-'Sim0 PPN'!H11</f>
        <v>1.5649980000000001</v>
      </c>
      <c r="I11" s="11">
        <f>'Sim4 PPN'!I11-'Sim0 PPN'!I11</f>
        <v>2.6300660000000002</v>
      </c>
      <c r="J11" s="45">
        <f>'Sim4 PPN'!J11-'Sim0 PPN'!J11</f>
        <v>2.835585</v>
      </c>
      <c r="K11" s="11">
        <f>'Sim4 PPN'!K11-'Sim0 PPN'!K11</f>
        <v>1.8054790000000001</v>
      </c>
      <c r="L11" s="11">
        <f>'Sim4 PPN'!L11-'Sim0 PPN'!L11</f>
        <v>1.6906919999999999</v>
      </c>
      <c r="M11" s="11">
        <f>'Sim4 PPN'!M11-'Sim0 PPN'!M11</f>
        <v>2.143491</v>
      </c>
      <c r="N11" s="11">
        <f>'Sim4 PPN'!N11-'Sim0 PPN'!N11</f>
        <v>2.2692040000000002</v>
      </c>
    </row>
    <row r="12" spans="1:14">
      <c r="B12" s="50">
        <v>9</v>
      </c>
      <c r="C12" s="11">
        <f>'Sim4 PPN'!C12-'Sim0 PPN'!C12</f>
        <v>1.6747810000000001</v>
      </c>
      <c r="D12" s="11">
        <f>'Sim4 PPN'!D12-'Sim0 PPN'!D12</f>
        <v>1.537593</v>
      </c>
      <c r="E12" s="11">
        <f>'Sim4 PPN'!E12-'Sim0 PPN'!E12</f>
        <v>2.6345149999999995</v>
      </c>
      <c r="F12" s="45">
        <f>'Sim4 PPN'!F12-'Sim0 PPN'!F12</f>
        <v>2.8420579999999998</v>
      </c>
      <c r="G12" s="11">
        <f>'Sim4 PPN'!G12-'Sim0 PPN'!G12</f>
        <v>1.7377220000000002</v>
      </c>
      <c r="H12" s="11">
        <f>'Sim4 PPN'!H12-'Sim0 PPN'!H12</f>
        <v>1.6018699999999999</v>
      </c>
      <c r="I12" s="11">
        <f>'Sim4 PPN'!I12-'Sim0 PPN'!I12</f>
        <v>2.6376730000000004</v>
      </c>
      <c r="J12" s="45">
        <f>'Sim4 PPN'!J12-'Sim0 PPN'!J12</f>
        <v>2.843712</v>
      </c>
      <c r="K12" s="11">
        <f>'Sim4 PPN'!K12-'Sim0 PPN'!K12</f>
        <v>1.7197519999999997</v>
      </c>
      <c r="L12" s="11">
        <f>'Sim4 PPN'!L12-'Sim0 PPN'!L12</f>
        <v>1.5845740000000001</v>
      </c>
      <c r="M12" s="11">
        <f>'Sim4 PPN'!M12-'Sim0 PPN'!M12</f>
        <v>1.98431</v>
      </c>
      <c r="N12" s="11">
        <f>'Sim4 PPN'!N12-'Sim0 PPN'!N12</f>
        <v>2.1274790000000001</v>
      </c>
    </row>
    <row r="13" spans="1:14">
      <c r="B13" s="50">
        <v>10</v>
      </c>
      <c r="C13" s="11">
        <f>'Sim4 PPN'!C13-'Sim0 PPN'!C13</f>
        <v>1.7845029999999997</v>
      </c>
      <c r="D13" s="11">
        <f>'Sim4 PPN'!D13-'Sim0 PPN'!D13</f>
        <v>1.6569130000000001</v>
      </c>
      <c r="E13" s="11">
        <f>'Sim4 PPN'!E13-'Sim0 PPN'!E13</f>
        <v>2.6687050000000001</v>
      </c>
      <c r="F13" s="45">
        <f>'Sim4 PPN'!F13-'Sim0 PPN'!F13</f>
        <v>2.8594440000000003</v>
      </c>
      <c r="G13" s="11">
        <f>'Sim4 PPN'!G13-'Sim0 PPN'!G13</f>
        <v>1.6949460000000001</v>
      </c>
      <c r="H13" s="11">
        <f>'Sim4 PPN'!H13-'Sim0 PPN'!H13</f>
        <v>1.5716669999999999</v>
      </c>
      <c r="I13" s="11">
        <f>'Sim4 PPN'!I13-'Sim0 PPN'!I13</f>
        <v>2.6264079999999996</v>
      </c>
      <c r="J13" s="45">
        <f>'Sim4 PPN'!J13-'Sim0 PPN'!J13</f>
        <v>2.8161450000000006</v>
      </c>
      <c r="K13" s="11">
        <f>'Sim4 PPN'!K13-'Sim0 PPN'!K13</f>
        <v>1.7356290000000001</v>
      </c>
      <c r="L13" s="11">
        <f>'Sim4 PPN'!L13-'Sim0 PPN'!L13</f>
        <v>1.6251419999999999</v>
      </c>
      <c r="M13" s="11">
        <f>'Sim4 PPN'!M13-'Sim0 PPN'!M13</f>
        <v>1.995711</v>
      </c>
      <c r="N13" s="11">
        <f>'Sim4 PPN'!N13-'Sim0 PPN'!N13</f>
        <v>2.1128110000000002</v>
      </c>
    </row>
    <row r="14" spans="1:14">
      <c r="B14" s="50">
        <v>11</v>
      </c>
      <c r="C14" s="11">
        <f>'Sim4 PPN'!C14-'Sim0 PPN'!C14</f>
        <v>1.7863249999999999</v>
      </c>
      <c r="D14" s="11">
        <f>'Sim4 PPN'!D14-'Sim0 PPN'!D14</f>
        <v>1.6561880000000002</v>
      </c>
      <c r="E14" s="11">
        <f>'Sim4 PPN'!E14-'Sim0 PPN'!E14</f>
        <v>2.7960920000000002</v>
      </c>
      <c r="F14" s="45">
        <f>'Sim4 PPN'!F14-'Sim0 PPN'!F14</f>
        <v>2.9892090000000002</v>
      </c>
      <c r="G14" s="11">
        <f>'Sim4 PPN'!G14-'Sim0 PPN'!G14</f>
        <v>1.7844880000000001</v>
      </c>
      <c r="H14" s="11">
        <f>'Sim4 PPN'!H14-'Sim0 PPN'!H14</f>
        <v>1.666307</v>
      </c>
      <c r="I14" s="11">
        <f>'Sim4 PPN'!I14-'Sim0 PPN'!I14</f>
        <v>2.732437</v>
      </c>
      <c r="J14" s="45">
        <f>'Sim4 PPN'!J14-'Sim0 PPN'!J14</f>
        <v>2.9103909999999997</v>
      </c>
      <c r="K14" s="11">
        <f>'Sim4 PPN'!K14-'Sim0 PPN'!K14</f>
        <v>1.7693640000000002</v>
      </c>
      <c r="L14" s="11">
        <f>'Sim4 PPN'!L14-'Sim0 PPN'!L14</f>
        <v>1.646493</v>
      </c>
      <c r="M14" s="11">
        <f>'Sim4 PPN'!M14-'Sim0 PPN'!M14</f>
        <v>2.048632</v>
      </c>
      <c r="N14" s="11">
        <f>'Sim4 PPN'!N14-'Sim0 PPN'!N14</f>
        <v>2.1906729999999994</v>
      </c>
    </row>
    <row r="15" spans="1:14">
      <c r="B15" s="50">
        <v>12</v>
      </c>
      <c r="C15" s="11">
        <f>'Sim4 PPN'!C15-'Sim0 PPN'!C15</f>
        <v>1.7097279999999999</v>
      </c>
      <c r="D15" s="11">
        <f>'Sim4 PPN'!D15-'Sim0 PPN'!D15</f>
        <v>1.5704740000000001</v>
      </c>
      <c r="E15" s="11">
        <f>'Sim4 PPN'!E15-'Sim0 PPN'!E15</f>
        <v>2.6823610000000002</v>
      </c>
      <c r="F15" s="45">
        <f>'Sim4 PPN'!F15-'Sim0 PPN'!F15</f>
        <v>2.8910730000000004</v>
      </c>
      <c r="G15" s="11">
        <f>'Sim4 PPN'!G15-'Sim0 PPN'!G15</f>
        <v>1.6933840000000002</v>
      </c>
      <c r="H15" s="11">
        <f>'Sim4 PPN'!H15-'Sim0 PPN'!H15</f>
        <v>1.570244</v>
      </c>
      <c r="I15" s="11">
        <f>'Sim4 PPN'!I15-'Sim0 PPN'!I15</f>
        <v>2.6477090000000003</v>
      </c>
      <c r="J15" s="45">
        <f>'Sim4 PPN'!J15-'Sim0 PPN'!J15</f>
        <v>2.8357359999999998</v>
      </c>
      <c r="K15" s="11">
        <f>'Sim4 PPN'!K15-'Sim0 PPN'!K15</f>
        <v>1.7338799999999999</v>
      </c>
      <c r="L15" s="11">
        <f>'Sim4 PPN'!L15-'Sim0 PPN'!L15</f>
        <v>1.6192420000000001</v>
      </c>
      <c r="M15" s="11">
        <f>'Sim4 PPN'!M15-'Sim0 PPN'!M15</f>
        <v>2.0620729999999998</v>
      </c>
      <c r="N15" s="11">
        <f>'Sim4 PPN'!N15-'Sim0 PPN'!N15</f>
        <v>2.1839459999999997</v>
      </c>
    </row>
    <row r="16" spans="1:14">
      <c r="B16" s="50">
        <v>13</v>
      </c>
      <c r="C16" s="11">
        <f>'Sim4 PPN'!C16-'Sim0 PPN'!C16</f>
        <v>1.6893179999999999</v>
      </c>
      <c r="D16" s="11">
        <f>'Sim4 PPN'!D16-'Sim0 PPN'!D16</f>
        <v>1.5730889999999997</v>
      </c>
      <c r="E16" s="11">
        <f>'Sim4 PPN'!E16-'Sim0 PPN'!E16</f>
        <v>2.6107610000000001</v>
      </c>
      <c r="F16" s="45">
        <f>'Sim4 PPN'!F16-'Sim0 PPN'!F16</f>
        <v>2.7849380000000004</v>
      </c>
      <c r="G16" s="11">
        <f>'Sim4 PPN'!G16-'Sim0 PPN'!G16</f>
        <v>1.695605</v>
      </c>
      <c r="H16" s="11">
        <f>'Sim4 PPN'!H16-'Sim0 PPN'!H16</f>
        <v>1.5865320000000001</v>
      </c>
      <c r="I16" s="11">
        <f>'Sim4 PPN'!I16-'Sim0 PPN'!I16</f>
        <v>2.5974370000000002</v>
      </c>
      <c r="J16" s="45">
        <f>'Sim4 PPN'!J16-'Sim0 PPN'!J16</f>
        <v>2.769863</v>
      </c>
      <c r="K16" s="11">
        <f>'Sim4 PPN'!K16-'Sim0 PPN'!K16</f>
        <v>1.7250460000000001</v>
      </c>
      <c r="L16" s="11">
        <f>'Sim4 PPN'!L16-'Sim0 PPN'!L16</f>
        <v>1.642077</v>
      </c>
      <c r="M16" s="11">
        <f>'Sim4 PPN'!M16-'Sim0 PPN'!M16</f>
        <v>2.1230290000000003</v>
      </c>
      <c r="N16" s="11">
        <f>'Sim4 PPN'!N16-'Sim0 PPN'!N16</f>
        <v>2.2137129999999998</v>
      </c>
    </row>
    <row r="17" spans="1:14">
      <c r="B17" s="50">
        <v>14</v>
      </c>
      <c r="C17" s="11">
        <f>'Sim4 PPN'!C17-'Sim0 PPN'!C17</f>
        <v>1.7638180000000001</v>
      </c>
      <c r="D17" s="11">
        <f>'Sim4 PPN'!D17-'Sim0 PPN'!D17</f>
        <v>1.6201789999999998</v>
      </c>
      <c r="E17" s="11">
        <f>'Sim4 PPN'!E17-'Sim0 PPN'!E17</f>
        <v>2.702712</v>
      </c>
      <c r="F17" s="45">
        <f>'Sim4 PPN'!F17-'Sim0 PPN'!F17</f>
        <v>2.9218279999999996</v>
      </c>
      <c r="G17" s="11">
        <f>'Sim4 PPN'!G17-'Sim0 PPN'!G17</f>
        <v>1.7025490000000001</v>
      </c>
      <c r="H17" s="11">
        <f>'Sim4 PPN'!H17-'Sim0 PPN'!H17</f>
        <v>1.58168</v>
      </c>
      <c r="I17" s="11">
        <f>'Sim4 PPN'!I17-'Sim0 PPN'!I17</f>
        <v>2.6619550000000007</v>
      </c>
      <c r="J17" s="45">
        <f>'Sim4 PPN'!J17-'Sim0 PPN'!J17</f>
        <v>2.8501919999999998</v>
      </c>
      <c r="K17" s="11">
        <f>'Sim4 PPN'!K17-'Sim0 PPN'!K17</f>
        <v>1.7778060000000002</v>
      </c>
      <c r="L17" s="11">
        <f>'Sim4 PPN'!L17-'Sim0 PPN'!L17</f>
        <v>1.658865</v>
      </c>
      <c r="M17" s="11">
        <f>'Sim4 PPN'!M17-'Sim0 PPN'!M17</f>
        <v>2.0678869999999998</v>
      </c>
      <c r="N17" s="11">
        <f>'Sim4 PPN'!N17-'Sim0 PPN'!N17</f>
        <v>2.1967699999999999</v>
      </c>
    </row>
    <row r="18" spans="1:14">
      <c r="B18" s="50">
        <v>15</v>
      </c>
      <c r="C18" s="11">
        <f>'Sim4 PPN'!C18-'Sim0 PPN'!C18</f>
        <v>1.7597840000000002</v>
      </c>
      <c r="D18" s="11">
        <f>'Sim4 PPN'!D18-'Sim0 PPN'!D18</f>
        <v>1.6452859999999998</v>
      </c>
      <c r="E18" s="11">
        <f>'Sim4 PPN'!E18-'Sim0 PPN'!E18</f>
        <v>2.6887590000000001</v>
      </c>
      <c r="F18" s="45">
        <f>'Sim4 PPN'!F18-'Sim0 PPN'!F18</f>
        <v>2.8621969999999997</v>
      </c>
      <c r="G18" s="11">
        <f>'Sim4 PPN'!G18-'Sim0 PPN'!G18</f>
        <v>1.7327599999999999</v>
      </c>
      <c r="H18" s="11">
        <f>'Sim4 PPN'!H18-'Sim0 PPN'!H18</f>
        <v>1.6208689999999999</v>
      </c>
      <c r="I18" s="11">
        <f>'Sim4 PPN'!I18-'Sim0 PPN'!I18</f>
        <v>2.649899</v>
      </c>
      <c r="J18" s="45">
        <f>'Sim4 PPN'!J18-'Sim0 PPN'!J18</f>
        <v>2.8172980000000001</v>
      </c>
      <c r="K18" s="11">
        <f>'Sim4 PPN'!K18-'Sim0 PPN'!K18</f>
        <v>1.8399650000000001</v>
      </c>
      <c r="L18" s="11">
        <f>'Sim4 PPN'!L18-'Sim0 PPN'!L18</f>
        <v>1.7269529999999997</v>
      </c>
      <c r="M18" s="11">
        <f>'Sim4 PPN'!M18-'Sim0 PPN'!M18</f>
        <v>2.1180209999999997</v>
      </c>
      <c r="N18" s="11">
        <f>'Sim4 PPN'!N18-'Sim0 PPN'!N18</f>
        <v>2.2461169999999999</v>
      </c>
    </row>
    <row r="19" spans="1:14">
      <c r="B19" s="50">
        <v>16</v>
      </c>
      <c r="C19" s="11">
        <f>'Sim4 PPN'!C19-'Sim0 PPN'!C19</f>
        <v>1.6955729999999998</v>
      </c>
      <c r="D19" s="11">
        <f>'Sim4 PPN'!D19-'Sim0 PPN'!D19</f>
        <v>1.5990539999999998</v>
      </c>
      <c r="E19" s="11">
        <f>'Sim4 PPN'!E19-'Sim0 PPN'!E19</f>
        <v>2.631729</v>
      </c>
      <c r="F19" s="45">
        <f>'Sim4 PPN'!F19-'Sim0 PPN'!F19</f>
        <v>2.7902680000000002</v>
      </c>
      <c r="G19" s="11">
        <f>'Sim4 PPN'!G19-'Sim0 PPN'!G19</f>
        <v>1.7349629999999998</v>
      </c>
      <c r="H19" s="11">
        <f>'Sim4 PPN'!H19-'Sim0 PPN'!H19</f>
        <v>1.629205</v>
      </c>
      <c r="I19" s="11">
        <f>'Sim4 PPN'!I19-'Sim0 PPN'!I19</f>
        <v>2.6632380000000002</v>
      </c>
      <c r="J19" s="45">
        <f>'Sim4 PPN'!J19-'Sim0 PPN'!J19</f>
        <v>2.8306459999999998</v>
      </c>
      <c r="K19" s="11">
        <f>'Sim4 PPN'!K19-'Sim0 PPN'!K19</f>
        <v>1.7831200000000003</v>
      </c>
      <c r="L19" s="11">
        <f>'Sim4 PPN'!L19-'Sim0 PPN'!L19</f>
        <v>1.6885320000000001</v>
      </c>
      <c r="M19" s="11">
        <f>'Sim4 PPN'!M19-'Sim0 PPN'!M19</f>
        <v>2.15421</v>
      </c>
      <c r="N19" s="11">
        <f>'Sim4 PPN'!N19-'Sim0 PPN'!N19</f>
        <v>2.2644010000000003</v>
      </c>
    </row>
    <row r="20" spans="1:14">
      <c r="B20" s="50">
        <v>17</v>
      </c>
      <c r="C20" s="11">
        <f>'Sim4 PPN'!C20-'Sim0 PPN'!C20</f>
        <v>1.7053750000000001</v>
      </c>
      <c r="D20" s="11">
        <f>'Sim4 PPN'!D20-'Sim0 PPN'!D20</f>
        <v>1.5654459999999999</v>
      </c>
      <c r="E20" s="11">
        <f>'Sim4 PPN'!E20-'Sim0 PPN'!E20</f>
        <v>2.606163</v>
      </c>
      <c r="F20" s="45">
        <f>'Sim4 PPN'!F20-'Sim0 PPN'!F20</f>
        <v>2.8099400000000001</v>
      </c>
      <c r="G20" s="11">
        <f>'Sim4 PPN'!G20-'Sim0 PPN'!G20</f>
        <v>1.6703970000000001</v>
      </c>
      <c r="H20" s="11">
        <f>'Sim4 PPN'!H20-'Sim0 PPN'!H20</f>
        <v>1.5530280000000003</v>
      </c>
      <c r="I20" s="11">
        <f>'Sim4 PPN'!I20-'Sim0 PPN'!I20</f>
        <v>2.5806800000000005</v>
      </c>
      <c r="J20" s="45">
        <f>'Sim4 PPN'!J20-'Sim0 PPN'!J20</f>
        <v>2.7607290000000004</v>
      </c>
      <c r="K20" s="11">
        <f>'Sim4 PPN'!K20-'Sim0 PPN'!K20</f>
        <v>1.7469920000000001</v>
      </c>
      <c r="L20" s="11">
        <f>'Sim4 PPN'!L20-'Sim0 PPN'!L20</f>
        <v>1.62687</v>
      </c>
      <c r="M20" s="11">
        <f>'Sim4 PPN'!M20-'Sim0 PPN'!M20</f>
        <v>2.0342929999999999</v>
      </c>
      <c r="N20" s="11">
        <f>'Sim4 PPN'!N20-'Sim0 PPN'!N20</f>
        <v>2.166839</v>
      </c>
    </row>
    <row r="21" spans="1:14">
      <c r="B21" s="50">
        <v>18</v>
      </c>
      <c r="C21" s="11">
        <f>'Sim4 PPN'!C21-'Sim0 PPN'!C21</f>
        <v>1.7421339999999998</v>
      </c>
      <c r="D21" s="11">
        <f>'Sim4 PPN'!D21-'Sim0 PPN'!D21</f>
        <v>1.6123760000000003</v>
      </c>
      <c r="E21" s="11">
        <f>'Sim4 PPN'!E21-'Sim0 PPN'!E21</f>
        <v>2.5842740000000006</v>
      </c>
      <c r="F21" s="45">
        <f>'Sim4 PPN'!F21-'Sim0 PPN'!F21</f>
        <v>2.7816389999999993</v>
      </c>
      <c r="G21" s="11">
        <f>'Sim4 PPN'!G21-'Sim0 PPN'!G21</f>
        <v>1.7269479999999999</v>
      </c>
      <c r="H21" s="11">
        <f>'Sim4 PPN'!H21-'Sim0 PPN'!H21</f>
        <v>1.6136529999999998</v>
      </c>
      <c r="I21" s="11">
        <f>'Sim4 PPN'!I21-'Sim0 PPN'!I21</f>
        <v>2.6035170000000001</v>
      </c>
      <c r="J21" s="45">
        <f>'Sim4 PPN'!J21-'Sim0 PPN'!J21</f>
        <v>2.7674029999999998</v>
      </c>
      <c r="K21" s="11">
        <f>'Sim4 PPN'!K21-'Sim0 PPN'!K21</f>
        <v>1.7577020000000001</v>
      </c>
      <c r="L21" s="11">
        <f>'Sim4 PPN'!L21-'Sim0 PPN'!L21</f>
        <v>1.6558079999999999</v>
      </c>
      <c r="M21" s="11">
        <f>'Sim4 PPN'!M21-'Sim0 PPN'!M21</f>
        <v>2.0410680000000001</v>
      </c>
      <c r="N21" s="11">
        <f>'Sim4 PPN'!N21-'Sim0 PPN'!N21</f>
        <v>2.153591</v>
      </c>
    </row>
    <row r="22" spans="1:14">
      <c r="B22" s="50">
        <v>19</v>
      </c>
      <c r="C22" s="11">
        <f>'Sim4 PPN'!C22-'Sim0 PPN'!C22</f>
        <v>1.6973230000000001</v>
      </c>
      <c r="D22" s="11">
        <f>'Sim4 PPN'!D22-'Sim0 PPN'!D22</f>
        <v>1.5677749999999999</v>
      </c>
      <c r="E22" s="11">
        <f>'Sim4 PPN'!E22-'Sim0 PPN'!E22</f>
        <v>2.554487</v>
      </c>
      <c r="F22" s="45">
        <f>'Sim4 PPN'!F22-'Sim0 PPN'!F22</f>
        <v>2.7551209999999999</v>
      </c>
      <c r="G22" s="11">
        <f>'Sim4 PPN'!G22-'Sim0 PPN'!G22</f>
        <v>1.6910909999999999</v>
      </c>
      <c r="H22" s="11">
        <f>'Sim4 PPN'!H22-'Sim0 PPN'!H22</f>
        <v>1.567421</v>
      </c>
      <c r="I22" s="11">
        <f>'Sim4 PPN'!I22-'Sim0 PPN'!I22</f>
        <v>2.5924880000000003</v>
      </c>
      <c r="J22" s="45">
        <f>'Sim4 PPN'!J22-'Sim0 PPN'!J22</f>
        <v>2.7767810000000006</v>
      </c>
      <c r="K22" s="11">
        <f>'Sim4 PPN'!K22-'Sim0 PPN'!K22</f>
        <v>1.7998709999999998</v>
      </c>
      <c r="L22" s="11">
        <f>'Sim4 PPN'!L22-'Sim0 PPN'!L22</f>
        <v>1.6785549999999998</v>
      </c>
      <c r="M22" s="11">
        <f>'Sim4 PPN'!M22-'Sim0 PPN'!M22</f>
        <v>2.096177</v>
      </c>
      <c r="N22" s="11">
        <f>'Sim4 PPN'!N22-'Sim0 PPN'!N22</f>
        <v>2.2356759999999998</v>
      </c>
    </row>
    <row r="23" spans="1:14">
      <c r="B23" s="50">
        <v>20</v>
      </c>
      <c r="C23" s="11">
        <f>'Sim4 PPN'!C23-'Sim0 PPN'!C23</f>
        <v>1.7739530000000001</v>
      </c>
      <c r="D23" s="11">
        <f>'Sim4 PPN'!D23-'Sim0 PPN'!D23</f>
        <v>1.6496230000000001</v>
      </c>
      <c r="E23" s="11">
        <f>'Sim4 PPN'!E23-'Sim0 PPN'!E23</f>
        <v>2.6797399999999998</v>
      </c>
      <c r="F23" s="45">
        <f>'Sim4 PPN'!F23-'Sim0 PPN'!F23</f>
        <v>2.8771260000000001</v>
      </c>
      <c r="G23" s="11">
        <f>'Sim4 PPN'!G23-'Sim0 PPN'!G23</f>
        <v>1.6778169999999999</v>
      </c>
      <c r="H23" s="11">
        <f>'Sim4 PPN'!H23-'Sim0 PPN'!H23</f>
        <v>1.5698799999999999</v>
      </c>
      <c r="I23" s="11">
        <f>'Sim4 PPN'!I23-'Sim0 PPN'!I23</f>
        <v>2.6278639999999998</v>
      </c>
      <c r="J23" s="45">
        <f>'Sim4 PPN'!J23-'Sim0 PPN'!J23</f>
        <v>2.7948880000000003</v>
      </c>
      <c r="K23" s="11">
        <f>'Sim4 PPN'!K23-'Sim0 PPN'!K23</f>
        <v>1.7555680000000002</v>
      </c>
      <c r="L23" s="11">
        <f>'Sim4 PPN'!L23-'Sim0 PPN'!L23</f>
        <v>1.651518</v>
      </c>
      <c r="M23" s="11">
        <f>'Sim4 PPN'!M23-'Sim0 PPN'!M23</f>
        <v>2.0468279999999996</v>
      </c>
      <c r="N23" s="11">
        <f>'Sim4 PPN'!N23-'Sim0 PPN'!N23</f>
        <v>2.1496129999999996</v>
      </c>
    </row>
    <row r="24" spans="1:14" s="9" customFormat="1">
      <c r="A24" s="38" t="s">
        <v>5</v>
      </c>
      <c r="B24" s="39"/>
      <c r="C24" s="23">
        <f t="shared" ref="C24:N24" si="0">AVERAGE(C4:C23)</f>
        <v>1.7113881</v>
      </c>
      <c r="D24" s="23">
        <f t="shared" si="0"/>
        <v>1.5875850500000002</v>
      </c>
      <c r="E24" s="23">
        <f t="shared" si="0"/>
        <v>2.6261731500000001</v>
      </c>
      <c r="F24" s="46">
        <f t="shared" si="0"/>
        <v>2.8155366999999996</v>
      </c>
      <c r="G24" s="23">
        <f t="shared" si="0"/>
        <v>1.7031018499999999</v>
      </c>
      <c r="H24" s="23">
        <f t="shared" si="0"/>
        <v>1.5851246999999999</v>
      </c>
      <c r="I24" s="23">
        <f t="shared" si="0"/>
        <v>2.6201157999999998</v>
      </c>
      <c r="J24" s="46">
        <f t="shared" si="0"/>
        <v>2.8004275000000005</v>
      </c>
      <c r="K24" s="23">
        <f t="shared" si="0"/>
        <v>1.7655861500000001</v>
      </c>
      <c r="L24" s="23">
        <f t="shared" si="0"/>
        <v>1.6575820999999997</v>
      </c>
      <c r="M24" s="23">
        <f t="shared" si="0"/>
        <v>2.0831247999999998</v>
      </c>
      <c r="N24" s="46">
        <f t="shared" si="0"/>
        <v>2.2023952000000002</v>
      </c>
    </row>
    <row r="25" spans="1:14" s="9" customFormat="1">
      <c r="A25" s="38" t="s">
        <v>6</v>
      </c>
      <c r="B25" s="39"/>
      <c r="C25" s="23">
        <f t="shared" ref="C25:N25" si="1">STDEV(C4:C23)</f>
        <v>5.2785497868757747E-2</v>
      </c>
      <c r="D25" s="23">
        <f t="shared" si="1"/>
        <v>5.2350308066730432E-2</v>
      </c>
      <c r="E25" s="23">
        <f t="shared" si="1"/>
        <v>8.48293837034233E-2</v>
      </c>
      <c r="F25" s="46">
        <f t="shared" si="1"/>
        <v>9.0778239544797468E-2</v>
      </c>
      <c r="G25" s="23">
        <f t="shared" si="1"/>
        <v>3.1576193374581236E-2</v>
      </c>
      <c r="H25" s="23">
        <f t="shared" si="1"/>
        <v>3.4064139032280297E-2</v>
      </c>
      <c r="I25" s="23">
        <f t="shared" si="1"/>
        <v>5.1720713042668953E-2</v>
      </c>
      <c r="J25" s="46">
        <f t="shared" si="1"/>
        <v>5.4222791748488847E-2</v>
      </c>
      <c r="K25" s="23">
        <f t="shared" si="1"/>
        <v>3.4388355873946064E-2</v>
      </c>
      <c r="L25" s="23">
        <f t="shared" si="1"/>
        <v>3.7388515323488476E-2</v>
      </c>
      <c r="M25" s="23">
        <f t="shared" si="1"/>
        <v>6.4019206821571625E-2</v>
      </c>
      <c r="N25" s="46">
        <f t="shared" si="1"/>
        <v>5.5761993374661485E-2</v>
      </c>
    </row>
    <row r="26" spans="1:14" s="9" customFormat="1">
      <c r="A26" s="38" t="s">
        <v>57</v>
      </c>
      <c r="B26" s="39"/>
      <c r="C26" s="23">
        <f>C24-('Parameter Info'!$C$1*C25/SQRT(20))</f>
        <v>1.6866840104662728</v>
      </c>
      <c r="D26" s="23">
        <f>D24-('Parameter Info'!$C$1*D25/SQRT(20))</f>
        <v>1.5630846332223807</v>
      </c>
      <c r="E26" s="23">
        <f>E24-('Parameter Info'!$C$1*E25/SQRT(20))</f>
        <v>2.5864722326133589</v>
      </c>
      <c r="F26" s="46">
        <f>F24-('Parameter Info'!$C$1*F25/SQRT(20))</f>
        <v>2.7730516643751648</v>
      </c>
      <c r="G26" s="23">
        <f>G24-('Parameter Info'!$C$1*G25/SQRT(20))</f>
        <v>1.6883239064405884</v>
      </c>
      <c r="H26" s="23">
        <f>H24-('Parameter Info'!$C$1*H25/SQRT(20))</f>
        <v>1.5691823754123815</v>
      </c>
      <c r="I26" s="23">
        <f>I24-('Parameter Info'!$C$1*I25/SQRT(20))</f>
        <v>2.5959100393774301</v>
      </c>
      <c r="J26" s="46">
        <f>J24-('Parameter Info'!$C$1*J25/SQRT(20))</f>
        <v>2.7750507439551146</v>
      </c>
      <c r="K26" s="23">
        <f>K24-('Parameter Info'!$C$1*K25/SQRT(20))</f>
        <v>1.7494920890035526</v>
      </c>
      <c r="L26" s="23">
        <f>L24-('Parameter Info'!$C$1*L25/SQRT(20))</f>
        <v>1.6400839372966549</v>
      </c>
      <c r="M26" s="23">
        <f>M24-('Parameter Info'!$C$1*M25/SQRT(20))</f>
        <v>2.0531632332619059</v>
      </c>
      <c r="N26" s="46">
        <f>N24-('Parameter Info'!$C$1*N25/SQRT(20))</f>
        <v>2.1762980836986294</v>
      </c>
    </row>
    <row r="27" spans="1:14" s="9" customFormat="1">
      <c r="A27" s="38" t="s">
        <v>58</v>
      </c>
      <c r="B27" s="39"/>
      <c r="C27" s="23">
        <f>C24+('Parameter Info'!$C$1*C25/SQRT(20))</f>
        <v>1.7360921895337271</v>
      </c>
      <c r="D27" s="23">
        <f>D24+('Parameter Info'!$C$1*D25/SQRT(20))</f>
        <v>1.6120854667776197</v>
      </c>
      <c r="E27" s="23">
        <f>E24+('Parameter Info'!$C$1*E25/SQRT(20))</f>
        <v>2.6658740673866412</v>
      </c>
      <c r="F27" s="46">
        <f>F24+('Parameter Info'!$C$1*F25/SQRT(20))</f>
        <v>2.8580217356248343</v>
      </c>
      <c r="G27" s="23">
        <f>G24+('Parameter Info'!$C$1*G25/SQRT(20))</f>
        <v>1.7178797935594114</v>
      </c>
      <c r="H27" s="23">
        <f>H24+('Parameter Info'!$C$1*H25/SQRT(20))</f>
        <v>1.6010670245876184</v>
      </c>
      <c r="I27" s="23">
        <f>I24+('Parameter Info'!$C$1*I25/SQRT(20))</f>
        <v>2.6443215606225694</v>
      </c>
      <c r="J27" s="46">
        <f>J24+('Parameter Info'!$C$1*J25/SQRT(20))</f>
        <v>2.8258042560448864</v>
      </c>
      <c r="K27" s="23">
        <f>K24+('Parameter Info'!$C$1*K25/SQRT(20))</f>
        <v>1.7816802109964476</v>
      </c>
      <c r="L27" s="23">
        <f>L24+('Parameter Info'!$C$1*L25/SQRT(20))</f>
        <v>1.6750802627033445</v>
      </c>
      <c r="M27" s="23">
        <f>M24+('Parameter Info'!$C$1*M25/SQRT(20))</f>
        <v>2.1130863667380937</v>
      </c>
      <c r="N27" s="46">
        <f>N24+('Parameter Info'!$C$1*N25/SQRT(20))</f>
        <v>2.228492316301371</v>
      </c>
    </row>
    <row r="28" spans="1:14" s="6" customFormat="1">
      <c r="B28" s="7"/>
      <c r="C28" s="24"/>
      <c r="D28" s="24"/>
      <c r="E28" s="24"/>
      <c r="F28" s="47"/>
      <c r="G28" s="24"/>
      <c r="H28" s="24"/>
      <c r="I28" s="24"/>
      <c r="J28" s="47"/>
      <c r="K28" s="24"/>
      <c r="L28" s="24"/>
      <c r="M28" s="24"/>
      <c r="N28" s="47"/>
    </row>
    <row r="29" spans="1:14">
      <c r="A29">
        <v>2</v>
      </c>
      <c r="B29" s="50">
        <v>1</v>
      </c>
      <c r="C29" s="11"/>
      <c r="D29" s="11"/>
      <c r="E29" s="11"/>
      <c r="F29" s="45"/>
      <c r="G29" s="11"/>
      <c r="H29" s="11"/>
      <c r="I29" s="11"/>
      <c r="J29" s="45"/>
      <c r="K29" s="11"/>
      <c r="L29" s="11"/>
      <c r="M29" s="11"/>
      <c r="N29" s="45"/>
    </row>
    <row r="30" spans="1:14">
      <c r="B30" s="50">
        <v>2</v>
      </c>
      <c r="C30" s="11"/>
      <c r="D30" s="11"/>
      <c r="E30" s="11"/>
      <c r="F30" s="45"/>
      <c r="G30" s="11"/>
      <c r="H30" s="11"/>
      <c r="I30" s="11"/>
      <c r="J30" s="45"/>
      <c r="K30" s="11"/>
      <c r="L30" s="11"/>
      <c r="M30" s="11"/>
      <c r="N30" s="45"/>
    </row>
    <row r="31" spans="1:14">
      <c r="B31" s="50">
        <v>3</v>
      </c>
      <c r="C31" s="11"/>
      <c r="D31" s="11"/>
      <c r="E31" s="11"/>
      <c r="F31" s="45"/>
      <c r="G31" s="11"/>
      <c r="H31" s="11"/>
      <c r="I31" s="11"/>
      <c r="J31" s="45"/>
      <c r="K31" s="11"/>
      <c r="L31" s="11"/>
      <c r="M31" s="11"/>
      <c r="N31" s="45"/>
    </row>
    <row r="32" spans="1:14">
      <c r="B32" s="50">
        <v>4</v>
      </c>
      <c r="C32" s="11"/>
      <c r="D32" s="11"/>
      <c r="E32" s="11"/>
      <c r="F32" s="45"/>
      <c r="G32" s="11"/>
      <c r="H32" s="11"/>
      <c r="I32" s="11"/>
      <c r="J32" s="45"/>
      <c r="K32" s="11"/>
      <c r="L32" s="11"/>
      <c r="M32" s="11"/>
      <c r="N32" s="45"/>
    </row>
    <row r="33" spans="2:14">
      <c r="B33" s="50">
        <v>5</v>
      </c>
      <c r="C33" s="11"/>
      <c r="D33" s="11"/>
      <c r="E33" s="11"/>
      <c r="F33" s="45"/>
      <c r="G33" s="11"/>
      <c r="H33" s="11"/>
      <c r="I33" s="11"/>
      <c r="J33" s="45"/>
      <c r="K33" s="11"/>
      <c r="L33" s="11"/>
      <c r="M33" s="11"/>
      <c r="N33" s="45"/>
    </row>
    <row r="34" spans="2:14">
      <c r="B34" s="50">
        <v>6</v>
      </c>
      <c r="C34" s="11"/>
      <c r="D34" s="11"/>
      <c r="E34" s="11"/>
      <c r="F34" s="45"/>
      <c r="G34" s="11"/>
      <c r="H34" s="11"/>
      <c r="I34" s="11"/>
      <c r="J34" s="45"/>
      <c r="K34" s="11"/>
      <c r="L34" s="11"/>
      <c r="M34" s="11"/>
      <c r="N34" s="45"/>
    </row>
    <row r="35" spans="2:14">
      <c r="B35" s="50">
        <v>7</v>
      </c>
      <c r="C35" s="11"/>
      <c r="D35" s="11"/>
      <c r="E35" s="11"/>
      <c r="F35" s="45"/>
      <c r="G35" s="11"/>
      <c r="H35" s="11"/>
      <c r="I35" s="11"/>
      <c r="J35" s="45"/>
      <c r="K35" s="11"/>
      <c r="L35" s="11"/>
      <c r="M35" s="11"/>
      <c r="N35" s="45"/>
    </row>
    <row r="36" spans="2:14">
      <c r="B36" s="50">
        <v>8</v>
      </c>
      <c r="C36" s="11"/>
      <c r="D36" s="11"/>
      <c r="E36" s="11"/>
      <c r="F36" s="45"/>
      <c r="G36" s="11"/>
      <c r="H36" s="11"/>
      <c r="I36" s="11"/>
      <c r="J36" s="45"/>
      <c r="K36" s="11"/>
      <c r="L36" s="11"/>
      <c r="M36" s="11"/>
      <c r="N36" s="45"/>
    </row>
    <row r="37" spans="2:14">
      <c r="B37" s="50">
        <v>9</v>
      </c>
      <c r="C37" s="11"/>
      <c r="D37" s="11"/>
      <c r="E37" s="11"/>
      <c r="F37" s="45"/>
      <c r="G37" s="11"/>
      <c r="H37" s="11"/>
      <c r="I37" s="11"/>
      <c r="J37" s="45"/>
      <c r="K37" s="11"/>
      <c r="L37" s="11"/>
      <c r="M37" s="11"/>
      <c r="N37" s="45"/>
    </row>
    <row r="38" spans="2:14">
      <c r="B38" s="50">
        <v>10</v>
      </c>
      <c r="C38" s="11"/>
      <c r="D38" s="11"/>
      <c r="E38" s="11"/>
      <c r="F38" s="45"/>
      <c r="G38" s="11"/>
      <c r="H38" s="11"/>
      <c r="I38" s="11"/>
      <c r="J38" s="45"/>
      <c r="K38" s="11"/>
      <c r="L38" s="11"/>
      <c r="M38" s="11"/>
      <c r="N38" s="45"/>
    </row>
    <row r="39" spans="2:14">
      <c r="B39" s="50">
        <v>11</v>
      </c>
      <c r="C39" s="11"/>
      <c r="D39" s="11"/>
      <c r="E39" s="11"/>
      <c r="F39" s="45"/>
      <c r="G39" s="11"/>
      <c r="H39" s="11"/>
      <c r="I39" s="11"/>
      <c r="J39" s="45"/>
      <c r="K39" s="11"/>
      <c r="L39" s="11"/>
      <c r="M39" s="11"/>
      <c r="N39" s="45"/>
    </row>
    <row r="40" spans="2:14">
      <c r="B40" s="50">
        <v>12</v>
      </c>
      <c r="C40" s="11"/>
      <c r="D40" s="11"/>
      <c r="E40" s="11"/>
      <c r="F40" s="45"/>
      <c r="G40" s="11"/>
      <c r="H40" s="11"/>
      <c r="I40" s="11"/>
      <c r="J40" s="45"/>
      <c r="K40" s="11"/>
      <c r="L40" s="11"/>
      <c r="M40" s="11"/>
      <c r="N40" s="45"/>
    </row>
    <row r="41" spans="2:14">
      <c r="B41" s="50">
        <v>13</v>
      </c>
      <c r="C41" s="11"/>
      <c r="D41" s="11"/>
      <c r="E41" s="11"/>
      <c r="F41" s="45"/>
      <c r="G41" s="11"/>
      <c r="H41" s="11"/>
      <c r="I41" s="11"/>
      <c r="J41" s="45"/>
      <c r="K41" s="11"/>
      <c r="L41" s="11"/>
      <c r="M41" s="11"/>
      <c r="N41" s="45"/>
    </row>
    <row r="42" spans="2:14">
      <c r="B42" s="50">
        <v>14</v>
      </c>
      <c r="C42" s="11"/>
      <c r="D42" s="11"/>
      <c r="E42" s="11"/>
      <c r="F42" s="45"/>
      <c r="G42" s="11"/>
      <c r="H42" s="11"/>
      <c r="I42" s="11"/>
      <c r="J42" s="45"/>
      <c r="K42" s="11"/>
      <c r="L42" s="11"/>
      <c r="M42" s="11"/>
      <c r="N42" s="45"/>
    </row>
    <row r="43" spans="2:14">
      <c r="B43" s="50">
        <v>15</v>
      </c>
      <c r="C43" s="11"/>
      <c r="D43" s="11"/>
      <c r="E43" s="11"/>
      <c r="F43" s="45"/>
      <c r="G43" s="11"/>
      <c r="H43" s="11"/>
      <c r="I43" s="11"/>
      <c r="J43" s="45"/>
      <c r="K43" s="11"/>
      <c r="L43" s="11"/>
      <c r="M43" s="11"/>
      <c r="N43" s="45"/>
    </row>
    <row r="44" spans="2:14">
      <c r="B44" s="50">
        <v>16</v>
      </c>
      <c r="C44" s="11"/>
      <c r="D44" s="11"/>
      <c r="E44" s="11"/>
      <c r="F44" s="45"/>
      <c r="G44" s="11"/>
      <c r="H44" s="11"/>
      <c r="I44" s="11"/>
      <c r="J44" s="45"/>
      <c r="K44" s="11"/>
      <c r="L44" s="11"/>
      <c r="M44" s="11"/>
      <c r="N44" s="45"/>
    </row>
    <row r="45" spans="2:14">
      <c r="B45" s="50">
        <v>17</v>
      </c>
      <c r="C45" s="11"/>
      <c r="D45" s="11"/>
      <c r="E45" s="11"/>
      <c r="F45" s="45"/>
      <c r="G45" s="11"/>
      <c r="H45" s="11"/>
      <c r="I45" s="11"/>
      <c r="J45" s="45"/>
      <c r="K45" s="11"/>
      <c r="L45" s="11"/>
      <c r="M45" s="11"/>
      <c r="N45" s="45"/>
    </row>
    <row r="46" spans="2:14">
      <c r="B46" s="50">
        <v>18</v>
      </c>
      <c r="C46" s="11"/>
      <c r="D46" s="11"/>
      <c r="E46" s="11"/>
      <c r="F46" s="45"/>
      <c r="G46" s="11"/>
      <c r="H46" s="11"/>
      <c r="I46" s="11"/>
      <c r="J46" s="45"/>
      <c r="K46" s="11"/>
      <c r="L46" s="11"/>
      <c r="M46" s="11"/>
      <c r="N46" s="45"/>
    </row>
    <row r="47" spans="2:14">
      <c r="B47" s="50">
        <v>19</v>
      </c>
      <c r="C47" s="11"/>
      <c r="D47" s="11"/>
      <c r="E47" s="11"/>
      <c r="F47" s="45"/>
      <c r="G47" s="11"/>
      <c r="H47" s="11"/>
      <c r="I47" s="11"/>
      <c r="J47" s="45"/>
      <c r="K47" s="11"/>
      <c r="L47" s="11"/>
      <c r="M47" s="11"/>
      <c r="N47" s="45"/>
    </row>
    <row r="48" spans="2:14">
      <c r="B48" s="50">
        <v>20</v>
      </c>
      <c r="C48" s="11"/>
      <c r="D48" s="11"/>
      <c r="E48" s="11"/>
      <c r="F48" s="45"/>
      <c r="G48" s="11"/>
      <c r="H48" s="11"/>
      <c r="I48" s="11"/>
      <c r="J48" s="45"/>
      <c r="K48" s="11"/>
      <c r="L48" s="11"/>
      <c r="M48" s="11"/>
      <c r="N48" s="45"/>
    </row>
    <row r="49" spans="1:14" s="9" customFormat="1">
      <c r="A49" s="38" t="s">
        <v>5</v>
      </c>
      <c r="B49" s="39"/>
      <c r="C49" s="23" t="e">
        <f t="shared" ref="C49:N49" si="2">AVERAGE(C29:C48)</f>
        <v>#DIV/0!</v>
      </c>
      <c r="D49" s="23" t="e">
        <f t="shared" si="2"/>
        <v>#DIV/0!</v>
      </c>
      <c r="E49" s="23" t="e">
        <f t="shared" si="2"/>
        <v>#DIV/0!</v>
      </c>
      <c r="F49" s="46" t="e">
        <f t="shared" si="2"/>
        <v>#DIV/0!</v>
      </c>
      <c r="G49" s="23" t="e">
        <f t="shared" si="2"/>
        <v>#DIV/0!</v>
      </c>
      <c r="H49" s="23" t="e">
        <f t="shared" si="2"/>
        <v>#DIV/0!</v>
      </c>
      <c r="I49" s="23" t="e">
        <f t="shared" si="2"/>
        <v>#DIV/0!</v>
      </c>
      <c r="J49" s="46" t="e">
        <f t="shared" si="2"/>
        <v>#DIV/0!</v>
      </c>
      <c r="K49" s="23" t="e">
        <f t="shared" si="2"/>
        <v>#DIV/0!</v>
      </c>
      <c r="L49" s="23" t="e">
        <f t="shared" si="2"/>
        <v>#DIV/0!</v>
      </c>
      <c r="M49" s="23" t="e">
        <f t="shared" si="2"/>
        <v>#DIV/0!</v>
      </c>
      <c r="N49" s="46" t="e">
        <f t="shared" si="2"/>
        <v>#DIV/0!</v>
      </c>
    </row>
    <row r="50" spans="1:14" s="9" customFormat="1">
      <c r="A50" s="38" t="s">
        <v>6</v>
      </c>
      <c r="B50" s="39"/>
      <c r="C50" s="23" t="e">
        <f t="shared" ref="C50:N50" si="3">STDEV(C29:C48)</f>
        <v>#DIV/0!</v>
      </c>
      <c r="D50" s="23" t="e">
        <f t="shared" si="3"/>
        <v>#DIV/0!</v>
      </c>
      <c r="E50" s="23" t="e">
        <f t="shared" si="3"/>
        <v>#DIV/0!</v>
      </c>
      <c r="F50" s="46" t="e">
        <f t="shared" si="3"/>
        <v>#DIV/0!</v>
      </c>
      <c r="G50" s="23" t="e">
        <f t="shared" si="3"/>
        <v>#DIV/0!</v>
      </c>
      <c r="H50" s="23" t="e">
        <f t="shared" si="3"/>
        <v>#DIV/0!</v>
      </c>
      <c r="I50" s="23" t="e">
        <f t="shared" si="3"/>
        <v>#DIV/0!</v>
      </c>
      <c r="J50" s="46" t="e">
        <f t="shared" si="3"/>
        <v>#DIV/0!</v>
      </c>
      <c r="K50" s="23" t="e">
        <f t="shared" si="3"/>
        <v>#DIV/0!</v>
      </c>
      <c r="L50" s="23" t="e">
        <f t="shared" si="3"/>
        <v>#DIV/0!</v>
      </c>
      <c r="M50" s="23" t="e">
        <f t="shared" si="3"/>
        <v>#DIV/0!</v>
      </c>
      <c r="N50" s="46" t="e">
        <f t="shared" si="3"/>
        <v>#DIV/0!</v>
      </c>
    </row>
    <row r="51" spans="1:14" s="9" customFormat="1">
      <c r="A51" s="38" t="s">
        <v>57</v>
      </c>
      <c r="B51" s="39"/>
      <c r="C51" s="23" t="e">
        <f>C49-('Parameter Info'!$C$1*C50/SQRT(20))</f>
        <v>#DIV/0!</v>
      </c>
      <c r="D51" s="23" t="e">
        <f>D49-('Parameter Info'!$C$1*D50/SQRT(20))</f>
        <v>#DIV/0!</v>
      </c>
      <c r="E51" s="23" t="e">
        <f>E49-('Parameter Info'!$C$1*E50/SQRT(20))</f>
        <v>#DIV/0!</v>
      </c>
      <c r="F51" s="46" t="e">
        <f>F49-('Parameter Info'!$C$1*F50/SQRT(20))</f>
        <v>#DIV/0!</v>
      </c>
      <c r="G51" s="23" t="e">
        <f>G49-('Parameter Info'!$C$1*G50/SQRT(20))</f>
        <v>#DIV/0!</v>
      </c>
      <c r="H51" s="23" t="e">
        <f>H49-('Parameter Info'!$C$1*H50/SQRT(20))</f>
        <v>#DIV/0!</v>
      </c>
      <c r="I51" s="23" t="e">
        <f>I49-('Parameter Info'!$C$1*I50/SQRT(20))</f>
        <v>#DIV/0!</v>
      </c>
      <c r="J51" s="46" t="e">
        <f>J49-('Parameter Info'!$C$1*J50/SQRT(20))</f>
        <v>#DIV/0!</v>
      </c>
      <c r="K51" s="23" t="e">
        <f>K49-('Parameter Info'!$C$1*K50/SQRT(20))</f>
        <v>#DIV/0!</v>
      </c>
      <c r="L51" s="23" t="e">
        <f>L49-('Parameter Info'!$C$1*L50/SQRT(20))</f>
        <v>#DIV/0!</v>
      </c>
      <c r="M51" s="23" t="e">
        <f>M49-('Parameter Info'!$C$1*M50/SQRT(20))</f>
        <v>#DIV/0!</v>
      </c>
      <c r="N51" s="46" t="e">
        <f>N49-('Parameter Info'!$C$1*N50/SQRT(20))</f>
        <v>#DIV/0!</v>
      </c>
    </row>
    <row r="52" spans="1:14" s="9" customFormat="1">
      <c r="A52" s="38" t="s">
        <v>58</v>
      </c>
      <c r="B52" s="39"/>
      <c r="C52" s="23" t="e">
        <f>C49+('Parameter Info'!$C$1*C50/SQRT(20))</f>
        <v>#DIV/0!</v>
      </c>
      <c r="D52" s="23" t="e">
        <f>D49+('Parameter Info'!$C$1*D50/SQRT(20))</f>
        <v>#DIV/0!</v>
      </c>
      <c r="E52" s="23" t="e">
        <f>E49+('Parameter Info'!$C$1*E50/SQRT(20))</f>
        <v>#DIV/0!</v>
      </c>
      <c r="F52" s="46" t="e">
        <f>F49+('Parameter Info'!$C$1*F50/SQRT(20))</f>
        <v>#DIV/0!</v>
      </c>
      <c r="G52" s="23" t="e">
        <f>G49+('Parameter Info'!$C$1*G50/SQRT(20))</f>
        <v>#DIV/0!</v>
      </c>
      <c r="H52" s="23" t="e">
        <f>H49+('Parameter Info'!$C$1*H50/SQRT(20))</f>
        <v>#DIV/0!</v>
      </c>
      <c r="I52" s="23" t="e">
        <f>I49+('Parameter Info'!$C$1*I50/SQRT(20))</f>
        <v>#DIV/0!</v>
      </c>
      <c r="J52" s="46" t="e">
        <f>J49+('Parameter Info'!$C$1*J50/SQRT(20))</f>
        <v>#DIV/0!</v>
      </c>
      <c r="K52" s="23" t="e">
        <f>K49+('Parameter Info'!$C$1*K50/SQRT(20))</f>
        <v>#DIV/0!</v>
      </c>
      <c r="L52" s="23" t="e">
        <f>L49+('Parameter Info'!$C$1*L50/SQRT(20))</f>
        <v>#DIV/0!</v>
      </c>
      <c r="M52" s="23" t="e">
        <f>M49+('Parameter Info'!$C$1*M50/SQRT(20))</f>
        <v>#DIV/0!</v>
      </c>
      <c r="N52" s="46" t="e">
        <f>N49+('Parameter Info'!$C$1*N50/SQRT(20))</f>
        <v>#DIV/0!</v>
      </c>
    </row>
    <row r="53" spans="1:14" s="6" customFormat="1">
      <c r="B53" s="7"/>
      <c r="C53" s="24"/>
      <c r="D53" s="24"/>
      <c r="E53" s="24"/>
      <c r="F53" s="47"/>
      <c r="G53" s="24"/>
      <c r="H53" s="24"/>
      <c r="I53" s="24"/>
      <c r="J53" s="47"/>
      <c r="K53" s="24"/>
      <c r="L53" s="24"/>
      <c r="M53" s="24"/>
      <c r="N53" s="47"/>
    </row>
    <row r="54" spans="1:14">
      <c r="A54">
        <v>3</v>
      </c>
      <c r="B54" s="50">
        <v>1</v>
      </c>
      <c r="C54" s="11"/>
      <c r="D54" s="11"/>
      <c r="E54" s="11"/>
      <c r="F54" s="45"/>
      <c r="G54" s="11"/>
      <c r="H54" s="11"/>
      <c r="I54" s="11"/>
      <c r="J54" s="45"/>
      <c r="K54" s="11"/>
      <c r="L54" s="11"/>
      <c r="M54" s="11"/>
      <c r="N54" s="45"/>
    </row>
    <row r="55" spans="1:14">
      <c r="B55" s="50">
        <v>2</v>
      </c>
      <c r="C55" s="11"/>
      <c r="D55" s="11"/>
      <c r="E55" s="11"/>
      <c r="F55" s="45"/>
      <c r="G55" s="11"/>
      <c r="H55" s="11"/>
      <c r="I55" s="11"/>
      <c r="J55" s="45"/>
      <c r="K55" s="11"/>
      <c r="L55" s="11"/>
      <c r="M55" s="11"/>
      <c r="N55" s="45"/>
    </row>
    <row r="56" spans="1:14">
      <c r="B56" s="50">
        <v>3</v>
      </c>
      <c r="C56" s="11"/>
      <c r="D56" s="11"/>
      <c r="E56" s="11"/>
      <c r="F56" s="45"/>
      <c r="G56" s="11"/>
      <c r="H56" s="11"/>
      <c r="I56" s="11"/>
      <c r="J56" s="45"/>
      <c r="K56" s="11"/>
      <c r="L56" s="11"/>
      <c r="M56" s="11"/>
      <c r="N56" s="45"/>
    </row>
    <row r="57" spans="1:14">
      <c r="B57" s="50">
        <v>4</v>
      </c>
      <c r="C57" s="11"/>
      <c r="D57" s="11"/>
      <c r="E57" s="11"/>
      <c r="F57" s="45"/>
      <c r="G57" s="11"/>
      <c r="H57" s="11"/>
      <c r="I57" s="11"/>
      <c r="J57" s="45"/>
      <c r="K57" s="11"/>
      <c r="L57" s="11"/>
      <c r="M57" s="11"/>
      <c r="N57" s="45"/>
    </row>
    <row r="58" spans="1:14">
      <c r="B58" s="50">
        <v>5</v>
      </c>
      <c r="C58" s="11"/>
      <c r="D58" s="11"/>
      <c r="E58" s="11"/>
      <c r="F58" s="45"/>
      <c r="G58" s="11"/>
      <c r="H58" s="11"/>
      <c r="I58" s="11"/>
      <c r="J58" s="45"/>
      <c r="K58" s="11"/>
      <c r="L58" s="11"/>
      <c r="M58" s="11"/>
      <c r="N58" s="45"/>
    </row>
    <row r="59" spans="1:14">
      <c r="B59" s="50">
        <v>6</v>
      </c>
      <c r="C59" s="11"/>
      <c r="D59" s="11"/>
      <c r="E59" s="11"/>
      <c r="F59" s="45"/>
      <c r="G59" s="11"/>
      <c r="H59" s="11"/>
      <c r="I59" s="11"/>
      <c r="J59" s="45"/>
      <c r="K59" s="11"/>
      <c r="L59" s="11"/>
      <c r="M59" s="11"/>
      <c r="N59" s="45"/>
    </row>
    <row r="60" spans="1:14">
      <c r="B60" s="50">
        <v>7</v>
      </c>
      <c r="C60" s="11"/>
      <c r="D60" s="11"/>
      <c r="E60" s="11"/>
      <c r="F60" s="45"/>
      <c r="G60" s="11"/>
      <c r="H60" s="11"/>
      <c r="I60" s="11"/>
      <c r="J60" s="45"/>
      <c r="K60" s="11"/>
      <c r="L60" s="11"/>
      <c r="M60" s="11"/>
      <c r="N60" s="45"/>
    </row>
    <row r="61" spans="1:14">
      <c r="B61" s="50">
        <v>8</v>
      </c>
      <c r="C61" s="11"/>
      <c r="D61" s="11"/>
      <c r="E61" s="11"/>
      <c r="F61" s="45"/>
      <c r="G61" s="11"/>
      <c r="H61" s="11"/>
      <c r="I61" s="11"/>
      <c r="J61" s="45"/>
      <c r="K61" s="11"/>
      <c r="L61" s="11"/>
      <c r="M61" s="11"/>
      <c r="N61" s="45"/>
    </row>
    <row r="62" spans="1:14">
      <c r="B62" s="50">
        <v>9</v>
      </c>
      <c r="C62" s="11"/>
      <c r="D62" s="11"/>
      <c r="E62" s="11"/>
      <c r="F62" s="45"/>
      <c r="G62" s="11"/>
      <c r="H62" s="11"/>
      <c r="I62" s="11"/>
      <c r="J62" s="45"/>
      <c r="K62" s="11"/>
      <c r="L62" s="11"/>
      <c r="M62" s="11"/>
      <c r="N62" s="45"/>
    </row>
    <row r="63" spans="1:14">
      <c r="B63" s="50">
        <v>10</v>
      </c>
      <c r="C63" s="11"/>
      <c r="D63" s="11"/>
      <c r="E63" s="11"/>
      <c r="F63" s="45"/>
      <c r="G63" s="11"/>
      <c r="H63" s="11"/>
      <c r="I63" s="11"/>
      <c r="J63" s="45"/>
      <c r="K63" s="11"/>
      <c r="L63" s="11"/>
      <c r="M63" s="11"/>
      <c r="N63" s="45"/>
    </row>
    <row r="64" spans="1:14">
      <c r="B64" s="50">
        <v>11</v>
      </c>
      <c r="C64" s="11"/>
      <c r="D64" s="11"/>
      <c r="E64" s="11"/>
      <c r="F64" s="45"/>
      <c r="G64" s="11"/>
      <c r="H64" s="11"/>
      <c r="I64" s="11"/>
      <c r="J64" s="45"/>
      <c r="K64" s="11"/>
      <c r="L64" s="11"/>
      <c r="M64" s="11"/>
      <c r="N64" s="45"/>
    </row>
    <row r="65" spans="1:14">
      <c r="B65" s="50">
        <v>12</v>
      </c>
      <c r="C65" s="11"/>
      <c r="D65" s="11"/>
      <c r="E65" s="11"/>
      <c r="F65" s="45"/>
      <c r="G65" s="11"/>
      <c r="H65" s="11"/>
      <c r="I65" s="11"/>
      <c r="J65" s="45"/>
      <c r="K65" s="11"/>
      <c r="L65" s="11"/>
      <c r="M65" s="11"/>
      <c r="N65" s="45"/>
    </row>
    <row r="66" spans="1:14">
      <c r="B66" s="50">
        <v>13</v>
      </c>
      <c r="C66" s="11"/>
      <c r="D66" s="11"/>
      <c r="E66" s="11"/>
      <c r="F66" s="45"/>
      <c r="G66" s="11"/>
      <c r="H66" s="11"/>
      <c r="I66" s="11"/>
      <c r="J66" s="45"/>
      <c r="K66" s="11"/>
      <c r="L66" s="11"/>
      <c r="M66" s="11"/>
      <c r="N66" s="45"/>
    </row>
    <row r="67" spans="1:14">
      <c r="B67" s="50">
        <v>14</v>
      </c>
      <c r="C67" s="11"/>
      <c r="D67" s="11"/>
      <c r="E67" s="11"/>
      <c r="F67" s="45"/>
      <c r="G67" s="11"/>
      <c r="H67" s="11"/>
      <c r="I67" s="11"/>
      <c r="J67" s="45"/>
      <c r="K67" s="11"/>
      <c r="L67" s="11"/>
      <c r="M67" s="11"/>
      <c r="N67" s="45"/>
    </row>
    <row r="68" spans="1:14">
      <c r="B68" s="50">
        <v>15</v>
      </c>
      <c r="C68" s="11"/>
      <c r="D68" s="11"/>
      <c r="E68" s="11"/>
      <c r="F68" s="45"/>
      <c r="G68" s="11"/>
      <c r="H68" s="11"/>
      <c r="I68" s="11"/>
      <c r="J68" s="45"/>
      <c r="K68" s="11"/>
      <c r="L68" s="11"/>
      <c r="M68" s="11"/>
      <c r="N68" s="45"/>
    </row>
    <row r="69" spans="1:14">
      <c r="B69" s="50">
        <v>16</v>
      </c>
      <c r="C69" s="11"/>
      <c r="D69" s="11"/>
      <c r="E69" s="11"/>
      <c r="F69" s="45"/>
      <c r="G69" s="11"/>
      <c r="H69" s="11"/>
      <c r="I69" s="11"/>
      <c r="J69" s="45"/>
      <c r="K69" s="11"/>
      <c r="L69" s="11"/>
      <c r="M69" s="11"/>
      <c r="N69" s="45"/>
    </row>
    <row r="70" spans="1:14">
      <c r="B70" s="50">
        <v>17</v>
      </c>
      <c r="C70" s="11"/>
      <c r="D70" s="11"/>
      <c r="E70" s="11"/>
      <c r="F70" s="45"/>
      <c r="G70" s="11"/>
      <c r="H70" s="11"/>
      <c r="I70" s="11"/>
      <c r="J70" s="45"/>
      <c r="K70" s="11"/>
      <c r="L70" s="11"/>
      <c r="M70" s="11"/>
      <c r="N70" s="45"/>
    </row>
    <row r="71" spans="1:14">
      <c r="B71" s="50">
        <v>18</v>
      </c>
      <c r="C71" s="11"/>
      <c r="D71" s="11"/>
      <c r="E71" s="11"/>
      <c r="F71" s="45"/>
      <c r="G71" s="11"/>
      <c r="H71" s="11"/>
      <c r="I71" s="11"/>
      <c r="J71" s="45"/>
      <c r="K71" s="11"/>
      <c r="L71" s="11"/>
      <c r="M71" s="11"/>
      <c r="N71" s="45"/>
    </row>
    <row r="72" spans="1:14">
      <c r="B72" s="50">
        <v>19</v>
      </c>
      <c r="C72" s="11"/>
      <c r="D72" s="11"/>
      <c r="E72" s="11"/>
      <c r="F72" s="45"/>
      <c r="G72" s="11"/>
      <c r="H72" s="11"/>
      <c r="I72" s="11"/>
      <c r="J72" s="45"/>
      <c r="K72" s="11"/>
      <c r="L72" s="11"/>
      <c r="M72" s="11"/>
      <c r="N72" s="45"/>
    </row>
    <row r="73" spans="1:14">
      <c r="B73" s="50">
        <v>20</v>
      </c>
      <c r="C73" s="11"/>
      <c r="D73" s="11"/>
      <c r="E73" s="11"/>
      <c r="F73" s="45"/>
      <c r="G73" s="11"/>
      <c r="H73" s="11"/>
      <c r="I73" s="11"/>
      <c r="J73" s="45"/>
      <c r="K73" s="11"/>
      <c r="L73" s="11"/>
      <c r="M73" s="11"/>
      <c r="N73" s="45"/>
    </row>
    <row r="74" spans="1:14" s="9" customFormat="1">
      <c r="A74" s="38" t="s">
        <v>5</v>
      </c>
      <c r="B74" s="39"/>
      <c r="C74" s="23" t="e">
        <f t="shared" ref="C74:N74" si="4">AVERAGE(C54:C73)</f>
        <v>#DIV/0!</v>
      </c>
      <c r="D74" s="23" t="e">
        <f t="shared" si="4"/>
        <v>#DIV/0!</v>
      </c>
      <c r="E74" s="23" t="e">
        <f t="shared" si="4"/>
        <v>#DIV/0!</v>
      </c>
      <c r="F74" s="46" t="e">
        <f t="shared" si="4"/>
        <v>#DIV/0!</v>
      </c>
      <c r="G74" s="23" t="e">
        <f t="shared" si="4"/>
        <v>#DIV/0!</v>
      </c>
      <c r="H74" s="23" t="e">
        <f t="shared" si="4"/>
        <v>#DIV/0!</v>
      </c>
      <c r="I74" s="23" t="e">
        <f t="shared" si="4"/>
        <v>#DIV/0!</v>
      </c>
      <c r="J74" s="46" t="e">
        <f t="shared" si="4"/>
        <v>#DIV/0!</v>
      </c>
      <c r="K74" s="23" t="e">
        <f t="shared" si="4"/>
        <v>#DIV/0!</v>
      </c>
      <c r="L74" s="23" t="e">
        <f t="shared" si="4"/>
        <v>#DIV/0!</v>
      </c>
      <c r="M74" s="23" t="e">
        <f t="shared" si="4"/>
        <v>#DIV/0!</v>
      </c>
      <c r="N74" s="46" t="e">
        <f t="shared" si="4"/>
        <v>#DIV/0!</v>
      </c>
    </row>
    <row r="75" spans="1:14" s="9" customFormat="1">
      <c r="A75" s="38" t="s">
        <v>6</v>
      </c>
      <c r="B75" s="39"/>
      <c r="C75" s="23" t="e">
        <f t="shared" ref="C75:N75" si="5">STDEV(C54:C73)</f>
        <v>#DIV/0!</v>
      </c>
      <c r="D75" s="23" t="e">
        <f t="shared" si="5"/>
        <v>#DIV/0!</v>
      </c>
      <c r="E75" s="23" t="e">
        <f t="shared" si="5"/>
        <v>#DIV/0!</v>
      </c>
      <c r="F75" s="46" t="e">
        <f t="shared" si="5"/>
        <v>#DIV/0!</v>
      </c>
      <c r="G75" s="23" t="e">
        <f t="shared" si="5"/>
        <v>#DIV/0!</v>
      </c>
      <c r="H75" s="23" t="e">
        <f t="shared" si="5"/>
        <v>#DIV/0!</v>
      </c>
      <c r="I75" s="23" t="e">
        <f t="shared" si="5"/>
        <v>#DIV/0!</v>
      </c>
      <c r="J75" s="46" t="e">
        <f t="shared" si="5"/>
        <v>#DIV/0!</v>
      </c>
      <c r="K75" s="23" t="e">
        <f t="shared" si="5"/>
        <v>#DIV/0!</v>
      </c>
      <c r="L75" s="23" t="e">
        <f t="shared" si="5"/>
        <v>#DIV/0!</v>
      </c>
      <c r="M75" s="23" t="e">
        <f t="shared" si="5"/>
        <v>#DIV/0!</v>
      </c>
      <c r="N75" s="46" t="e">
        <f t="shared" si="5"/>
        <v>#DIV/0!</v>
      </c>
    </row>
    <row r="76" spans="1:14" s="9" customFormat="1">
      <c r="A76" s="38" t="s">
        <v>57</v>
      </c>
      <c r="B76" s="39"/>
      <c r="C76" s="23" t="e">
        <f>C74-('Parameter Info'!$C$1*C75/SQRT(20))</f>
        <v>#DIV/0!</v>
      </c>
      <c r="D76" s="23" t="e">
        <f>D74-('Parameter Info'!$C$1*D75/SQRT(20))</f>
        <v>#DIV/0!</v>
      </c>
      <c r="E76" s="23" t="e">
        <f>E74-('Parameter Info'!$C$1*E75/SQRT(20))</f>
        <v>#DIV/0!</v>
      </c>
      <c r="F76" s="46" t="e">
        <f>F74-('Parameter Info'!$C$1*F75/SQRT(20))</f>
        <v>#DIV/0!</v>
      </c>
      <c r="G76" s="23" t="e">
        <f>G74-('Parameter Info'!$C$1*G75/SQRT(20))</f>
        <v>#DIV/0!</v>
      </c>
      <c r="H76" s="23" t="e">
        <f>H74-('Parameter Info'!$C$1*H75/SQRT(20))</f>
        <v>#DIV/0!</v>
      </c>
      <c r="I76" s="23" t="e">
        <f>I74-('Parameter Info'!$C$1*I75/SQRT(20))</f>
        <v>#DIV/0!</v>
      </c>
      <c r="J76" s="46" t="e">
        <f>J74-('Parameter Info'!$C$1*J75/SQRT(20))</f>
        <v>#DIV/0!</v>
      </c>
      <c r="K76" s="23" t="e">
        <f>K74-('Parameter Info'!$C$1*K75/SQRT(20))</f>
        <v>#DIV/0!</v>
      </c>
      <c r="L76" s="23" t="e">
        <f>L74-('Parameter Info'!$C$1*L75/SQRT(20))</f>
        <v>#DIV/0!</v>
      </c>
      <c r="M76" s="23" t="e">
        <f>M74-('Parameter Info'!$C$1*M75/SQRT(20))</f>
        <v>#DIV/0!</v>
      </c>
      <c r="N76" s="46" t="e">
        <f>N74-('Parameter Info'!$C$1*N75/SQRT(20))</f>
        <v>#DIV/0!</v>
      </c>
    </row>
    <row r="77" spans="1:14" s="9" customFormat="1">
      <c r="A77" s="38" t="s">
        <v>58</v>
      </c>
      <c r="B77" s="39"/>
      <c r="C77" s="23" t="e">
        <f>C74+('Parameter Info'!$C$1*C75/SQRT(20))</f>
        <v>#DIV/0!</v>
      </c>
      <c r="D77" s="23" t="e">
        <f>D74+('Parameter Info'!$C$1*D75/SQRT(20))</f>
        <v>#DIV/0!</v>
      </c>
      <c r="E77" s="23" t="e">
        <f>E74+('Parameter Info'!$C$1*E75/SQRT(20))</f>
        <v>#DIV/0!</v>
      </c>
      <c r="F77" s="46" t="e">
        <f>F74+('Parameter Info'!$C$1*F75/SQRT(20))</f>
        <v>#DIV/0!</v>
      </c>
      <c r="G77" s="23" t="e">
        <f>G74+('Parameter Info'!$C$1*G75/SQRT(20))</f>
        <v>#DIV/0!</v>
      </c>
      <c r="H77" s="23" t="e">
        <f>H74+('Parameter Info'!$C$1*H75/SQRT(20))</f>
        <v>#DIV/0!</v>
      </c>
      <c r="I77" s="23" t="e">
        <f>I74+('Parameter Info'!$C$1*I75/SQRT(20))</f>
        <v>#DIV/0!</v>
      </c>
      <c r="J77" s="46" t="e">
        <f>J74+('Parameter Info'!$C$1*J75/SQRT(20))</f>
        <v>#DIV/0!</v>
      </c>
      <c r="K77" s="23" t="e">
        <f>K74+('Parameter Info'!$C$1*K75/SQRT(20))</f>
        <v>#DIV/0!</v>
      </c>
      <c r="L77" s="23" t="e">
        <f>L74+('Parameter Info'!$C$1*L75/SQRT(20))</f>
        <v>#DIV/0!</v>
      </c>
      <c r="M77" s="23" t="e">
        <f>M74+('Parameter Info'!$C$1*M75/SQRT(20))</f>
        <v>#DIV/0!</v>
      </c>
      <c r="N77" s="46" t="e">
        <f>N74+('Parameter Info'!$C$1*N75/SQRT(20))</f>
        <v>#DIV/0!</v>
      </c>
    </row>
    <row r="78" spans="1:14" s="6" customFormat="1">
      <c r="B78" s="7"/>
      <c r="C78" s="24"/>
      <c r="D78" s="24"/>
      <c r="E78" s="24"/>
      <c r="F78" s="47"/>
      <c r="G78" s="24"/>
      <c r="H78" s="24"/>
      <c r="I78" s="24"/>
      <c r="J78" s="47"/>
      <c r="K78" s="24"/>
      <c r="L78" s="24"/>
      <c r="M78" s="24"/>
      <c r="N78" s="47"/>
    </row>
    <row r="79" spans="1:14">
      <c r="A79">
        <v>4</v>
      </c>
      <c r="B79" s="50">
        <v>1</v>
      </c>
      <c r="C79" s="11"/>
      <c r="D79" s="11"/>
      <c r="E79" s="11"/>
      <c r="F79" s="45"/>
      <c r="G79" s="11"/>
      <c r="H79" s="11"/>
      <c r="I79" s="11"/>
      <c r="J79" s="45"/>
      <c r="K79" s="11"/>
      <c r="L79" s="11"/>
      <c r="M79" s="11"/>
      <c r="N79" s="45"/>
    </row>
    <row r="80" spans="1:14">
      <c r="B80" s="50">
        <v>2</v>
      </c>
      <c r="C80" s="11"/>
      <c r="D80" s="11"/>
      <c r="E80" s="11"/>
      <c r="F80" s="45"/>
      <c r="G80" s="11"/>
      <c r="H80" s="11"/>
      <c r="I80" s="11"/>
      <c r="J80" s="45"/>
      <c r="K80" s="11"/>
      <c r="L80" s="11"/>
      <c r="M80" s="11"/>
      <c r="N80" s="45"/>
    </row>
    <row r="81" spans="2:14">
      <c r="B81" s="50">
        <v>3</v>
      </c>
      <c r="C81" s="11"/>
      <c r="D81" s="11"/>
      <c r="E81" s="11"/>
      <c r="F81" s="45"/>
      <c r="G81" s="11"/>
      <c r="H81" s="11"/>
      <c r="I81" s="11"/>
      <c r="J81" s="45"/>
      <c r="K81" s="11"/>
      <c r="L81" s="11"/>
      <c r="M81" s="11"/>
      <c r="N81" s="45"/>
    </row>
    <row r="82" spans="2:14">
      <c r="B82" s="50">
        <v>4</v>
      </c>
      <c r="C82" s="11"/>
      <c r="D82" s="11"/>
      <c r="E82" s="11"/>
      <c r="F82" s="45"/>
      <c r="G82" s="11"/>
      <c r="H82" s="11"/>
      <c r="I82" s="11"/>
      <c r="J82" s="45"/>
      <c r="K82" s="11"/>
      <c r="L82" s="11"/>
      <c r="M82" s="11"/>
      <c r="N82" s="45"/>
    </row>
    <row r="83" spans="2:14">
      <c r="B83" s="50">
        <v>5</v>
      </c>
      <c r="C83" s="11"/>
      <c r="D83" s="11"/>
      <c r="E83" s="11"/>
      <c r="F83" s="45"/>
      <c r="G83" s="11"/>
      <c r="H83" s="11"/>
      <c r="I83" s="11"/>
      <c r="J83" s="45"/>
      <c r="K83" s="11"/>
      <c r="L83" s="11"/>
      <c r="M83" s="11"/>
      <c r="N83" s="45"/>
    </row>
    <row r="84" spans="2:14">
      <c r="B84" s="50">
        <v>6</v>
      </c>
      <c r="C84" s="11"/>
      <c r="D84" s="11"/>
      <c r="E84" s="11"/>
      <c r="F84" s="45"/>
      <c r="G84" s="11"/>
      <c r="H84" s="11"/>
      <c r="I84" s="11"/>
      <c r="J84" s="45"/>
      <c r="K84" s="11"/>
      <c r="L84" s="11"/>
      <c r="M84" s="11"/>
      <c r="N84" s="45"/>
    </row>
    <row r="85" spans="2:14">
      <c r="B85" s="50">
        <v>7</v>
      </c>
      <c r="C85" s="11"/>
      <c r="D85" s="11"/>
      <c r="E85" s="11"/>
      <c r="F85" s="45"/>
      <c r="G85" s="11"/>
      <c r="H85" s="11"/>
      <c r="I85" s="11"/>
      <c r="J85" s="45"/>
      <c r="K85" s="11"/>
      <c r="L85" s="11"/>
      <c r="M85" s="11"/>
      <c r="N85" s="45"/>
    </row>
    <row r="86" spans="2:14">
      <c r="B86" s="50">
        <v>8</v>
      </c>
      <c r="C86" s="11"/>
      <c r="D86" s="11"/>
      <c r="E86" s="11"/>
      <c r="F86" s="45"/>
      <c r="G86" s="11"/>
      <c r="H86" s="11"/>
      <c r="I86" s="11"/>
      <c r="J86" s="45"/>
      <c r="K86" s="11"/>
      <c r="L86" s="11"/>
      <c r="M86" s="11"/>
      <c r="N86" s="45"/>
    </row>
    <row r="87" spans="2:14">
      <c r="B87" s="50">
        <v>9</v>
      </c>
      <c r="C87" s="11"/>
      <c r="D87" s="11"/>
      <c r="E87" s="11"/>
      <c r="F87" s="45"/>
      <c r="G87" s="11"/>
      <c r="H87" s="11"/>
      <c r="I87" s="11"/>
      <c r="J87" s="45"/>
      <c r="K87" s="11"/>
      <c r="L87" s="11"/>
      <c r="M87" s="11"/>
      <c r="N87" s="45"/>
    </row>
    <row r="88" spans="2:14">
      <c r="B88" s="50">
        <v>10</v>
      </c>
      <c r="C88" s="11"/>
      <c r="D88" s="11"/>
      <c r="E88" s="11"/>
      <c r="F88" s="45"/>
      <c r="G88" s="11"/>
      <c r="H88" s="11"/>
      <c r="I88" s="11"/>
      <c r="J88" s="45"/>
      <c r="K88" s="11"/>
      <c r="L88" s="11"/>
      <c r="M88" s="11"/>
      <c r="N88" s="45"/>
    </row>
    <row r="89" spans="2:14">
      <c r="B89" s="50">
        <v>11</v>
      </c>
      <c r="C89" s="11"/>
      <c r="D89" s="11"/>
      <c r="E89" s="11"/>
      <c r="F89" s="45"/>
      <c r="G89" s="11"/>
      <c r="H89" s="11"/>
      <c r="I89" s="11"/>
      <c r="J89" s="45"/>
      <c r="K89" s="11"/>
      <c r="L89" s="11"/>
      <c r="M89" s="11"/>
      <c r="N89" s="45"/>
    </row>
    <row r="90" spans="2:14">
      <c r="B90" s="50">
        <v>12</v>
      </c>
      <c r="C90" s="11"/>
      <c r="D90" s="11"/>
      <c r="E90" s="11"/>
      <c r="F90" s="45"/>
      <c r="G90" s="11"/>
      <c r="H90" s="11"/>
      <c r="I90" s="11"/>
      <c r="J90" s="45"/>
      <c r="K90" s="11"/>
      <c r="L90" s="11"/>
      <c r="M90" s="11"/>
      <c r="N90" s="45"/>
    </row>
    <row r="91" spans="2:14">
      <c r="B91" s="50">
        <v>13</v>
      </c>
      <c r="C91" s="11"/>
      <c r="D91" s="11"/>
      <c r="E91" s="11"/>
      <c r="F91" s="45"/>
      <c r="G91" s="11"/>
      <c r="H91" s="11"/>
      <c r="I91" s="11"/>
      <c r="J91" s="45"/>
      <c r="K91" s="11"/>
      <c r="L91" s="11"/>
      <c r="M91" s="11"/>
      <c r="N91" s="45"/>
    </row>
    <row r="92" spans="2:14">
      <c r="B92" s="50">
        <v>14</v>
      </c>
      <c r="C92" s="11"/>
      <c r="D92" s="11"/>
      <c r="E92" s="11"/>
      <c r="F92" s="45"/>
      <c r="G92" s="11"/>
      <c r="H92" s="11"/>
      <c r="I92" s="11"/>
      <c r="J92" s="45"/>
      <c r="K92" s="11"/>
      <c r="L92" s="11"/>
      <c r="M92" s="11"/>
      <c r="N92" s="45"/>
    </row>
    <row r="93" spans="2:14">
      <c r="B93" s="50">
        <v>15</v>
      </c>
      <c r="C93" s="11"/>
      <c r="D93" s="11"/>
      <c r="E93" s="11"/>
      <c r="F93" s="45"/>
      <c r="G93" s="11"/>
      <c r="H93" s="11"/>
      <c r="I93" s="11"/>
      <c r="J93" s="45"/>
      <c r="K93" s="11"/>
      <c r="L93" s="11"/>
      <c r="M93" s="11"/>
      <c r="N93" s="45"/>
    </row>
    <row r="94" spans="2:14">
      <c r="B94" s="50">
        <v>16</v>
      </c>
      <c r="C94" s="11"/>
      <c r="D94" s="11"/>
      <c r="E94" s="11"/>
      <c r="F94" s="45"/>
      <c r="G94" s="11"/>
      <c r="H94" s="11"/>
      <c r="I94" s="11"/>
      <c r="J94" s="45"/>
      <c r="K94" s="11"/>
      <c r="L94" s="11"/>
      <c r="M94" s="11"/>
      <c r="N94" s="45"/>
    </row>
    <row r="95" spans="2:14">
      <c r="B95" s="50">
        <v>17</v>
      </c>
      <c r="C95" s="11"/>
      <c r="D95" s="11"/>
      <c r="E95" s="11"/>
      <c r="F95" s="45"/>
      <c r="G95" s="11"/>
      <c r="H95" s="11"/>
      <c r="I95" s="11"/>
      <c r="J95" s="45"/>
      <c r="K95" s="11"/>
      <c r="L95" s="11"/>
      <c r="M95" s="11"/>
      <c r="N95" s="45"/>
    </row>
    <row r="96" spans="2:14">
      <c r="B96" s="50">
        <v>18</v>
      </c>
      <c r="C96" s="11"/>
      <c r="D96" s="11"/>
      <c r="E96" s="11"/>
      <c r="F96" s="45"/>
      <c r="G96" s="11"/>
      <c r="H96" s="11"/>
      <c r="I96" s="11"/>
      <c r="J96" s="45"/>
      <c r="K96" s="11"/>
      <c r="L96" s="11"/>
      <c r="M96" s="11"/>
      <c r="N96" s="45"/>
    </row>
    <row r="97" spans="1:14">
      <c r="B97" s="50">
        <v>19</v>
      </c>
      <c r="C97" s="11"/>
      <c r="D97" s="11"/>
      <c r="E97" s="11"/>
      <c r="F97" s="45"/>
      <c r="G97" s="11"/>
      <c r="H97" s="11"/>
      <c r="I97" s="11"/>
      <c r="J97" s="45"/>
      <c r="K97" s="11"/>
      <c r="L97" s="11"/>
      <c r="M97" s="11"/>
      <c r="N97" s="45"/>
    </row>
    <row r="98" spans="1:14">
      <c r="B98" s="50">
        <v>20</v>
      </c>
      <c r="C98" s="11"/>
      <c r="D98" s="11"/>
      <c r="E98" s="11"/>
      <c r="F98" s="45"/>
      <c r="G98" s="11"/>
      <c r="H98" s="11"/>
      <c r="I98" s="11"/>
      <c r="J98" s="45"/>
      <c r="K98" s="11"/>
      <c r="L98" s="11"/>
      <c r="M98" s="11"/>
      <c r="N98" s="45"/>
    </row>
    <row r="99" spans="1:14" s="9" customFormat="1">
      <c r="A99" s="38" t="s">
        <v>5</v>
      </c>
      <c r="B99" s="39"/>
      <c r="C99" s="23" t="e">
        <f t="shared" ref="C99:N99" si="6">AVERAGE(C79:C98)</f>
        <v>#DIV/0!</v>
      </c>
      <c r="D99" s="23" t="e">
        <f t="shared" si="6"/>
        <v>#DIV/0!</v>
      </c>
      <c r="E99" s="23" t="e">
        <f t="shared" si="6"/>
        <v>#DIV/0!</v>
      </c>
      <c r="F99" s="46" t="e">
        <f t="shared" si="6"/>
        <v>#DIV/0!</v>
      </c>
      <c r="G99" s="23" t="e">
        <f t="shared" si="6"/>
        <v>#DIV/0!</v>
      </c>
      <c r="H99" s="23" t="e">
        <f t="shared" si="6"/>
        <v>#DIV/0!</v>
      </c>
      <c r="I99" s="23" t="e">
        <f t="shared" si="6"/>
        <v>#DIV/0!</v>
      </c>
      <c r="J99" s="46" t="e">
        <f t="shared" si="6"/>
        <v>#DIV/0!</v>
      </c>
      <c r="K99" s="23" t="e">
        <f t="shared" si="6"/>
        <v>#DIV/0!</v>
      </c>
      <c r="L99" s="23" t="e">
        <f t="shared" si="6"/>
        <v>#DIV/0!</v>
      </c>
      <c r="M99" s="23" t="e">
        <f t="shared" si="6"/>
        <v>#DIV/0!</v>
      </c>
      <c r="N99" s="46" t="e">
        <f t="shared" si="6"/>
        <v>#DIV/0!</v>
      </c>
    </row>
    <row r="100" spans="1:14" s="9" customFormat="1">
      <c r="A100" s="38" t="s">
        <v>6</v>
      </c>
      <c r="B100" s="39"/>
      <c r="C100" s="23" t="e">
        <f t="shared" ref="C100:N100" si="7">STDEV(C79:C98)</f>
        <v>#DIV/0!</v>
      </c>
      <c r="D100" s="23" t="e">
        <f t="shared" si="7"/>
        <v>#DIV/0!</v>
      </c>
      <c r="E100" s="23" t="e">
        <f t="shared" si="7"/>
        <v>#DIV/0!</v>
      </c>
      <c r="F100" s="46" t="e">
        <f t="shared" si="7"/>
        <v>#DIV/0!</v>
      </c>
      <c r="G100" s="23" t="e">
        <f t="shared" si="7"/>
        <v>#DIV/0!</v>
      </c>
      <c r="H100" s="23" t="e">
        <f t="shared" si="7"/>
        <v>#DIV/0!</v>
      </c>
      <c r="I100" s="23" t="e">
        <f t="shared" si="7"/>
        <v>#DIV/0!</v>
      </c>
      <c r="J100" s="46" t="e">
        <f t="shared" si="7"/>
        <v>#DIV/0!</v>
      </c>
      <c r="K100" s="23" t="e">
        <f t="shared" si="7"/>
        <v>#DIV/0!</v>
      </c>
      <c r="L100" s="23" t="e">
        <f t="shared" si="7"/>
        <v>#DIV/0!</v>
      </c>
      <c r="M100" s="23" t="e">
        <f t="shared" si="7"/>
        <v>#DIV/0!</v>
      </c>
      <c r="N100" s="46" t="e">
        <f t="shared" si="7"/>
        <v>#DIV/0!</v>
      </c>
    </row>
    <row r="101" spans="1:14" s="6" customFormat="1">
      <c r="B101" s="7"/>
      <c r="C101" s="24"/>
      <c r="D101" s="24"/>
      <c r="E101" s="24"/>
      <c r="F101" s="47"/>
      <c r="G101" s="24"/>
      <c r="H101" s="24"/>
      <c r="I101" s="24"/>
      <c r="J101" s="47"/>
      <c r="K101" s="24"/>
      <c r="L101" s="24"/>
      <c r="M101" s="24"/>
      <c r="N101" s="47"/>
    </row>
    <row r="102" spans="1:14">
      <c r="A102">
        <v>5</v>
      </c>
      <c r="B102" s="50">
        <v>1</v>
      </c>
      <c r="C102" s="11"/>
      <c r="D102" s="11"/>
      <c r="E102" s="11"/>
      <c r="F102" s="45"/>
      <c r="G102" s="11"/>
      <c r="H102" s="11"/>
      <c r="I102" s="11"/>
      <c r="J102" s="45"/>
      <c r="K102" s="11"/>
      <c r="L102" s="11"/>
      <c r="M102" s="11"/>
      <c r="N102" s="45"/>
    </row>
    <row r="103" spans="1:14">
      <c r="B103" s="50">
        <v>2</v>
      </c>
      <c r="C103" s="11"/>
      <c r="D103" s="11"/>
      <c r="E103" s="11"/>
      <c r="F103" s="45"/>
      <c r="G103" s="11"/>
      <c r="H103" s="11"/>
      <c r="I103" s="11"/>
      <c r="J103" s="45"/>
      <c r="K103" s="11"/>
      <c r="L103" s="11"/>
      <c r="M103" s="11"/>
      <c r="N103" s="45"/>
    </row>
    <row r="104" spans="1:14">
      <c r="B104" s="50">
        <v>3</v>
      </c>
      <c r="C104" s="11"/>
      <c r="D104" s="11"/>
      <c r="E104" s="11"/>
      <c r="F104" s="45"/>
      <c r="G104" s="11"/>
      <c r="H104" s="11"/>
      <c r="I104" s="11"/>
      <c r="J104" s="45"/>
      <c r="K104" s="11"/>
      <c r="L104" s="11"/>
      <c r="M104" s="11"/>
      <c r="N104" s="45"/>
    </row>
    <row r="105" spans="1:14">
      <c r="B105" s="50">
        <v>4</v>
      </c>
      <c r="C105" s="11"/>
      <c r="D105" s="11"/>
      <c r="E105" s="11"/>
      <c r="F105" s="45"/>
      <c r="G105" s="11"/>
      <c r="H105" s="11"/>
      <c r="I105" s="11"/>
      <c r="J105" s="45"/>
      <c r="K105" s="11"/>
      <c r="L105" s="11"/>
      <c r="M105" s="11"/>
      <c r="N105" s="45"/>
    </row>
    <row r="106" spans="1:14">
      <c r="B106" s="50">
        <v>5</v>
      </c>
      <c r="C106" s="11"/>
      <c r="D106" s="11"/>
      <c r="E106" s="11"/>
      <c r="F106" s="45"/>
      <c r="G106" s="11"/>
      <c r="H106" s="11"/>
      <c r="I106" s="11"/>
      <c r="J106" s="45"/>
      <c r="K106" s="11"/>
      <c r="L106" s="11"/>
      <c r="M106" s="11"/>
      <c r="N106" s="45"/>
    </row>
    <row r="107" spans="1:14">
      <c r="B107" s="50">
        <v>6</v>
      </c>
      <c r="C107" s="11"/>
      <c r="D107" s="11"/>
      <c r="E107" s="11"/>
      <c r="F107" s="45"/>
      <c r="G107" s="11"/>
      <c r="H107" s="11"/>
      <c r="I107" s="11"/>
      <c r="J107" s="45"/>
      <c r="K107" s="11"/>
      <c r="L107" s="11"/>
      <c r="M107" s="11"/>
      <c r="N107" s="45"/>
    </row>
    <row r="108" spans="1:14">
      <c r="B108" s="50">
        <v>7</v>
      </c>
      <c r="C108" s="11"/>
      <c r="D108" s="11"/>
      <c r="E108" s="11"/>
      <c r="F108" s="45"/>
      <c r="G108" s="11"/>
      <c r="H108" s="11"/>
      <c r="I108" s="11"/>
      <c r="J108" s="45"/>
      <c r="K108" s="11"/>
      <c r="L108" s="11"/>
      <c r="M108" s="11"/>
      <c r="N108" s="45"/>
    </row>
    <row r="109" spans="1:14">
      <c r="B109" s="50">
        <v>8</v>
      </c>
      <c r="C109" s="11"/>
      <c r="D109" s="11"/>
      <c r="E109" s="11"/>
      <c r="F109" s="45"/>
      <c r="G109" s="11"/>
      <c r="H109" s="11"/>
      <c r="I109" s="11"/>
      <c r="J109" s="45"/>
      <c r="K109" s="11"/>
      <c r="L109" s="11"/>
      <c r="M109" s="11"/>
      <c r="N109" s="45"/>
    </row>
    <row r="110" spans="1:14">
      <c r="B110" s="50">
        <v>9</v>
      </c>
      <c r="C110" s="11"/>
      <c r="D110" s="11"/>
      <c r="E110" s="11"/>
      <c r="F110" s="45"/>
      <c r="G110" s="11"/>
      <c r="H110" s="11"/>
      <c r="I110" s="11"/>
      <c r="J110" s="45"/>
      <c r="K110" s="11"/>
      <c r="L110" s="11"/>
      <c r="M110" s="11"/>
      <c r="N110" s="45"/>
    </row>
    <row r="111" spans="1:14">
      <c r="B111" s="50">
        <v>10</v>
      </c>
      <c r="C111" s="11"/>
      <c r="D111" s="11"/>
      <c r="E111" s="11"/>
      <c r="F111" s="45"/>
      <c r="G111" s="11"/>
      <c r="H111" s="11"/>
      <c r="I111" s="11"/>
      <c r="J111" s="45"/>
      <c r="K111" s="11"/>
      <c r="L111" s="11"/>
      <c r="M111" s="11"/>
      <c r="N111" s="45"/>
    </row>
    <row r="112" spans="1:14">
      <c r="B112" s="50">
        <v>11</v>
      </c>
      <c r="C112" s="11"/>
      <c r="D112" s="11"/>
      <c r="E112" s="11"/>
      <c r="F112" s="45"/>
      <c r="G112" s="11"/>
      <c r="H112" s="11"/>
      <c r="I112" s="11"/>
      <c r="J112" s="45"/>
      <c r="K112" s="11"/>
      <c r="L112" s="11"/>
      <c r="M112" s="11"/>
      <c r="N112" s="45"/>
    </row>
    <row r="113" spans="1:14">
      <c r="B113" s="50">
        <v>12</v>
      </c>
      <c r="C113" s="11"/>
      <c r="D113" s="11"/>
      <c r="E113" s="11"/>
      <c r="F113" s="45"/>
      <c r="G113" s="11"/>
      <c r="H113" s="11"/>
      <c r="I113" s="11"/>
      <c r="J113" s="45"/>
      <c r="K113" s="11"/>
      <c r="L113" s="11"/>
      <c r="M113" s="11"/>
      <c r="N113" s="45"/>
    </row>
    <row r="114" spans="1:14">
      <c r="B114" s="50">
        <v>13</v>
      </c>
      <c r="C114" s="11"/>
      <c r="D114" s="11"/>
      <c r="E114" s="11"/>
      <c r="F114" s="45"/>
      <c r="G114" s="11"/>
      <c r="H114" s="11"/>
      <c r="I114" s="11"/>
      <c r="J114" s="45"/>
      <c r="K114" s="11"/>
      <c r="L114" s="11"/>
      <c r="M114" s="11"/>
      <c r="N114" s="45"/>
    </row>
    <row r="115" spans="1:14">
      <c r="B115" s="50">
        <v>14</v>
      </c>
      <c r="C115" s="11"/>
      <c r="D115" s="11"/>
      <c r="E115" s="11"/>
      <c r="F115" s="45"/>
      <c r="G115" s="11"/>
      <c r="H115" s="11"/>
      <c r="I115" s="11"/>
      <c r="J115" s="45"/>
      <c r="K115" s="11"/>
      <c r="L115" s="11"/>
      <c r="M115" s="11"/>
      <c r="N115" s="45"/>
    </row>
    <row r="116" spans="1:14">
      <c r="B116" s="50">
        <v>15</v>
      </c>
      <c r="C116" s="11"/>
      <c r="D116" s="11"/>
      <c r="E116" s="11"/>
      <c r="F116" s="45"/>
      <c r="G116" s="11"/>
      <c r="H116" s="11"/>
      <c r="I116" s="11"/>
      <c r="J116" s="45"/>
      <c r="K116" s="11"/>
      <c r="L116" s="11"/>
      <c r="M116" s="11"/>
      <c r="N116" s="45"/>
    </row>
    <row r="117" spans="1:14">
      <c r="B117" s="50">
        <v>16</v>
      </c>
      <c r="C117" s="11"/>
      <c r="D117" s="11"/>
      <c r="E117" s="11"/>
      <c r="F117" s="45"/>
      <c r="G117" s="11"/>
      <c r="H117" s="11"/>
      <c r="I117" s="11"/>
      <c r="J117" s="45"/>
      <c r="K117" s="11"/>
      <c r="L117" s="11"/>
      <c r="M117" s="11"/>
      <c r="N117" s="45"/>
    </row>
    <row r="118" spans="1:14">
      <c r="B118" s="50">
        <v>17</v>
      </c>
      <c r="C118" s="11"/>
      <c r="D118" s="11"/>
      <c r="E118" s="11"/>
      <c r="F118" s="45"/>
      <c r="G118" s="11"/>
      <c r="H118" s="11"/>
      <c r="I118" s="11"/>
      <c r="J118" s="45"/>
      <c r="K118" s="11"/>
      <c r="L118" s="11"/>
      <c r="M118" s="11"/>
      <c r="N118" s="45"/>
    </row>
    <row r="119" spans="1:14">
      <c r="B119" s="50">
        <v>18</v>
      </c>
      <c r="C119" s="11"/>
      <c r="D119" s="11"/>
      <c r="E119" s="11"/>
      <c r="F119" s="45"/>
      <c r="G119" s="11"/>
      <c r="H119" s="11"/>
      <c r="I119" s="11"/>
      <c r="J119" s="45"/>
      <c r="K119" s="11"/>
      <c r="L119" s="11"/>
      <c r="M119" s="11"/>
      <c r="N119" s="45"/>
    </row>
    <row r="120" spans="1:14">
      <c r="B120" s="50">
        <v>19</v>
      </c>
      <c r="C120" s="11"/>
      <c r="D120" s="11"/>
      <c r="E120" s="11"/>
      <c r="F120" s="45"/>
      <c r="G120" s="11"/>
      <c r="H120" s="11"/>
      <c r="I120" s="11"/>
      <c r="J120" s="45"/>
      <c r="K120" s="11"/>
      <c r="L120" s="11"/>
      <c r="M120" s="11"/>
      <c r="N120" s="45"/>
    </row>
    <row r="121" spans="1:14">
      <c r="B121" s="50">
        <v>20</v>
      </c>
      <c r="C121" s="11"/>
      <c r="D121" s="11"/>
      <c r="E121" s="11"/>
      <c r="F121" s="45"/>
      <c r="G121" s="11"/>
      <c r="H121" s="11"/>
      <c r="I121" s="11"/>
      <c r="J121" s="45"/>
      <c r="K121" s="11"/>
      <c r="L121" s="11"/>
      <c r="M121" s="11"/>
      <c r="N121" s="45"/>
    </row>
    <row r="122" spans="1:14" s="9" customFormat="1">
      <c r="A122" s="38" t="s">
        <v>5</v>
      </c>
      <c r="B122" s="39"/>
      <c r="C122" s="23" t="e">
        <f t="shared" ref="C122:N122" si="8">AVERAGE(C102:C121)</f>
        <v>#DIV/0!</v>
      </c>
      <c r="D122" s="23" t="e">
        <f t="shared" si="8"/>
        <v>#DIV/0!</v>
      </c>
      <c r="E122" s="23" t="e">
        <f t="shared" si="8"/>
        <v>#DIV/0!</v>
      </c>
      <c r="F122" s="46" t="e">
        <f t="shared" si="8"/>
        <v>#DIV/0!</v>
      </c>
      <c r="G122" s="23" t="e">
        <f t="shared" si="8"/>
        <v>#DIV/0!</v>
      </c>
      <c r="H122" s="23" t="e">
        <f t="shared" si="8"/>
        <v>#DIV/0!</v>
      </c>
      <c r="I122" s="23" t="e">
        <f t="shared" si="8"/>
        <v>#DIV/0!</v>
      </c>
      <c r="J122" s="46" t="e">
        <f t="shared" si="8"/>
        <v>#DIV/0!</v>
      </c>
      <c r="K122" s="23" t="e">
        <f t="shared" si="8"/>
        <v>#DIV/0!</v>
      </c>
      <c r="L122" s="23" t="e">
        <f t="shared" si="8"/>
        <v>#DIV/0!</v>
      </c>
      <c r="M122" s="23" t="e">
        <f t="shared" si="8"/>
        <v>#DIV/0!</v>
      </c>
      <c r="N122" s="46" t="e">
        <f t="shared" si="8"/>
        <v>#DIV/0!</v>
      </c>
    </row>
    <row r="123" spans="1:14" s="9" customFormat="1">
      <c r="A123" s="38" t="s">
        <v>6</v>
      </c>
      <c r="B123" s="39"/>
      <c r="C123" s="23" t="e">
        <f t="shared" ref="C123:N123" si="9">STDEV(C102:C121)</f>
        <v>#DIV/0!</v>
      </c>
      <c r="D123" s="23" t="e">
        <f t="shared" si="9"/>
        <v>#DIV/0!</v>
      </c>
      <c r="E123" s="23" t="e">
        <f t="shared" si="9"/>
        <v>#DIV/0!</v>
      </c>
      <c r="F123" s="46" t="e">
        <f t="shared" si="9"/>
        <v>#DIV/0!</v>
      </c>
      <c r="G123" s="23" t="e">
        <f t="shared" si="9"/>
        <v>#DIV/0!</v>
      </c>
      <c r="H123" s="23" t="e">
        <f t="shared" si="9"/>
        <v>#DIV/0!</v>
      </c>
      <c r="I123" s="23" t="e">
        <f t="shared" si="9"/>
        <v>#DIV/0!</v>
      </c>
      <c r="J123" s="46" t="e">
        <f t="shared" si="9"/>
        <v>#DIV/0!</v>
      </c>
      <c r="K123" s="23" t="e">
        <f t="shared" si="9"/>
        <v>#DIV/0!</v>
      </c>
      <c r="L123" s="23" t="e">
        <f t="shared" si="9"/>
        <v>#DIV/0!</v>
      </c>
      <c r="M123" s="23" t="e">
        <f t="shared" si="9"/>
        <v>#DIV/0!</v>
      </c>
      <c r="N123" s="46" t="e">
        <f t="shared" si="9"/>
        <v>#DIV/0!</v>
      </c>
    </row>
    <row r="124" spans="1:14" s="6" customFormat="1">
      <c r="B124" s="7"/>
      <c r="C124" s="24"/>
      <c r="D124" s="24"/>
      <c r="E124" s="24"/>
      <c r="F124" s="47"/>
      <c r="G124" s="24"/>
      <c r="H124" s="24"/>
      <c r="I124" s="24"/>
      <c r="J124" s="47"/>
      <c r="K124" s="24"/>
      <c r="L124" s="24"/>
      <c r="M124" s="24"/>
      <c r="N124" s="47"/>
    </row>
    <row r="125" spans="1:14">
      <c r="A125">
        <v>6</v>
      </c>
      <c r="B125" s="50">
        <v>1</v>
      </c>
      <c r="C125" s="11"/>
      <c r="D125" s="11"/>
      <c r="E125" s="11"/>
      <c r="F125" s="45"/>
      <c r="G125" s="11"/>
      <c r="H125" s="11"/>
      <c r="I125" s="11"/>
      <c r="J125" s="45"/>
      <c r="K125" s="11"/>
      <c r="L125" s="11"/>
      <c r="M125" s="11"/>
      <c r="N125" s="45"/>
    </row>
    <row r="126" spans="1:14">
      <c r="B126" s="50">
        <v>2</v>
      </c>
      <c r="C126" s="11"/>
      <c r="D126" s="11"/>
      <c r="E126" s="11"/>
      <c r="F126" s="45"/>
      <c r="G126" s="11"/>
      <c r="H126" s="11"/>
      <c r="I126" s="11"/>
      <c r="J126" s="45"/>
      <c r="K126" s="11"/>
      <c r="L126" s="11"/>
      <c r="M126" s="11"/>
      <c r="N126" s="45"/>
    </row>
    <row r="127" spans="1:14">
      <c r="B127" s="50">
        <v>3</v>
      </c>
      <c r="C127" s="11"/>
      <c r="D127" s="11"/>
      <c r="E127" s="11"/>
      <c r="F127" s="45"/>
      <c r="G127" s="11"/>
      <c r="H127" s="11"/>
      <c r="I127" s="11"/>
      <c r="J127" s="45"/>
      <c r="K127" s="11"/>
      <c r="L127" s="11"/>
      <c r="M127" s="11"/>
      <c r="N127" s="45"/>
    </row>
    <row r="128" spans="1:14">
      <c r="B128" s="50">
        <v>4</v>
      </c>
      <c r="C128" s="11"/>
      <c r="D128" s="11"/>
      <c r="E128" s="11"/>
      <c r="F128" s="45"/>
      <c r="G128" s="11"/>
      <c r="H128" s="11"/>
      <c r="I128" s="11"/>
      <c r="J128" s="45"/>
      <c r="K128" s="11"/>
      <c r="L128" s="11"/>
      <c r="M128" s="11"/>
      <c r="N128" s="45"/>
    </row>
    <row r="129" spans="2:14">
      <c r="B129" s="50">
        <v>5</v>
      </c>
      <c r="C129" s="11"/>
      <c r="D129" s="11"/>
      <c r="E129" s="11"/>
      <c r="F129" s="45"/>
      <c r="G129" s="11"/>
      <c r="H129" s="11"/>
      <c r="I129" s="11"/>
      <c r="J129" s="45"/>
      <c r="K129" s="11"/>
      <c r="L129" s="11"/>
      <c r="M129" s="11"/>
      <c r="N129" s="45"/>
    </row>
    <row r="130" spans="2:14">
      <c r="B130" s="50">
        <v>6</v>
      </c>
      <c r="C130" s="11"/>
      <c r="D130" s="11"/>
      <c r="E130" s="11"/>
      <c r="F130" s="45"/>
      <c r="G130" s="11"/>
      <c r="H130" s="11"/>
      <c r="I130" s="11"/>
      <c r="J130" s="45"/>
      <c r="K130" s="11"/>
      <c r="L130" s="11"/>
      <c r="M130" s="11"/>
      <c r="N130" s="45"/>
    </row>
    <row r="131" spans="2:14">
      <c r="B131" s="50">
        <v>7</v>
      </c>
      <c r="C131" s="11"/>
      <c r="D131" s="11"/>
      <c r="E131" s="11"/>
      <c r="F131" s="45"/>
      <c r="G131" s="11"/>
      <c r="H131" s="11"/>
      <c r="I131" s="11"/>
      <c r="J131" s="45"/>
      <c r="K131" s="11"/>
      <c r="L131" s="11"/>
      <c r="M131" s="11"/>
      <c r="N131" s="45"/>
    </row>
    <row r="132" spans="2:14">
      <c r="B132" s="50">
        <v>8</v>
      </c>
      <c r="C132" s="11"/>
      <c r="D132" s="11"/>
      <c r="E132" s="11"/>
      <c r="F132" s="45"/>
      <c r="G132" s="11"/>
      <c r="H132" s="11"/>
      <c r="I132" s="11"/>
      <c r="J132" s="45"/>
      <c r="K132" s="11"/>
      <c r="L132" s="11"/>
      <c r="M132" s="11"/>
      <c r="N132" s="45"/>
    </row>
    <row r="133" spans="2:14">
      <c r="B133" s="50">
        <v>9</v>
      </c>
      <c r="C133" s="11"/>
      <c r="D133" s="11"/>
      <c r="E133" s="11"/>
      <c r="F133" s="45"/>
      <c r="G133" s="11"/>
      <c r="H133" s="11"/>
      <c r="I133" s="11"/>
      <c r="J133" s="45"/>
      <c r="K133" s="11"/>
      <c r="L133" s="11"/>
      <c r="M133" s="11"/>
      <c r="N133" s="45"/>
    </row>
    <row r="134" spans="2:14">
      <c r="B134" s="50">
        <v>10</v>
      </c>
      <c r="C134" s="11"/>
      <c r="D134" s="11"/>
      <c r="E134" s="11"/>
      <c r="F134" s="45"/>
      <c r="G134" s="11"/>
      <c r="H134" s="11"/>
      <c r="I134" s="11"/>
      <c r="J134" s="45"/>
      <c r="K134" s="11"/>
      <c r="L134" s="11"/>
      <c r="M134" s="11"/>
      <c r="N134" s="45"/>
    </row>
    <row r="135" spans="2:14">
      <c r="B135" s="50">
        <v>11</v>
      </c>
      <c r="C135" s="11"/>
      <c r="D135" s="11"/>
      <c r="E135" s="11"/>
      <c r="F135" s="45"/>
      <c r="G135" s="11"/>
      <c r="H135" s="11"/>
      <c r="I135" s="11"/>
      <c r="J135" s="45"/>
      <c r="K135" s="11"/>
      <c r="L135" s="11"/>
      <c r="M135" s="11"/>
      <c r="N135" s="45"/>
    </row>
    <row r="136" spans="2:14">
      <c r="B136" s="50">
        <v>12</v>
      </c>
      <c r="C136" s="11"/>
      <c r="D136" s="11"/>
      <c r="E136" s="11"/>
      <c r="F136" s="45"/>
      <c r="G136" s="11"/>
      <c r="H136" s="11"/>
      <c r="I136" s="11"/>
      <c r="J136" s="45"/>
      <c r="K136" s="11"/>
      <c r="L136" s="11"/>
      <c r="M136" s="11"/>
      <c r="N136" s="45"/>
    </row>
    <row r="137" spans="2:14">
      <c r="B137" s="50">
        <v>13</v>
      </c>
      <c r="C137" s="11"/>
      <c r="D137" s="11"/>
      <c r="E137" s="11"/>
      <c r="F137" s="45"/>
      <c r="G137" s="11"/>
      <c r="H137" s="11"/>
      <c r="I137" s="11"/>
      <c r="J137" s="45"/>
      <c r="K137" s="11"/>
      <c r="L137" s="11"/>
      <c r="M137" s="11"/>
      <c r="N137" s="45"/>
    </row>
    <row r="138" spans="2:14">
      <c r="B138" s="50">
        <v>14</v>
      </c>
      <c r="C138" s="11"/>
      <c r="D138" s="11"/>
      <c r="E138" s="11"/>
      <c r="F138" s="45"/>
      <c r="G138" s="11"/>
      <c r="H138" s="11"/>
      <c r="I138" s="11"/>
      <c r="J138" s="45"/>
      <c r="K138" s="11"/>
      <c r="L138" s="11"/>
      <c r="M138" s="11"/>
      <c r="N138" s="45"/>
    </row>
    <row r="139" spans="2:14">
      <c r="B139" s="50">
        <v>15</v>
      </c>
      <c r="C139" s="11"/>
      <c r="D139" s="11"/>
      <c r="E139" s="11"/>
      <c r="F139" s="45"/>
      <c r="G139" s="11"/>
      <c r="H139" s="11"/>
      <c r="I139" s="11"/>
      <c r="J139" s="45"/>
      <c r="K139" s="11"/>
      <c r="L139" s="11"/>
      <c r="M139" s="11"/>
      <c r="N139" s="45"/>
    </row>
    <row r="140" spans="2:14">
      <c r="B140" s="50">
        <v>16</v>
      </c>
      <c r="C140" s="11"/>
      <c r="D140" s="11"/>
      <c r="E140" s="11"/>
      <c r="F140" s="45"/>
      <c r="G140" s="11"/>
      <c r="H140" s="11"/>
      <c r="I140" s="11"/>
      <c r="J140" s="45"/>
      <c r="K140" s="11"/>
      <c r="L140" s="11"/>
      <c r="M140" s="11"/>
      <c r="N140" s="45"/>
    </row>
    <row r="141" spans="2:14">
      <c r="B141" s="50">
        <v>17</v>
      </c>
      <c r="C141" s="11"/>
      <c r="D141" s="11"/>
      <c r="E141" s="11"/>
      <c r="F141" s="45"/>
      <c r="G141" s="11"/>
      <c r="H141" s="11"/>
      <c r="I141" s="11"/>
      <c r="J141" s="45"/>
      <c r="K141" s="11"/>
      <c r="L141" s="11"/>
      <c r="M141" s="11"/>
      <c r="N141" s="45"/>
    </row>
    <row r="142" spans="2:14">
      <c r="B142" s="50">
        <v>18</v>
      </c>
      <c r="C142" s="11"/>
      <c r="D142" s="11"/>
      <c r="E142" s="11"/>
      <c r="F142" s="45"/>
      <c r="G142" s="11"/>
      <c r="H142" s="11"/>
      <c r="I142" s="11"/>
      <c r="J142" s="45"/>
      <c r="K142" s="11"/>
      <c r="L142" s="11"/>
      <c r="M142" s="11"/>
      <c r="N142" s="45"/>
    </row>
    <row r="143" spans="2:14">
      <c r="B143" s="50">
        <v>19</v>
      </c>
      <c r="C143" s="11"/>
      <c r="D143" s="11"/>
      <c r="E143" s="11"/>
      <c r="F143" s="45"/>
      <c r="G143" s="11"/>
      <c r="H143" s="11"/>
      <c r="I143" s="11"/>
      <c r="J143" s="45"/>
      <c r="K143" s="11"/>
      <c r="L143" s="11"/>
      <c r="M143" s="11"/>
      <c r="N143" s="45"/>
    </row>
    <row r="144" spans="2:14">
      <c r="B144" s="50">
        <v>20</v>
      </c>
      <c r="C144" s="11"/>
      <c r="D144" s="11"/>
      <c r="E144" s="11"/>
      <c r="F144" s="45"/>
      <c r="G144" s="11"/>
      <c r="H144" s="11"/>
      <c r="I144" s="11"/>
      <c r="J144" s="45"/>
      <c r="K144" s="11"/>
      <c r="L144" s="11"/>
      <c r="M144" s="11"/>
      <c r="N144" s="45"/>
    </row>
    <row r="145" spans="1:14" s="9" customFormat="1">
      <c r="A145" s="38" t="s">
        <v>5</v>
      </c>
      <c r="B145" s="39"/>
      <c r="C145" s="23" t="e">
        <f t="shared" ref="C145:N145" si="10">AVERAGE(C125:C144)</f>
        <v>#DIV/0!</v>
      </c>
      <c r="D145" s="23" t="e">
        <f t="shared" si="10"/>
        <v>#DIV/0!</v>
      </c>
      <c r="E145" s="23" t="e">
        <f t="shared" si="10"/>
        <v>#DIV/0!</v>
      </c>
      <c r="F145" s="46" t="e">
        <f t="shared" si="10"/>
        <v>#DIV/0!</v>
      </c>
      <c r="G145" s="23" t="e">
        <f t="shared" si="10"/>
        <v>#DIV/0!</v>
      </c>
      <c r="H145" s="23" t="e">
        <f t="shared" si="10"/>
        <v>#DIV/0!</v>
      </c>
      <c r="I145" s="23" t="e">
        <f t="shared" si="10"/>
        <v>#DIV/0!</v>
      </c>
      <c r="J145" s="46" t="e">
        <f t="shared" si="10"/>
        <v>#DIV/0!</v>
      </c>
      <c r="K145" s="23" t="e">
        <f t="shared" si="10"/>
        <v>#DIV/0!</v>
      </c>
      <c r="L145" s="23" t="e">
        <f t="shared" si="10"/>
        <v>#DIV/0!</v>
      </c>
      <c r="M145" s="23" t="e">
        <f t="shared" si="10"/>
        <v>#DIV/0!</v>
      </c>
      <c r="N145" s="46" t="e">
        <f t="shared" si="10"/>
        <v>#DIV/0!</v>
      </c>
    </row>
    <row r="146" spans="1:14" s="9" customFormat="1">
      <c r="A146" s="38" t="s">
        <v>6</v>
      </c>
      <c r="B146" s="39"/>
      <c r="C146" s="23" t="e">
        <f t="shared" ref="C146:N146" si="11">STDEV(C125:C144)</f>
        <v>#DIV/0!</v>
      </c>
      <c r="D146" s="23" t="e">
        <f t="shared" si="11"/>
        <v>#DIV/0!</v>
      </c>
      <c r="E146" s="23" t="e">
        <f t="shared" si="11"/>
        <v>#DIV/0!</v>
      </c>
      <c r="F146" s="46" t="e">
        <f t="shared" si="11"/>
        <v>#DIV/0!</v>
      </c>
      <c r="G146" s="23" t="e">
        <f t="shared" si="11"/>
        <v>#DIV/0!</v>
      </c>
      <c r="H146" s="23" t="e">
        <f t="shared" si="11"/>
        <v>#DIV/0!</v>
      </c>
      <c r="I146" s="23" t="e">
        <f t="shared" si="11"/>
        <v>#DIV/0!</v>
      </c>
      <c r="J146" s="46" t="e">
        <f t="shared" si="11"/>
        <v>#DIV/0!</v>
      </c>
      <c r="K146" s="23" t="e">
        <f t="shared" si="11"/>
        <v>#DIV/0!</v>
      </c>
      <c r="L146" s="23" t="e">
        <f t="shared" si="11"/>
        <v>#DIV/0!</v>
      </c>
      <c r="M146" s="23" t="e">
        <f t="shared" si="11"/>
        <v>#DIV/0!</v>
      </c>
      <c r="N146" s="46" t="e">
        <f t="shared" si="11"/>
        <v>#DIV/0!</v>
      </c>
    </row>
    <row r="147" spans="1:14" s="6" customFormat="1">
      <c r="B147" s="7"/>
      <c r="C147" s="24"/>
      <c r="D147" s="24"/>
      <c r="E147" s="24"/>
      <c r="F147" s="47"/>
      <c r="G147" s="24"/>
      <c r="H147" s="24"/>
      <c r="I147" s="24"/>
      <c r="J147" s="47"/>
      <c r="K147" s="24"/>
      <c r="L147" s="24"/>
      <c r="M147" s="24"/>
      <c r="N147" s="47"/>
    </row>
  </sheetData>
  <mergeCells count="21">
    <mergeCell ref="A100:B100"/>
    <mergeCell ref="A122:B122"/>
    <mergeCell ref="A123:B123"/>
    <mergeCell ref="A145:B145"/>
    <mergeCell ref="A146:B146"/>
    <mergeCell ref="A74:B74"/>
    <mergeCell ref="A75:B75"/>
    <mergeCell ref="A76:B76"/>
    <mergeCell ref="A77:B77"/>
    <mergeCell ref="A99:B99"/>
    <mergeCell ref="A27:B27"/>
    <mergeCell ref="A49:B49"/>
    <mergeCell ref="A50:B50"/>
    <mergeCell ref="A51:B51"/>
    <mergeCell ref="A52:B52"/>
    <mergeCell ref="A2:B2"/>
    <mergeCell ref="C2:M2"/>
    <mergeCell ref="A24:B24"/>
    <mergeCell ref="A25:B25"/>
    <mergeCell ref="A26:B26"/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 Info</vt:lpstr>
      <vt:lpstr>Sim0 Queueing</vt:lpstr>
      <vt:lpstr>Sim1 Queueing</vt:lpstr>
      <vt:lpstr>Sim2 Queueing</vt:lpstr>
      <vt:lpstr>Sim3 Queueing</vt:lpstr>
      <vt:lpstr>Sim4 Queueing</vt:lpstr>
      <vt:lpstr>Sim5 Queueing</vt:lpstr>
      <vt:lpstr>Sim6 Queueing</vt:lpstr>
      <vt:lpstr>Sim7 Queueing</vt:lpstr>
      <vt:lpstr>Sim9 Queueing</vt:lpstr>
      <vt:lpstr>Sim10 Queueing</vt:lpstr>
      <vt:lpstr>Paired T-Test</vt:lpstr>
      <vt:lpstr>Sim0 PPN</vt:lpstr>
      <vt:lpstr>Sim4 PPN</vt:lpstr>
      <vt:lpstr>PPN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Blair Bilodeau</cp:lastModifiedBy>
  <dcterms:created xsi:type="dcterms:W3CDTF">2017-05-08T18:50:59Z</dcterms:created>
  <dcterms:modified xsi:type="dcterms:W3CDTF">2018-11-21T01:07:25Z</dcterms:modified>
</cp:coreProperties>
</file>