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chool\Finc\"/>
    </mc:Choice>
  </mc:AlternateContent>
  <bookViews>
    <workbookView xWindow="0" yWindow="0" windowWidth="28770" windowHeight="8055"/>
  </bookViews>
  <sheets>
    <sheet name="Summary" sheetId="3" r:id="rId1"/>
    <sheet name="Apple" sheetId="1" r:id="rId2"/>
    <sheet name="Microsof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K18" i="2"/>
  <c r="J18" i="2"/>
  <c r="I18" i="2"/>
  <c r="H18" i="2"/>
  <c r="G18" i="2"/>
  <c r="F18" i="2"/>
  <c r="E18" i="2"/>
  <c r="D18" i="2"/>
  <c r="C18" i="2"/>
  <c r="K15" i="2"/>
  <c r="K16" i="2" s="1"/>
  <c r="J15" i="2"/>
  <c r="I15" i="2"/>
  <c r="H15" i="2"/>
  <c r="G15" i="2"/>
  <c r="G16" i="2" s="1"/>
  <c r="F15" i="2"/>
  <c r="E15" i="2"/>
  <c r="E16" i="2" s="1"/>
  <c r="D15" i="2"/>
  <c r="C15" i="2"/>
  <c r="C16" i="2" s="1"/>
  <c r="K10" i="2"/>
  <c r="J10" i="2"/>
  <c r="J11" i="2" s="1"/>
  <c r="I10" i="2"/>
  <c r="H10" i="2"/>
  <c r="G10" i="2"/>
  <c r="F10" i="2"/>
  <c r="F11" i="2" s="1"/>
  <c r="E10" i="2"/>
  <c r="D10" i="2"/>
  <c r="C10" i="2"/>
  <c r="B10" i="2"/>
  <c r="K8" i="2"/>
  <c r="J8" i="2"/>
  <c r="I8" i="2"/>
  <c r="H8" i="2"/>
  <c r="G8" i="2"/>
  <c r="F8" i="2"/>
  <c r="E8" i="2"/>
  <c r="D8" i="2"/>
  <c r="C8" i="2"/>
  <c r="K6" i="2"/>
  <c r="J6" i="2"/>
  <c r="I6" i="2"/>
  <c r="H6" i="2"/>
  <c r="G6" i="2"/>
  <c r="F6" i="2"/>
  <c r="E6" i="2"/>
  <c r="D6" i="2"/>
  <c r="C6" i="2"/>
  <c r="K4" i="2"/>
  <c r="J4" i="2"/>
  <c r="I4" i="2"/>
  <c r="H4" i="2"/>
  <c r="G4" i="2"/>
  <c r="F4" i="2"/>
  <c r="E4" i="2"/>
  <c r="D4" i="2"/>
  <c r="C4" i="2"/>
  <c r="K18" i="1"/>
  <c r="J18" i="1"/>
  <c r="I18" i="1"/>
  <c r="H18" i="1"/>
  <c r="G18" i="1"/>
  <c r="F18" i="1"/>
  <c r="E18" i="1"/>
  <c r="D18" i="1"/>
  <c r="C18" i="1"/>
  <c r="B10" i="1"/>
  <c r="C15" i="1"/>
  <c r="C16" i="1" s="1"/>
  <c r="D15" i="1"/>
  <c r="E15" i="1"/>
  <c r="E16" i="1" s="1"/>
  <c r="F15" i="1"/>
  <c r="F16" i="1" s="1"/>
  <c r="G15" i="1"/>
  <c r="H16" i="1" s="1"/>
  <c r="H15" i="1"/>
  <c r="I15" i="1"/>
  <c r="I16" i="1" s="1"/>
  <c r="J15" i="1"/>
  <c r="J16" i="1" s="1"/>
  <c r="K15" i="1"/>
  <c r="K16" i="1" s="1"/>
  <c r="B15" i="1"/>
  <c r="C10" i="1"/>
  <c r="C11" i="1" s="1"/>
  <c r="D10" i="1"/>
  <c r="D11" i="1" s="1"/>
  <c r="E10" i="1"/>
  <c r="E11" i="1" s="1"/>
  <c r="F10" i="1"/>
  <c r="G10" i="1"/>
  <c r="G11" i="1" s="1"/>
  <c r="H10" i="1"/>
  <c r="H11" i="1" s="1"/>
  <c r="I10" i="1"/>
  <c r="I11" i="1" s="1"/>
  <c r="J10" i="1"/>
  <c r="K10" i="1"/>
  <c r="K11" i="1" s="1"/>
  <c r="K4" i="1"/>
  <c r="J4" i="1"/>
  <c r="I4" i="1"/>
  <c r="H4" i="1"/>
  <c r="G4" i="1"/>
  <c r="F4" i="1"/>
  <c r="E4" i="1"/>
  <c r="D4" i="1"/>
  <c r="C4" i="1"/>
  <c r="K6" i="1"/>
  <c r="J6" i="1"/>
  <c r="I6" i="1"/>
  <c r="H6" i="1"/>
  <c r="G6" i="1"/>
  <c r="F6" i="1"/>
  <c r="E6" i="1"/>
  <c r="D6" i="1"/>
  <c r="C6" i="1"/>
  <c r="D8" i="1"/>
  <c r="E8" i="1"/>
  <c r="F8" i="1"/>
  <c r="G8" i="1"/>
  <c r="H8" i="1"/>
  <c r="I8" i="1"/>
  <c r="J8" i="1"/>
  <c r="K8" i="1"/>
  <c r="C8" i="1"/>
  <c r="D16" i="2" l="1"/>
  <c r="H16" i="2"/>
  <c r="I16" i="2"/>
  <c r="F16" i="2"/>
  <c r="J16" i="2"/>
  <c r="C11" i="2"/>
  <c r="G11" i="2"/>
  <c r="K11" i="2"/>
  <c r="D11" i="2"/>
  <c r="H11" i="2"/>
  <c r="E11" i="2"/>
  <c r="I11" i="2"/>
  <c r="J11" i="1"/>
  <c r="F11" i="1"/>
  <c r="G16" i="1"/>
  <c r="D16" i="1"/>
</calcChain>
</file>

<file path=xl/sharedStrings.xml><?xml version="1.0" encoding="utf-8"?>
<sst xmlns="http://schemas.openxmlformats.org/spreadsheetml/2006/main" count="71" uniqueCount="42">
  <si>
    <t>Apple</t>
  </si>
  <si>
    <t>Sales</t>
  </si>
  <si>
    <t>Net Income</t>
  </si>
  <si>
    <t>Microsoft</t>
  </si>
  <si>
    <t>Sales Growth (%)</t>
  </si>
  <si>
    <t>Net Income Growth (%)</t>
  </si>
  <si>
    <t>sales, NI, LT Debt, SGA as a % of sales, CF from ops, Free cash flow</t>
  </si>
  <si>
    <t>Sep '06</t>
  </si>
  <si>
    <t>Sep '07</t>
  </si>
  <si>
    <t>Sep '08</t>
  </si>
  <si>
    <t>Sep '09</t>
  </si>
  <si>
    <t>Sep '10</t>
  </si>
  <si>
    <t>Sep '11</t>
  </si>
  <si>
    <t>Sep '12</t>
  </si>
  <si>
    <t>Sep '13</t>
  </si>
  <si>
    <t>Sep '14</t>
  </si>
  <si>
    <t>Sep '15</t>
  </si>
  <si>
    <t>Long-Term Debt</t>
  </si>
  <si>
    <t>Long-Term Debt Growth (%)</t>
  </si>
  <si>
    <t>SG&amp;A Expense</t>
  </si>
  <si>
    <t>SG&amp;A Expense as % of sales</t>
  </si>
  <si>
    <t>SG&amp;A Expense as a % of sales Growth (%)</t>
  </si>
  <si>
    <t>EBIT</t>
  </si>
  <si>
    <t>Income Taxes</t>
  </si>
  <si>
    <t>Depreciation</t>
  </si>
  <si>
    <t>Operating Cash Flow</t>
  </si>
  <si>
    <t>Operating Cash Flow Growth (%)</t>
  </si>
  <si>
    <t>Free Cash Flow</t>
  </si>
  <si>
    <t>Free Cash Flow Growth (%)</t>
  </si>
  <si>
    <t>*from FactSet</t>
  </si>
  <si>
    <t>Jun '07</t>
  </si>
  <si>
    <t>Jun '08</t>
  </si>
  <si>
    <t>Jun '09</t>
  </si>
  <si>
    <t>Jun '10</t>
  </si>
  <si>
    <t>Jun '11</t>
  </si>
  <si>
    <t>Jun '12</t>
  </si>
  <si>
    <t>Jun '13</t>
  </si>
  <si>
    <t>Jun '14</t>
  </si>
  <si>
    <t>Jun '15</t>
  </si>
  <si>
    <t>Jun '16</t>
  </si>
  <si>
    <t>EBIT (Operating Income)</t>
  </si>
  <si>
    <t>Depreciation &amp; Amortization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</si>
</sst>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.00;[Red]\-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name val="Trebuchet MS"/>
      <family val="2"/>
    </font>
    <font>
      <i/>
      <sz val="8.25"/>
      <name val="Trebuchet MS"/>
      <family val="2"/>
    </font>
    <font>
      <b/>
      <sz val="9"/>
      <name val="Trebuchet MS"/>
      <family val="2"/>
    </font>
    <font>
      <u/>
      <sz val="11"/>
      <color theme="10"/>
      <name val="Calibri"/>
      <family val="2"/>
      <scheme val="minor"/>
    </font>
    <font>
      <sz val="9"/>
      <name val="Trebuchet MS"/>
      <family val="2"/>
    </font>
    <font>
      <b/>
      <sz val="9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2" fontId="4" fillId="0" borderId="0" xfId="0" applyNumberFormat="1" applyFont="1" applyFill="1" applyBorder="1" applyAlignment="1" applyProtection="1">
      <alignment horizontal="left"/>
    </xf>
    <xf numFmtId="2" fontId="6" fillId="0" borderId="0" xfId="0" applyNumberFormat="1" applyFont="1" applyFill="1" applyBorder="1" applyAlignment="1" applyProtection="1">
      <alignment horizontal="right"/>
    </xf>
    <xf numFmtId="9" fontId="5" fillId="0" borderId="0" xfId="2" applyFont="1" applyFill="1" applyBorder="1" applyAlignment="1" applyProtection="1">
      <alignment horizontal="left"/>
    </xf>
    <xf numFmtId="9" fontId="5" fillId="0" borderId="0" xfId="2" applyFont="1" applyFill="1" applyBorder="1" applyAlignment="1" applyProtection="1"/>
    <xf numFmtId="9" fontId="0" fillId="0" borderId="0" xfId="2" applyFont="1"/>
    <xf numFmtId="10" fontId="4" fillId="0" borderId="0" xfId="2" applyNumberFormat="1" applyFont="1" applyFill="1" applyBorder="1" applyAlignment="1" applyProtection="1"/>
    <xf numFmtId="44" fontId="4" fillId="0" borderId="0" xfId="1" applyFont="1" applyFill="1" applyBorder="1" applyAlignment="1" applyProtection="1">
      <alignment horizontal="left"/>
    </xf>
    <xf numFmtId="44" fontId="4" fillId="0" borderId="0" xfId="1" applyFont="1" applyFill="1" applyBorder="1" applyAlignment="1" applyProtection="1"/>
    <xf numFmtId="44" fontId="0" fillId="0" borderId="0" xfId="1" applyFont="1"/>
    <xf numFmtId="10" fontId="0" fillId="0" borderId="0" xfId="2" applyNumberFormat="1" applyFont="1"/>
    <xf numFmtId="44" fontId="6" fillId="0" borderId="0" xfId="1" applyFont="1" applyFill="1" applyBorder="1" applyAlignment="1" applyProtection="1">
      <alignment horizontal="left"/>
    </xf>
    <xf numFmtId="44" fontId="6" fillId="0" borderId="0" xfId="1" applyFont="1" applyFill="1" applyBorder="1" applyAlignment="1" applyProtection="1"/>
    <xf numFmtId="2" fontId="9" fillId="0" borderId="0" xfId="0" applyNumberFormat="1" applyFont="1" applyFill="1" applyBorder="1" applyAlignment="1" applyProtection="1">
      <alignment horizontal="right"/>
    </xf>
    <xf numFmtId="2" fontId="9" fillId="0" borderId="0" xfId="0" applyNumberFormat="1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left"/>
    </xf>
    <xf numFmtId="164" fontId="8" fillId="0" borderId="0" xfId="0" applyNumberFormat="1" applyFont="1" applyFill="1" applyBorder="1" applyAlignment="1" applyProtection="1"/>
    <xf numFmtId="44" fontId="8" fillId="0" borderId="0" xfId="1" applyFont="1" applyFill="1" applyBorder="1" applyAlignment="1" applyProtection="1"/>
    <xf numFmtId="10" fontId="5" fillId="0" borderId="0" xfId="2" applyNumberFormat="1" applyFont="1" applyFill="1" applyBorder="1" applyAlignment="1" applyProtection="1">
      <alignment horizontal="left"/>
    </xf>
    <xf numFmtId="10" fontId="5" fillId="0" borderId="0" xfId="2" applyNumberFormat="1" applyFont="1" applyFill="1" applyBorder="1" applyAlignment="1" applyProtection="1"/>
    <xf numFmtId="10" fontId="0" fillId="0" borderId="0" xfId="0" applyNumberFormat="1"/>
    <xf numFmtId="44" fontId="0" fillId="0" borderId="0" xfId="1" applyFont="1" applyBorder="1"/>
    <xf numFmtId="10" fontId="0" fillId="0" borderId="0" xfId="2" applyNumberFormat="1" applyFont="1" applyBorder="1"/>
    <xf numFmtId="44" fontId="9" fillId="0" borderId="0" xfId="1" applyFont="1" applyFill="1" applyBorder="1" applyAlignment="1" applyProtection="1">
      <alignment horizontal="left"/>
    </xf>
    <xf numFmtId="44" fontId="9" fillId="0" borderId="0" xfId="1" applyFont="1" applyFill="1" applyBorder="1" applyAlignment="1" applyProtection="1"/>
    <xf numFmtId="9" fontId="0" fillId="0" borderId="0" xfId="2" applyFont="1" applyBorder="1"/>
    <xf numFmtId="0" fontId="0" fillId="0" borderId="0" xfId="0" applyBorder="1"/>
    <xf numFmtId="44" fontId="8" fillId="0" borderId="0" xfId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">
    <cellStyle name="Currency" xfId="1" builtinId="4"/>
    <cellStyle name="Hyperlink" xfId="3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Microsoft!$A$4:$B$4</c:f>
              <c:strCache>
                <c:ptCount val="2"/>
                <c:pt idx="0">
                  <c:v>Sales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Microsoft!$C$2:$K$2</c:f>
              <c:strCache>
                <c:ptCount val="9"/>
                <c:pt idx="0">
                  <c:v>Jun '08</c:v>
                </c:pt>
                <c:pt idx="1">
                  <c:v>Jun '09</c:v>
                </c:pt>
                <c:pt idx="2">
                  <c:v>Jun '10</c:v>
                </c:pt>
                <c:pt idx="3">
                  <c:v>Jun '11</c:v>
                </c:pt>
                <c:pt idx="4">
                  <c:v>Jun '12</c:v>
                </c:pt>
                <c:pt idx="5">
                  <c:v>Jun '13</c:v>
                </c:pt>
                <c:pt idx="6">
                  <c:v>Jun '14</c:v>
                </c:pt>
                <c:pt idx="7">
                  <c:v>Jun '15</c:v>
                </c:pt>
                <c:pt idx="8">
                  <c:v>Jun '16</c:v>
                </c:pt>
              </c:strCache>
            </c:strRef>
          </c:cat>
          <c:val>
            <c:numRef>
              <c:f>Microsoft!$C$4:$K$4</c:f>
              <c:numCache>
                <c:formatCode>0.00%</c:formatCode>
                <c:ptCount val="9"/>
                <c:pt idx="0">
                  <c:v>0.18373434862817442</c:v>
                </c:pt>
                <c:pt idx="1">
                  <c:v>-4.5808740632667946E-2</c:v>
                </c:pt>
                <c:pt idx="2">
                  <c:v>7.7076781401490796E-2</c:v>
                </c:pt>
                <c:pt idx="3">
                  <c:v>0.12842601106647952</c:v>
                </c:pt>
                <c:pt idx="4">
                  <c:v>5.4324517512508934E-2</c:v>
                </c:pt>
                <c:pt idx="5">
                  <c:v>5.2935593220338986E-2</c:v>
                </c:pt>
                <c:pt idx="6">
                  <c:v>0.11686455301723028</c:v>
                </c:pt>
                <c:pt idx="7">
                  <c:v>7.1982843108994679E-2</c:v>
                </c:pt>
                <c:pt idx="8">
                  <c:v>-8.9026803768876644E-2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FAE-97DF-09E4FFC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60120"/>
        <c:axId val="600181496"/>
      </c:barChart>
      <c:catAx>
        <c:axId val="6098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81496"/>
        <c:crosses val="autoZero"/>
        <c:auto val="1"/>
        <c:lblAlgn val="ctr"/>
        <c:lblOffset val="100"/>
        <c:noMultiLvlLbl val="0"/>
      </c:catAx>
      <c:valAx>
        <c:axId val="6001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Microsoft!$A$8:$B$8</c:f>
              <c:strCache>
                <c:ptCount val="2"/>
                <c:pt idx="0">
                  <c:v>Long-Term Debt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Microsoft!$C$2:$L$2</c:f>
              <c:strCache>
                <c:ptCount val="9"/>
                <c:pt idx="0">
                  <c:v>Jun '08</c:v>
                </c:pt>
                <c:pt idx="1">
                  <c:v>Jun '09</c:v>
                </c:pt>
                <c:pt idx="2">
                  <c:v>Jun '10</c:v>
                </c:pt>
                <c:pt idx="3">
                  <c:v>Jun '11</c:v>
                </c:pt>
                <c:pt idx="4">
                  <c:v>Jun '12</c:v>
                </c:pt>
                <c:pt idx="5">
                  <c:v>Jun '13</c:v>
                </c:pt>
                <c:pt idx="6">
                  <c:v>Jun '14</c:v>
                </c:pt>
                <c:pt idx="7">
                  <c:v>Jun '15</c:v>
                </c:pt>
                <c:pt idx="8">
                  <c:v>Jun '16</c:v>
                </c:pt>
              </c:strCache>
            </c:strRef>
          </c:cat>
          <c:val>
            <c:numRef>
              <c:f>Microsoft!$C$8:$L$8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0.31847303790710091</c:v>
                </c:pt>
                <c:pt idx="3">
                  <c:v>1.4136464871431462</c:v>
                </c:pt>
                <c:pt idx="4">
                  <c:v>-0.10133378072309372</c:v>
                </c:pt>
                <c:pt idx="5">
                  <c:v>0.17623448147111004</c:v>
                </c:pt>
                <c:pt idx="6">
                  <c:v>0.63836203475914599</c:v>
                </c:pt>
                <c:pt idx="7">
                  <c:v>0.34696052312908698</c:v>
                </c:pt>
                <c:pt idx="8">
                  <c:v>0.4665923475258919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B-4987-96CF-81228BE5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48288"/>
        <c:axId val="614647304"/>
      </c:barChart>
      <c:catAx>
        <c:axId val="6146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7304"/>
        <c:crosses val="autoZero"/>
        <c:auto val="1"/>
        <c:lblAlgn val="ctr"/>
        <c:lblOffset val="100"/>
        <c:noMultiLvlLbl val="0"/>
      </c:catAx>
      <c:valAx>
        <c:axId val="6146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Apple!$A$6:$B$6</c:f>
              <c:strCache>
                <c:ptCount val="2"/>
                <c:pt idx="0">
                  <c:v>Net Income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Apple!$C$6:$K$6</c:f>
              <c:numCache>
                <c:formatCode>0%</c:formatCode>
                <c:ptCount val="9"/>
                <c:pt idx="0">
                  <c:v>0.75766716943187518</c:v>
                </c:pt>
                <c:pt idx="1">
                  <c:v>0.38272311212814636</c:v>
                </c:pt>
                <c:pt idx="2">
                  <c:v>0.1799751758378155</c:v>
                </c:pt>
                <c:pt idx="3">
                  <c:v>1.4566970546984574</c:v>
                </c:pt>
                <c:pt idx="4">
                  <c:v>0.84985370727181908</c:v>
                </c:pt>
                <c:pt idx="5">
                  <c:v>0.60994522027621312</c:v>
                </c:pt>
                <c:pt idx="6">
                  <c:v>-0.1125248604222078</c:v>
                </c:pt>
                <c:pt idx="7">
                  <c:v>6.6771066771066742E-2</c:v>
                </c:pt>
                <c:pt idx="8">
                  <c:v>0.3514047076689446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F-4F50-82CA-587152D0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24456"/>
        <c:axId val="729817240"/>
      </c:barChart>
      <c:catAx>
        <c:axId val="7298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17240"/>
        <c:crosses val="autoZero"/>
        <c:auto val="1"/>
        <c:lblAlgn val="ctr"/>
        <c:lblOffset val="100"/>
        <c:noMultiLvlLbl val="0"/>
      </c:catAx>
      <c:valAx>
        <c:axId val="7298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Apple!$A$4:$B$4</c:f>
              <c:strCache>
                <c:ptCount val="2"/>
                <c:pt idx="0">
                  <c:v>Sales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Apple!$C$4:$K$4</c:f>
              <c:numCache>
                <c:formatCode>0%</c:formatCode>
                <c:ptCount val="9"/>
                <c:pt idx="0">
                  <c:v>0.24286823712140815</c:v>
                </c:pt>
                <c:pt idx="1">
                  <c:v>0.3529534283095892</c:v>
                </c:pt>
                <c:pt idx="2">
                  <c:v>0.11721419994457964</c:v>
                </c:pt>
                <c:pt idx="3">
                  <c:v>0.79317091991401611</c:v>
                </c:pt>
                <c:pt idx="4">
                  <c:v>0.66901808904667515</c:v>
                </c:pt>
                <c:pt idx="5">
                  <c:v>0.4362235031952707</c:v>
                </c:pt>
                <c:pt idx="6">
                  <c:v>9.5498522161171051E-2</c:v>
                </c:pt>
                <c:pt idx="7">
                  <c:v>7.2442732901806001E-2</c:v>
                </c:pt>
                <c:pt idx="8">
                  <c:v>0.26215865185217518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A-431E-AF23-897A1110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977120"/>
        <c:axId val="665977776"/>
      </c:barChart>
      <c:catAx>
        <c:axId val="6659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77776"/>
        <c:crosses val="autoZero"/>
        <c:auto val="1"/>
        <c:lblAlgn val="ctr"/>
        <c:lblOffset val="100"/>
        <c:noMultiLvlLbl val="0"/>
      </c:catAx>
      <c:valAx>
        <c:axId val="665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Apple!$A$8:$B$8</c:f>
              <c:strCache>
                <c:ptCount val="2"/>
                <c:pt idx="0">
                  <c:v>Long-Term Debt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Apple!$C$8:$K$8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0.70913915094339608</c:v>
                </c:pt>
                <c:pt idx="8">
                  <c:v>0.84437851450650303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2-4475-9A3D-F60A5EFD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84040"/>
        <c:axId val="601485024"/>
      </c:barChart>
      <c:catAx>
        <c:axId val="6014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5024"/>
        <c:crosses val="autoZero"/>
        <c:auto val="1"/>
        <c:lblAlgn val="ctr"/>
        <c:lblOffset val="100"/>
        <c:noMultiLvlLbl val="0"/>
      </c:catAx>
      <c:valAx>
        <c:axId val="6014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Apple!$A$11:$B$11</c:f>
              <c:strCache>
                <c:ptCount val="2"/>
                <c:pt idx="0">
                  <c:v>SG&amp;A Expense as a % of sales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Apple!$C$11:$K$11</c:f>
              <c:numCache>
                <c:formatCode>0.00%</c:formatCode>
                <c:ptCount val="9"/>
                <c:pt idx="0">
                  <c:v>4.628994064345518E-2</c:v>
                </c:pt>
                <c:pt idx="1">
                  <c:v>-0.16799253575505715</c:v>
                </c:pt>
                <c:pt idx="2">
                  <c:v>0.1917574772778334</c:v>
                </c:pt>
                <c:pt idx="3">
                  <c:v>-0.23382271117873696</c:v>
                </c:pt>
                <c:pt idx="4">
                  <c:v>-0.19811976786366908</c:v>
                </c:pt>
                <c:pt idx="5">
                  <c:v>-0.2059891663454346</c:v>
                </c:pt>
                <c:pt idx="6">
                  <c:v>7.5590444652771732E-2</c:v>
                </c:pt>
                <c:pt idx="7">
                  <c:v>0.15798859695159562</c:v>
                </c:pt>
                <c:pt idx="8">
                  <c:v>-0.1470004000151304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6-40F3-A850-F0B8D9B4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39000"/>
        <c:axId val="664642608"/>
      </c:barChart>
      <c:catAx>
        <c:axId val="66463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2608"/>
        <c:crosses val="autoZero"/>
        <c:auto val="1"/>
        <c:lblAlgn val="ctr"/>
        <c:lblOffset val="100"/>
        <c:noMultiLvlLbl val="0"/>
      </c:catAx>
      <c:valAx>
        <c:axId val="6646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Microsoft!$A$11:$B$11</c:f>
              <c:strCache>
                <c:ptCount val="2"/>
                <c:pt idx="0">
                  <c:v>SG&amp;A Expense as a % of sales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Microsoft!$C$2:$K$2</c:f>
              <c:strCache>
                <c:ptCount val="9"/>
                <c:pt idx="0">
                  <c:v>Jun '08</c:v>
                </c:pt>
                <c:pt idx="1">
                  <c:v>Jun '09</c:v>
                </c:pt>
                <c:pt idx="2">
                  <c:v>Jun '10</c:v>
                </c:pt>
                <c:pt idx="3">
                  <c:v>Jun '11</c:v>
                </c:pt>
                <c:pt idx="4">
                  <c:v>Jun '12</c:v>
                </c:pt>
                <c:pt idx="5">
                  <c:v>Jun '13</c:v>
                </c:pt>
                <c:pt idx="6">
                  <c:v>Jun '14</c:v>
                </c:pt>
                <c:pt idx="7">
                  <c:v>Jun '15</c:v>
                </c:pt>
                <c:pt idx="8">
                  <c:v>Jun '16</c:v>
                </c:pt>
              </c:strCache>
            </c:strRef>
          </c:cat>
          <c:val>
            <c:numRef>
              <c:f>Microsoft!$C$11:$K$11</c:f>
              <c:numCache>
                <c:formatCode>0.00%</c:formatCode>
                <c:ptCount val="9"/>
                <c:pt idx="0">
                  <c:v>-3.2332426925338463E-2</c:v>
                </c:pt>
                <c:pt idx="1">
                  <c:v>8.2220211489894598E-2</c:v>
                </c:pt>
                <c:pt idx="2">
                  <c:v>-4.8594088958991637E-2</c:v>
                </c:pt>
                <c:pt idx="3">
                  <c:v>-7.0306854668122476E-2</c:v>
                </c:pt>
                <c:pt idx="4">
                  <c:v>-1.5545796354732976E-2</c:v>
                </c:pt>
                <c:pt idx="5">
                  <c:v>3.7140697689204444E-2</c:v>
                </c:pt>
                <c:pt idx="6">
                  <c:v>-7.0460541515501685E-2</c:v>
                </c:pt>
                <c:pt idx="7">
                  <c:v>-5.6746359222190255E-2</c:v>
                </c:pt>
                <c:pt idx="8">
                  <c:v>5.9678023651459189E-2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4668-AE2E-8DB5576C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04024"/>
        <c:axId val="615505336"/>
      </c:barChart>
      <c:catAx>
        <c:axId val="6155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05336"/>
        <c:crosses val="autoZero"/>
        <c:auto val="1"/>
        <c:lblAlgn val="ctr"/>
        <c:lblOffset val="100"/>
        <c:noMultiLvlLbl val="0"/>
      </c:catAx>
      <c:valAx>
        <c:axId val="6155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Apple!$A$16:$B$16</c:f>
              <c:strCache>
                <c:ptCount val="2"/>
                <c:pt idx="0">
                  <c:v>Operating Cash Flow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Apple!$C$16:$K$16</c:f>
              <c:numCache>
                <c:formatCode>0.00%</c:formatCode>
                <c:ptCount val="9"/>
                <c:pt idx="0">
                  <c:v>0.45989304812834231</c:v>
                </c:pt>
                <c:pt idx="1">
                  <c:v>0.2292609351432881</c:v>
                </c:pt>
                <c:pt idx="2">
                  <c:v>1.5768624014022785</c:v>
                </c:pt>
                <c:pt idx="3">
                  <c:v>0.89327256649207543</c:v>
                </c:pt>
                <c:pt idx="4">
                  <c:v>0.55484496820321194</c:v>
                </c:pt>
                <c:pt idx="5">
                  <c:v>-5.2546446067104194E-2</c:v>
                </c:pt>
                <c:pt idx="6">
                  <c:v>0.11084825130481446</c:v>
                </c:pt>
                <c:pt idx="7">
                  <c:v>0.26284936439282502</c:v>
                </c:pt>
                <c:pt idx="8">
                  <c:v>-5.5251308263356412E-2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46A-9230-3ACA59B0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575248"/>
        <c:axId val="670576232"/>
      </c:barChart>
      <c:catAx>
        <c:axId val="6705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76232"/>
        <c:crosses val="autoZero"/>
        <c:auto val="1"/>
        <c:lblAlgn val="ctr"/>
        <c:lblOffset val="100"/>
        <c:noMultiLvlLbl val="0"/>
      </c:catAx>
      <c:valAx>
        <c:axId val="6705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Microsoft!$A$16:$B$16</c:f>
              <c:strCache>
                <c:ptCount val="2"/>
                <c:pt idx="0">
                  <c:v>Operating Cash Flow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Microsoft!$C$2:$K$2</c:f>
              <c:strCache>
                <c:ptCount val="9"/>
                <c:pt idx="0">
                  <c:v>Jun '08</c:v>
                </c:pt>
                <c:pt idx="1">
                  <c:v>Jun '09</c:v>
                </c:pt>
                <c:pt idx="2">
                  <c:v>Jun '10</c:v>
                </c:pt>
                <c:pt idx="3">
                  <c:v>Jun '11</c:v>
                </c:pt>
                <c:pt idx="4">
                  <c:v>Jun '12</c:v>
                </c:pt>
                <c:pt idx="5">
                  <c:v>Jun '13</c:v>
                </c:pt>
                <c:pt idx="6">
                  <c:v>Jun '14</c:v>
                </c:pt>
                <c:pt idx="7">
                  <c:v>Jun '15</c:v>
                </c:pt>
                <c:pt idx="8">
                  <c:v>Jun '16</c:v>
                </c:pt>
              </c:strCache>
            </c:strRef>
          </c:cat>
          <c:val>
            <c:numRef>
              <c:f>Microsoft!$C$16:$K$16</c:f>
              <c:numCache>
                <c:formatCode>0.00%</c:formatCode>
                <c:ptCount val="9"/>
                <c:pt idx="0">
                  <c:v>0.41090323032723708</c:v>
                </c:pt>
                <c:pt idx="1">
                  <c:v>-0.13573379687111994</c:v>
                </c:pt>
                <c:pt idx="2">
                  <c:v>0.15400528674864958</c:v>
                </c:pt>
                <c:pt idx="3">
                  <c:v>0.2455432725824121</c:v>
                </c:pt>
                <c:pt idx="4">
                  <c:v>2.5906528605125333E-2</c:v>
                </c:pt>
                <c:pt idx="5">
                  <c:v>-2.0498032033046256E-2</c:v>
                </c:pt>
                <c:pt idx="6">
                  <c:v>8.4066043365824544E-2</c:v>
                </c:pt>
                <c:pt idx="7">
                  <c:v>-1.5046975924838521E-3</c:v>
                </c:pt>
                <c:pt idx="8">
                  <c:v>-0.10552431359576579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4-4909-89A9-65803226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79568"/>
        <c:axId val="662484160"/>
      </c:barChart>
      <c:catAx>
        <c:axId val="6624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84160"/>
        <c:crosses val="autoZero"/>
        <c:auto val="1"/>
        <c:lblAlgn val="ctr"/>
        <c:lblOffset val="100"/>
        <c:noMultiLvlLbl val="0"/>
      </c:catAx>
      <c:valAx>
        <c:axId val="662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Apple!$A$18:$B$18</c:f>
              <c:strCache>
                <c:ptCount val="2"/>
                <c:pt idx="0">
                  <c:v>Free Cash Flow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Apple!$C$2:$K$2</c:f>
              <c:strCache>
                <c:ptCount val="9"/>
                <c:pt idx="0">
                  <c:v>Sep '07</c:v>
                </c:pt>
                <c:pt idx="1">
                  <c:v>Sep '08</c:v>
                </c:pt>
                <c:pt idx="2">
                  <c:v>Sep '09</c:v>
                </c:pt>
                <c:pt idx="3">
                  <c:v>Sep '10</c:v>
                </c:pt>
                <c:pt idx="4">
                  <c:v>Sep '11</c:v>
                </c:pt>
                <c:pt idx="5">
                  <c:v>Sep '12</c:v>
                </c:pt>
                <c:pt idx="6">
                  <c:v>Sep '13</c:v>
                </c:pt>
                <c:pt idx="7">
                  <c:v>Sep '14</c:v>
                </c:pt>
                <c:pt idx="8">
                  <c:v>Sep '15</c:v>
                </c:pt>
              </c:strCache>
            </c:strRef>
          </c:cat>
          <c:val>
            <c:numRef>
              <c:f>Apple!$C$18:$K$18</c:f>
              <c:numCache>
                <c:formatCode>0.00%</c:formatCode>
                <c:ptCount val="9"/>
                <c:pt idx="0">
                  <c:v>0.79619852164730731</c:v>
                </c:pt>
                <c:pt idx="1">
                  <c:v>5.9964726631393267E-2</c:v>
                </c:pt>
                <c:pt idx="2">
                  <c:v>0.84026622296173037</c:v>
                </c:pt>
                <c:pt idx="3">
                  <c:v>1.0053646775165761</c:v>
                </c:pt>
                <c:pt idx="4">
                  <c:v>0.27929904716102083</c:v>
                </c:pt>
                <c:pt idx="5">
                  <c:v>6.9077324310988883E-2</c:v>
                </c:pt>
                <c:pt idx="6">
                  <c:v>0.1019977582910267</c:v>
                </c:pt>
                <c:pt idx="7">
                  <c:v>0.39641418371824022</c:v>
                </c:pt>
                <c:pt idx="8">
                  <c:v>-0.27451120410174384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9-40A0-8517-F56DCB76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24952"/>
        <c:axId val="672633152"/>
      </c:barChart>
      <c:catAx>
        <c:axId val="6726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3152"/>
        <c:crosses val="autoZero"/>
        <c:auto val="1"/>
        <c:lblAlgn val="ctr"/>
        <c:lblOffset val="100"/>
        <c:noMultiLvlLbl val="0"/>
      </c:catAx>
      <c:valAx>
        <c:axId val="6726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Microsoft!$A$18:$B$18</c:f>
              <c:strCache>
                <c:ptCount val="2"/>
                <c:pt idx="0">
                  <c:v>Free Cash Flow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Microsoft!$C$2:$K$2</c:f>
              <c:strCache>
                <c:ptCount val="9"/>
                <c:pt idx="0">
                  <c:v>Jun '08</c:v>
                </c:pt>
                <c:pt idx="1">
                  <c:v>Jun '09</c:v>
                </c:pt>
                <c:pt idx="2">
                  <c:v>Jun '10</c:v>
                </c:pt>
                <c:pt idx="3">
                  <c:v>Jun '11</c:v>
                </c:pt>
                <c:pt idx="4">
                  <c:v>Jun '12</c:v>
                </c:pt>
                <c:pt idx="5">
                  <c:v>Jun '13</c:v>
                </c:pt>
                <c:pt idx="6">
                  <c:v>Jun '14</c:v>
                </c:pt>
                <c:pt idx="7">
                  <c:v>Jun '15</c:v>
                </c:pt>
                <c:pt idx="8">
                  <c:v>Jun '16</c:v>
                </c:pt>
              </c:strCache>
            </c:strRef>
          </c:cat>
          <c:val>
            <c:numRef>
              <c:f>Microsoft!$C$18:$K$18</c:f>
              <c:numCache>
                <c:formatCode>0.00%</c:formatCode>
                <c:ptCount val="9"/>
                <c:pt idx="0">
                  <c:v>0.1865825392737574</c:v>
                </c:pt>
                <c:pt idx="1">
                  <c:v>-0.13629951166576235</c:v>
                </c:pt>
                <c:pt idx="2">
                  <c:v>0.38811408468400554</c:v>
                </c:pt>
                <c:pt idx="3">
                  <c:v>0.11508870383779869</c:v>
                </c:pt>
                <c:pt idx="4">
                  <c:v>0.19002394577702017</c:v>
                </c:pt>
                <c:pt idx="5">
                  <c:v>-0.16182940554551345</c:v>
                </c:pt>
                <c:pt idx="6">
                  <c:v>8.8297526041666671E-2</c:v>
                </c:pt>
                <c:pt idx="7">
                  <c:v>-0.13497345397442609</c:v>
                </c:pt>
                <c:pt idx="8">
                  <c:v>7.978907330567081E-2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3-40FB-92C0-99AFDC8D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47400"/>
        <c:axId val="673047728"/>
      </c:barChart>
      <c:catAx>
        <c:axId val="6730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47728"/>
        <c:crosses val="autoZero"/>
        <c:auto val="1"/>
        <c:lblAlgn val="ctr"/>
        <c:lblOffset val="100"/>
        <c:noMultiLvlLbl val="0"/>
      </c:catAx>
      <c:valAx>
        <c:axId val="6730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4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36742</xdr:colOff>
      <xdr:row>2</xdr:row>
      <xdr:rowOff>57150</xdr:rowOff>
    </xdr:from>
    <xdr:to>
      <xdr:col>16</xdr:col>
      <xdr:colOff>17692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</xdr:row>
      <xdr:rowOff>76200</xdr:rowOff>
    </xdr:from>
    <xdr:to>
      <xdr:col>7</xdr:col>
      <xdr:colOff>542925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35</xdr:row>
      <xdr:rowOff>52383</xdr:rowOff>
    </xdr:from>
    <xdr:to>
      <xdr:col>7</xdr:col>
      <xdr:colOff>561975</xdr:colOff>
      <xdr:row>49</xdr:row>
      <xdr:rowOff>128583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50</xdr:row>
      <xdr:rowOff>100008</xdr:rowOff>
    </xdr:from>
    <xdr:to>
      <xdr:col>7</xdr:col>
      <xdr:colOff>581025</xdr:colOff>
      <xdr:row>64</xdr:row>
      <xdr:rowOff>176208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103417</xdr:colOff>
      <xdr:row>50</xdr:row>
      <xdr:rowOff>176208</xdr:rowOff>
    </xdr:from>
    <xdr:to>
      <xdr:col>16</xdr:col>
      <xdr:colOff>84367</xdr:colOff>
      <xdr:row>65</xdr:row>
      <xdr:rowOff>61908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323850</xdr:colOff>
      <xdr:row>65</xdr:row>
      <xdr:rowOff>185733</xdr:rowOff>
    </xdr:from>
    <xdr:to>
      <xdr:col>8</xdr:col>
      <xdr:colOff>0</xdr:colOff>
      <xdr:row>80</xdr:row>
      <xdr:rowOff>71433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208192</xdr:colOff>
      <xdr:row>66</xdr:row>
      <xdr:rowOff>42858</xdr:rowOff>
    </xdr:from>
    <xdr:to>
      <xdr:col>15</xdr:col>
      <xdr:colOff>515714</xdr:colOff>
      <xdr:row>80</xdr:row>
      <xdr:rowOff>119058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82</xdr:row>
      <xdr:rowOff>4758</xdr:rowOff>
    </xdr:from>
    <xdr:to>
      <xdr:col>8</xdr:col>
      <xdr:colOff>0</xdr:colOff>
      <xdr:row>96</xdr:row>
      <xdr:rowOff>80958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258539</xdr:colOff>
      <xdr:row>81</xdr:row>
      <xdr:rowOff>52383</xdr:rowOff>
    </xdr:from>
    <xdr:to>
      <xdr:col>15</xdr:col>
      <xdr:colOff>563339</xdr:colOff>
      <xdr:row>95</xdr:row>
      <xdr:rowOff>128583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122467</xdr:colOff>
      <xdr:row>35</xdr:row>
      <xdr:rowOff>71433</xdr:rowOff>
    </xdr:from>
    <xdr:to>
      <xdr:col>15</xdr:col>
      <xdr:colOff>429989</xdr:colOff>
      <xdr:row>49</xdr:row>
      <xdr:rowOff>147633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190500</xdr:colOff>
      <xdr:row>18</xdr:row>
      <xdr:rowOff>81643</xdr:rowOff>
    </xdr:from>
    <xdr:to>
      <xdr:col>15</xdr:col>
      <xdr:colOff>488839</xdr:colOff>
      <xdr:row>32</xdr:row>
      <xdr:rowOff>170274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89071" y="3714750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18</xdr:row>
      <xdr:rowOff>149679</xdr:rowOff>
    </xdr:from>
    <xdr:to>
      <xdr:col>7</xdr:col>
      <xdr:colOff>476250</xdr:colOff>
      <xdr:row>33</xdr:row>
      <xdr:rowOff>35379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zoomScale="70" zoomScaleNormal="70" workbookViewId="0">
      <pane ySplit="1" topLeftCell="A2" activePane="bottomLeft" state="frozen"/>
      <selection pane="bottomLeft" activeCell="E2" sqref="E2"/>
    </sheetView>
  </sheetViews>
  <sheetFormatPr defaultRowHeight="15" x14ac:dyDescent="0.25"/>
  <sheetData>
    <row r="1" spans="1:17" ht="31.5" x14ac:dyDescent="0.5">
      <c r="A1" s="29" t="s">
        <v>0</v>
      </c>
      <c r="B1" s="29"/>
      <c r="C1" s="29"/>
      <c r="D1" s="29"/>
      <c r="E1" s="29"/>
      <c r="F1" s="29"/>
      <c r="G1" s="29"/>
      <c r="H1" s="29"/>
      <c r="I1" s="29" t="s">
        <v>3</v>
      </c>
      <c r="J1" s="29"/>
      <c r="K1" s="29"/>
      <c r="L1" s="29"/>
      <c r="M1" s="29"/>
      <c r="N1" s="29"/>
      <c r="O1" s="29"/>
      <c r="P1" s="29"/>
      <c r="Q1" s="29"/>
    </row>
  </sheetData>
  <mergeCells count="2">
    <mergeCell ref="A1:H1"/>
    <mergeCell ref="I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K2" activeCellId="1" sqref="A6:K6 A2:K2"/>
    </sheetView>
  </sheetViews>
  <sheetFormatPr defaultRowHeight="15" x14ac:dyDescent="0.25"/>
  <cols>
    <col min="1" max="1" width="31.5703125" bestFit="1" customWidth="1"/>
    <col min="2" max="2" width="7" bestFit="1" customWidth="1"/>
    <col min="3" max="3" width="7.140625" bestFit="1" customWidth="1"/>
    <col min="4" max="4" width="7.85546875" bestFit="1" customWidth="1"/>
    <col min="5" max="6" width="8.140625" bestFit="1" customWidth="1"/>
    <col min="7" max="11" width="7.85546875" bestFit="1" customWidth="1"/>
    <col min="16" max="16" width="5.42578125" customWidth="1"/>
  </cols>
  <sheetData>
    <row r="1" spans="1:17" ht="61.5" x14ac:dyDescent="0.9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M1" s="31" t="s">
        <v>6</v>
      </c>
      <c r="N1" s="31"/>
      <c r="O1" s="31"/>
      <c r="P1" s="31"/>
      <c r="Q1" s="31"/>
    </row>
    <row r="2" spans="1:17" ht="16.5" x14ac:dyDescent="0.3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7" s="9" customFormat="1" ht="16.5" x14ac:dyDescent="0.35">
      <c r="A3" s="7" t="s">
        <v>1</v>
      </c>
      <c r="B3" s="8">
        <v>19.315000000000001</v>
      </c>
      <c r="C3" s="8">
        <v>24.006</v>
      </c>
      <c r="D3" s="8">
        <v>32.478999999999999</v>
      </c>
      <c r="E3" s="8">
        <v>36.286000000000001</v>
      </c>
      <c r="F3" s="8">
        <v>65.066999999999993</v>
      </c>
      <c r="G3" s="8">
        <v>108.598</v>
      </c>
      <c r="H3" s="8">
        <v>155.971</v>
      </c>
      <c r="I3" s="8">
        <v>170.86600000000001</v>
      </c>
      <c r="J3" s="8">
        <v>183.244</v>
      </c>
      <c r="K3" s="8">
        <v>231.28299999999999</v>
      </c>
      <c r="L3" s="9" t="s">
        <v>29</v>
      </c>
    </row>
    <row r="4" spans="1:17" s="5" customFormat="1" ht="15.75" x14ac:dyDescent="0.3">
      <c r="A4" s="3" t="s">
        <v>4</v>
      </c>
      <c r="B4" s="4"/>
      <c r="C4" s="4">
        <f>(C3-B3)/B3</f>
        <v>0.24286823712140815</v>
      </c>
      <c r="D4" s="4">
        <f t="shared" ref="D4" si="0">(D3-C3)/C3</f>
        <v>0.3529534283095892</v>
      </c>
      <c r="E4" s="4">
        <f t="shared" ref="E4" si="1">(E3-D3)/D3</f>
        <v>0.11721419994457964</v>
      </c>
      <c r="F4" s="4">
        <f t="shared" ref="F4" si="2">(F3-E3)/E3</f>
        <v>0.79317091991401611</v>
      </c>
      <c r="G4" s="4">
        <f t="shared" ref="G4" si="3">(G3-F3)/F3</f>
        <v>0.66901808904667515</v>
      </c>
      <c r="H4" s="4">
        <f t="shared" ref="H4" si="4">(H3-G3)/G3</f>
        <v>0.4362235031952707</v>
      </c>
      <c r="I4" s="4">
        <f t="shared" ref="I4" si="5">(I3-H3)/H3</f>
        <v>9.5498522161171051E-2</v>
      </c>
      <c r="J4" s="4">
        <f t="shared" ref="J4" si="6">(J3-I3)/I3</f>
        <v>7.2442732901806001E-2</v>
      </c>
      <c r="K4" s="4">
        <f t="shared" ref="K4" si="7">(K3-J3)/J3</f>
        <v>0.26215865185217518</v>
      </c>
    </row>
    <row r="5" spans="1:17" s="9" customFormat="1" ht="16.5" x14ac:dyDescent="0.35">
      <c r="A5" s="7" t="s">
        <v>2</v>
      </c>
      <c r="B5" s="8">
        <v>1.9890000000000001</v>
      </c>
      <c r="C5" s="8">
        <v>3.496</v>
      </c>
      <c r="D5" s="8">
        <v>4.8339999999999996</v>
      </c>
      <c r="E5" s="8">
        <v>5.7039999999999997</v>
      </c>
      <c r="F5" s="8">
        <v>14.013</v>
      </c>
      <c r="G5" s="8">
        <v>25.922000000000001</v>
      </c>
      <c r="H5" s="8">
        <v>41.732999999999997</v>
      </c>
      <c r="I5" s="8">
        <v>37.036999999999999</v>
      </c>
      <c r="J5" s="8">
        <v>39.51</v>
      </c>
      <c r="K5" s="8">
        <v>53.393999999999998</v>
      </c>
      <c r="L5" s="9" t="s">
        <v>29</v>
      </c>
    </row>
    <row r="6" spans="1:17" s="5" customFormat="1" ht="15.75" x14ac:dyDescent="0.3">
      <c r="A6" s="3" t="s">
        <v>5</v>
      </c>
      <c r="B6" s="4"/>
      <c r="C6" s="4">
        <f>(C5-B5)/B5</f>
        <v>0.75766716943187518</v>
      </c>
      <c r="D6" s="4">
        <f t="shared" ref="D6" si="8">(D5-C5)/C5</f>
        <v>0.38272311212814636</v>
      </c>
      <c r="E6" s="4">
        <f t="shared" ref="E6" si="9">(E5-D5)/D5</f>
        <v>0.1799751758378155</v>
      </c>
      <c r="F6" s="4">
        <f t="shared" ref="F6" si="10">(F5-E5)/E5</f>
        <v>1.4566970546984574</v>
      </c>
      <c r="G6" s="4">
        <f t="shared" ref="G6" si="11">(G5-F5)/F5</f>
        <v>0.84985370727181908</v>
      </c>
      <c r="H6" s="4">
        <f t="shared" ref="H6" si="12">(H5-G5)/G5</f>
        <v>0.60994522027621312</v>
      </c>
      <c r="I6" s="4">
        <f t="shared" ref="I6" si="13">(I5-H5)/H5</f>
        <v>-0.1125248604222078</v>
      </c>
      <c r="J6" s="4">
        <f t="shared" ref="J6" si="14">(J5-I5)/I5</f>
        <v>6.6771066771066742E-2</v>
      </c>
      <c r="K6" s="4">
        <f t="shared" ref="K6" si="15">(K5-J5)/J5</f>
        <v>0.3514047076689446</v>
      </c>
    </row>
    <row r="7" spans="1:17" s="9" customFormat="1" ht="16.5" x14ac:dyDescent="0.35">
      <c r="A7" s="7" t="s">
        <v>17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16.96</v>
      </c>
      <c r="J7" s="8">
        <v>28.986999999999998</v>
      </c>
      <c r="K7" s="8">
        <v>53.463000000000001</v>
      </c>
      <c r="L7" s="9" t="s">
        <v>29</v>
      </c>
    </row>
    <row r="8" spans="1:17" s="5" customFormat="1" ht="15.75" x14ac:dyDescent="0.3">
      <c r="A8" s="3" t="s">
        <v>18</v>
      </c>
      <c r="C8" s="4" t="e">
        <f>(C7-B7)/B7</f>
        <v>#DIV/0!</v>
      </c>
      <c r="D8" s="4" t="e">
        <f t="shared" ref="D8:K8" si="16">(D7-C7)/C7</f>
        <v>#DIV/0!</v>
      </c>
      <c r="E8" s="4" t="e">
        <f t="shared" si="16"/>
        <v>#DIV/0!</v>
      </c>
      <c r="F8" s="4" t="e">
        <f t="shared" si="16"/>
        <v>#DIV/0!</v>
      </c>
      <c r="G8" s="4" t="e">
        <f t="shared" si="16"/>
        <v>#DIV/0!</v>
      </c>
      <c r="H8" s="4" t="e">
        <f t="shared" si="16"/>
        <v>#DIV/0!</v>
      </c>
      <c r="I8" s="4" t="e">
        <f t="shared" si="16"/>
        <v>#DIV/0!</v>
      </c>
      <c r="J8" s="4">
        <f t="shared" si="16"/>
        <v>0.70913915094339608</v>
      </c>
      <c r="K8" s="4">
        <f t="shared" si="16"/>
        <v>0.84437851450650303</v>
      </c>
    </row>
    <row r="9" spans="1:17" s="9" customFormat="1" ht="16.5" x14ac:dyDescent="0.35">
      <c r="A9" s="7" t="s">
        <v>19</v>
      </c>
      <c r="B9" s="8">
        <v>3.7450000000000001</v>
      </c>
      <c r="C9" s="8">
        <v>4.87</v>
      </c>
      <c r="D9" s="8">
        <v>5.4820000000000002</v>
      </c>
      <c r="E9" s="8">
        <v>7.2990000000000004</v>
      </c>
      <c r="F9" s="8">
        <v>10.028</v>
      </c>
      <c r="G9" s="8">
        <v>13.420999999999999</v>
      </c>
      <c r="H9" s="8">
        <v>15.305</v>
      </c>
      <c r="I9" s="8">
        <v>18.033999999999999</v>
      </c>
      <c r="J9" s="8">
        <v>22.396000000000001</v>
      </c>
      <c r="K9" s="8">
        <v>24.111999999999998</v>
      </c>
    </row>
    <row r="10" spans="1:17" ht="16.5" x14ac:dyDescent="0.35">
      <c r="A10" s="1" t="s">
        <v>20</v>
      </c>
      <c r="B10" s="6">
        <f>B9/B3</f>
        <v>0.19389075847786694</v>
      </c>
      <c r="C10" s="6">
        <f t="shared" ref="C10:K10" si="17">C9/C3</f>
        <v>0.2028659501791219</v>
      </c>
      <c r="D10" s="6">
        <f t="shared" si="17"/>
        <v>0.16878598479017212</v>
      </c>
      <c r="E10" s="6">
        <f t="shared" si="17"/>
        <v>0.20115195943339029</v>
      </c>
      <c r="F10" s="6">
        <f t="shared" si="17"/>
        <v>0.15411806291975966</v>
      </c>
      <c r="G10" s="6">
        <f t="shared" si="17"/>
        <v>0.12358422807049853</v>
      </c>
      <c r="H10" s="6">
        <f t="shared" si="17"/>
        <v>9.812721595681248E-2</v>
      </c>
      <c r="I10" s="6">
        <f t="shared" si="17"/>
        <v>0.10554469584352649</v>
      </c>
      <c r="J10" s="6">
        <f t="shared" si="17"/>
        <v>0.12221955425552815</v>
      </c>
      <c r="K10" s="6">
        <f t="shared" si="17"/>
        <v>0.10425323089029458</v>
      </c>
    </row>
    <row r="11" spans="1:17" ht="15.75" x14ac:dyDescent="0.3">
      <c r="A11" s="3" t="s">
        <v>21</v>
      </c>
      <c r="C11" s="10">
        <f>(C10-B10)/B10</f>
        <v>4.628994064345518E-2</v>
      </c>
      <c r="D11" s="10">
        <f t="shared" ref="D11:K11" si="18">(D10-C10)/C10</f>
        <v>-0.16799253575505715</v>
      </c>
      <c r="E11" s="10">
        <f t="shared" si="18"/>
        <v>0.1917574772778334</v>
      </c>
      <c r="F11" s="10">
        <f t="shared" si="18"/>
        <v>-0.23382271117873696</v>
      </c>
      <c r="G11" s="10">
        <f t="shared" si="18"/>
        <v>-0.19811976786366908</v>
      </c>
      <c r="H11" s="10">
        <f t="shared" si="18"/>
        <v>-0.2059891663454346</v>
      </c>
      <c r="I11" s="10">
        <f t="shared" si="18"/>
        <v>7.5590444652771732E-2</v>
      </c>
      <c r="J11" s="10">
        <f t="shared" si="18"/>
        <v>0.15798859695159562</v>
      </c>
      <c r="K11" s="10">
        <f t="shared" si="18"/>
        <v>-0.1470004000151304</v>
      </c>
    </row>
    <row r="12" spans="1:17" ht="16.5" x14ac:dyDescent="0.35">
      <c r="A12" s="7" t="s">
        <v>22</v>
      </c>
      <c r="B12" s="8">
        <v>4.4089999999999998</v>
      </c>
      <c r="C12" s="8">
        <v>6.2750000000000004</v>
      </c>
      <c r="D12" s="8">
        <v>7.335</v>
      </c>
      <c r="E12" s="8">
        <v>18.27</v>
      </c>
      <c r="F12" s="8">
        <v>34.494</v>
      </c>
      <c r="G12" s="8">
        <v>54.634</v>
      </c>
      <c r="H12" s="8">
        <v>48.323</v>
      </c>
      <c r="I12" s="8">
        <v>52.656999999999996</v>
      </c>
      <c r="J12" s="8">
        <v>66.63</v>
      </c>
      <c r="K12" s="8">
        <v>61.134</v>
      </c>
      <c r="L12" s="9" t="s">
        <v>29</v>
      </c>
    </row>
    <row r="13" spans="1:17" ht="16.5" x14ac:dyDescent="0.35">
      <c r="A13" s="7" t="s">
        <v>23</v>
      </c>
      <c r="B13" s="8">
        <v>1.512</v>
      </c>
      <c r="C13" s="8">
        <v>2.0609999999999999</v>
      </c>
      <c r="D13" s="8">
        <v>2.2799999999999998</v>
      </c>
      <c r="E13" s="8">
        <v>4.5270000000000001</v>
      </c>
      <c r="F13" s="8">
        <v>8.2829999999999995</v>
      </c>
      <c r="G13" s="8">
        <v>14.03</v>
      </c>
      <c r="H13" s="8">
        <v>13.118</v>
      </c>
      <c r="I13" s="8">
        <v>13.973000000000001</v>
      </c>
      <c r="J13" s="8">
        <v>19.120999999999999</v>
      </c>
      <c r="K13" s="8">
        <v>16.449000000000002</v>
      </c>
      <c r="L13" s="9" t="s">
        <v>29</v>
      </c>
    </row>
    <row r="14" spans="1:17" s="9" customFormat="1" ht="16.5" x14ac:dyDescent="0.35">
      <c r="A14" s="7" t="s">
        <v>24</v>
      </c>
      <c r="B14" s="8">
        <v>0.28199999999999997</v>
      </c>
      <c r="C14" s="8">
        <v>0.42699999999999999</v>
      </c>
      <c r="D14" s="8">
        <v>0.65</v>
      </c>
      <c r="E14" s="8">
        <v>0.95799999999999996</v>
      </c>
      <c r="F14" s="8">
        <v>1.6220000000000001</v>
      </c>
      <c r="G14" s="8">
        <v>2.6720000000000002</v>
      </c>
      <c r="H14" s="8">
        <v>5.7969999999999997</v>
      </c>
      <c r="I14" s="8">
        <v>6.8630000000000004</v>
      </c>
      <c r="J14" s="8">
        <v>10.01</v>
      </c>
      <c r="K14" s="8">
        <v>9.6560000000000006</v>
      </c>
      <c r="L14" s="9" t="s">
        <v>29</v>
      </c>
    </row>
    <row r="15" spans="1:17" ht="16.5" x14ac:dyDescent="0.35">
      <c r="A15" s="1" t="s">
        <v>25</v>
      </c>
      <c r="B15" s="8">
        <f>B12-B13+B14</f>
        <v>3.1789999999999998</v>
      </c>
      <c r="C15" s="8">
        <f t="shared" ref="C15:K15" si="19">C12-C13+C14</f>
        <v>4.641</v>
      </c>
      <c r="D15" s="8">
        <f t="shared" si="19"/>
        <v>5.7050000000000001</v>
      </c>
      <c r="E15" s="8">
        <f t="shared" si="19"/>
        <v>14.700999999999999</v>
      </c>
      <c r="F15" s="8">
        <f t="shared" si="19"/>
        <v>27.832999999999998</v>
      </c>
      <c r="G15" s="8">
        <f t="shared" si="19"/>
        <v>43.275999999999996</v>
      </c>
      <c r="H15" s="8">
        <f t="shared" si="19"/>
        <v>41.001999999999995</v>
      </c>
      <c r="I15" s="8">
        <f t="shared" si="19"/>
        <v>45.546999999999997</v>
      </c>
      <c r="J15" s="8">
        <f t="shared" si="19"/>
        <v>57.518999999999998</v>
      </c>
      <c r="K15" s="8">
        <f t="shared" si="19"/>
        <v>54.341000000000001</v>
      </c>
    </row>
    <row r="16" spans="1:17" ht="15.75" x14ac:dyDescent="0.3">
      <c r="A16" s="3" t="s">
        <v>26</v>
      </c>
      <c r="C16" s="10">
        <f>(C15-B15)/B15</f>
        <v>0.45989304812834231</v>
      </c>
      <c r="D16" s="10">
        <f t="shared" ref="D16" si="20">(D15-C15)/C15</f>
        <v>0.2292609351432881</v>
      </c>
      <c r="E16" s="10">
        <f t="shared" ref="E16" si="21">(E15-D15)/D15</f>
        <v>1.5768624014022785</v>
      </c>
      <c r="F16" s="10">
        <f t="shared" ref="F16" si="22">(F15-E15)/E15</f>
        <v>0.89327256649207543</v>
      </c>
      <c r="G16" s="10">
        <f t="shared" ref="G16" si="23">(G15-F15)/F15</f>
        <v>0.55484496820321194</v>
      </c>
      <c r="H16" s="10">
        <f t="shared" ref="H16" si="24">(H15-G15)/G15</f>
        <v>-5.2546446067104194E-2</v>
      </c>
      <c r="I16" s="10">
        <f t="shared" ref="I16" si="25">(I15-H15)/H15</f>
        <v>0.11084825130481446</v>
      </c>
      <c r="J16" s="10">
        <f t="shared" ref="J16" si="26">(J15-I15)/I15</f>
        <v>0.26284936439282502</v>
      </c>
      <c r="K16" s="10">
        <f t="shared" ref="K16" si="27">(K15-J15)/J15</f>
        <v>-5.5251308263356412E-2</v>
      </c>
    </row>
    <row r="17" spans="1:12" s="9" customFormat="1" ht="16.5" x14ac:dyDescent="0.35">
      <c r="A17" s="11" t="s">
        <v>27</v>
      </c>
      <c r="B17" s="12">
        <v>4.7350000000000003</v>
      </c>
      <c r="C17" s="12">
        <v>8.5050000000000008</v>
      </c>
      <c r="D17" s="12">
        <v>9.0150000000000006</v>
      </c>
      <c r="E17" s="12">
        <v>16.59</v>
      </c>
      <c r="F17" s="12">
        <v>33.268999999999998</v>
      </c>
      <c r="G17" s="12">
        <v>42.561</v>
      </c>
      <c r="H17" s="12">
        <v>45.500999999999998</v>
      </c>
      <c r="I17" s="12">
        <v>50.142000000000003</v>
      </c>
      <c r="J17" s="12">
        <v>70.019000000000005</v>
      </c>
      <c r="K17" s="12">
        <v>50.798000000000002</v>
      </c>
      <c r="L17" s="9" t="s">
        <v>29</v>
      </c>
    </row>
    <row r="18" spans="1:12" ht="15.75" x14ac:dyDescent="0.3">
      <c r="A18" s="3" t="s">
        <v>28</v>
      </c>
      <c r="C18" s="10">
        <f>(C17-B17)/B17</f>
        <v>0.79619852164730731</v>
      </c>
      <c r="D18" s="10">
        <f t="shared" ref="D18" si="28">(D17-C17)/C17</f>
        <v>5.9964726631393267E-2</v>
      </c>
      <c r="E18" s="10">
        <f t="shared" ref="E18" si="29">(E17-D17)/D17</f>
        <v>0.84026622296173037</v>
      </c>
      <c r="F18" s="10">
        <f t="shared" ref="F18" si="30">(F17-E17)/E17</f>
        <v>1.0053646775165761</v>
      </c>
      <c r="G18" s="10">
        <f t="shared" ref="G18" si="31">(G17-F17)/F17</f>
        <v>0.27929904716102083</v>
      </c>
      <c r="H18" s="10">
        <f t="shared" ref="H18" si="32">(H17-G17)/G17</f>
        <v>6.9077324310988883E-2</v>
      </c>
      <c r="I18" s="10">
        <f t="shared" ref="I18" si="33">(I17-H17)/H17</f>
        <v>0.1019977582910267</v>
      </c>
      <c r="J18" s="10">
        <f t="shared" ref="J18" si="34">(J17-I17)/I17</f>
        <v>0.39641418371824022</v>
      </c>
      <c r="K18" s="10">
        <f t="shared" ref="K18" si="35">(K17-J17)/J17</f>
        <v>-0.27451120410174384</v>
      </c>
    </row>
  </sheetData>
  <mergeCells count="2">
    <mergeCell ref="A1:K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E1" workbookViewId="0">
      <selection activeCell="A2" activeCellId="1" sqref="A6:K6 A2:K2"/>
    </sheetView>
  </sheetViews>
  <sheetFormatPr defaultRowHeight="15" x14ac:dyDescent="0.25"/>
  <cols>
    <col min="1" max="1" width="31.5703125" bestFit="1" customWidth="1"/>
    <col min="2" max="11" width="11.28515625" bestFit="1" customWidth="1"/>
    <col min="12" max="12" width="14.7109375" bestFit="1" customWidth="1"/>
  </cols>
  <sheetData>
    <row r="1" spans="1:12" ht="61.5" x14ac:dyDescent="0.9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2" ht="16.5" x14ac:dyDescent="0.35"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</row>
    <row r="3" spans="1:12" s="9" customFormat="1" ht="16.5" x14ac:dyDescent="0.35">
      <c r="A3" s="7" t="s">
        <v>1</v>
      </c>
      <c r="B3" s="17">
        <v>50954</v>
      </c>
      <c r="C3" s="17">
        <v>60316</v>
      </c>
      <c r="D3" s="17">
        <v>57553</v>
      </c>
      <c r="E3" s="17">
        <v>61989</v>
      </c>
      <c r="F3" s="17">
        <v>69950</v>
      </c>
      <c r="G3" s="17">
        <v>73750</v>
      </c>
      <c r="H3" s="17">
        <v>77654</v>
      </c>
      <c r="I3" s="17">
        <v>86729</v>
      </c>
      <c r="J3" s="17">
        <v>92972</v>
      </c>
      <c r="K3" s="17">
        <v>84695</v>
      </c>
      <c r="L3" s="21" t="s">
        <v>29</v>
      </c>
    </row>
    <row r="4" spans="1:12" s="20" customFormat="1" ht="15.75" x14ac:dyDescent="0.3">
      <c r="A4" s="18" t="s">
        <v>4</v>
      </c>
      <c r="B4" s="19"/>
      <c r="C4" s="19">
        <f>(C3-B3)/B3</f>
        <v>0.18373434862817442</v>
      </c>
      <c r="D4" s="19">
        <f t="shared" ref="D4:K4" si="0">(D3-C3)/C3</f>
        <v>-4.5808740632667946E-2</v>
      </c>
      <c r="E4" s="19">
        <f t="shared" si="0"/>
        <v>7.7076781401490796E-2</v>
      </c>
      <c r="F4" s="19">
        <f t="shared" si="0"/>
        <v>0.12842601106647952</v>
      </c>
      <c r="G4" s="19">
        <f t="shared" si="0"/>
        <v>5.4324517512508934E-2</v>
      </c>
      <c r="H4" s="19">
        <f t="shared" si="0"/>
        <v>5.2935593220338986E-2</v>
      </c>
      <c r="I4" s="19">
        <f t="shared" si="0"/>
        <v>0.11686455301723028</v>
      </c>
      <c r="J4" s="19">
        <f t="shared" si="0"/>
        <v>7.1982843108994679E-2</v>
      </c>
      <c r="K4" s="19">
        <f t="shared" si="0"/>
        <v>-8.9026803768876644E-2</v>
      </c>
      <c r="L4" s="22"/>
    </row>
    <row r="5" spans="1:12" ht="16.5" x14ac:dyDescent="0.35">
      <c r="A5" s="23" t="s">
        <v>2</v>
      </c>
      <c r="B5" s="24">
        <v>14065</v>
      </c>
      <c r="C5" s="24">
        <v>17681</v>
      </c>
      <c r="D5" s="24">
        <v>14569</v>
      </c>
      <c r="E5" s="24">
        <v>18760</v>
      </c>
      <c r="F5" s="24">
        <v>23150</v>
      </c>
      <c r="G5" s="24">
        <v>16978</v>
      </c>
      <c r="H5" s="24">
        <v>21863</v>
      </c>
      <c r="I5" s="24">
        <v>22074</v>
      </c>
      <c r="J5" s="24">
        <v>12193</v>
      </c>
      <c r="K5" s="24">
        <v>16798</v>
      </c>
      <c r="L5" s="21" t="s">
        <v>29</v>
      </c>
    </row>
    <row r="6" spans="1:12" ht="15.75" x14ac:dyDescent="0.3">
      <c r="A6" s="3" t="s">
        <v>5</v>
      </c>
      <c r="B6" s="4"/>
      <c r="C6" s="4">
        <f>(C5-B5)/B5</f>
        <v>0.25709207252044081</v>
      </c>
      <c r="D6" s="4">
        <f t="shared" ref="D6:K6" si="1">(D5-C5)/C5</f>
        <v>-0.17600814433572762</v>
      </c>
      <c r="E6" s="4">
        <f t="shared" si="1"/>
        <v>0.28766559132404418</v>
      </c>
      <c r="F6" s="4">
        <f t="shared" si="1"/>
        <v>0.2340085287846482</v>
      </c>
      <c r="G6" s="4">
        <f t="shared" si="1"/>
        <v>-0.26660907127429806</v>
      </c>
      <c r="H6" s="4">
        <f t="shared" si="1"/>
        <v>0.28772529155377546</v>
      </c>
      <c r="I6" s="4">
        <f t="shared" si="1"/>
        <v>9.6510085532635053E-3</v>
      </c>
      <c r="J6" s="4">
        <f t="shared" si="1"/>
        <v>-0.44763069674730455</v>
      </c>
      <c r="K6" s="4">
        <f t="shared" si="1"/>
        <v>0.37767571557450996</v>
      </c>
      <c r="L6" s="25"/>
    </row>
    <row r="7" spans="1:12" ht="16.5" x14ac:dyDescent="0.35">
      <c r="A7" s="15" t="s">
        <v>17</v>
      </c>
      <c r="B7" s="16">
        <v>0</v>
      </c>
      <c r="C7" s="16">
        <v>0</v>
      </c>
      <c r="D7" s="16">
        <v>3.746</v>
      </c>
      <c r="E7" s="16">
        <v>4.9390000000000001</v>
      </c>
      <c r="F7" s="16">
        <v>11.920999999999999</v>
      </c>
      <c r="G7" s="16">
        <v>10.712999999999999</v>
      </c>
      <c r="H7" s="16">
        <v>12.601000000000001</v>
      </c>
      <c r="I7" s="16">
        <v>20.645</v>
      </c>
      <c r="J7" s="16">
        <v>27.808</v>
      </c>
      <c r="K7" s="16">
        <v>40.783000000000001</v>
      </c>
      <c r="L7" s="21" t="s">
        <v>29</v>
      </c>
    </row>
    <row r="8" spans="1:12" ht="15.75" x14ac:dyDescent="0.3">
      <c r="A8" s="3" t="s">
        <v>18</v>
      </c>
      <c r="B8" s="25"/>
      <c r="C8" s="4" t="e">
        <f>(C7-B7)/B7</f>
        <v>#DIV/0!</v>
      </c>
      <c r="D8" s="4" t="e">
        <f t="shared" ref="D8:K8" si="2">(D7-C7)/C7</f>
        <v>#DIV/0!</v>
      </c>
      <c r="E8" s="4">
        <f t="shared" si="2"/>
        <v>0.31847303790710091</v>
      </c>
      <c r="F8" s="4">
        <f t="shared" si="2"/>
        <v>1.4136464871431462</v>
      </c>
      <c r="G8" s="4">
        <f t="shared" si="2"/>
        <v>-0.10133378072309372</v>
      </c>
      <c r="H8" s="4">
        <f t="shared" si="2"/>
        <v>0.17623448147111004</v>
      </c>
      <c r="I8" s="4">
        <f t="shared" si="2"/>
        <v>0.63836203475914599</v>
      </c>
      <c r="J8" s="4">
        <f t="shared" si="2"/>
        <v>0.34696052312908698</v>
      </c>
      <c r="K8" s="4">
        <f t="shared" si="2"/>
        <v>0.4665923475258919</v>
      </c>
      <c r="L8" s="25"/>
    </row>
    <row r="9" spans="1:12" ht="16.5" x14ac:dyDescent="0.35">
      <c r="A9" s="27" t="s">
        <v>19</v>
      </c>
      <c r="B9" s="17">
        <v>21394</v>
      </c>
      <c r="C9" s="17">
        <v>24506</v>
      </c>
      <c r="D9" s="17">
        <v>25306</v>
      </c>
      <c r="E9" s="17">
        <v>25932</v>
      </c>
      <c r="F9" s="17">
        <v>27205</v>
      </c>
      <c r="G9" s="17">
        <v>28237</v>
      </c>
      <c r="H9" s="17">
        <v>30836</v>
      </c>
      <c r="I9" s="17">
        <v>32013</v>
      </c>
      <c r="J9" s="17">
        <v>32370</v>
      </c>
      <c r="K9" s="17">
        <v>31248</v>
      </c>
      <c r="L9" s="21"/>
    </row>
    <row r="10" spans="1:12" ht="16.5" x14ac:dyDescent="0.35">
      <c r="A10" s="1" t="s">
        <v>20</v>
      </c>
      <c r="B10" s="6">
        <f>B9/B3</f>
        <v>0.41986890136201277</v>
      </c>
      <c r="C10" s="6">
        <f t="shared" ref="C10:K10" si="3">C9/C3</f>
        <v>0.40629352079050335</v>
      </c>
      <c r="D10" s="6">
        <f t="shared" si="3"/>
        <v>0.43969905999687242</v>
      </c>
      <c r="E10" s="6">
        <f t="shared" si="3"/>
        <v>0.4183322847601994</v>
      </c>
      <c r="F10" s="6">
        <f t="shared" si="3"/>
        <v>0.38892065761258043</v>
      </c>
      <c r="G10" s="6">
        <f t="shared" si="3"/>
        <v>0.38287457627118643</v>
      </c>
      <c r="H10" s="6">
        <f t="shared" si="3"/>
        <v>0.39709480516135681</v>
      </c>
      <c r="I10" s="6">
        <f t="shared" si="3"/>
        <v>0.36911529015669498</v>
      </c>
      <c r="J10" s="6">
        <f t="shared" si="3"/>
        <v>0.34816934130706018</v>
      </c>
      <c r="K10" s="6">
        <f t="shared" si="3"/>
        <v>0.36894739949229588</v>
      </c>
      <c r="L10" s="26"/>
    </row>
    <row r="11" spans="1:12" ht="15.75" x14ac:dyDescent="0.3">
      <c r="A11" s="3" t="s">
        <v>21</v>
      </c>
      <c r="B11" s="26"/>
      <c r="C11" s="22">
        <f>(C10-B10)/B10</f>
        <v>-3.2332426925338463E-2</v>
      </c>
      <c r="D11" s="22">
        <f t="shared" ref="D11:K11" si="4">(D10-C10)/C10</f>
        <v>8.2220211489894598E-2</v>
      </c>
      <c r="E11" s="22">
        <f t="shared" si="4"/>
        <v>-4.8594088958991637E-2</v>
      </c>
      <c r="F11" s="22">
        <f t="shared" si="4"/>
        <v>-7.0306854668122476E-2</v>
      </c>
      <c r="G11" s="22">
        <f t="shared" si="4"/>
        <v>-1.5545796354732976E-2</v>
      </c>
      <c r="H11" s="22">
        <f t="shared" si="4"/>
        <v>3.7140697689204444E-2</v>
      </c>
      <c r="I11" s="22">
        <f t="shared" si="4"/>
        <v>-7.0460541515501685E-2</v>
      </c>
      <c r="J11" s="22">
        <f t="shared" si="4"/>
        <v>-5.6746359222190255E-2</v>
      </c>
      <c r="K11" s="22">
        <f t="shared" si="4"/>
        <v>5.9678023651459189E-2</v>
      </c>
      <c r="L11" s="26"/>
    </row>
    <row r="12" spans="1:12" s="9" customFormat="1" ht="16.5" x14ac:dyDescent="0.35">
      <c r="A12" s="23" t="s">
        <v>40</v>
      </c>
      <c r="B12" s="24">
        <v>18867</v>
      </c>
      <c r="C12" s="24">
        <v>24212</v>
      </c>
      <c r="D12" s="24">
        <v>20092</v>
      </c>
      <c r="E12" s="24">
        <v>23662</v>
      </c>
      <c r="F12" s="24">
        <v>27168</v>
      </c>
      <c r="G12" s="24">
        <v>27983</v>
      </c>
      <c r="H12" s="24">
        <v>26569</v>
      </c>
      <c r="I12" s="24">
        <v>27782</v>
      </c>
      <c r="J12" s="24">
        <v>27564</v>
      </c>
      <c r="K12" s="24">
        <v>20667</v>
      </c>
      <c r="L12" s="21" t="s">
        <v>29</v>
      </c>
    </row>
    <row r="13" spans="1:12" s="9" customFormat="1" ht="16.5" x14ac:dyDescent="0.35">
      <c r="A13" s="27" t="s">
        <v>23</v>
      </c>
      <c r="B13" s="17">
        <v>6036</v>
      </c>
      <c r="C13" s="17">
        <v>6133</v>
      </c>
      <c r="D13" s="17">
        <v>5252</v>
      </c>
      <c r="E13" s="17">
        <v>6253</v>
      </c>
      <c r="F13" s="17">
        <v>4921</v>
      </c>
      <c r="G13" s="17">
        <v>5289</v>
      </c>
      <c r="H13" s="17">
        <v>5189</v>
      </c>
      <c r="I13" s="17">
        <v>5746</v>
      </c>
      <c r="J13" s="17">
        <v>6314</v>
      </c>
      <c r="K13" s="17">
        <v>2953</v>
      </c>
      <c r="L13" s="9" t="s">
        <v>29</v>
      </c>
    </row>
    <row r="14" spans="1:12" s="9" customFormat="1" ht="16.5" x14ac:dyDescent="0.35">
      <c r="A14" s="27" t="s">
        <v>41</v>
      </c>
      <c r="B14" s="17">
        <v>1440</v>
      </c>
      <c r="C14" s="17">
        <v>2056</v>
      </c>
      <c r="D14" s="17">
        <v>2562</v>
      </c>
      <c r="E14" s="17">
        <v>2673</v>
      </c>
      <c r="F14" s="17">
        <v>2766</v>
      </c>
      <c r="G14" s="17">
        <v>2967</v>
      </c>
      <c r="H14" s="17">
        <v>3755</v>
      </c>
      <c r="I14" s="17">
        <v>5212</v>
      </c>
      <c r="J14" s="17">
        <v>5957</v>
      </c>
      <c r="K14" s="17">
        <v>6622</v>
      </c>
      <c r="L14" s="9" t="s">
        <v>29</v>
      </c>
    </row>
    <row r="15" spans="1:12" ht="16.5" x14ac:dyDescent="0.35">
      <c r="A15" s="1" t="s">
        <v>25</v>
      </c>
      <c r="B15" s="8">
        <f>B12-B13+B14</f>
        <v>14271</v>
      </c>
      <c r="C15" s="8">
        <f t="shared" ref="C15:K15" si="5">C12-C13+C14</f>
        <v>20135</v>
      </c>
      <c r="D15" s="8">
        <f t="shared" si="5"/>
        <v>17402</v>
      </c>
      <c r="E15" s="8">
        <f t="shared" si="5"/>
        <v>20082</v>
      </c>
      <c r="F15" s="8">
        <f t="shared" si="5"/>
        <v>25013</v>
      </c>
      <c r="G15" s="8">
        <f t="shared" si="5"/>
        <v>25661</v>
      </c>
      <c r="H15" s="8">
        <f t="shared" si="5"/>
        <v>25135</v>
      </c>
      <c r="I15" s="8">
        <f t="shared" si="5"/>
        <v>27248</v>
      </c>
      <c r="J15" s="8">
        <f t="shared" si="5"/>
        <v>27207</v>
      </c>
      <c r="K15" s="8">
        <f t="shared" si="5"/>
        <v>24336</v>
      </c>
    </row>
    <row r="16" spans="1:12" ht="15.75" x14ac:dyDescent="0.3">
      <c r="A16" s="3" t="s">
        <v>26</v>
      </c>
      <c r="C16" s="10">
        <f>(C15-B15)/B15</f>
        <v>0.41090323032723708</v>
      </c>
      <c r="D16" s="10">
        <f t="shared" ref="D16:K16" si="6">(D15-C15)/C15</f>
        <v>-0.13573379687111994</v>
      </c>
      <c r="E16" s="10">
        <f t="shared" si="6"/>
        <v>0.15400528674864958</v>
      </c>
      <c r="F16" s="10">
        <f t="shared" si="6"/>
        <v>0.2455432725824121</v>
      </c>
      <c r="G16" s="10">
        <f t="shared" si="6"/>
        <v>2.5906528605125333E-2</v>
      </c>
      <c r="H16" s="10">
        <f t="shared" si="6"/>
        <v>-2.0498032033046256E-2</v>
      </c>
      <c r="I16" s="10">
        <f t="shared" si="6"/>
        <v>8.4066043365824544E-2</v>
      </c>
      <c r="J16" s="10">
        <f t="shared" si="6"/>
        <v>-1.5046975924838521E-3</v>
      </c>
      <c r="K16" s="10">
        <f t="shared" si="6"/>
        <v>-0.10552431359576579</v>
      </c>
    </row>
    <row r="17" spans="1:12" ht="16.5" x14ac:dyDescent="0.35">
      <c r="A17" s="14" t="s">
        <v>27</v>
      </c>
      <c r="B17" s="28">
        <v>15532</v>
      </c>
      <c r="C17" s="28">
        <v>18430</v>
      </c>
      <c r="D17" s="28">
        <v>15918</v>
      </c>
      <c r="E17" s="28">
        <v>22096</v>
      </c>
      <c r="F17" s="28">
        <v>24639</v>
      </c>
      <c r="G17" s="28">
        <v>29321</v>
      </c>
      <c r="H17" s="28">
        <v>24576</v>
      </c>
      <c r="I17" s="28">
        <v>26746</v>
      </c>
      <c r="J17" s="28">
        <v>23136</v>
      </c>
      <c r="K17" s="28">
        <v>24982</v>
      </c>
      <c r="L17" s="9" t="s">
        <v>29</v>
      </c>
    </row>
    <row r="18" spans="1:12" ht="15.75" x14ac:dyDescent="0.3">
      <c r="A18" s="3" t="s">
        <v>28</v>
      </c>
      <c r="C18" s="10">
        <f>(C17-B17)/B17</f>
        <v>0.1865825392737574</v>
      </c>
      <c r="D18" s="10">
        <f t="shared" ref="D18:K18" si="7">(D17-C17)/C17</f>
        <v>-0.13629951166576235</v>
      </c>
      <c r="E18" s="10">
        <f t="shared" si="7"/>
        <v>0.38811408468400554</v>
      </c>
      <c r="F18" s="10">
        <f t="shared" si="7"/>
        <v>0.11508870383779869</v>
      </c>
      <c r="G18" s="10">
        <f t="shared" si="7"/>
        <v>0.19002394577702017</v>
      </c>
      <c r="H18" s="10">
        <f t="shared" si="7"/>
        <v>-0.16182940554551345</v>
      </c>
      <c r="I18" s="10">
        <f t="shared" si="7"/>
        <v>8.8297526041666671E-2</v>
      </c>
      <c r="J18" s="10">
        <f t="shared" si="7"/>
        <v>-0.13497345397442609</v>
      </c>
      <c r="K18" s="10">
        <f t="shared" si="7"/>
        <v>7.978907330567081E-2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Apple</vt:lpstr>
      <vt:lpstr>Microsoft</vt:lpstr>
    </vt:vector>
  </TitlesOfParts>
  <Company>Westminster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Hamm</dc:creator>
  <cp:keywords/>
  <cp:lastModifiedBy>Blake Hamm</cp:lastModifiedBy>
  <dcterms:created xsi:type="dcterms:W3CDTF">2016-10-11T16:36:41Z</dcterms:created>
  <dcterms:modified xsi:type="dcterms:W3CDTF">2016-10-13T17:04:14Z</dcterms:modified>
</cp:coreProperties>
</file>