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6" yWindow="576" windowWidth="22692" windowHeight="1195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7" i="1" l="1"/>
  <c r="E16" i="1"/>
  <c r="E15" i="1"/>
  <c r="E14" i="1"/>
  <c r="M5" i="1" l="1"/>
  <c r="M3" i="1"/>
  <c r="E2" i="1"/>
  <c r="E3" i="1"/>
  <c r="E4" i="1"/>
  <c r="E5" i="1"/>
  <c r="E6" i="1"/>
  <c r="E7" i="1"/>
  <c r="E8" i="1"/>
  <c r="E9" i="1"/>
  <c r="E10" i="1"/>
  <c r="E11" i="1"/>
  <c r="E12" i="1"/>
  <c r="E13" i="1"/>
  <c r="L3" i="1" l="1"/>
  <c r="L4" i="1"/>
  <c r="L5" i="1"/>
  <c r="L6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<sst xmlns="http://schemas.openxmlformats.org/spreadsheetml/2006/main" count="76" uniqueCount="56">
  <si>
    <t>Name</t>
  </si>
  <si>
    <t>AC Size</t>
  </si>
  <si>
    <t>Cooling Load</t>
  </si>
  <si>
    <t>Gonzalez</t>
  </si>
  <si>
    <t>Lee</t>
  </si>
  <si>
    <t>Mitchell</t>
  </si>
  <si>
    <t>Brick</t>
  </si>
  <si>
    <t>Weinacht</t>
  </si>
  <si>
    <t>Hansen</t>
  </si>
  <si>
    <t>Rickerson</t>
  </si>
  <si>
    <t>Loza</t>
  </si>
  <si>
    <t>Violette</t>
  </si>
  <si>
    <t>Torgerson</t>
  </si>
  <si>
    <t>Kitchen</t>
  </si>
  <si>
    <t>Bell</t>
  </si>
  <si>
    <t>Eqpt. Max</t>
  </si>
  <si>
    <t>Silas (up)</t>
  </si>
  <si>
    <t>Silas (down)</t>
  </si>
  <si>
    <t>Riggert</t>
  </si>
  <si>
    <t>Smith</t>
  </si>
  <si>
    <t>Cruz</t>
  </si>
  <si>
    <t>Faulkner</t>
  </si>
  <si>
    <t>Flores</t>
  </si>
  <si>
    <t>Gray</t>
  </si>
  <si>
    <t>Hemingway</t>
  </si>
  <si>
    <t>Izard</t>
  </si>
  <si>
    <t>Laxx</t>
  </si>
  <si>
    <t>Pittard</t>
  </si>
  <si>
    <t>Staging</t>
  </si>
  <si>
    <t>ftcc_90</t>
  </si>
  <si>
    <t>ftcc_cl</t>
  </si>
  <si>
    <t>p_ftcc</t>
  </si>
  <si>
    <t>p_ftcc_cl</t>
  </si>
  <si>
    <t>Notes</t>
  </si>
  <si>
    <t>kept bedroom doors closed</t>
  </si>
  <si>
    <t>scale</t>
  </si>
  <si>
    <t>shape</t>
  </si>
  <si>
    <t>threshold</t>
  </si>
  <si>
    <t>pat</t>
  </si>
  <si>
    <t>start_date</t>
  </si>
  <si>
    <t>end_date</t>
  </si>
  <si>
    <t>year</t>
  </si>
  <si>
    <t>days</t>
  </si>
  <si>
    <t>samp_freq</t>
  </si>
  <si>
    <t>weird amperage at beginning</t>
  </si>
  <si>
    <t>Oversized eqpt.</t>
  </si>
  <si>
    <t>Undersized? Weird</t>
  </si>
  <si>
    <t>stable</t>
  </si>
  <si>
    <t>y</t>
  </si>
  <si>
    <t>q_0.99</t>
  </si>
  <si>
    <t>oversized; ad2r weird</t>
  </si>
  <si>
    <t>variable cap</t>
  </si>
  <si>
    <t>NA</t>
  </si>
  <si>
    <t>no CL</t>
  </si>
  <si>
    <t>n</t>
  </si>
  <si>
    <t>Good looking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</si>
</sst>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9" fontId="0" fillId="0" borderId="0" xfId="1" applyFont="1" applyAlignment="1"/>
    <xf numFmtId="9" fontId="1" fillId="0" borderId="0" xfId="1" applyFont="1" applyAlignment="1"/>
    <xf numFmtId="2" fontId="1" fillId="0" borderId="0" xfId="0" applyNumberFormat="1" applyFont="1" applyAlignment="1"/>
    <xf numFmtId="2" fontId="0" fillId="0" borderId="0" xfId="1" applyNumberFormat="1" applyFont="1" applyAlignment="1"/>
    <xf numFmtId="0" fontId="1" fillId="0" borderId="0" xfId="0" applyFont="1" applyFill="1" applyAlignment="1"/>
    <xf numFmtId="14" fontId="1" fillId="0" borderId="0" xfId="0" applyNumberFormat="1" applyFont="1" applyFill="1" applyAlignment="1"/>
    <xf numFmtId="0" fontId="0" fillId="0" borderId="0" xfId="0" applyFont="1" applyFill="1" applyAlignment="1"/>
    <xf numFmtId="2" fontId="0" fillId="0" borderId="0" xfId="0" applyNumberFormat="1" applyFont="1" applyFill="1" applyAlignment="1"/>
    <xf numFmtId="9" fontId="0" fillId="0" borderId="0" xfId="1" applyFont="1" applyFill="1" applyAlignment="1"/>
    <xf numFmtId="164" fontId="0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120" zoomScaleNormal="120" workbookViewId="0">
      <selection activeCell="F17" sqref="F17"/>
    </sheetView>
  </sheetViews>
  <sheetFormatPr defaultColWidth="14.44140625" defaultRowHeight="15.75" customHeight="1" x14ac:dyDescent="0.25"/>
  <cols>
    <col min="2" max="2" width="9.44140625" customWidth="1"/>
    <col min="3" max="4" width="10.5546875" style="6" customWidth="1"/>
    <col min="5" max="5" width="9.44140625" customWidth="1"/>
    <col min="6" max="6" width="9.5546875" bestFit="1" customWidth="1"/>
    <col min="7" max="7" width="7.6640625" bestFit="1" customWidth="1"/>
    <col min="8" max="8" width="9" hidden="1" customWidth="1"/>
    <col min="9" max="9" width="11.6640625" hidden="1" customWidth="1"/>
    <col min="10" max="10" width="7.109375" bestFit="1" customWidth="1"/>
    <col min="11" max="11" width="7" bestFit="1" customWidth="1"/>
    <col min="12" max="12" width="6.33203125" bestFit="1" customWidth="1"/>
    <col min="13" max="13" width="8.33203125" bestFit="1" customWidth="1"/>
    <col min="14" max="14" width="8.33203125" customWidth="1"/>
    <col min="15" max="15" width="6.6640625" style="7" customWidth="1"/>
    <col min="16" max="17" width="6.33203125" customWidth="1"/>
    <col min="18" max="18" width="7" style="7" bestFit="1" customWidth="1"/>
    <col min="19" max="19" width="8.33203125" style="7" bestFit="1" customWidth="1"/>
    <col min="20" max="20" width="6.5546875" style="3" bestFit="1" customWidth="1"/>
    <col min="21" max="21" width="24.77734375" bestFit="1" customWidth="1"/>
  </cols>
  <sheetData>
    <row r="1" spans="1:21" ht="15.75" customHeight="1" x14ac:dyDescent="0.25">
      <c r="A1" s="1" t="s">
        <v>0</v>
      </c>
      <c r="B1" s="1" t="s">
        <v>41</v>
      </c>
      <c r="C1" s="5" t="s">
        <v>39</v>
      </c>
      <c r="D1" s="5" t="s">
        <v>40</v>
      </c>
      <c r="E1" s="1" t="s">
        <v>42</v>
      </c>
      <c r="F1" s="1" t="s">
        <v>43</v>
      </c>
      <c r="G1" s="1" t="s">
        <v>1</v>
      </c>
      <c r="H1" s="1" t="s">
        <v>15</v>
      </c>
      <c r="I1" s="1" t="s">
        <v>2</v>
      </c>
      <c r="J1" s="1" t="s">
        <v>28</v>
      </c>
      <c r="K1" s="1" t="s">
        <v>29</v>
      </c>
      <c r="L1" s="1" t="s">
        <v>30</v>
      </c>
      <c r="M1" s="1" t="s">
        <v>37</v>
      </c>
      <c r="N1" s="1" t="s">
        <v>47</v>
      </c>
      <c r="O1" s="8" t="s">
        <v>38</v>
      </c>
      <c r="P1" s="1" t="s">
        <v>35</v>
      </c>
      <c r="Q1" s="1" t="s">
        <v>36</v>
      </c>
      <c r="R1" s="8" t="s">
        <v>31</v>
      </c>
      <c r="S1" s="8" t="s">
        <v>32</v>
      </c>
      <c r="T1" s="9" t="s">
        <v>49</v>
      </c>
      <c r="U1" s="1" t="s">
        <v>33</v>
      </c>
    </row>
    <row r="2" spans="1:21" ht="15.75" customHeight="1" x14ac:dyDescent="0.25">
      <c r="A2" s="1" t="s">
        <v>14</v>
      </c>
      <c r="B2">
        <v>2016</v>
      </c>
      <c r="C2" s="5">
        <v>42614</v>
      </c>
      <c r="D2" s="5">
        <v>42644</v>
      </c>
      <c r="E2" s="1">
        <f t="shared" ref="E2:E12" si="0">D2-C2</f>
        <v>30</v>
      </c>
      <c r="F2" s="1">
        <v>1</v>
      </c>
      <c r="G2">
        <v>3</v>
      </c>
      <c r="H2" s="1">
        <v>26.4</v>
      </c>
      <c r="I2">
        <v>18</v>
      </c>
      <c r="J2">
        <v>2</v>
      </c>
      <c r="K2">
        <v>0.12</v>
      </c>
      <c r="L2" s="3">
        <f>I2/H2</f>
        <v>0.68181818181818188</v>
      </c>
      <c r="M2" s="3">
        <v>6.5000000000000002E-2</v>
      </c>
      <c r="N2" s="3" t="s">
        <v>48</v>
      </c>
      <c r="O2" s="7">
        <v>0.43</v>
      </c>
      <c r="P2" s="4">
        <v>4.2000000000000003E-2</v>
      </c>
      <c r="Q2" s="4">
        <v>-6.4000000000000001E-2</v>
      </c>
      <c r="R2" s="7">
        <v>0</v>
      </c>
      <c r="S2" s="7">
        <v>0</v>
      </c>
      <c r="T2" s="3">
        <v>0.17</v>
      </c>
      <c r="U2" t="s">
        <v>45</v>
      </c>
    </row>
    <row r="3" spans="1:21" ht="15.75" customHeight="1" x14ac:dyDescent="0.25">
      <c r="A3" s="1" t="s">
        <v>6</v>
      </c>
      <c r="B3">
        <v>2016</v>
      </c>
      <c r="C3" s="5">
        <v>42557</v>
      </c>
      <c r="D3" s="5">
        <v>42647</v>
      </c>
      <c r="E3" s="1">
        <f t="shared" si="0"/>
        <v>90</v>
      </c>
      <c r="F3" s="1">
        <v>3</v>
      </c>
      <c r="G3" s="1">
        <v>3</v>
      </c>
      <c r="H3" s="1">
        <v>26.4</v>
      </c>
      <c r="I3">
        <v>23</v>
      </c>
      <c r="J3" s="1">
        <v>1</v>
      </c>
      <c r="K3" s="1">
        <v>0.25</v>
      </c>
      <c r="L3" s="3">
        <f t="shared" ref="L3:L25" si="1">I3/H3</f>
        <v>0.87121212121212122</v>
      </c>
      <c r="M3" s="3">
        <f>K3</f>
        <v>0.25</v>
      </c>
      <c r="N3" s="3" t="s">
        <v>48</v>
      </c>
      <c r="O3" s="7">
        <v>6.8000000000000005E-2</v>
      </c>
      <c r="P3" s="4">
        <v>0.19</v>
      </c>
      <c r="Q3" s="4">
        <v>-0.11</v>
      </c>
      <c r="R3" s="7">
        <v>4.0000000000000002E-4</v>
      </c>
      <c r="S3" s="7">
        <v>2E-3</v>
      </c>
      <c r="T3" s="10">
        <v>0.69</v>
      </c>
      <c r="U3" t="s">
        <v>45</v>
      </c>
    </row>
    <row r="4" spans="1:21" ht="15.75" customHeight="1" x14ac:dyDescent="0.25">
      <c r="A4" s="1" t="s">
        <v>20</v>
      </c>
      <c r="B4" s="1">
        <v>2017</v>
      </c>
      <c r="C4" s="5">
        <v>42975</v>
      </c>
      <c r="D4" s="5">
        <v>42984</v>
      </c>
      <c r="E4" s="1">
        <f t="shared" si="0"/>
        <v>9</v>
      </c>
      <c r="F4" s="1">
        <v>1</v>
      </c>
      <c r="G4" s="1">
        <v>3</v>
      </c>
      <c r="H4" s="1">
        <v>26.4</v>
      </c>
      <c r="I4">
        <v>26</v>
      </c>
      <c r="J4" s="1">
        <v>2</v>
      </c>
      <c r="K4">
        <v>1.54</v>
      </c>
      <c r="L4" s="3">
        <f t="shared" si="1"/>
        <v>0.98484848484848486</v>
      </c>
      <c r="M4" s="3">
        <v>0.5</v>
      </c>
      <c r="N4" s="3" t="s">
        <v>48</v>
      </c>
      <c r="O4" s="7">
        <v>0.22</v>
      </c>
      <c r="P4" s="4">
        <v>1.08</v>
      </c>
      <c r="Q4" s="4">
        <v>0.41</v>
      </c>
      <c r="R4" s="7">
        <v>0.46</v>
      </c>
      <c r="S4" s="7">
        <v>0.46</v>
      </c>
      <c r="T4" s="10">
        <v>14.8</v>
      </c>
      <c r="U4" t="s">
        <v>46</v>
      </c>
    </row>
    <row r="5" spans="1:21" ht="15.75" customHeight="1" x14ac:dyDescent="0.25">
      <c r="A5" s="1" t="s">
        <v>21</v>
      </c>
      <c r="B5" s="1">
        <v>2017</v>
      </c>
      <c r="C5" s="5">
        <v>42915</v>
      </c>
      <c r="D5" s="5">
        <v>42945</v>
      </c>
      <c r="E5" s="1">
        <f t="shared" si="0"/>
        <v>30</v>
      </c>
      <c r="F5" s="1">
        <v>1</v>
      </c>
      <c r="G5" s="1">
        <v>4</v>
      </c>
      <c r="H5" s="1">
        <v>36.799999999999997</v>
      </c>
      <c r="I5">
        <v>26</v>
      </c>
      <c r="J5" s="1">
        <v>2</v>
      </c>
      <c r="K5" s="1">
        <v>0.28999999999999998</v>
      </c>
      <c r="L5" s="3">
        <f t="shared" si="1"/>
        <v>0.70652173913043481</v>
      </c>
      <c r="M5" s="3">
        <f>K5</f>
        <v>0.28999999999999998</v>
      </c>
      <c r="N5" s="3" t="s">
        <v>48</v>
      </c>
      <c r="O5" s="7">
        <v>0.1</v>
      </c>
      <c r="P5" s="4">
        <v>0.12</v>
      </c>
      <c r="Q5" s="4">
        <v>0.37</v>
      </c>
      <c r="R5" s="7">
        <v>2.1000000000000001E-2</v>
      </c>
      <c r="S5" s="7">
        <v>4.2000000000000003E-2</v>
      </c>
      <c r="T5" s="3">
        <v>1.43</v>
      </c>
      <c r="U5" t="s">
        <v>50</v>
      </c>
    </row>
    <row r="6" spans="1:21" ht="15.75" customHeight="1" x14ac:dyDescent="0.25">
      <c r="A6" s="1" t="s">
        <v>22</v>
      </c>
      <c r="B6" s="1">
        <v>2017</v>
      </c>
      <c r="C6" s="5">
        <v>42956</v>
      </c>
      <c r="D6" s="5">
        <v>42986</v>
      </c>
      <c r="E6" s="1">
        <f t="shared" si="0"/>
        <v>30</v>
      </c>
      <c r="F6" s="1">
        <v>1</v>
      </c>
      <c r="G6" s="2">
        <v>2</v>
      </c>
      <c r="H6" s="1">
        <v>18.399999999999999</v>
      </c>
      <c r="I6">
        <v>16.399999999999999</v>
      </c>
      <c r="J6">
        <v>60</v>
      </c>
      <c r="K6" s="1">
        <v>6.78</v>
      </c>
      <c r="L6" s="3">
        <f t="shared" si="1"/>
        <v>0.89130434782608692</v>
      </c>
      <c r="M6" s="3">
        <v>0.5</v>
      </c>
      <c r="N6" s="3" t="s">
        <v>48</v>
      </c>
      <c r="O6" s="7">
        <v>0.47</v>
      </c>
      <c r="P6" s="4">
        <v>8.8000000000000007</v>
      </c>
      <c r="Q6" s="4">
        <v>-1.03</v>
      </c>
      <c r="R6" s="7">
        <v>0.89</v>
      </c>
      <c r="S6" s="7">
        <v>0.9</v>
      </c>
      <c r="T6" s="3">
        <v>8.4499999999999993</v>
      </c>
      <c r="U6" t="s">
        <v>51</v>
      </c>
    </row>
    <row r="7" spans="1:21" ht="15.75" customHeight="1" x14ac:dyDescent="0.25">
      <c r="A7" s="1" t="s">
        <v>3</v>
      </c>
      <c r="B7">
        <v>2016</v>
      </c>
      <c r="C7" s="5">
        <v>42542</v>
      </c>
      <c r="D7" s="5">
        <v>42632</v>
      </c>
      <c r="E7" s="1">
        <f t="shared" si="0"/>
        <v>90</v>
      </c>
      <c r="F7" s="1">
        <v>3</v>
      </c>
      <c r="G7" s="1">
        <v>2</v>
      </c>
      <c r="H7" s="1">
        <v>18.399999999999999</v>
      </c>
      <c r="J7" s="1">
        <v>1</v>
      </c>
      <c r="K7" s="1">
        <v>0.88</v>
      </c>
      <c r="L7" s="3" t="s">
        <v>52</v>
      </c>
      <c r="M7" s="3">
        <v>0.2</v>
      </c>
      <c r="N7" s="3" t="s">
        <v>48</v>
      </c>
      <c r="O7" s="7">
        <v>0.55000000000000004</v>
      </c>
      <c r="P7" s="4">
        <v>0.53</v>
      </c>
      <c r="Q7" s="4">
        <v>-0.31</v>
      </c>
      <c r="R7" s="7">
        <v>0.06</v>
      </c>
      <c r="S7" s="7" t="s">
        <v>52</v>
      </c>
      <c r="T7" s="3">
        <v>1.3</v>
      </c>
      <c r="U7" t="s">
        <v>53</v>
      </c>
    </row>
    <row r="8" spans="1:21" ht="15.75" customHeight="1" x14ac:dyDescent="0.25">
      <c r="A8" s="1" t="s">
        <v>23</v>
      </c>
      <c r="B8" s="1">
        <v>2017</v>
      </c>
      <c r="C8" s="5">
        <v>42909</v>
      </c>
      <c r="D8" s="5">
        <v>42939</v>
      </c>
      <c r="E8" s="1">
        <f t="shared" si="0"/>
        <v>30</v>
      </c>
      <c r="F8" s="1">
        <v>1</v>
      </c>
      <c r="G8" s="2">
        <v>2</v>
      </c>
      <c r="H8" s="2">
        <v>19.8</v>
      </c>
      <c r="I8">
        <v>21.1</v>
      </c>
      <c r="J8" s="1">
        <v>60</v>
      </c>
      <c r="K8" s="1">
        <v>1.4</v>
      </c>
      <c r="L8" s="3">
        <f t="shared" si="1"/>
        <v>1.0656565656565657</v>
      </c>
      <c r="M8" s="3">
        <v>0.5</v>
      </c>
      <c r="N8" s="3" t="s">
        <v>48</v>
      </c>
      <c r="O8" s="7">
        <v>0.16</v>
      </c>
      <c r="P8" s="4">
        <v>2.27</v>
      </c>
      <c r="Q8" s="4">
        <v>-0.3</v>
      </c>
      <c r="R8" s="7">
        <v>0.64</v>
      </c>
      <c r="S8" s="7">
        <v>0.62</v>
      </c>
      <c r="T8" s="3">
        <v>9.75</v>
      </c>
      <c r="U8" t="s">
        <v>51</v>
      </c>
    </row>
    <row r="9" spans="1:21" ht="15.75" customHeight="1" x14ac:dyDescent="0.25">
      <c r="A9" s="1" t="s">
        <v>8</v>
      </c>
      <c r="B9">
        <v>2016</v>
      </c>
      <c r="C9" s="5">
        <v>42580</v>
      </c>
      <c r="D9" s="5">
        <v>42654</v>
      </c>
      <c r="E9" s="1">
        <f t="shared" si="0"/>
        <v>74</v>
      </c>
      <c r="F9" s="1">
        <v>3</v>
      </c>
      <c r="G9" s="1">
        <v>3</v>
      </c>
      <c r="H9" s="1">
        <v>26.4</v>
      </c>
      <c r="I9">
        <v>23.5</v>
      </c>
      <c r="J9" s="1">
        <v>2</v>
      </c>
      <c r="K9" s="1">
        <v>0.3</v>
      </c>
      <c r="L9" s="3">
        <f t="shared" si="1"/>
        <v>0.89015151515151525</v>
      </c>
      <c r="M9" s="3">
        <v>0.5</v>
      </c>
      <c r="N9" s="3" t="s">
        <v>48</v>
      </c>
      <c r="O9" s="7">
        <v>0.05</v>
      </c>
      <c r="P9" s="4">
        <v>0.79</v>
      </c>
      <c r="Q9" s="4">
        <v>-0.25</v>
      </c>
      <c r="R9" s="7">
        <v>0.22</v>
      </c>
      <c r="S9" s="7">
        <v>0.27</v>
      </c>
      <c r="T9" s="3">
        <v>2.12</v>
      </c>
    </row>
    <row r="10" spans="1:21" ht="15.75" customHeight="1" x14ac:dyDescent="0.25">
      <c r="A10" s="1" t="s">
        <v>24</v>
      </c>
      <c r="B10" s="1">
        <v>2017</v>
      </c>
      <c r="C10" s="5">
        <v>42944</v>
      </c>
      <c r="D10" s="5">
        <v>42954</v>
      </c>
      <c r="E10" s="1">
        <f t="shared" si="0"/>
        <v>10</v>
      </c>
      <c r="F10" s="1">
        <v>1</v>
      </c>
      <c r="G10" s="1">
        <v>2</v>
      </c>
      <c r="H10" s="1">
        <v>18.399999999999999</v>
      </c>
      <c r="I10">
        <v>17.5</v>
      </c>
      <c r="J10" s="1">
        <v>2</v>
      </c>
      <c r="K10" s="1">
        <v>0.25</v>
      </c>
      <c r="L10" s="3">
        <f t="shared" si="1"/>
        <v>0.95108695652173925</v>
      </c>
      <c r="M10" s="3">
        <v>0.25</v>
      </c>
      <c r="N10" s="3" t="s">
        <v>54</v>
      </c>
      <c r="O10" s="7">
        <v>0.05</v>
      </c>
      <c r="P10" s="4">
        <v>0.28000000000000003</v>
      </c>
      <c r="Q10" s="4">
        <v>0.28000000000000003</v>
      </c>
      <c r="R10" s="7">
        <v>0.16</v>
      </c>
      <c r="S10" s="7">
        <v>0.28999999999999998</v>
      </c>
      <c r="T10" s="3">
        <v>16</v>
      </c>
      <c r="U10" t="s">
        <v>34</v>
      </c>
    </row>
    <row r="11" spans="1:21" s="13" customFormat="1" ht="15.75" customHeight="1" x14ac:dyDescent="0.25">
      <c r="A11" s="11" t="s">
        <v>25</v>
      </c>
      <c r="B11" s="11">
        <v>2017</v>
      </c>
      <c r="C11" s="12">
        <v>42872</v>
      </c>
      <c r="D11" s="12">
        <v>42879</v>
      </c>
      <c r="E11" s="11">
        <f t="shared" si="0"/>
        <v>7</v>
      </c>
      <c r="F11" s="11">
        <v>1</v>
      </c>
      <c r="G11" s="11">
        <v>2</v>
      </c>
      <c r="H11" s="11">
        <v>18.399999999999999</v>
      </c>
      <c r="I11" s="13">
        <v>17.399999999999999</v>
      </c>
      <c r="J11" s="11">
        <v>2</v>
      </c>
      <c r="K11" s="11">
        <v>0.53</v>
      </c>
      <c r="L11" s="14">
        <f t="shared" si="1"/>
        <v>0.94565217391304346</v>
      </c>
      <c r="M11" s="14">
        <v>0.23</v>
      </c>
      <c r="N11" s="14" t="s">
        <v>48</v>
      </c>
      <c r="O11" s="15">
        <v>0.27</v>
      </c>
      <c r="P11" s="16">
        <v>0.23</v>
      </c>
      <c r="Q11" s="16">
        <v>0.55000000000000004</v>
      </c>
      <c r="R11" s="15">
        <v>0.11</v>
      </c>
      <c r="S11" s="15">
        <v>0.12</v>
      </c>
      <c r="T11" s="14">
        <v>4.96</v>
      </c>
      <c r="U11" s="13" t="s">
        <v>44</v>
      </c>
    </row>
    <row r="12" spans="1:21" s="13" customFormat="1" ht="15.75" customHeight="1" x14ac:dyDescent="0.25">
      <c r="A12" s="11" t="s">
        <v>13</v>
      </c>
      <c r="B12" s="13">
        <v>2016</v>
      </c>
      <c r="C12" s="12">
        <v>42607</v>
      </c>
      <c r="D12" s="12">
        <v>42653</v>
      </c>
      <c r="E12" s="11">
        <f t="shared" si="0"/>
        <v>46</v>
      </c>
      <c r="F12" s="11">
        <v>3</v>
      </c>
      <c r="G12" s="11">
        <v>2</v>
      </c>
      <c r="H12" s="11">
        <v>18.399999999999999</v>
      </c>
      <c r="I12" s="13">
        <v>19</v>
      </c>
      <c r="J12" s="11">
        <v>1</v>
      </c>
      <c r="K12" s="11">
        <v>0.2</v>
      </c>
      <c r="L12" s="14">
        <f t="shared" si="1"/>
        <v>1.0326086956521741</v>
      </c>
      <c r="M12" s="14">
        <v>0.15</v>
      </c>
      <c r="N12" s="14" t="s">
        <v>48</v>
      </c>
      <c r="O12" s="15">
        <v>0.13</v>
      </c>
      <c r="P12" s="16">
        <v>0.11600000000000001</v>
      </c>
      <c r="Q12" s="16">
        <v>0.25600000000000001</v>
      </c>
      <c r="R12" s="15">
        <v>0.01</v>
      </c>
      <c r="S12" s="15">
        <v>0.01</v>
      </c>
      <c r="T12" s="14">
        <v>1.02</v>
      </c>
    </row>
    <row r="13" spans="1:21" s="13" customFormat="1" ht="15.75" customHeight="1" x14ac:dyDescent="0.25">
      <c r="A13" s="11" t="s">
        <v>26</v>
      </c>
      <c r="B13" s="11">
        <v>2017</v>
      </c>
      <c r="C13" s="12">
        <v>42887</v>
      </c>
      <c r="D13" s="12">
        <v>42916</v>
      </c>
      <c r="E13" s="11">
        <f>D13-C13</f>
        <v>29</v>
      </c>
      <c r="F13" s="11">
        <v>1</v>
      </c>
      <c r="G13" s="13">
        <v>2.5</v>
      </c>
      <c r="H13" s="13">
        <v>21.6</v>
      </c>
      <c r="I13" s="13">
        <v>21.6</v>
      </c>
      <c r="J13" s="11">
        <v>1</v>
      </c>
      <c r="K13" s="11">
        <v>0.23</v>
      </c>
      <c r="L13" s="14">
        <f t="shared" si="1"/>
        <v>1</v>
      </c>
      <c r="M13" s="14">
        <v>0.6</v>
      </c>
      <c r="N13" s="14" t="s">
        <v>48</v>
      </c>
      <c r="O13" s="15">
        <v>0.03</v>
      </c>
      <c r="P13" s="16">
        <v>1.0900000000000001</v>
      </c>
      <c r="Q13" s="16">
        <v>0.76</v>
      </c>
      <c r="R13" s="15">
        <v>0.17</v>
      </c>
      <c r="S13" s="15">
        <v>0.17</v>
      </c>
      <c r="T13" s="14">
        <v>46.5</v>
      </c>
    </row>
    <row r="14" spans="1:21" ht="15.75" customHeight="1" x14ac:dyDescent="0.25">
      <c r="A14" s="1" t="s">
        <v>4</v>
      </c>
      <c r="B14">
        <v>2016</v>
      </c>
      <c r="C14" s="5">
        <v>42544</v>
      </c>
      <c r="D14" s="5">
        <v>42634</v>
      </c>
      <c r="E14" s="1">
        <f>D14-C14</f>
        <v>90</v>
      </c>
      <c r="F14" s="1">
        <v>3</v>
      </c>
      <c r="G14" s="1">
        <v>3</v>
      </c>
      <c r="H14" s="1">
        <v>18.399999999999999</v>
      </c>
      <c r="I14">
        <v>21</v>
      </c>
      <c r="J14" s="1">
        <v>1</v>
      </c>
      <c r="K14" s="1">
        <v>0.2</v>
      </c>
      <c r="L14" s="3">
        <f t="shared" si="1"/>
        <v>1.1413043478260871</v>
      </c>
      <c r="M14" s="3">
        <v>0.2</v>
      </c>
      <c r="N14" s="3" t="s">
        <v>48</v>
      </c>
      <c r="O14" s="7">
        <v>4.4999999999999998E-2</v>
      </c>
      <c r="P14" s="4">
        <v>0.11</v>
      </c>
      <c r="Q14" s="4">
        <v>0.12</v>
      </c>
      <c r="R14" s="7">
        <v>2E-3</v>
      </c>
      <c r="S14" s="7">
        <v>1E-3</v>
      </c>
      <c r="T14" s="3">
        <v>0.69</v>
      </c>
    </row>
    <row r="15" spans="1:21" ht="15.75" customHeight="1" x14ac:dyDescent="0.25">
      <c r="A15" s="1" t="s">
        <v>10</v>
      </c>
      <c r="B15">
        <v>2016</v>
      </c>
      <c r="C15" s="5">
        <v>42558</v>
      </c>
      <c r="D15" s="5">
        <v>42649</v>
      </c>
      <c r="E15" s="1">
        <f>D15-C15</f>
        <v>91</v>
      </c>
      <c r="F15" s="1">
        <v>3</v>
      </c>
      <c r="G15" s="1">
        <v>3</v>
      </c>
      <c r="H15" s="1">
        <v>26.4</v>
      </c>
      <c r="I15">
        <v>20</v>
      </c>
      <c r="J15" s="1">
        <v>1</v>
      </c>
      <c r="K15" s="1">
        <v>0.2</v>
      </c>
      <c r="L15" s="3">
        <f t="shared" si="1"/>
        <v>0.75757575757575757</v>
      </c>
      <c r="M15" s="3">
        <v>0.3</v>
      </c>
      <c r="N15" s="3" t="s">
        <v>48</v>
      </c>
      <c r="O15" s="7">
        <v>0.04</v>
      </c>
      <c r="P15" s="4">
        <v>0.28000000000000003</v>
      </c>
      <c r="Q15" s="4">
        <v>0.51</v>
      </c>
      <c r="R15" s="7">
        <v>0.13</v>
      </c>
      <c r="S15" s="7">
        <v>0.18</v>
      </c>
      <c r="T15" s="3">
        <v>5.26</v>
      </c>
    </row>
    <row r="16" spans="1:21" ht="15.75" customHeight="1" x14ac:dyDescent="0.25">
      <c r="A16" s="1" t="s">
        <v>5</v>
      </c>
      <c r="B16">
        <v>2016</v>
      </c>
      <c r="C16" s="5">
        <v>42552</v>
      </c>
      <c r="D16" s="5">
        <v>42642</v>
      </c>
      <c r="E16" s="1">
        <f>D16-C16</f>
        <v>90</v>
      </c>
      <c r="F16" s="1">
        <v>3</v>
      </c>
      <c r="G16" s="1">
        <v>3</v>
      </c>
      <c r="H16" s="1">
        <v>26.4</v>
      </c>
      <c r="J16" s="1">
        <v>2</v>
      </c>
      <c r="K16" s="1">
        <v>0.15</v>
      </c>
      <c r="L16" s="3" t="s">
        <v>52</v>
      </c>
      <c r="M16" s="3">
        <v>0.1</v>
      </c>
      <c r="N16" s="3" t="s">
        <v>48</v>
      </c>
      <c r="O16" s="7">
        <v>0.21</v>
      </c>
      <c r="P16" s="4">
        <v>7.2999999999999995E-2</v>
      </c>
      <c r="Q16" s="4">
        <v>0.23</v>
      </c>
      <c r="R16" s="7">
        <v>2E-3</v>
      </c>
      <c r="S16" s="7" t="s">
        <v>52</v>
      </c>
      <c r="T16" s="3">
        <v>0.59</v>
      </c>
      <c r="U16" t="s">
        <v>55</v>
      </c>
    </row>
    <row r="17" spans="1:21" ht="15.75" customHeight="1" x14ac:dyDescent="0.25">
      <c r="A17" s="1" t="s">
        <v>27</v>
      </c>
      <c r="B17" s="1">
        <v>2017</v>
      </c>
      <c r="C17" s="5">
        <v>42888</v>
      </c>
      <c r="D17" s="5">
        <v>42943</v>
      </c>
      <c r="E17" s="1">
        <f>D17-C17</f>
        <v>55</v>
      </c>
      <c r="F17" s="1">
        <v>1</v>
      </c>
      <c r="G17">
        <v>3</v>
      </c>
      <c r="H17">
        <v>29</v>
      </c>
      <c r="I17">
        <v>29.5</v>
      </c>
      <c r="J17" s="1">
        <v>2</v>
      </c>
      <c r="K17" s="1">
        <v>0.54</v>
      </c>
      <c r="L17" s="3">
        <f t="shared" si="1"/>
        <v>1.0172413793103448</v>
      </c>
      <c r="M17" s="3">
        <v>0.8</v>
      </c>
      <c r="N17" s="3" t="s">
        <v>48</v>
      </c>
      <c r="O17" s="7">
        <v>0.06</v>
      </c>
      <c r="P17" s="4">
        <v>1.98</v>
      </c>
      <c r="Q17" s="4">
        <v>-6.0000000000000001E-3</v>
      </c>
      <c r="R17" s="7">
        <v>0.6</v>
      </c>
      <c r="S17" s="7">
        <v>0.6</v>
      </c>
      <c r="T17" s="3">
        <v>9</v>
      </c>
      <c r="U17" t="s">
        <v>55</v>
      </c>
    </row>
    <row r="18" spans="1:21" ht="15.75" customHeight="1" x14ac:dyDescent="0.25">
      <c r="A18" s="1" t="s">
        <v>9</v>
      </c>
      <c r="B18">
        <v>2016</v>
      </c>
      <c r="C18" s="5"/>
      <c r="D18" s="5"/>
      <c r="E18" s="1"/>
      <c r="F18" s="1"/>
      <c r="G18" s="1">
        <v>3</v>
      </c>
      <c r="H18" s="1">
        <v>26.4</v>
      </c>
      <c r="I18">
        <v>28.5</v>
      </c>
      <c r="L18" s="3">
        <f t="shared" si="1"/>
        <v>1.0795454545454546</v>
      </c>
      <c r="M18" s="3"/>
      <c r="N18" s="3"/>
      <c r="P18" s="4"/>
      <c r="Q18" s="4"/>
    </row>
    <row r="19" spans="1:21" ht="15.75" customHeight="1" x14ac:dyDescent="0.25">
      <c r="A19" s="1" t="s">
        <v>18</v>
      </c>
      <c r="B19">
        <v>2016</v>
      </c>
      <c r="C19" s="5"/>
      <c r="D19" s="5"/>
      <c r="E19" s="1"/>
      <c r="F19" s="1"/>
      <c r="G19" s="1">
        <v>5</v>
      </c>
      <c r="H19" s="1">
        <v>36.799999999999997</v>
      </c>
      <c r="L19" s="3">
        <f t="shared" si="1"/>
        <v>0</v>
      </c>
      <c r="M19" s="3"/>
      <c r="N19" s="3"/>
      <c r="P19" s="4"/>
      <c r="Q19" s="4"/>
    </row>
    <row r="20" spans="1:21" ht="15.75" customHeight="1" x14ac:dyDescent="0.25">
      <c r="A20" s="1" t="s">
        <v>17</v>
      </c>
      <c r="B20">
        <v>2016</v>
      </c>
      <c r="C20" s="5"/>
      <c r="D20" s="5"/>
      <c r="E20" s="1"/>
      <c r="F20" s="1"/>
      <c r="G20" s="1">
        <v>2</v>
      </c>
      <c r="H20" s="1">
        <v>18.399999999999999</v>
      </c>
      <c r="I20">
        <v>19.7</v>
      </c>
      <c r="L20" s="3">
        <f t="shared" si="1"/>
        <v>1.0706521739130435</v>
      </c>
      <c r="M20" s="3"/>
      <c r="N20" s="3"/>
      <c r="P20" s="4"/>
      <c r="Q20" s="4"/>
    </row>
    <row r="21" spans="1:21" ht="15.75" customHeight="1" x14ac:dyDescent="0.25">
      <c r="A21" s="1" t="s">
        <v>16</v>
      </c>
      <c r="B21">
        <v>2016</v>
      </c>
      <c r="C21" s="5"/>
      <c r="D21" s="5"/>
      <c r="E21" s="1"/>
      <c r="F21" s="1"/>
      <c r="G21" s="1">
        <v>2</v>
      </c>
      <c r="H21" s="1">
        <v>18.399999999999999</v>
      </c>
      <c r="I21">
        <v>17.3</v>
      </c>
      <c r="L21" s="3">
        <f t="shared" si="1"/>
        <v>0.94021739130434789</v>
      </c>
      <c r="M21" s="3"/>
      <c r="N21" s="3"/>
      <c r="P21" s="4"/>
      <c r="Q21" s="4"/>
    </row>
    <row r="22" spans="1:21" ht="15.75" customHeight="1" x14ac:dyDescent="0.25">
      <c r="A22" s="1" t="s">
        <v>19</v>
      </c>
      <c r="B22">
        <v>2016</v>
      </c>
      <c r="C22" s="5"/>
      <c r="D22" s="5"/>
      <c r="E22" s="1"/>
      <c r="F22" s="1"/>
      <c r="G22" s="1">
        <v>3</v>
      </c>
      <c r="H22" s="1">
        <v>26.4</v>
      </c>
      <c r="I22">
        <v>19.5</v>
      </c>
      <c r="L22" s="3">
        <f t="shared" si="1"/>
        <v>0.73863636363636365</v>
      </c>
      <c r="M22" s="3"/>
      <c r="N22" s="3"/>
      <c r="P22" s="4"/>
      <c r="Q22" s="4"/>
    </row>
    <row r="23" spans="1:21" ht="15.75" customHeight="1" x14ac:dyDescent="0.25">
      <c r="A23" s="1" t="s">
        <v>12</v>
      </c>
      <c r="B23">
        <v>2016</v>
      </c>
      <c r="C23" s="5"/>
      <c r="D23" s="5"/>
      <c r="E23" s="1"/>
      <c r="F23" s="1"/>
      <c r="G23" s="1">
        <v>4</v>
      </c>
      <c r="H23" s="1">
        <v>36.799999999999997</v>
      </c>
      <c r="I23">
        <v>33.200000000000003</v>
      </c>
      <c r="L23" s="3">
        <f t="shared" si="1"/>
        <v>0.90217391304347838</v>
      </c>
      <c r="M23" s="3"/>
      <c r="N23" s="3"/>
      <c r="P23" s="4"/>
      <c r="Q23" s="4"/>
    </row>
    <row r="24" spans="1:21" ht="15.75" customHeight="1" x14ac:dyDescent="0.25">
      <c r="A24" s="1" t="s">
        <v>11</v>
      </c>
      <c r="B24">
        <v>2016</v>
      </c>
      <c r="C24" s="5"/>
      <c r="D24" s="5"/>
      <c r="E24" s="1"/>
      <c r="F24" s="1"/>
      <c r="G24">
        <v>3</v>
      </c>
      <c r="H24" s="1">
        <v>26.4</v>
      </c>
      <c r="I24">
        <v>18.100000000000001</v>
      </c>
      <c r="L24" s="3">
        <f t="shared" si="1"/>
        <v>0.68560606060606066</v>
      </c>
      <c r="M24" s="3"/>
      <c r="N24" s="3"/>
      <c r="P24" s="4"/>
      <c r="Q24" s="4"/>
    </row>
    <row r="25" spans="1:21" ht="15.75" customHeight="1" x14ac:dyDescent="0.25">
      <c r="A25" s="1" t="s">
        <v>7</v>
      </c>
      <c r="B25">
        <v>2016</v>
      </c>
      <c r="C25" s="5"/>
      <c r="D25" s="5"/>
      <c r="E25" s="1"/>
      <c r="F25" s="1"/>
      <c r="G25" s="1">
        <v>3</v>
      </c>
      <c r="H25" s="1">
        <v>26.4</v>
      </c>
      <c r="I25">
        <v>26.7</v>
      </c>
      <c r="L25" s="3">
        <f t="shared" si="1"/>
        <v>1.0113636363636365</v>
      </c>
      <c r="M25" s="3"/>
      <c r="N25" s="3"/>
      <c r="P25" s="4"/>
      <c r="Q25" s="4"/>
    </row>
  </sheetData>
  <sortState ref="A2:E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2020-05-22T03:08:08Z</dcterms:created>
  <dcterms:modified xsi:type="dcterms:W3CDTF">2020-05-22T23:12:34Z</dcterms:modified>
</cp:coreProperties>
</file>